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isson\Dropbox\CP 2015\ML Ratings\January 2018\DBR\"/>
    </mc:Choice>
  </mc:AlternateContent>
  <bookViews>
    <workbookView xWindow="0" yWindow="0" windowWidth="20490" windowHeight="7965"/>
  </bookViews>
  <sheets>
    <sheet name="PRICES" sheetId="1" r:id="rId1"/>
  </sheets>
  <definedNames>
    <definedName name="_xlnm._FilterDatabase" localSheetId="0" hidden="1">PRICES!$A$1:$S$72</definedName>
  </definedNames>
  <calcPr calcId="152511"/>
</workbook>
</file>

<file path=xl/calcChain.xml><?xml version="1.0" encoding="utf-8"?>
<calcChain xmlns="http://schemas.openxmlformats.org/spreadsheetml/2006/main">
  <c r="I579" i="1" l="1"/>
  <c r="J579" i="1" s="1"/>
  <c r="K579" i="1" s="1"/>
  <c r="L579" i="1" s="1"/>
  <c r="I280" i="1" l="1"/>
  <c r="J280" i="1" s="1"/>
  <c r="K280" i="1" s="1"/>
  <c r="L280" i="1" s="1"/>
  <c r="I277" i="1"/>
  <c r="J277" i="1" s="1"/>
  <c r="K277" i="1" s="1"/>
  <c r="L277" i="1" s="1"/>
  <c r="I283" i="1"/>
  <c r="J283" i="1" s="1"/>
  <c r="K283" i="1" s="1"/>
  <c r="L283" i="1" s="1"/>
  <c r="I284" i="1"/>
  <c r="J284" i="1" s="1"/>
  <c r="K284" i="1" s="1"/>
  <c r="L284" i="1" s="1"/>
  <c r="I288" i="1"/>
  <c r="J288" i="1" s="1"/>
  <c r="K288" i="1" s="1"/>
  <c r="L288" i="1" s="1"/>
  <c r="I289" i="1"/>
  <c r="J289" i="1" s="1"/>
  <c r="K289" i="1" s="1"/>
  <c r="L289" i="1" s="1"/>
  <c r="I287" i="1"/>
  <c r="J287" i="1" s="1"/>
  <c r="K287" i="1" s="1"/>
  <c r="L287" i="1" s="1"/>
  <c r="I290" i="1"/>
  <c r="J290" i="1" s="1"/>
  <c r="K290" i="1" s="1"/>
  <c r="L290" i="1" s="1"/>
  <c r="I286" i="1"/>
  <c r="J286" i="1" s="1"/>
  <c r="K286" i="1" s="1"/>
  <c r="L286" i="1" s="1"/>
  <c r="I285" i="1"/>
  <c r="J285" i="1" s="1"/>
  <c r="K285" i="1" s="1"/>
  <c r="L285" i="1" s="1"/>
  <c r="I295" i="1"/>
  <c r="J295" i="1" s="1"/>
  <c r="K295" i="1" s="1"/>
  <c r="L295" i="1" s="1"/>
  <c r="I299" i="1"/>
  <c r="J299" i="1" s="1"/>
  <c r="K299" i="1" s="1"/>
  <c r="L299" i="1" s="1"/>
  <c r="I301" i="1"/>
  <c r="J301" i="1" s="1"/>
  <c r="K301" i="1" s="1"/>
  <c r="L301" i="1" s="1"/>
  <c r="I293" i="1"/>
  <c r="J293" i="1" s="1"/>
  <c r="K293" i="1" s="1"/>
  <c r="L293" i="1" s="1"/>
  <c r="I297" i="1"/>
  <c r="J297" i="1" s="1"/>
  <c r="K297" i="1" s="1"/>
  <c r="L297" i="1" s="1"/>
  <c r="I292" i="1"/>
  <c r="J292" i="1" s="1"/>
  <c r="K292" i="1" s="1"/>
  <c r="L292" i="1" s="1"/>
  <c r="I298" i="1"/>
  <c r="J298" i="1" s="1"/>
  <c r="K298" i="1" s="1"/>
  <c r="L298" i="1" s="1"/>
  <c r="I291" i="1"/>
  <c r="J291" i="1" s="1"/>
  <c r="K291" i="1" s="1"/>
  <c r="L291" i="1" s="1"/>
  <c r="I296" i="1"/>
  <c r="J296" i="1" s="1"/>
  <c r="K296" i="1" s="1"/>
  <c r="L296" i="1" s="1"/>
  <c r="I294" i="1"/>
  <c r="J294" i="1" s="1"/>
  <c r="K294" i="1" s="1"/>
  <c r="L294" i="1" s="1"/>
  <c r="I300" i="1"/>
  <c r="J300" i="1" s="1"/>
  <c r="K300" i="1" s="1"/>
  <c r="L300" i="1" s="1"/>
  <c r="I302" i="1"/>
  <c r="J302" i="1" s="1"/>
  <c r="K302" i="1" s="1"/>
  <c r="L302" i="1" s="1"/>
  <c r="I303" i="1"/>
  <c r="J303" i="1" s="1"/>
  <c r="K303" i="1" s="1"/>
  <c r="L303" i="1" s="1"/>
  <c r="I309" i="1"/>
  <c r="J309" i="1" s="1"/>
  <c r="K309" i="1" s="1"/>
  <c r="L309" i="1" s="1"/>
  <c r="I312" i="1"/>
  <c r="J312" i="1" s="1"/>
  <c r="K312" i="1" s="1"/>
  <c r="L312" i="1" s="1"/>
  <c r="I306" i="1"/>
  <c r="J306" i="1" s="1"/>
  <c r="K306" i="1" s="1"/>
  <c r="L306" i="1" s="1"/>
  <c r="I304" i="1"/>
  <c r="J304" i="1" s="1"/>
  <c r="K304" i="1" s="1"/>
  <c r="L304" i="1" s="1"/>
  <c r="I308" i="1"/>
  <c r="J308" i="1" s="1"/>
  <c r="K308" i="1" s="1"/>
  <c r="L308" i="1" s="1"/>
  <c r="I313" i="1"/>
  <c r="J313" i="1" s="1"/>
  <c r="K313" i="1" s="1"/>
  <c r="L313" i="1" s="1"/>
  <c r="I305" i="1"/>
  <c r="J305" i="1" s="1"/>
  <c r="K305" i="1" s="1"/>
  <c r="L305" i="1" s="1"/>
  <c r="I310" i="1"/>
  <c r="J310" i="1" s="1"/>
  <c r="K310" i="1" s="1"/>
  <c r="L310" i="1" s="1"/>
  <c r="I311" i="1"/>
  <c r="J311" i="1" s="1"/>
  <c r="K311" i="1" s="1"/>
  <c r="L311" i="1" s="1"/>
  <c r="I307" i="1"/>
  <c r="J307" i="1" s="1"/>
  <c r="K307" i="1" s="1"/>
  <c r="L307" i="1" s="1"/>
  <c r="I326" i="1"/>
  <c r="J326" i="1" s="1"/>
  <c r="K326" i="1" s="1"/>
  <c r="L326" i="1" s="1"/>
  <c r="I324" i="1"/>
  <c r="J324" i="1" s="1"/>
  <c r="K324" i="1" s="1"/>
  <c r="L324" i="1" s="1"/>
  <c r="I320" i="1"/>
  <c r="J320" i="1" s="1"/>
  <c r="K320" i="1" s="1"/>
  <c r="L320" i="1" s="1"/>
  <c r="I316" i="1"/>
  <c r="J316" i="1" s="1"/>
  <c r="K316" i="1" s="1"/>
  <c r="L316" i="1" s="1"/>
  <c r="I314" i="1"/>
  <c r="J314" i="1" s="1"/>
  <c r="K314" i="1" s="1"/>
  <c r="L314" i="1" s="1"/>
  <c r="I321" i="1"/>
  <c r="J321" i="1" s="1"/>
  <c r="K321" i="1" s="1"/>
  <c r="L321" i="1" s="1"/>
  <c r="I318" i="1"/>
  <c r="J318" i="1" s="1"/>
  <c r="K318" i="1" s="1"/>
  <c r="L318" i="1" s="1"/>
  <c r="I319" i="1"/>
  <c r="J319" i="1" s="1"/>
  <c r="K319" i="1" s="1"/>
  <c r="L319" i="1" s="1"/>
  <c r="I317" i="1"/>
  <c r="J317" i="1" s="1"/>
  <c r="K317" i="1" s="1"/>
  <c r="L317" i="1" s="1"/>
  <c r="I323" i="1"/>
  <c r="J323" i="1" s="1"/>
  <c r="K323" i="1" s="1"/>
  <c r="L323" i="1" s="1"/>
  <c r="I322" i="1"/>
  <c r="J322" i="1" s="1"/>
  <c r="K322" i="1" s="1"/>
  <c r="L322" i="1" s="1"/>
  <c r="I315" i="1"/>
  <c r="J315" i="1" s="1"/>
  <c r="K315" i="1" s="1"/>
  <c r="L315" i="1" s="1"/>
  <c r="I325" i="1"/>
  <c r="J325" i="1" s="1"/>
  <c r="K325" i="1" s="1"/>
  <c r="L325" i="1" s="1"/>
  <c r="I329" i="1"/>
  <c r="J329" i="1" s="1"/>
  <c r="K329" i="1" s="1"/>
  <c r="L329" i="1" s="1"/>
  <c r="I328" i="1"/>
  <c r="J328" i="1" s="1"/>
  <c r="K328" i="1" s="1"/>
  <c r="L328" i="1" s="1"/>
  <c r="I333" i="1"/>
  <c r="J333" i="1" s="1"/>
  <c r="K333" i="1" s="1"/>
  <c r="L333" i="1" s="1"/>
  <c r="I327" i="1"/>
  <c r="J327" i="1" s="1"/>
  <c r="K327" i="1" s="1"/>
  <c r="L327" i="1" s="1"/>
  <c r="I330" i="1"/>
  <c r="J330" i="1" s="1"/>
  <c r="K330" i="1" s="1"/>
  <c r="L330" i="1" s="1"/>
  <c r="I332" i="1"/>
  <c r="J332" i="1" s="1"/>
  <c r="K332" i="1" s="1"/>
  <c r="L332" i="1" s="1"/>
  <c r="I334" i="1"/>
  <c r="J334" i="1" s="1"/>
  <c r="K334" i="1" s="1"/>
  <c r="L334" i="1" s="1"/>
  <c r="I331" i="1"/>
  <c r="J331" i="1" s="1"/>
  <c r="K331" i="1" s="1"/>
  <c r="L331" i="1" s="1"/>
  <c r="I336" i="1"/>
  <c r="J336" i="1" s="1"/>
  <c r="K336" i="1" s="1"/>
  <c r="L336" i="1" s="1"/>
  <c r="I335" i="1"/>
  <c r="J335" i="1" s="1"/>
  <c r="K335" i="1" s="1"/>
  <c r="L335" i="1" s="1"/>
  <c r="I337" i="1"/>
  <c r="J337" i="1" s="1"/>
  <c r="K337" i="1" s="1"/>
  <c r="L337" i="1" s="1"/>
  <c r="I341" i="1"/>
  <c r="J341" i="1" s="1"/>
  <c r="K341" i="1" s="1"/>
  <c r="L341" i="1" s="1"/>
  <c r="I339" i="1"/>
  <c r="J339" i="1" s="1"/>
  <c r="K339" i="1" s="1"/>
  <c r="L339" i="1" s="1"/>
  <c r="I342" i="1"/>
  <c r="J342" i="1" s="1"/>
  <c r="K342" i="1" s="1"/>
  <c r="L342" i="1" s="1"/>
  <c r="I338" i="1"/>
  <c r="J338" i="1" s="1"/>
  <c r="K338" i="1" s="1"/>
  <c r="L338" i="1" s="1"/>
  <c r="I340" i="1"/>
  <c r="J340" i="1" s="1"/>
  <c r="K340" i="1" s="1"/>
  <c r="L340" i="1" s="1"/>
  <c r="I344" i="1"/>
  <c r="J344" i="1" s="1"/>
  <c r="K344" i="1" s="1"/>
  <c r="L344" i="1" s="1"/>
  <c r="I343" i="1"/>
  <c r="J343" i="1" s="1"/>
  <c r="K343" i="1" s="1"/>
  <c r="L343" i="1" s="1"/>
  <c r="I345" i="1"/>
  <c r="J345" i="1" s="1"/>
  <c r="K345" i="1" s="1"/>
  <c r="L345" i="1" s="1"/>
  <c r="I346" i="1"/>
  <c r="J346" i="1" s="1"/>
  <c r="K346" i="1" s="1"/>
  <c r="L346" i="1" s="1"/>
  <c r="I347" i="1"/>
  <c r="J347" i="1" s="1"/>
  <c r="K347" i="1" s="1"/>
  <c r="L347" i="1" s="1"/>
  <c r="I348" i="1"/>
  <c r="J348" i="1" s="1"/>
  <c r="K348" i="1" s="1"/>
  <c r="L348" i="1" s="1"/>
  <c r="I349" i="1"/>
  <c r="J349" i="1" s="1"/>
  <c r="K349" i="1" s="1"/>
  <c r="L349" i="1" s="1"/>
  <c r="I353" i="1"/>
  <c r="J353" i="1" s="1"/>
  <c r="K353" i="1" s="1"/>
  <c r="L353" i="1" s="1"/>
  <c r="I350" i="1"/>
  <c r="J350" i="1" s="1"/>
  <c r="K350" i="1" s="1"/>
  <c r="L350" i="1" s="1"/>
  <c r="I355" i="1"/>
  <c r="J355" i="1" s="1"/>
  <c r="K355" i="1" s="1"/>
  <c r="L355" i="1" s="1"/>
  <c r="I351" i="1"/>
  <c r="J351" i="1" s="1"/>
  <c r="K351" i="1" s="1"/>
  <c r="L351" i="1" s="1"/>
  <c r="I354" i="1"/>
  <c r="J354" i="1" s="1"/>
  <c r="K354" i="1" s="1"/>
  <c r="L354" i="1" s="1"/>
  <c r="I356" i="1"/>
  <c r="J356" i="1" s="1"/>
  <c r="K356" i="1" s="1"/>
  <c r="L356" i="1" s="1"/>
  <c r="I352" i="1"/>
  <c r="J352" i="1" s="1"/>
  <c r="K352" i="1" s="1"/>
  <c r="L352" i="1" s="1"/>
  <c r="I357" i="1"/>
  <c r="J357" i="1" s="1"/>
  <c r="K357" i="1" s="1"/>
  <c r="L357" i="1" s="1"/>
  <c r="I358" i="1"/>
  <c r="J358" i="1" s="1"/>
  <c r="K358" i="1" s="1"/>
  <c r="L358" i="1" s="1"/>
  <c r="I367" i="1"/>
  <c r="J367" i="1" s="1"/>
  <c r="K367" i="1" s="1"/>
  <c r="L367" i="1" s="1"/>
  <c r="I359" i="1"/>
  <c r="J359" i="1" s="1"/>
  <c r="K359" i="1" s="1"/>
  <c r="L359" i="1" s="1"/>
  <c r="I360" i="1"/>
  <c r="J360" i="1" s="1"/>
  <c r="K360" i="1" s="1"/>
  <c r="L360" i="1" s="1"/>
  <c r="I365" i="1"/>
  <c r="J365" i="1" s="1"/>
  <c r="K365" i="1" s="1"/>
  <c r="L365" i="1" s="1"/>
  <c r="I363" i="1"/>
  <c r="J363" i="1" s="1"/>
  <c r="K363" i="1" s="1"/>
  <c r="L363" i="1" s="1"/>
  <c r="I362" i="1"/>
  <c r="J362" i="1" s="1"/>
  <c r="K362" i="1" s="1"/>
  <c r="L362" i="1" s="1"/>
  <c r="I364" i="1"/>
  <c r="J364" i="1" s="1"/>
  <c r="K364" i="1" s="1"/>
  <c r="L364" i="1" s="1"/>
  <c r="I366" i="1"/>
  <c r="J366" i="1" s="1"/>
  <c r="K366" i="1" s="1"/>
  <c r="L366" i="1" s="1"/>
  <c r="I361" i="1"/>
  <c r="J361" i="1" s="1"/>
  <c r="K361" i="1" s="1"/>
  <c r="L361" i="1" s="1"/>
  <c r="I368" i="1"/>
  <c r="J368" i="1" s="1"/>
  <c r="K368" i="1" s="1"/>
  <c r="L368" i="1" s="1"/>
  <c r="I370" i="1"/>
  <c r="J370" i="1" s="1"/>
  <c r="K370" i="1" s="1"/>
  <c r="L370" i="1" s="1"/>
  <c r="I378" i="1"/>
  <c r="J378" i="1" s="1"/>
  <c r="K378" i="1" s="1"/>
  <c r="L378" i="1" s="1"/>
  <c r="I374" i="1"/>
  <c r="J374" i="1" s="1"/>
  <c r="K374" i="1" s="1"/>
  <c r="L374" i="1" s="1"/>
  <c r="I377" i="1"/>
  <c r="J377" i="1" s="1"/>
  <c r="K377" i="1" s="1"/>
  <c r="L377" i="1" s="1"/>
  <c r="I373" i="1"/>
  <c r="J373" i="1" s="1"/>
  <c r="K373" i="1" s="1"/>
  <c r="L373" i="1" s="1"/>
  <c r="I380" i="1"/>
  <c r="J380" i="1" s="1"/>
  <c r="K380" i="1" s="1"/>
  <c r="L380" i="1" s="1"/>
  <c r="I369" i="1"/>
  <c r="J369" i="1" s="1"/>
  <c r="K369" i="1" s="1"/>
  <c r="L369" i="1" s="1"/>
  <c r="I379" i="1"/>
  <c r="J379" i="1" s="1"/>
  <c r="K379" i="1" s="1"/>
  <c r="L379" i="1" s="1"/>
  <c r="I371" i="1"/>
  <c r="J371" i="1" s="1"/>
  <c r="K371" i="1" s="1"/>
  <c r="L371" i="1" s="1"/>
  <c r="I376" i="1"/>
  <c r="J376" i="1" s="1"/>
  <c r="K376" i="1" s="1"/>
  <c r="L376" i="1" s="1"/>
  <c r="I375" i="1"/>
  <c r="J375" i="1" s="1"/>
  <c r="K375" i="1" s="1"/>
  <c r="L375" i="1" s="1"/>
  <c r="I372" i="1"/>
  <c r="J372" i="1" s="1"/>
  <c r="K372" i="1" s="1"/>
  <c r="L372" i="1" s="1"/>
  <c r="I381" i="1"/>
  <c r="J381" i="1" s="1"/>
  <c r="K381" i="1" s="1"/>
  <c r="L381" i="1" s="1"/>
  <c r="I382" i="1"/>
  <c r="J382" i="1" s="1"/>
  <c r="K382" i="1" s="1"/>
  <c r="L382" i="1" s="1"/>
  <c r="I387" i="1"/>
  <c r="J387" i="1" s="1"/>
  <c r="K387" i="1" s="1"/>
  <c r="L387" i="1" s="1"/>
  <c r="I383" i="1"/>
  <c r="J383" i="1" s="1"/>
  <c r="K383" i="1" s="1"/>
  <c r="L383" i="1" s="1"/>
  <c r="I385" i="1"/>
  <c r="J385" i="1" s="1"/>
  <c r="K385" i="1" s="1"/>
  <c r="L385" i="1" s="1"/>
  <c r="I386" i="1"/>
  <c r="J386" i="1" s="1"/>
  <c r="K386" i="1" s="1"/>
  <c r="L386" i="1" s="1"/>
  <c r="I388" i="1"/>
  <c r="J388" i="1" s="1"/>
  <c r="K388" i="1" s="1"/>
  <c r="L388" i="1" s="1"/>
  <c r="I384" i="1"/>
  <c r="J384" i="1" s="1"/>
  <c r="K384" i="1" s="1"/>
  <c r="L384" i="1" s="1"/>
  <c r="I389" i="1"/>
  <c r="J389" i="1" s="1"/>
  <c r="K389" i="1" s="1"/>
  <c r="L389" i="1" s="1"/>
  <c r="I390" i="1"/>
  <c r="J390" i="1" s="1"/>
  <c r="K390" i="1" s="1"/>
  <c r="L390" i="1" s="1"/>
  <c r="I395" i="1"/>
  <c r="J395" i="1" s="1"/>
  <c r="K395" i="1" s="1"/>
  <c r="L395" i="1" s="1"/>
  <c r="I398" i="1"/>
  <c r="J398" i="1" s="1"/>
  <c r="K398" i="1" s="1"/>
  <c r="L398" i="1" s="1"/>
  <c r="I391" i="1"/>
  <c r="J391" i="1" s="1"/>
  <c r="K391" i="1" s="1"/>
  <c r="L391" i="1" s="1"/>
  <c r="I392" i="1"/>
  <c r="J392" i="1" s="1"/>
  <c r="K392" i="1" s="1"/>
  <c r="L392" i="1" s="1"/>
  <c r="I397" i="1"/>
  <c r="J397" i="1" s="1"/>
  <c r="K397" i="1" s="1"/>
  <c r="L397" i="1" s="1"/>
  <c r="I394" i="1"/>
  <c r="J394" i="1" s="1"/>
  <c r="K394" i="1" s="1"/>
  <c r="L394" i="1" s="1"/>
  <c r="I393" i="1"/>
  <c r="J393" i="1" s="1"/>
  <c r="K393" i="1" s="1"/>
  <c r="L393" i="1" s="1"/>
  <c r="I396" i="1"/>
  <c r="J396" i="1" s="1"/>
  <c r="K396" i="1" s="1"/>
  <c r="L396" i="1" s="1"/>
  <c r="I399" i="1"/>
  <c r="J399" i="1" s="1"/>
  <c r="K399" i="1" s="1"/>
  <c r="L399" i="1" s="1"/>
  <c r="I402" i="1"/>
  <c r="J402" i="1" s="1"/>
  <c r="K402" i="1" s="1"/>
  <c r="L402" i="1" s="1"/>
  <c r="I405" i="1"/>
  <c r="J405" i="1" s="1"/>
  <c r="K405" i="1" s="1"/>
  <c r="L405" i="1" s="1"/>
  <c r="I407" i="1"/>
  <c r="J407" i="1" s="1"/>
  <c r="K407" i="1" s="1"/>
  <c r="L407" i="1" s="1"/>
  <c r="I401" i="1"/>
  <c r="J401" i="1" s="1"/>
  <c r="K401" i="1" s="1"/>
  <c r="L401" i="1" s="1"/>
  <c r="I406" i="1"/>
  <c r="J406" i="1" s="1"/>
  <c r="K406" i="1" s="1"/>
  <c r="L406" i="1" s="1"/>
  <c r="I400" i="1"/>
  <c r="J400" i="1" s="1"/>
  <c r="K400" i="1" s="1"/>
  <c r="L400" i="1" s="1"/>
  <c r="I403" i="1"/>
  <c r="J403" i="1" s="1"/>
  <c r="K403" i="1" s="1"/>
  <c r="L403" i="1" s="1"/>
  <c r="I408" i="1"/>
  <c r="J408" i="1" s="1"/>
  <c r="K408" i="1" s="1"/>
  <c r="L408" i="1" s="1"/>
  <c r="I404" i="1"/>
  <c r="J404" i="1" s="1"/>
  <c r="K404" i="1" s="1"/>
  <c r="L404" i="1" s="1"/>
  <c r="I410" i="1"/>
  <c r="J410" i="1" s="1"/>
  <c r="K410" i="1" s="1"/>
  <c r="L410" i="1" s="1"/>
  <c r="I418" i="1"/>
  <c r="J418" i="1" s="1"/>
  <c r="K418" i="1" s="1"/>
  <c r="L418" i="1" s="1"/>
  <c r="I409" i="1"/>
  <c r="J409" i="1" s="1"/>
  <c r="K409" i="1" s="1"/>
  <c r="L409" i="1" s="1"/>
  <c r="I417" i="1"/>
  <c r="J417" i="1" s="1"/>
  <c r="K417" i="1" s="1"/>
  <c r="L417" i="1" s="1"/>
  <c r="I411" i="1"/>
  <c r="J411" i="1" s="1"/>
  <c r="K411" i="1" s="1"/>
  <c r="L411" i="1" s="1"/>
  <c r="I416" i="1"/>
  <c r="J416" i="1" s="1"/>
  <c r="K416" i="1" s="1"/>
  <c r="L416" i="1" s="1"/>
  <c r="I414" i="1"/>
  <c r="J414" i="1" s="1"/>
  <c r="K414" i="1" s="1"/>
  <c r="L414" i="1" s="1"/>
  <c r="I413" i="1"/>
  <c r="J413" i="1" s="1"/>
  <c r="K413" i="1" s="1"/>
  <c r="L413" i="1" s="1"/>
  <c r="I420" i="1"/>
  <c r="J420" i="1" s="1"/>
  <c r="K420" i="1" s="1"/>
  <c r="L420" i="1" s="1"/>
  <c r="I412" i="1"/>
  <c r="J412" i="1" s="1"/>
  <c r="K412" i="1" s="1"/>
  <c r="L412" i="1" s="1"/>
  <c r="I419" i="1"/>
  <c r="J419" i="1" s="1"/>
  <c r="K419" i="1" s="1"/>
  <c r="L419" i="1" s="1"/>
  <c r="I421" i="1"/>
  <c r="J421" i="1" s="1"/>
  <c r="K421" i="1" s="1"/>
  <c r="L421" i="1" s="1"/>
  <c r="I415" i="1"/>
  <c r="J415" i="1" s="1"/>
  <c r="K415" i="1" s="1"/>
  <c r="L415" i="1" s="1"/>
  <c r="I429" i="1"/>
  <c r="J429" i="1" s="1"/>
  <c r="K429" i="1" s="1"/>
  <c r="L429" i="1" s="1"/>
  <c r="I427" i="1"/>
  <c r="J427" i="1" s="1"/>
  <c r="K427" i="1" s="1"/>
  <c r="L427" i="1" s="1"/>
  <c r="I423" i="1"/>
  <c r="J423" i="1" s="1"/>
  <c r="K423" i="1" s="1"/>
  <c r="L423" i="1" s="1"/>
  <c r="I426" i="1"/>
  <c r="J426" i="1" s="1"/>
  <c r="K426" i="1" s="1"/>
  <c r="L426" i="1" s="1"/>
  <c r="I424" i="1"/>
  <c r="J424" i="1" s="1"/>
  <c r="K424" i="1" s="1"/>
  <c r="L424" i="1" s="1"/>
  <c r="I422" i="1"/>
  <c r="J422" i="1" s="1"/>
  <c r="K422" i="1" s="1"/>
  <c r="L422" i="1" s="1"/>
  <c r="I425" i="1"/>
  <c r="J425" i="1" s="1"/>
  <c r="K425" i="1" s="1"/>
  <c r="L425" i="1" s="1"/>
  <c r="I430" i="1"/>
  <c r="J430" i="1" s="1"/>
  <c r="K430" i="1" s="1"/>
  <c r="L430" i="1" s="1"/>
  <c r="I428" i="1"/>
  <c r="J428" i="1" s="1"/>
  <c r="K428" i="1" s="1"/>
  <c r="L428" i="1" s="1"/>
  <c r="I439" i="1"/>
  <c r="J439" i="1" s="1"/>
  <c r="K439" i="1" s="1"/>
  <c r="L439" i="1" s="1"/>
  <c r="I434" i="1"/>
  <c r="J434" i="1" s="1"/>
  <c r="K434" i="1" s="1"/>
  <c r="L434" i="1" s="1"/>
  <c r="I432" i="1"/>
  <c r="J432" i="1" s="1"/>
  <c r="K432" i="1" s="1"/>
  <c r="L432" i="1" s="1"/>
  <c r="I437" i="1"/>
  <c r="J437" i="1" s="1"/>
  <c r="K437" i="1" s="1"/>
  <c r="L437" i="1" s="1"/>
  <c r="I442" i="1"/>
  <c r="J442" i="1" s="1"/>
  <c r="K442" i="1" s="1"/>
  <c r="L442" i="1" s="1"/>
  <c r="I435" i="1"/>
  <c r="J435" i="1" s="1"/>
  <c r="K435" i="1" s="1"/>
  <c r="L435" i="1" s="1"/>
  <c r="I433" i="1"/>
  <c r="J433" i="1" s="1"/>
  <c r="K433" i="1" s="1"/>
  <c r="L433" i="1" s="1"/>
  <c r="I440" i="1"/>
  <c r="J440" i="1" s="1"/>
  <c r="K440" i="1" s="1"/>
  <c r="L440" i="1" s="1"/>
  <c r="I436" i="1"/>
  <c r="J436" i="1" s="1"/>
  <c r="K436" i="1" s="1"/>
  <c r="L436" i="1" s="1"/>
  <c r="I431" i="1"/>
  <c r="J431" i="1" s="1"/>
  <c r="K431" i="1" s="1"/>
  <c r="L431" i="1" s="1"/>
  <c r="I438" i="1"/>
  <c r="J438" i="1" s="1"/>
  <c r="K438" i="1" s="1"/>
  <c r="L438" i="1" s="1"/>
  <c r="I441" i="1"/>
  <c r="J441" i="1" s="1"/>
  <c r="K441" i="1" s="1"/>
  <c r="L441" i="1" s="1"/>
  <c r="I444" i="1"/>
  <c r="J444" i="1" s="1"/>
  <c r="K444" i="1" s="1"/>
  <c r="L444" i="1" s="1"/>
  <c r="I443" i="1"/>
  <c r="J443" i="1" s="1"/>
  <c r="K443" i="1" s="1"/>
  <c r="L443" i="1" s="1"/>
  <c r="I453" i="1"/>
  <c r="J453" i="1" s="1"/>
  <c r="K453" i="1" s="1"/>
  <c r="L453" i="1" s="1"/>
  <c r="I445" i="1"/>
  <c r="J445" i="1" s="1"/>
  <c r="K445" i="1" s="1"/>
  <c r="L445" i="1" s="1"/>
  <c r="I449" i="1"/>
  <c r="J449" i="1" s="1"/>
  <c r="K449" i="1" s="1"/>
  <c r="L449" i="1" s="1"/>
  <c r="I446" i="1"/>
  <c r="J446" i="1" s="1"/>
  <c r="K446" i="1" s="1"/>
  <c r="L446" i="1" s="1"/>
  <c r="I448" i="1"/>
  <c r="J448" i="1" s="1"/>
  <c r="K448" i="1" s="1"/>
  <c r="L448" i="1" s="1"/>
  <c r="I451" i="1"/>
  <c r="J451" i="1" s="1"/>
  <c r="K451" i="1" s="1"/>
  <c r="L451" i="1" s="1"/>
  <c r="I450" i="1"/>
  <c r="J450" i="1" s="1"/>
  <c r="K450" i="1" s="1"/>
  <c r="L450" i="1" s="1"/>
  <c r="I452" i="1"/>
  <c r="J452" i="1" s="1"/>
  <c r="K452" i="1" s="1"/>
  <c r="L452" i="1" s="1"/>
  <c r="I454" i="1"/>
  <c r="J454" i="1" s="1"/>
  <c r="K454" i="1" s="1"/>
  <c r="L454" i="1" s="1"/>
  <c r="I447" i="1"/>
  <c r="J447" i="1" s="1"/>
  <c r="K447" i="1" s="1"/>
  <c r="L447" i="1" s="1"/>
  <c r="I456" i="1"/>
  <c r="J456" i="1" s="1"/>
  <c r="K456" i="1" s="1"/>
  <c r="L456" i="1" s="1"/>
  <c r="I458" i="1"/>
  <c r="J458" i="1" s="1"/>
  <c r="K458" i="1" s="1"/>
  <c r="L458" i="1" s="1"/>
  <c r="I459" i="1"/>
  <c r="J459" i="1" s="1"/>
  <c r="K459" i="1" s="1"/>
  <c r="L459" i="1" s="1"/>
  <c r="I457" i="1"/>
  <c r="J457" i="1" s="1"/>
  <c r="K457" i="1" s="1"/>
  <c r="L457" i="1" s="1"/>
  <c r="I455" i="1"/>
  <c r="J455" i="1" s="1"/>
  <c r="K455" i="1" s="1"/>
  <c r="L455" i="1" s="1"/>
  <c r="I460" i="1"/>
  <c r="J460" i="1" s="1"/>
  <c r="K460" i="1" s="1"/>
  <c r="L460" i="1" s="1"/>
  <c r="I464" i="1"/>
  <c r="J464" i="1" s="1"/>
  <c r="K464" i="1" s="1"/>
  <c r="L464" i="1" s="1"/>
  <c r="I465" i="1"/>
  <c r="J465" i="1" s="1"/>
  <c r="K465" i="1" s="1"/>
  <c r="L465" i="1" s="1"/>
  <c r="I462" i="1"/>
  <c r="J462" i="1" s="1"/>
  <c r="K462" i="1" s="1"/>
  <c r="L462" i="1" s="1"/>
  <c r="I467" i="1"/>
  <c r="J467" i="1" s="1"/>
  <c r="K467" i="1" s="1"/>
  <c r="L467" i="1" s="1"/>
  <c r="I461" i="1"/>
  <c r="J461" i="1" s="1"/>
  <c r="K461" i="1" s="1"/>
  <c r="L461" i="1" s="1"/>
  <c r="I468" i="1"/>
  <c r="J468" i="1" s="1"/>
  <c r="K468" i="1" s="1"/>
  <c r="L468" i="1" s="1"/>
  <c r="I463" i="1"/>
  <c r="J463" i="1" s="1"/>
  <c r="K463" i="1" s="1"/>
  <c r="L463" i="1" s="1"/>
  <c r="I466" i="1"/>
  <c r="J466" i="1" s="1"/>
  <c r="K466" i="1" s="1"/>
  <c r="L466" i="1" s="1"/>
  <c r="I469" i="1"/>
  <c r="J469" i="1" s="1"/>
  <c r="K469" i="1" s="1"/>
  <c r="L469" i="1" s="1"/>
  <c r="I470" i="1"/>
  <c r="J470" i="1" s="1"/>
  <c r="K470" i="1" s="1"/>
  <c r="L470" i="1" s="1"/>
  <c r="I473" i="1"/>
  <c r="J473" i="1" s="1"/>
  <c r="K473" i="1" s="1"/>
  <c r="L473" i="1" s="1"/>
  <c r="I472" i="1"/>
  <c r="J472" i="1" s="1"/>
  <c r="K472" i="1" s="1"/>
  <c r="L472" i="1" s="1"/>
  <c r="I482" i="1"/>
  <c r="J482" i="1" s="1"/>
  <c r="K482" i="1" s="1"/>
  <c r="L482" i="1" s="1"/>
  <c r="I471" i="1"/>
  <c r="J471" i="1" s="1"/>
  <c r="K471" i="1" s="1"/>
  <c r="L471" i="1" s="1"/>
  <c r="I479" i="1"/>
  <c r="J479" i="1" s="1"/>
  <c r="K479" i="1" s="1"/>
  <c r="L479" i="1" s="1"/>
  <c r="I474" i="1"/>
  <c r="J474" i="1" s="1"/>
  <c r="K474" i="1" s="1"/>
  <c r="L474" i="1" s="1"/>
  <c r="I480" i="1"/>
  <c r="J480" i="1" s="1"/>
  <c r="K480" i="1" s="1"/>
  <c r="L480" i="1" s="1"/>
  <c r="I476" i="1"/>
  <c r="J476" i="1" s="1"/>
  <c r="K476" i="1" s="1"/>
  <c r="L476" i="1" s="1"/>
  <c r="I477" i="1"/>
  <c r="J477" i="1" s="1"/>
  <c r="K477" i="1" s="1"/>
  <c r="L477" i="1" s="1"/>
  <c r="I475" i="1"/>
  <c r="J475" i="1" s="1"/>
  <c r="K475" i="1" s="1"/>
  <c r="L475" i="1" s="1"/>
  <c r="I478" i="1"/>
  <c r="J478" i="1" s="1"/>
  <c r="K478" i="1" s="1"/>
  <c r="L478" i="1" s="1"/>
  <c r="I481" i="1"/>
  <c r="J481" i="1" s="1"/>
  <c r="K481" i="1" s="1"/>
  <c r="L481" i="1" s="1"/>
  <c r="I483" i="1"/>
  <c r="J483" i="1" s="1"/>
  <c r="K483" i="1" s="1"/>
  <c r="L483" i="1" s="1"/>
  <c r="I488" i="1"/>
  <c r="J488" i="1" s="1"/>
  <c r="K488" i="1" s="1"/>
  <c r="L488" i="1" s="1"/>
  <c r="I487" i="1"/>
  <c r="J487" i="1" s="1"/>
  <c r="K487" i="1" s="1"/>
  <c r="L487" i="1" s="1"/>
  <c r="I490" i="1"/>
  <c r="J490" i="1" s="1"/>
  <c r="K490" i="1" s="1"/>
  <c r="L490" i="1" s="1"/>
  <c r="I486" i="1"/>
  <c r="J486" i="1" s="1"/>
  <c r="K486" i="1" s="1"/>
  <c r="L486" i="1" s="1"/>
  <c r="I485" i="1"/>
  <c r="J485" i="1" s="1"/>
  <c r="K485" i="1" s="1"/>
  <c r="L485" i="1" s="1"/>
  <c r="I484" i="1"/>
  <c r="J484" i="1" s="1"/>
  <c r="K484" i="1" s="1"/>
  <c r="L484" i="1" s="1"/>
  <c r="I491" i="1"/>
  <c r="J491" i="1" s="1"/>
  <c r="K491" i="1" s="1"/>
  <c r="L491" i="1" s="1"/>
  <c r="I489" i="1"/>
  <c r="J489" i="1" s="1"/>
  <c r="K489" i="1" s="1"/>
  <c r="L489" i="1" s="1"/>
  <c r="I492" i="1"/>
  <c r="J492" i="1" s="1"/>
  <c r="K492" i="1" s="1"/>
  <c r="L492" i="1" s="1"/>
  <c r="I500" i="1"/>
  <c r="J500" i="1" s="1"/>
  <c r="K500" i="1" s="1"/>
  <c r="L500" i="1" s="1"/>
  <c r="I499" i="1"/>
  <c r="J499" i="1" s="1"/>
  <c r="K499" i="1" s="1"/>
  <c r="L499" i="1" s="1"/>
  <c r="I494" i="1"/>
  <c r="J494" i="1" s="1"/>
  <c r="K494" i="1" s="1"/>
  <c r="L494" i="1" s="1"/>
  <c r="I495" i="1"/>
  <c r="J495" i="1" s="1"/>
  <c r="K495" i="1" s="1"/>
  <c r="L495" i="1" s="1"/>
  <c r="I498" i="1"/>
  <c r="J498" i="1" s="1"/>
  <c r="K498" i="1" s="1"/>
  <c r="L498" i="1" s="1"/>
  <c r="I497" i="1"/>
  <c r="J497" i="1" s="1"/>
  <c r="K497" i="1" s="1"/>
  <c r="L497" i="1" s="1"/>
  <c r="I493" i="1"/>
  <c r="J493" i="1" s="1"/>
  <c r="K493" i="1" s="1"/>
  <c r="L493" i="1" s="1"/>
  <c r="I496" i="1"/>
  <c r="J496" i="1" s="1"/>
  <c r="K496" i="1" s="1"/>
  <c r="L496" i="1" s="1"/>
  <c r="I501" i="1"/>
  <c r="J501" i="1" s="1"/>
  <c r="K501" i="1" s="1"/>
  <c r="L501" i="1" s="1"/>
  <c r="I503" i="1"/>
  <c r="J503" i="1" s="1"/>
  <c r="K503" i="1" s="1"/>
  <c r="L503" i="1" s="1"/>
  <c r="I508" i="1"/>
  <c r="J508" i="1" s="1"/>
  <c r="K508" i="1" s="1"/>
  <c r="L508" i="1" s="1"/>
  <c r="I505" i="1"/>
  <c r="J505" i="1" s="1"/>
  <c r="K505" i="1" s="1"/>
  <c r="L505" i="1" s="1"/>
  <c r="I507" i="1"/>
  <c r="J507" i="1" s="1"/>
  <c r="K507" i="1" s="1"/>
  <c r="L507" i="1" s="1"/>
  <c r="I502" i="1"/>
  <c r="J502" i="1" s="1"/>
  <c r="K502" i="1" s="1"/>
  <c r="L502" i="1" s="1"/>
  <c r="I504" i="1"/>
  <c r="J504" i="1" s="1"/>
  <c r="K504" i="1" s="1"/>
  <c r="L504" i="1" s="1"/>
  <c r="I506" i="1"/>
  <c r="J506" i="1" s="1"/>
  <c r="K506" i="1" s="1"/>
  <c r="L506" i="1" s="1"/>
  <c r="I511" i="1"/>
  <c r="J511" i="1" s="1"/>
  <c r="K511" i="1" s="1"/>
  <c r="L511" i="1" s="1"/>
  <c r="I509" i="1"/>
  <c r="J509" i="1" s="1"/>
  <c r="K509" i="1" s="1"/>
  <c r="L509" i="1" s="1"/>
  <c r="I510" i="1"/>
  <c r="J510" i="1" s="1"/>
  <c r="K510" i="1" s="1"/>
  <c r="L510" i="1" s="1"/>
  <c r="I513" i="1"/>
  <c r="J513" i="1" s="1"/>
  <c r="K513" i="1" s="1"/>
  <c r="L513" i="1" s="1"/>
  <c r="I512" i="1"/>
  <c r="J512" i="1" s="1"/>
  <c r="K512" i="1" s="1"/>
  <c r="L512" i="1" s="1"/>
  <c r="I514" i="1"/>
  <c r="J514" i="1" s="1"/>
  <c r="K514" i="1" s="1"/>
  <c r="L514" i="1" s="1"/>
  <c r="I515" i="1"/>
  <c r="J515" i="1" s="1"/>
  <c r="K515" i="1" s="1"/>
  <c r="L515" i="1" s="1"/>
  <c r="I516" i="1"/>
  <c r="J516" i="1" s="1"/>
  <c r="K516" i="1" s="1"/>
  <c r="L516" i="1" s="1"/>
  <c r="I517" i="1"/>
  <c r="J517" i="1" s="1"/>
  <c r="K517" i="1" s="1"/>
  <c r="L517" i="1" s="1"/>
  <c r="I520" i="1"/>
  <c r="J520" i="1" s="1"/>
  <c r="K520" i="1" s="1"/>
  <c r="L520" i="1" s="1"/>
  <c r="I518" i="1"/>
  <c r="J518" i="1" s="1"/>
  <c r="K518" i="1" s="1"/>
  <c r="L518" i="1" s="1"/>
  <c r="I519" i="1"/>
  <c r="J519" i="1" s="1"/>
  <c r="K519" i="1" s="1"/>
  <c r="L519" i="1" s="1"/>
  <c r="I521" i="1"/>
  <c r="J521" i="1" s="1"/>
  <c r="K521" i="1" s="1"/>
  <c r="L521" i="1" s="1"/>
  <c r="I523" i="1"/>
  <c r="J523" i="1" s="1"/>
  <c r="K523" i="1" s="1"/>
  <c r="L523" i="1" s="1"/>
  <c r="I525" i="1"/>
  <c r="J525" i="1" s="1"/>
  <c r="K525" i="1" s="1"/>
  <c r="L525" i="1" s="1"/>
  <c r="I526" i="1"/>
  <c r="J526" i="1" s="1"/>
  <c r="K526" i="1" s="1"/>
  <c r="L526" i="1" s="1"/>
  <c r="I522" i="1"/>
  <c r="J522" i="1" s="1"/>
  <c r="K522" i="1" s="1"/>
  <c r="L522" i="1" s="1"/>
  <c r="I524" i="1"/>
  <c r="J524" i="1" s="1"/>
  <c r="K524" i="1" s="1"/>
  <c r="L524" i="1" s="1"/>
  <c r="I527" i="1"/>
  <c r="J527" i="1" s="1"/>
  <c r="K527" i="1" s="1"/>
  <c r="L527" i="1" s="1"/>
  <c r="I528" i="1"/>
  <c r="J528" i="1" s="1"/>
  <c r="K528" i="1" s="1"/>
  <c r="L528" i="1" s="1"/>
  <c r="I534" i="1"/>
  <c r="J534" i="1" s="1"/>
  <c r="K534" i="1" s="1"/>
  <c r="L534" i="1" s="1"/>
  <c r="I529" i="1"/>
  <c r="J529" i="1" s="1"/>
  <c r="K529" i="1" s="1"/>
  <c r="L529" i="1" s="1"/>
  <c r="I532" i="1"/>
  <c r="J532" i="1" s="1"/>
  <c r="K532" i="1" s="1"/>
  <c r="L532" i="1" s="1"/>
  <c r="I535" i="1"/>
  <c r="J535" i="1" s="1"/>
  <c r="K535" i="1" s="1"/>
  <c r="L535" i="1" s="1"/>
  <c r="I530" i="1"/>
  <c r="J530" i="1" s="1"/>
  <c r="K530" i="1" s="1"/>
  <c r="L530" i="1" s="1"/>
  <c r="I531" i="1"/>
  <c r="J531" i="1" s="1"/>
  <c r="K531" i="1" s="1"/>
  <c r="L531" i="1" s="1"/>
  <c r="I533" i="1"/>
  <c r="J533" i="1" s="1"/>
  <c r="K533" i="1" s="1"/>
  <c r="L533" i="1" s="1"/>
  <c r="I536" i="1"/>
  <c r="J536" i="1" s="1"/>
  <c r="K536" i="1" s="1"/>
  <c r="L536" i="1" s="1"/>
  <c r="I538" i="1"/>
  <c r="J538" i="1" s="1"/>
  <c r="K538" i="1" s="1"/>
  <c r="L538" i="1" s="1"/>
  <c r="I540" i="1"/>
  <c r="J540" i="1" s="1"/>
  <c r="K540" i="1" s="1"/>
  <c r="L540" i="1" s="1"/>
  <c r="I539" i="1"/>
  <c r="J539" i="1" s="1"/>
  <c r="K539" i="1" s="1"/>
  <c r="L539" i="1" s="1"/>
  <c r="I537" i="1"/>
  <c r="J537" i="1" s="1"/>
  <c r="K537" i="1" s="1"/>
  <c r="L537" i="1" s="1"/>
  <c r="I541" i="1"/>
  <c r="J541" i="1" s="1"/>
  <c r="K541" i="1" s="1"/>
  <c r="L541" i="1" s="1"/>
  <c r="I542" i="1"/>
  <c r="J542" i="1" s="1"/>
  <c r="K542" i="1" s="1"/>
  <c r="L542" i="1" s="1"/>
  <c r="I543" i="1"/>
  <c r="J543" i="1" s="1"/>
  <c r="K543" i="1" s="1"/>
  <c r="L543" i="1" s="1"/>
  <c r="I544" i="1"/>
  <c r="J544" i="1" s="1"/>
  <c r="K544" i="1" s="1"/>
  <c r="L544" i="1" s="1"/>
  <c r="I548" i="1"/>
  <c r="J548" i="1" s="1"/>
  <c r="K548" i="1" s="1"/>
  <c r="L548" i="1" s="1"/>
  <c r="I547" i="1"/>
  <c r="J547" i="1" s="1"/>
  <c r="K547" i="1" s="1"/>
  <c r="L547" i="1" s="1"/>
  <c r="I549" i="1"/>
  <c r="J549" i="1" s="1"/>
  <c r="K549" i="1" s="1"/>
  <c r="L549" i="1" s="1"/>
  <c r="I545" i="1"/>
  <c r="J545" i="1" s="1"/>
  <c r="K545" i="1" s="1"/>
  <c r="L545" i="1" s="1"/>
  <c r="I546" i="1"/>
  <c r="J546" i="1" s="1"/>
  <c r="K546" i="1" s="1"/>
  <c r="L546" i="1" s="1"/>
  <c r="I550" i="1"/>
  <c r="J550" i="1" s="1"/>
  <c r="K550" i="1" s="1"/>
  <c r="L550" i="1" s="1"/>
  <c r="I555" i="1"/>
  <c r="J555" i="1" s="1"/>
  <c r="K555" i="1" s="1"/>
  <c r="L555" i="1" s="1"/>
  <c r="I552" i="1"/>
  <c r="J552" i="1" s="1"/>
  <c r="K552" i="1" s="1"/>
  <c r="L552" i="1" s="1"/>
  <c r="I551" i="1"/>
  <c r="J551" i="1" s="1"/>
  <c r="K551" i="1" s="1"/>
  <c r="L551" i="1" s="1"/>
  <c r="I553" i="1"/>
  <c r="J553" i="1" s="1"/>
  <c r="K553" i="1" s="1"/>
  <c r="L553" i="1" s="1"/>
  <c r="I554" i="1"/>
  <c r="J554" i="1" s="1"/>
  <c r="K554" i="1" s="1"/>
  <c r="L554" i="1" s="1"/>
  <c r="I562" i="1"/>
  <c r="J562" i="1" s="1"/>
  <c r="K562" i="1" s="1"/>
  <c r="L562" i="1" s="1"/>
  <c r="I560" i="1"/>
  <c r="J560" i="1" s="1"/>
  <c r="K560" i="1" s="1"/>
  <c r="L560" i="1" s="1"/>
  <c r="I557" i="1"/>
  <c r="J557" i="1" s="1"/>
  <c r="K557" i="1" s="1"/>
  <c r="L557" i="1" s="1"/>
  <c r="I556" i="1"/>
  <c r="J556" i="1" s="1"/>
  <c r="K556" i="1" s="1"/>
  <c r="L556" i="1" s="1"/>
  <c r="I561" i="1"/>
  <c r="J561" i="1" s="1"/>
  <c r="K561" i="1" s="1"/>
  <c r="L561" i="1" s="1"/>
  <c r="I559" i="1"/>
  <c r="J559" i="1" s="1"/>
  <c r="K559" i="1" s="1"/>
  <c r="L559" i="1" s="1"/>
  <c r="I558" i="1"/>
  <c r="J558" i="1" s="1"/>
  <c r="K558" i="1" s="1"/>
  <c r="L558" i="1" s="1"/>
  <c r="I563" i="1"/>
  <c r="J563" i="1" s="1"/>
  <c r="K563" i="1" s="1"/>
  <c r="L563" i="1" s="1"/>
  <c r="I564" i="1"/>
  <c r="J564" i="1" s="1"/>
  <c r="K564" i="1" s="1"/>
  <c r="L564" i="1" s="1"/>
  <c r="I566" i="1"/>
  <c r="J566" i="1" s="1"/>
  <c r="K566" i="1" s="1"/>
  <c r="L566" i="1" s="1"/>
  <c r="I570" i="1"/>
  <c r="J570" i="1" s="1"/>
  <c r="K570" i="1" s="1"/>
  <c r="L570" i="1" s="1"/>
  <c r="I571" i="1"/>
  <c r="J571" i="1" s="1"/>
  <c r="K571" i="1" s="1"/>
  <c r="L571" i="1" s="1"/>
  <c r="I568" i="1"/>
  <c r="J568" i="1" s="1"/>
  <c r="K568" i="1" s="1"/>
  <c r="L568" i="1" s="1"/>
  <c r="I572" i="1"/>
  <c r="J572" i="1" s="1"/>
  <c r="K572" i="1" s="1"/>
  <c r="L572" i="1" s="1"/>
  <c r="I565" i="1"/>
  <c r="J565" i="1" s="1"/>
  <c r="K565" i="1" s="1"/>
  <c r="L565" i="1" s="1"/>
  <c r="I569" i="1"/>
  <c r="J569" i="1" s="1"/>
  <c r="K569" i="1" s="1"/>
  <c r="L569" i="1" s="1"/>
  <c r="I567" i="1"/>
  <c r="J567" i="1" s="1"/>
  <c r="K567" i="1" s="1"/>
  <c r="L567" i="1" s="1"/>
  <c r="I573" i="1"/>
  <c r="J573" i="1" s="1"/>
  <c r="K573" i="1" s="1"/>
  <c r="L573" i="1" s="1"/>
  <c r="I574" i="1"/>
  <c r="J574" i="1" s="1"/>
  <c r="K574" i="1" s="1"/>
  <c r="L574" i="1" s="1"/>
  <c r="I576" i="1"/>
  <c r="J576" i="1" s="1"/>
  <c r="K576" i="1" s="1"/>
  <c r="L576" i="1" s="1"/>
  <c r="I577" i="1"/>
  <c r="J577" i="1" s="1"/>
  <c r="K577" i="1" s="1"/>
  <c r="L577" i="1" s="1"/>
  <c r="I578" i="1"/>
  <c r="J578" i="1" s="1"/>
  <c r="K578" i="1" s="1"/>
  <c r="L578" i="1" s="1"/>
  <c r="I580" i="1"/>
  <c r="J580" i="1" s="1"/>
  <c r="K580" i="1" s="1"/>
  <c r="L580" i="1" s="1"/>
  <c r="I575" i="1"/>
  <c r="J575" i="1" s="1"/>
  <c r="K575" i="1" s="1"/>
  <c r="L575" i="1" s="1"/>
  <c r="I581" i="1"/>
  <c r="J581" i="1" s="1"/>
  <c r="K581" i="1" s="1"/>
  <c r="L581" i="1" s="1"/>
  <c r="I582" i="1"/>
  <c r="J582" i="1" s="1"/>
  <c r="K582" i="1" s="1"/>
  <c r="L582" i="1" s="1"/>
  <c r="I586" i="1"/>
  <c r="J586" i="1" s="1"/>
  <c r="K586" i="1" s="1"/>
  <c r="L586" i="1" s="1"/>
  <c r="I589" i="1"/>
  <c r="J589" i="1" s="1"/>
  <c r="K589" i="1" s="1"/>
  <c r="L589" i="1" s="1"/>
  <c r="I585" i="1"/>
  <c r="J585" i="1" s="1"/>
  <c r="K585" i="1" s="1"/>
  <c r="L585" i="1" s="1"/>
  <c r="I592" i="1"/>
  <c r="J592" i="1" s="1"/>
  <c r="K592" i="1" s="1"/>
  <c r="L592" i="1" s="1"/>
  <c r="I590" i="1"/>
  <c r="J590" i="1" s="1"/>
  <c r="K590" i="1" s="1"/>
  <c r="L590" i="1" s="1"/>
  <c r="I583" i="1"/>
  <c r="J583" i="1" s="1"/>
  <c r="K583" i="1" s="1"/>
  <c r="L583" i="1" s="1"/>
  <c r="I584" i="1"/>
  <c r="J584" i="1" s="1"/>
  <c r="K584" i="1" s="1"/>
  <c r="L584" i="1" s="1"/>
  <c r="I588" i="1"/>
  <c r="J588" i="1" s="1"/>
  <c r="K588" i="1" s="1"/>
  <c r="L588" i="1" s="1"/>
  <c r="I587" i="1"/>
  <c r="J587" i="1" s="1"/>
  <c r="K587" i="1" s="1"/>
  <c r="L587" i="1" s="1"/>
  <c r="I591" i="1"/>
  <c r="J591" i="1" s="1"/>
  <c r="K591" i="1" s="1"/>
  <c r="L591" i="1" s="1"/>
  <c r="I601" i="1"/>
  <c r="J601" i="1" s="1"/>
  <c r="K601" i="1" s="1"/>
  <c r="L601" i="1" s="1"/>
  <c r="I599" i="1"/>
  <c r="J599" i="1" s="1"/>
  <c r="K599" i="1" s="1"/>
  <c r="L599" i="1" s="1"/>
  <c r="I604" i="1"/>
  <c r="J604" i="1" s="1"/>
  <c r="K604" i="1" s="1"/>
  <c r="L604" i="1" s="1"/>
  <c r="I602" i="1"/>
  <c r="J602" i="1" s="1"/>
  <c r="K602" i="1" s="1"/>
  <c r="L602" i="1" s="1"/>
  <c r="I603" i="1"/>
  <c r="J603" i="1" s="1"/>
  <c r="K603" i="1" s="1"/>
  <c r="L603" i="1" s="1"/>
  <c r="I597" i="1"/>
  <c r="J597" i="1" s="1"/>
  <c r="K597" i="1" s="1"/>
  <c r="L597" i="1" s="1"/>
  <c r="I595" i="1"/>
  <c r="J595" i="1" s="1"/>
  <c r="K595" i="1" s="1"/>
  <c r="L595" i="1" s="1"/>
  <c r="I593" i="1"/>
  <c r="J593" i="1" s="1"/>
  <c r="K593" i="1" s="1"/>
  <c r="L593" i="1" s="1"/>
  <c r="I600" i="1"/>
  <c r="J600" i="1" s="1"/>
  <c r="K600" i="1" s="1"/>
  <c r="L600" i="1" s="1"/>
  <c r="I596" i="1"/>
  <c r="J596" i="1" s="1"/>
  <c r="K596" i="1" s="1"/>
  <c r="L596" i="1" s="1"/>
  <c r="I598" i="1"/>
  <c r="J598" i="1" s="1"/>
  <c r="K598" i="1" s="1"/>
  <c r="L598" i="1" s="1"/>
  <c r="I594" i="1"/>
  <c r="J594" i="1" s="1"/>
  <c r="K594" i="1" s="1"/>
  <c r="L594" i="1" s="1"/>
  <c r="M579" i="1" l="1"/>
  <c r="N579" i="1" s="1"/>
  <c r="O579" i="1" s="1"/>
  <c r="M298" i="1"/>
  <c r="M307" i="1"/>
  <c r="N307" i="1" s="1"/>
  <c r="O307" i="1" s="1"/>
  <c r="M285" i="1"/>
  <c r="M513" i="1"/>
  <c r="N513" i="1" s="1"/>
  <c r="O513" i="1" s="1"/>
  <c r="M453" i="1"/>
  <c r="M290" i="1"/>
  <c r="N290" i="1" s="1"/>
  <c r="O290" i="1" s="1"/>
  <c r="M350" i="1"/>
  <c r="M289" i="1"/>
  <c r="N289" i="1" s="1"/>
  <c r="O289" i="1" s="1"/>
  <c r="M508" i="1"/>
  <c r="M347" i="1"/>
  <c r="N347" i="1" s="1"/>
  <c r="O347" i="1" s="1"/>
  <c r="M308" i="1"/>
  <c r="N308" i="1" s="1"/>
  <c r="O308" i="1" s="1"/>
  <c r="M599" i="1"/>
  <c r="N599" i="1" s="1"/>
  <c r="O599" i="1" s="1"/>
  <c r="M600" i="1"/>
  <c r="M604" i="1"/>
  <c r="N604" i="1" s="1"/>
  <c r="O604" i="1" s="1"/>
  <c r="M602" i="1"/>
  <c r="M603" i="1"/>
  <c r="N603" i="1" s="1"/>
  <c r="O603" i="1" s="1"/>
  <c r="M598" i="1"/>
  <c r="M594" i="1"/>
  <c r="N594" i="1" s="1"/>
  <c r="O594" i="1" s="1"/>
  <c r="M593" i="1"/>
  <c r="N593" i="1" s="1"/>
  <c r="O593" i="1" s="1"/>
  <c r="M596" i="1"/>
  <c r="N596" i="1" s="1"/>
  <c r="O596" i="1" s="1"/>
  <c r="M597" i="1"/>
  <c r="N597" i="1" s="1"/>
  <c r="O597" i="1" s="1"/>
  <c r="M595" i="1"/>
  <c r="N595" i="1" s="1"/>
  <c r="O595" i="1" s="1"/>
  <c r="M601" i="1"/>
  <c r="N601" i="1" s="1"/>
  <c r="O601" i="1" s="1"/>
  <c r="M590" i="1"/>
  <c r="N590" i="1" s="1"/>
  <c r="O590" i="1" s="1"/>
  <c r="M587" i="1"/>
  <c r="N587" i="1" s="1"/>
  <c r="O587" i="1" s="1"/>
  <c r="N598" i="1"/>
  <c r="O598" i="1" s="1"/>
  <c r="N602" i="1"/>
  <c r="O602" i="1" s="1"/>
  <c r="M583" i="1"/>
  <c r="N583" i="1" s="1"/>
  <c r="O583" i="1" s="1"/>
  <c r="M582" i="1"/>
  <c r="N582" i="1" s="1"/>
  <c r="O582" i="1" s="1"/>
  <c r="M584" i="1"/>
  <c r="N584" i="1" s="1"/>
  <c r="O584" i="1" s="1"/>
  <c r="M589" i="1"/>
  <c r="N589" i="1" s="1"/>
  <c r="O589" i="1" s="1"/>
  <c r="M585" i="1"/>
  <c r="N585" i="1" s="1"/>
  <c r="O585" i="1" s="1"/>
  <c r="M592" i="1"/>
  <c r="N592" i="1" s="1"/>
  <c r="O592" i="1" s="1"/>
  <c r="M591" i="1"/>
  <c r="N591" i="1" s="1"/>
  <c r="O591" i="1" s="1"/>
  <c r="M588" i="1"/>
  <c r="N588" i="1" s="1"/>
  <c r="O588" i="1" s="1"/>
  <c r="M562" i="1"/>
  <c r="N562" i="1" s="1"/>
  <c r="O562" i="1" s="1"/>
  <c r="M558" i="1"/>
  <c r="N558" i="1" s="1"/>
  <c r="O558" i="1" s="1"/>
  <c r="M563" i="1"/>
  <c r="N563" i="1" s="1"/>
  <c r="O563" i="1" s="1"/>
  <c r="M560" i="1"/>
  <c r="N560" i="1" s="1"/>
  <c r="O560" i="1" s="1"/>
  <c r="M564" i="1"/>
  <c r="N564" i="1" s="1"/>
  <c r="O564" i="1" s="1"/>
  <c r="M557" i="1"/>
  <c r="N557" i="1" s="1"/>
  <c r="O557" i="1" s="1"/>
  <c r="M556" i="1"/>
  <c r="N556" i="1" s="1"/>
  <c r="O556" i="1" s="1"/>
  <c r="M561" i="1"/>
  <c r="N561" i="1" s="1"/>
  <c r="O561" i="1" s="1"/>
  <c r="M559" i="1"/>
  <c r="N559" i="1" s="1"/>
  <c r="O559" i="1" s="1"/>
  <c r="M552" i="1"/>
  <c r="N552" i="1" s="1"/>
  <c r="O552" i="1" s="1"/>
  <c r="M553" i="1"/>
  <c r="N553" i="1" s="1"/>
  <c r="O553" i="1" s="1"/>
  <c r="M554" i="1"/>
  <c r="N554" i="1" s="1"/>
  <c r="O554" i="1" s="1"/>
  <c r="M555" i="1"/>
  <c r="N555" i="1" s="1"/>
  <c r="O555" i="1" s="1"/>
  <c r="M550" i="1"/>
  <c r="N550" i="1" s="1"/>
  <c r="O550" i="1" s="1"/>
  <c r="M551" i="1"/>
  <c r="N551" i="1" s="1"/>
  <c r="O551" i="1" s="1"/>
  <c r="N600" i="1"/>
  <c r="O600" i="1" s="1"/>
  <c r="M534" i="1"/>
  <c r="N534" i="1" s="1"/>
  <c r="O534" i="1" s="1"/>
  <c r="M536" i="1"/>
  <c r="N536" i="1" s="1"/>
  <c r="O536" i="1" s="1"/>
  <c r="M532" i="1"/>
  <c r="N532" i="1" s="1"/>
  <c r="O532" i="1" s="1"/>
  <c r="M540" i="1"/>
  <c r="N540" i="1" s="1"/>
  <c r="O540" i="1" s="1"/>
  <c r="M530" i="1"/>
  <c r="N530" i="1" s="1"/>
  <c r="O530" i="1" s="1"/>
  <c r="M537" i="1"/>
  <c r="N537" i="1" s="1"/>
  <c r="O537" i="1" s="1"/>
  <c r="M535" i="1"/>
  <c r="N535" i="1" s="1"/>
  <c r="O535" i="1" s="1"/>
  <c r="M531" i="1"/>
  <c r="N531" i="1" s="1"/>
  <c r="O531" i="1" s="1"/>
  <c r="M539" i="1"/>
  <c r="N539" i="1" s="1"/>
  <c r="O539" i="1" s="1"/>
  <c r="M533" i="1"/>
  <c r="N533" i="1" s="1"/>
  <c r="O533" i="1" s="1"/>
  <c r="M529" i="1"/>
  <c r="N529" i="1" s="1"/>
  <c r="O529" i="1" s="1"/>
  <c r="M538" i="1"/>
  <c r="N538" i="1" s="1"/>
  <c r="O538" i="1" s="1"/>
  <c r="M567" i="1"/>
  <c r="N567" i="1" s="1"/>
  <c r="O567" i="1" s="1"/>
  <c r="M568" i="1"/>
  <c r="N568" i="1" s="1"/>
  <c r="O568" i="1" s="1"/>
  <c r="M586" i="1"/>
  <c r="N586" i="1" s="1"/>
  <c r="O586" i="1" s="1"/>
  <c r="M549" i="1"/>
  <c r="N549" i="1" s="1"/>
  <c r="O549" i="1" s="1"/>
  <c r="M543" i="1"/>
  <c r="N543" i="1" s="1"/>
  <c r="O543" i="1" s="1"/>
  <c r="M542" i="1"/>
  <c r="N542" i="1" s="1"/>
  <c r="O542" i="1" s="1"/>
  <c r="M541" i="1"/>
  <c r="N541" i="1" s="1"/>
  <c r="O541" i="1" s="1"/>
  <c r="M548" i="1"/>
  <c r="N548" i="1" s="1"/>
  <c r="O548" i="1" s="1"/>
  <c r="M546" i="1"/>
  <c r="N546" i="1" s="1"/>
  <c r="O546" i="1" s="1"/>
  <c r="M516" i="1"/>
  <c r="N516" i="1" s="1"/>
  <c r="O516" i="1" s="1"/>
  <c r="M566" i="1"/>
  <c r="N566" i="1" s="1"/>
  <c r="O566" i="1" s="1"/>
  <c r="M528" i="1"/>
  <c r="N528" i="1" s="1"/>
  <c r="O528" i="1" s="1"/>
  <c r="M526" i="1"/>
  <c r="N526" i="1" s="1"/>
  <c r="O526" i="1" s="1"/>
  <c r="M510" i="1"/>
  <c r="N510" i="1" s="1"/>
  <c r="O510" i="1" s="1"/>
  <c r="M504" i="1"/>
  <c r="N504" i="1" s="1"/>
  <c r="O504" i="1" s="1"/>
  <c r="M511" i="1"/>
  <c r="N511" i="1" s="1"/>
  <c r="O511" i="1" s="1"/>
  <c r="M576" i="1"/>
  <c r="N576" i="1" s="1"/>
  <c r="O576" i="1" s="1"/>
  <c r="M577" i="1"/>
  <c r="N577" i="1" s="1"/>
  <c r="O577" i="1" s="1"/>
  <c r="M578" i="1"/>
  <c r="N578" i="1" s="1"/>
  <c r="O578" i="1" s="1"/>
  <c r="M573" i="1"/>
  <c r="N573" i="1" s="1"/>
  <c r="O573" i="1" s="1"/>
  <c r="M580" i="1"/>
  <c r="N580" i="1" s="1"/>
  <c r="O580" i="1" s="1"/>
  <c r="M574" i="1"/>
  <c r="N574" i="1" s="1"/>
  <c r="O574" i="1" s="1"/>
  <c r="M575" i="1"/>
  <c r="N575" i="1" s="1"/>
  <c r="O575" i="1" s="1"/>
  <c r="M581" i="1"/>
  <c r="N581" i="1" s="1"/>
  <c r="O581" i="1" s="1"/>
  <c r="M521" i="1"/>
  <c r="N521" i="1" s="1"/>
  <c r="O521" i="1" s="1"/>
  <c r="M527" i="1"/>
  <c r="N527" i="1" s="1"/>
  <c r="O527" i="1" s="1"/>
  <c r="M525" i="1"/>
  <c r="N525" i="1" s="1"/>
  <c r="O525" i="1" s="1"/>
  <c r="M522" i="1"/>
  <c r="N522" i="1" s="1"/>
  <c r="O522" i="1" s="1"/>
  <c r="M571" i="1"/>
  <c r="N571" i="1" s="1"/>
  <c r="O571" i="1" s="1"/>
  <c r="M544" i="1"/>
  <c r="N544" i="1" s="1"/>
  <c r="O544" i="1" s="1"/>
  <c r="M547" i="1"/>
  <c r="N547" i="1" s="1"/>
  <c r="O547" i="1" s="1"/>
  <c r="M545" i="1"/>
  <c r="N545" i="1" s="1"/>
  <c r="O545" i="1" s="1"/>
  <c r="M500" i="1"/>
  <c r="N500" i="1" s="1"/>
  <c r="O500" i="1" s="1"/>
  <c r="M498" i="1"/>
  <c r="N498" i="1" s="1"/>
  <c r="O498" i="1" s="1"/>
  <c r="M495" i="1"/>
  <c r="N495" i="1" s="1"/>
  <c r="O495" i="1" s="1"/>
  <c r="M496" i="1"/>
  <c r="N496" i="1" s="1"/>
  <c r="O496" i="1" s="1"/>
  <c r="M494" i="1"/>
  <c r="N494" i="1" s="1"/>
  <c r="O494" i="1" s="1"/>
  <c r="M493" i="1"/>
  <c r="N493" i="1" s="1"/>
  <c r="O493" i="1" s="1"/>
  <c r="M499" i="1"/>
  <c r="N499" i="1" s="1"/>
  <c r="O499" i="1" s="1"/>
  <c r="M497" i="1"/>
  <c r="N497" i="1" s="1"/>
  <c r="O497" i="1" s="1"/>
  <c r="M501" i="1"/>
  <c r="N501" i="1" s="1"/>
  <c r="O501" i="1" s="1"/>
  <c r="M570" i="1"/>
  <c r="N570" i="1" s="1"/>
  <c r="O570" i="1" s="1"/>
  <c r="M523" i="1"/>
  <c r="N523" i="1" s="1"/>
  <c r="O523" i="1" s="1"/>
  <c r="M514" i="1"/>
  <c r="N514" i="1" s="1"/>
  <c r="O514" i="1" s="1"/>
  <c r="M487" i="1"/>
  <c r="N487" i="1" s="1"/>
  <c r="O487" i="1" s="1"/>
  <c r="M484" i="1"/>
  <c r="N484" i="1" s="1"/>
  <c r="O484" i="1" s="1"/>
  <c r="M488" i="1"/>
  <c r="N488" i="1" s="1"/>
  <c r="O488" i="1" s="1"/>
  <c r="M485" i="1"/>
  <c r="N485" i="1" s="1"/>
  <c r="O485" i="1" s="1"/>
  <c r="M492" i="1"/>
  <c r="N492" i="1" s="1"/>
  <c r="O492" i="1" s="1"/>
  <c r="M486" i="1"/>
  <c r="N486" i="1" s="1"/>
  <c r="O486" i="1" s="1"/>
  <c r="M489" i="1"/>
  <c r="N489" i="1" s="1"/>
  <c r="O489" i="1" s="1"/>
  <c r="M490" i="1"/>
  <c r="N490" i="1" s="1"/>
  <c r="O490" i="1" s="1"/>
  <c r="M491" i="1"/>
  <c r="N491" i="1" s="1"/>
  <c r="O491" i="1" s="1"/>
  <c r="N508" i="1"/>
  <c r="O508" i="1" s="1"/>
  <c r="M519" i="1"/>
  <c r="N519" i="1" s="1"/>
  <c r="O519" i="1" s="1"/>
  <c r="M471" i="1"/>
  <c r="N471" i="1" s="1"/>
  <c r="O471" i="1" s="1"/>
  <c r="M480" i="1"/>
  <c r="N480" i="1" s="1"/>
  <c r="O480" i="1" s="1"/>
  <c r="M478" i="1"/>
  <c r="N478" i="1" s="1"/>
  <c r="O478" i="1" s="1"/>
  <c r="M474" i="1"/>
  <c r="N474" i="1" s="1"/>
  <c r="O474" i="1" s="1"/>
  <c r="M475" i="1"/>
  <c r="N475" i="1" s="1"/>
  <c r="O475" i="1" s="1"/>
  <c r="M479" i="1"/>
  <c r="N479" i="1" s="1"/>
  <c r="O479" i="1" s="1"/>
  <c r="M477" i="1"/>
  <c r="N477" i="1" s="1"/>
  <c r="O477" i="1" s="1"/>
  <c r="M483" i="1"/>
  <c r="N483" i="1" s="1"/>
  <c r="O483" i="1" s="1"/>
  <c r="M476" i="1"/>
  <c r="N476" i="1" s="1"/>
  <c r="O476" i="1" s="1"/>
  <c r="M481" i="1"/>
  <c r="N481" i="1" s="1"/>
  <c r="O481" i="1" s="1"/>
  <c r="M569" i="1"/>
  <c r="N569" i="1" s="1"/>
  <c r="O569" i="1" s="1"/>
  <c r="M512" i="1"/>
  <c r="N512" i="1" s="1"/>
  <c r="O512" i="1" s="1"/>
  <c r="M515" i="1"/>
  <c r="N515" i="1" s="1"/>
  <c r="O515" i="1" s="1"/>
  <c r="M517" i="1"/>
  <c r="N517" i="1" s="1"/>
  <c r="O517" i="1" s="1"/>
  <c r="M518" i="1"/>
  <c r="N518" i="1" s="1"/>
  <c r="O518" i="1" s="1"/>
  <c r="M565" i="1"/>
  <c r="N565" i="1" s="1"/>
  <c r="O565" i="1" s="1"/>
  <c r="M524" i="1"/>
  <c r="N524" i="1" s="1"/>
  <c r="O524" i="1" s="1"/>
  <c r="M520" i="1"/>
  <c r="N520" i="1" s="1"/>
  <c r="O520" i="1" s="1"/>
  <c r="M502" i="1"/>
  <c r="N502" i="1" s="1"/>
  <c r="O502" i="1" s="1"/>
  <c r="M506" i="1"/>
  <c r="N506" i="1" s="1"/>
  <c r="O506" i="1" s="1"/>
  <c r="M509" i="1"/>
  <c r="N509" i="1" s="1"/>
  <c r="O509" i="1" s="1"/>
  <c r="M503" i="1"/>
  <c r="N503" i="1" s="1"/>
  <c r="O503" i="1" s="1"/>
  <c r="M505" i="1"/>
  <c r="N505" i="1" s="1"/>
  <c r="O505" i="1" s="1"/>
  <c r="M507" i="1"/>
  <c r="N507" i="1" s="1"/>
  <c r="O507" i="1" s="1"/>
  <c r="M572" i="1"/>
  <c r="N572" i="1" s="1"/>
  <c r="O572" i="1" s="1"/>
  <c r="M463" i="1"/>
  <c r="N463" i="1" s="1"/>
  <c r="O463" i="1" s="1"/>
  <c r="M470" i="1"/>
  <c r="N470" i="1" s="1"/>
  <c r="O470" i="1" s="1"/>
  <c r="M467" i="1"/>
  <c r="N467" i="1" s="1"/>
  <c r="O467" i="1" s="1"/>
  <c r="M461" i="1"/>
  <c r="N461" i="1" s="1"/>
  <c r="O461" i="1" s="1"/>
  <c r="M466" i="1"/>
  <c r="N466" i="1" s="1"/>
  <c r="O466" i="1" s="1"/>
  <c r="M465" i="1"/>
  <c r="N465" i="1" s="1"/>
  <c r="O465" i="1" s="1"/>
  <c r="M469" i="1"/>
  <c r="N469" i="1" s="1"/>
  <c r="O469" i="1" s="1"/>
  <c r="M468" i="1"/>
  <c r="N468" i="1" s="1"/>
  <c r="O468" i="1" s="1"/>
  <c r="M464" i="1"/>
  <c r="N464" i="1" s="1"/>
  <c r="O464" i="1" s="1"/>
  <c r="M473" i="1"/>
  <c r="N473" i="1" s="1"/>
  <c r="O473" i="1" s="1"/>
  <c r="M482" i="1"/>
  <c r="N482" i="1" s="1"/>
  <c r="O482" i="1" s="1"/>
  <c r="M472" i="1"/>
  <c r="N472" i="1" s="1"/>
  <c r="O472" i="1" s="1"/>
  <c r="M457" i="1"/>
  <c r="N457" i="1" s="1"/>
  <c r="O457" i="1" s="1"/>
  <c r="M455" i="1"/>
  <c r="N455" i="1" s="1"/>
  <c r="O455" i="1" s="1"/>
  <c r="M460" i="1"/>
  <c r="N460" i="1" s="1"/>
  <c r="O460" i="1" s="1"/>
  <c r="M409" i="1"/>
  <c r="N409" i="1" s="1"/>
  <c r="O409" i="1" s="1"/>
  <c r="M411" i="1"/>
  <c r="N411" i="1" s="1"/>
  <c r="O411" i="1" s="1"/>
  <c r="M415" i="1"/>
  <c r="N415" i="1" s="1"/>
  <c r="O415" i="1" s="1"/>
  <c r="M462" i="1"/>
  <c r="N462" i="1" s="1"/>
  <c r="O462" i="1" s="1"/>
  <c r="M410" i="1"/>
  <c r="N410" i="1" s="1"/>
  <c r="O410" i="1" s="1"/>
  <c r="M446" i="1"/>
  <c r="N446" i="1" s="1"/>
  <c r="O446" i="1" s="1"/>
  <c r="M399" i="1"/>
  <c r="N399" i="1" s="1"/>
  <c r="O399" i="1" s="1"/>
  <c r="N453" i="1"/>
  <c r="O453" i="1" s="1"/>
  <c r="M447" i="1"/>
  <c r="N447" i="1" s="1"/>
  <c r="O447" i="1" s="1"/>
  <c r="M450" i="1"/>
  <c r="N450" i="1" s="1"/>
  <c r="O450" i="1" s="1"/>
  <c r="M445" i="1"/>
  <c r="N445" i="1" s="1"/>
  <c r="O445" i="1" s="1"/>
  <c r="M452" i="1"/>
  <c r="N452" i="1" s="1"/>
  <c r="O452" i="1" s="1"/>
  <c r="M449" i="1"/>
  <c r="N449" i="1" s="1"/>
  <c r="O449" i="1" s="1"/>
  <c r="M448" i="1"/>
  <c r="N448" i="1" s="1"/>
  <c r="O448" i="1" s="1"/>
  <c r="M451" i="1"/>
  <c r="N451" i="1" s="1"/>
  <c r="O451" i="1" s="1"/>
  <c r="M454" i="1"/>
  <c r="N454" i="1" s="1"/>
  <c r="O454" i="1" s="1"/>
  <c r="M458" i="1"/>
  <c r="N458" i="1" s="1"/>
  <c r="O458" i="1" s="1"/>
  <c r="M456" i="1"/>
  <c r="N456" i="1" s="1"/>
  <c r="O456" i="1" s="1"/>
  <c r="M459" i="1"/>
  <c r="N459" i="1" s="1"/>
  <c r="O459" i="1" s="1"/>
  <c r="M405" i="1"/>
  <c r="N405" i="1" s="1"/>
  <c r="O405" i="1" s="1"/>
  <c r="M406" i="1"/>
  <c r="N406" i="1" s="1"/>
  <c r="O406" i="1" s="1"/>
  <c r="M404" i="1"/>
  <c r="N404" i="1" s="1"/>
  <c r="O404" i="1" s="1"/>
  <c r="M407" i="1"/>
  <c r="N407" i="1" s="1"/>
  <c r="O407" i="1" s="1"/>
  <c r="M400" i="1"/>
  <c r="N400" i="1" s="1"/>
  <c r="O400" i="1" s="1"/>
  <c r="M434" i="1"/>
  <c r="N434" i="1" s="1"/>
  <c r="O434" i="1" s="1"/>
  <c r="M438" i="1"/>
  <c r="N438" i="1" s="1"/>
  <c r="O438" i="1" s="1"/>
  <c r="M444" i="1"/>
  <c r="N444" i="1" s="1"/>
  <c r="O444" i="1" s="1"/>
  <c r="M442" i="1"/>
  <c r="N442" i="1" s="1"/>
  <c r="O442" i="1" s="1"/>
  <c r="M440" i="1"/>
  <c r="N440" i="1" s="1"/>
  <c r="O440" i="1" s="1"/>
  <c r="M432" i="1"/>
  <c r="N432" i="1" s="1"/>
  <c r="O432" i="1" s="1"/>
  <c r="M443" i="1"/>
  <c r="N443" i="1" s="1"/>
  <c r="O443" i="1" s="1"/>
  <c r="M436" i="1"/>
  <c r="N436" i="1" s="1"/>
  <c r="O436" i="1" s="1"/>
  <c r="M437" i="1"/>
  <c r="N437" i="1" s="1"/>
  <c r="O437" i="1" s="1"/>
  <c r="M435" i="1"/>
  <c r="N435" i="1" s="1"/>
  <c r="O435" i="1" s="1"/>
  <c r="M439" i="1"/>
  <c r="N439" i="1" s="1"/>
  <c r="O439" i="1" s="1"/>
  <c r="M441" i="1"/>
  <c r="N441" i="1" s="1"/>
  <c r="O441" i="1" s="1"/>
  <c r="M433" i="1"/>
  <c r="N433" i="1" s="1"/>
  <c r="O433" i="1" s="1"/>
  <c r="M431" i="1"/>
  <c r="N431" i="1" s="1"/>
  <c r="O431" i="1" s="1"/>
  <c r="M427" i="1"/>
  <c r="N427" i="1" s="1"/>
  <c r="O427" i="1" s="1"/>
  <c r="M423" i="1"/>
  <c r="N423" i="1" s="1"/>
  <c r="O423" i="1" s="1"/>
  <c r="M424" i="1"/>
  <c r="N424" i="1" s="1"/>
  <c r="O424" i="1" s="1"/>
  <c r="M422" i="1"/>
  <c r="N422" i="1" s="1"/>
  <c r="O422" i="1" s="1"/>
  <c r="M430" i="1"/>
  <c r="N430" i="1" s="1"/>
  <c r="O430" i="1" s="1"/>
  <c r="M429" i="1"/>
  <c r="N429" i="1" s="1"/>
  <c r="O429" i="1" s="1"/>
  <c r="M426" i="1"/>
  <c r="N426" i="1" s="1"/>
  <c r="O426" i="1" s="1"/>
  <c r="M428" i="1"/>
  <c r="N428" i="1" s="1"/>
  <c r="O428" i="1" s="1"/>
  <c r="M425" i="1"/>
  <c r="N425" i="1" s="1"/>
  <c r="O425" i="1" s="1"/>
  <c r="M414" i="1"/>
  <c r="N414" i="1" s="1"/>
  <c r="O414" i="1" s="1"/>
  <c r="M412" i="1"/>
  <c r="N412" i="1" s="1"/>
  <c r="O412" i="1" s="1"/>
  <c r="M397" i="1"/>
  <c r="N397" i="1" s="1"/>
  <c r="O397" i="1" s="1"/>
  <c r="M396" i="1"/>
  <c r="N396" i="1" s="1"/>
  <c r="O396" i="1" s="1"/>
  <c r="M398" i="1"/>
  <c r="N398" i="1" s="1"/>
  <c r="O398" i="1" s="1"/>
  <c r="M395" i="1"/>
  <c r="N395" i="1" s="1"/>
  <c r="O395" i="1" s="1"/>
  <c r="M394" i="1"/>
  <c r="N394" i="1" s="1"/>
  <c r="O394" i="1" s="1"/>
  <c r="M391" i="1"/>
  <c r="N391" i="1" s="1"/>
  <c r="O391" i="1" s="1"/>
  <c r="M393" i="1"/>
  <c r="N393" i="1" s="1"/>
  <c r="O393" i="1" s="1"/>
  <c r="M392" i="1"/>
  <c r="N392" i="1" s="1"/>
  <c r="O392" i="1" s="1"/>
  <c r="M420" i="1"/>
  <c r="N420" i="1" s="1"/>
  <c r="O420" i="1" s="1"/>
  <c r="M366" i="1"/>
  <c r="N366" i="1" s="1"/>
  <c r="O366" i="1" s="1"/>
  <c r="M421" i="1"/>
  <c r="N421" i="1" s="1"/>
  <c r="O421" i="1" s="1"/>
  <c r="M416" i="1"/>
  <c r="N416" i="1" s="1"/>
  <c r="O416" i="1" s="1"/>
  <c r="M401" i="1"/>
  <c r="N401" i="1" s="1"/>
  <c r="O401" i="1" s="1"/>
  <c r="M403" i="1"/>
  <c r="N403" i="1" s="1"/>
  <c r="O403" i="1" s="1"/>
  <c r="M402" i="1"/>
  <c r="N402" i="1" s="1"/>
  <c r="O402" i="1" s="1"/>
  <c r="M408" i="1"/>
  <c r="N408" i="1" s="1"/>
  <c r="O408" i="1" s="1"/>
  <c r="M419" i="1"/>
  <c r="N419" i="1" s="1"/>
  <c r="O419" i="1" s="1"/>
  <c r="M413" i="1"/>
  <c r="N413" i="1" s="1"/>
  <c r="O413" i="1" s="1"/>
  <c r="M383" i="1"/>
  <c r="N383" i="1" s="1"/>
  <c r="O383" i="1" s="1"/>
  <c r="M385" i="1"/>
  <c r="N385" i="1" s="1"/>
  <c r="O385" i="1" s="1"/>
  <c r="M387" i="1"/>
  <c r="N387" i="1" s="1"/>
  <c r="O387" i="1" s="1"/>
  <c r="M390" i="1"/>
  <c r="N390" i="1" s="1"/>
  <c r="O390" i="1" s="1"/>
  <c r="M386" i="1"/>
  <c r="N386" i="1" s="1"/>
  <c r="O386" i="1" s="1"/>
  <c r="M388" i="1"/>
  <c r="N388" i="1" s="1"/>
  <c r="O388" i="1" s="1"/>
  <c r="M384" i="1"/>
  <c r="N384" i="1" s="1"/>
  <c r="O384" i="1" s="1"/>
  <c r="M389" i="1"/>
  <c r="N389" i="1" s="1"/>
  <c r="O389" i="1" s="1"/>
  <c r="M376" i="1"/>
  <c r="N376" i="1" s="1"/>
  <c r="O376" i="1" s="1"/>
  <c r="M417" i="1"/>
  <c r="N417" i="1" s="1"/>
  <c r="O417" i="1" s="1"/>
  <c r="M418" i="1"/>
  <c r="N418" i="1" s="1"/>
  <c r="O418" i="1" s="1"/>
  <c r="M369" i="1"/>
  <c r="M348" i="1"/>
  <c r="N348" i="1" s="1"/>
  <c r="O348" i="1" s="1"/>
  <c r="M349" i="1"/>
  <c r="N349" i="1" s="1"/>
  <c r="O349" i="1" s="1"/>
  <c r="M342" i="1"/>
  <c r="N342" i="1" s="1"/>
  <c r="O342" i="1" s="1"/>
  <c r="M338" i="1"/>
  <c r="N338" i="1" s="1"/>
  <c r="O338" i="1" s="1"/>
  <c r="M344" i="1"/>
  <c r="N344" i="1" s="1"/>
  <c r="O344" i="1" s="1"/>
  <c r="M343" i="1"/>
  <c r="N343" i="1" s="1"/>
  <c r="O343" i="1" s="1"/>
  <c r="M345" i="1"/>
  <c r="N345" i="1" s="1"/>
  <c r="O345" i="1" s="1"/>
  <c r="M346" i="1"/>
  <c r="N346" i="1" s="1"/>
  <c r="O346" i="1" s="1"/>
  <c r="M381" i="1"/>
  <c r="N381" i="1" s="1"/>
  <c r="O381" i="1" s="1"/>
  <c r="N369" i="1"/>
  <c r="O369" i="1" s="1"/>
  <c r="M373" i="1"/>
  <c r="N373" i="1" s="1"/>
  <c r="O373" i="1" s="1"/>
  <c r="M359" i="1"/>
  <c r="N359" i="1" s="1"/>
  <c r="O359" i="1" s="1"/>
  <c r="M363" i="1"/>
  <c r="N363" i="1" s="1"/>
  <c r="O363" i="1" s="1"/>
  <c r="M362" i="1"/>
  <c r="N362" i="1" s="1"/>
  <c r="O362" i="1" s="1"/>
  <c r="M361" i="1"/>
  <c r="N361" i="1" s="1"/>
  <c r="O361" i="1" s="1"/>
  <c r="M360" i="1"/>
  <c r="N360" i="1" s="1"/>
  <c r="O360" i="1" s="1"/>
  <c r="M368" i="1"/>
  <c r="N368" i="1" s="1"/>
  <c r="O368" i="1" s="1"/>
  <c r="M365" i="1"/>
  <c r="N365" i="1" s="1"/>
  <c r="O365" i="1" s="1"/>
  <c r="M364" i="1"/>
  <c r="N364" i="1" s="1"/>
  <c r="O364" i="1" s="1"/>
  <c r="M367" i="1"/>
  <c r="N367" i="1" s="1"/>
  <c r="O367" i="1" s="1"/>
  <c r="M354" i="1"/>
  <c r="N354" i="1" s="1"/>
  <c r="O354" i="1" s="1"/>
  <c r="M357" i="1"/>
  <c r="N357" i="1" s="1"/>
  <c r="O357" i="1" s="1"/>
  <c r="M355" i="1"/>
  <c r="N355" i="1" s="1"/>
  <c r="O355" i="1" s="1"/>
  <c r="M358" i="1"/>
  <c r="N358" i="1" s="1"/>
  <c r="O358" i="1" s="1"/>
  <c r="M351" i="1"/>
  <c r="N351" i="1" s="1"/>
  <c r="O351" i="1" s="1"/>
  <c r="M356" i="1"/>
  <c r="N356" i="1" s="1"/>
  <c r="O356" i="1" s="1"/>
  <c r="M353" i="1"/>
  <c r="N353" i="1" s="1"/>
  <c r="O353" i="1" s="1"/>
  <c r="M352" i="1"/>
  <c r="N352" i="1" s="1"/>
  <c r="O352" i="1" s="1"/>
  <c r="M379" i="1"/>
  <c r="N379" i="1" s="1"/>
  <c r="O379" i="1" s="1"/>
  <c r="M372" i="1"/>
  <c r="N372" i="1" s="1"/>
  <c r="O372" i="1" s="1"/>
  <c r="M380" i="1"/>
  <c r="N380" i="1" s="1"/>
  <c r="O380" i="1" s="1"/>
  <c r="M370" i="1"/>
  <c r="N370" i="1" s="1"/>
  <c r="O370" i="1" s="1"/>
  <c r="M378" i="1"/>
  <c r="N378" i="1" s="1"/>
  <c r="O378" i="1" s="1"/>
  <c r="M377" i="1"/>
  <c r="N377" i="1" s="1"/>
  <c r="O377" i="1" s="1"/>
  <c r="M382" i="1"/>
  <c r="N382" i="1" s="1"/>
  <c r="O382" i="1" s="1"/>
  <c r="M375" i="1"/>
  <c r="N375" i="1" s="1"/>
  <c r="O375" i="1" s="1"/>
  <c r="M374" i="1"/>
  <c r="N374" i="1" s="1"/>
  <c r="O374" i="1" s="1"/>
  <c r="M301" i="1"/>
  <c r="N301" i="1" s="1"/>
  <c r="O301" i="1" s="1"/>
  <c r="M297" i="1"/>
  <c r="N297" i="1" s="1"/>
  <c r="O297" i="1" s="1"/>
  <c r="M295" i="1"/>
  <c r="N295" i="1" s="1"/>
  <c r="O295" i="1" s="1"/>
  <c r="M294" i="1"/>
  <c r="N294" i="1" s="1"/>
  <c r="O294" i="1" s="1"/>
  <c r="M300" i="1"/>
  <c r="N300" i="1" s="1"/>
  <c r="O300" i="1" s="1"/>
  <c r="M292" i="1"/>
  <c r="N292" i="1" s="1"/>
  <c r="O292" i="1" s="1"/>
  <c r="M291" i="1"/>
  <c r="N291" i="1" s="1"/>
  <c r="O291" i="1" s="1"/>
  <c r="M299" i="1"/>
  <c r="N299" i="1" s="1"/>
  <c r="O299" i="1" s="1"/>
  <c r="M293" i="1"/>
  <c r="N293" i="1" s="1"/>
  <c r="O293" i="1" s="1"/>
  <c r="M302" i="1"/>
  <c r="N302" i="1" s="1"/>
  <c r="O302" i="1" s="1"/>
  <c r="M296" i="1"/>
  <c r="N296" i="1" s="1"/>
  <c r="O296" i="1" s="1"/>
  <c r="M371" i="1"/>
  <c r="N371" i="1" s="1"/>
  <c r="O371" i="1" s="1"/>
  <c r="N350" i="1"/>
  <c r="O350" i="1" s="1"/>
  <c r="M328" i="1"/>
  <c r="N328" i="1" s="1"/>
  <c r="O328" i="1" s="1"/>
  <c r="M331" i="1"/>
  <c r="N331" i="1" s="1"/>
  <c r="O331" i="1" s="1"/>
  <c r="M330" i="1"/>
  <c r="N330" i="1" s="1"/>
  <c r="O330" i="1" s="1"/>
  <c r="M335" i="1"/>
  <c r="N335" i="1" s="1"/>
  <c r="O335" i="1" s="1"/>
  <c r="M334" i="1"/>
  <c r="N334" i="1" s="1"/>
  <c r="O334" i="1" s="1"/>
  <c r="M315" i="1"/>
  <c r="N315" i="1" s="1"/>
  <c r="O315" i="1" s="1"/>
  <c r="M325" i="1"/>
  <c r="N325" i="1" s="1"/>
  <c r="O325" i="1" s="1"/>
  <c r="M341" i="1"/>
  <c r="N341" i="1" s="1"/>
  <c r="O341" i="1" s="1"/>
  <c r="M339" i="1"/>
  <c r="N339" i="1" s="1"/>
  <c r="O339" i="1" s="1"/>
  <c r="M340" i="1"/>
  <c r="N340" i="1" s="1"/>
  <c r="O340" i="1" s="1"/>
  <c r="M337" i="1"/>
  <c r="N337" i="1" s="1"/>
  <c r="O337" i="1" s="1"/>
  <c r="M303" i="1"/>
  <c r="N303" i="1" s="1"/>
  <c r="O303" i="1" s="1"/>
  <c r="M336" i="1"/>
  <c r="N336" i="1" s="1"/>
  <c r="O336" i="1" s="1"/>
  <c r="M333" i="1"/>
  <c r="N333" i="1" s="1"/>
  <c r="O333" i="1" s="1"/>
  <c r="M332" i="1"/>
  <c r="N332" i="1" s="1"/>
  <c r="O332" i="1" s="1"/>
  <c r="M329" i="1"/>
  <c r="N329" i="1" s="1"/>
  <c r="O329" i="1" s="1"/>
  <c r="M327" i="1"/>
  <c r="N327" i="1" s="1"/>
  <c r="O327" i="1" s="1"/>
  <c r="M321" i="1"/>
  <c r="N321" i="1" s="1"/>
  <c r="O321" i="1" s="1"/>
  <c r="M317" i="1"/>
  <c r="N317" i="1" s="1"/>
  <c r="O317" i="1" s="1"/>
  <c r="M314" i="1"/>
  <c r="N314" i="1" s="1"/>
  <c r="O314" i="1" s="1"/>
  <c r="M318" i="1"/>
  <c r="N318" i="1" s="1"/>
  <c r="O318" i="1" s="1"/>
  <c r="M319" i="1"/>
  <c r="N319" i="1" s="1"/>
  <c r="O319" i="1" s="1"/>
  <c r="M323" i="1"/>
  <c r="N323" i="1" s="1"/>
  <c r="O323" i="1" s="1"/>
  <c r="M326" i="1"/>
  <c r="N326" i="1" s="1"/>
  <c r="O326" i="1" s="1"/>
  <c r="M322" i="1"/>
  <c r="N322" i="1" s="1"/>
  <c r="O322" i="1" s="1"/>
  <c r="M316" i="1"/>
  <c r="N316" i="1" s="1"/>
  <c r="O316" i="1" s="1"/>
  <c r="M305" i="1"/>
  <c r="N305" i="1" s="1"/>
  <c r="O305" i="1" s="1"/>
  <c r="M309" i="1"/>
  <c r="N309" i="1" s="1"/>
  <c r="O309" i="1" s="1"/>
  <c r="M306" i="1"/>
  <c r="N306" i="1" s="1"/>
  <c r="O306" i="1" s="1"/>
  <c r="M313" i="1"/>
  <c r="N313" i="1" s="1"/>
  <c r="O313" i="1" s="1"/>
  <c r="M310" i="1"/>
  <c r="N310" i="1" s="1"/>
  <c r="O310" i="1" s="1"/>
  <c r="M312" i="1"/>
  <c r="N312" i="1" s="1"/>
  <c r="O312" i="1" s="1"/>
  <c r="M304" i="1"/>
  <c r="N304" i="1" s="1"/>
  <c r="O304" i="1" s="1"/>
  <c r="N298" i="1"/>
  <c r="O298" i="1" s="1"/>
  <c r="M324" i="1"/>
  <c r="N324" i="1" s="1"/>
  <c r="O324" i="1" s="1"/>
  <c r="M320" i="1"/>
  <c r="N320" i="1" s="1"/>
  <c r="O320" i="1" s="1"/>
  <c r="N285" i="1"/>
  <c r="O285" i="1" s="1"/>
  <c r="M287" i="1"/>
  <c r="N287" i="1" s="1"/>
  <c r="O287" i="1" s="1"/>
  <c r="M286" i="1"/>
  <c r="N286" i="1" s="1"/>
  <c r="O286" i="1" s="1"/>
  <c r="M311" i="1"/>
  <c r="N311" i="1" s="1"/>
  <c r="O311" i="1" s="1"/>
  <c r="M288" i="1"/>
  <c r="N288" i="1" s="1"/>
  <c r="O288" i="1" s="1"/>
  <c r="M284" i="1"/>
  <c r="N284" i="1" s="1"/>
  <c r="O284" i="1" s="1"/>
  <c r="I167" i="1"/>
  <c r="J167" i="1" s="1"/>
  <c r="K167" i="1" s="1"/>
  <c r="L167" i="1" s="1"/>
  <c r="I169" i="1"/>
  <c r="J169" i="1" s="1"/>
  <c r="K169" i="1" s="1"/>
  <c r="L169" i="1" s="1"/>
  <c r="I168" i="1"/>
  <c r="J168" i="1" s="1"/>
  <c r="K168" i="1" s="1"/>
  <c r="L168" i="1" s="1"/>
  <c r="I164" i="1"/>
  <c r="J164" i="1" s="1"/>
  <c r="K164" i="1" s="1"/>
  <c r="L164" i="1" s="1"/>
  <c r="I170" i="1"/>
  <c r="J170" i="1" s="1"/>
  <c r="K170" i="1" s="1"/>
  <c r="L170" i="1" s="1"/>
  <c r="I171" i="1"/>
  <c r="J171" i="1" s="1"/>
  <c r="K171" i="1" s="1"/>
  <c r="L171" i="1" s="1"/>
  <c r="I166" i="1"/>
  <c r="J166" i="1" s="1"/>
  <c r="K166" i="1" s="1"/>
  <c r="L166" i="1" s="1"/>
  <c r="I172" i="1"/>
  <c r="J172" i="1" s="1"/>
  <c r="K172" i="1" s="1"/>
  <c r="L172" i="1" s="1"/>
  <c r="I165" i="1"/>
  <c r="J165" i="1" s="1"/>
  <c r="K165" i="1" s="1"/>
  <c r="L165" i="1" s="1"/>
  <c r="I176" i="1"/>
  <c r="J176" i="1" s="1"/>
  <c r="K176" i="1" s="1"/>
  <c r="L176" i="1" s="1"/>
  <c r="I174" i="1"/>
  <c r="J174" i="1" s="1"/>
  <c r="K174" i="1" s="1"/>
  <c r="L174" i="1" s="1"/>
  <c r="I173" i="1"/>
  <c r="J173" i="1" s="1"/>
  <c r="K173" i="1" s="1"/>
  <c r="L173" i="1" s="1"/>
  <c r="I177" i="1"/>
  <c r="J177" i="1" s="1"/>
  <c r="K177" i="1" s="1"/>
  <c r="L177" i="1" s="1"/>
  <c r="I178" i="1"/>
  <c r="J178" i="1" s="1"/>
  <c r="K178" i="1" s="1"/>
  <c r="L178" i="1" s="1"/>
  <c r="I182" i="1"/>
  <c r="J182" i="1" s="1"/>
  <c r="K182" i="1" s="1"/>
  <c r="L182" i="1" s="1"/>
  <c r="I175" i="1"/>
  <c r="J175" i="1" s="1"/>
  <c r="K175" i="1" s="1"/>
  <c r="L175" i="1" s="1"/>
  <c r="I181" i="1"/>
  <c r="J181" i="1" s="1"/>
  <c r="K181" i="1" s="1"/>
  <c r="L181" i="1" s="1"/>
  <c r="I180" i="1"/>
  <c r="J180" i="1" s="1"/>
  <c r="K180" i="1" s="1"/>
  <c r="L180" i="1" s="1"/>
  <c r="I179" i="1"/>
  <c r="J179" i="1" s="1"/>
  <c r="K179" i="1" s="1"/>
  <c r="L179" i="1" s="1"/>
  <c r="I186" i="1"/>
  <c r="J186" i="1" s="1"/>
  <c r="K186" i="1" s="1"/>
  <c r="L186" i="1" s="1"/>
  <c r="I185" i="1"/>
  <c r="J185" i="1" s="1"/>
  <c r="K185" i="1" s="1"/>
  <c r="L185" i="1" s="1"/>
  <c r="I188" i="1"/>
  <c r="J188" i="1" s="1"/>
  <c r="K188" i="1" s="1"/>
  <c r="L188" i="1" s="1"/>
  <c r="I184" i="1"/>
  <c r="J184" i="1" s="1"/>
  <c r="K184" i="1" s="1"/>
  <c r="L184" i="1" s="1"/>
  <c r="I187" i="1"/>
  <c r="J187" i="1" s="1"/>
  <c r="K187" i="1" s="1"/>
  <c r="L187" i="1" s="1"/>
  <c r="I190" i="1"/>
  <c r="J190" i="1" s="1"/>
  <c r="K190" i="1" s="1"/>
  <c r="L190" i="1" s="1"/>
  <c r="I183" i="1"/>
  <c r="J183" i="1" s="1"/>
  <c r="K183" i="1" s="1"/>
  <c r="L183" i="1" s="1"/>
  <c r="I192" i="1"/>
  <c r="J192" i="1" s="1"/>
  <c r="K192" i="1" s="1"/>
  <c r="L192" i="1" s="1"/>
  <c r="I191" i="1"/>
  <c r="J191" i="1" s="1"/>
  <c r="K191" i="1" s="1"/>
  <c r="L191" i="1" s="1"/>
  <c r="I189" i="1"/>
  <c r="J189" i="1" s="1"/>
  <c r="K189" i="1" s="1"/>
  <c r="L189" i="1" s="1"/>
  <c r="I193" i="1"/>
  <c r="J193" i="1" s="1"/>
  <c r="K193" i="1" s="1"/>
  <c r="L193" i="1" s="1"/>
  <c r="I194" i="1"/>
  <c r="J194" i="1" s="1"/>
  <c r="K194" i="1" s="1"/>
  <c r="L194" i="1" s="1"/>
  <c r="I198" i="1"/>
  <c r="J198" i="1" s="1"/>
  <c r="K198" i="1" s="1"/>
  <c r="L198" i="1" s="1"/>
  <c r="I195" i="1"/>
  <c r="J195" i="1" s="1"/>
  <c r="K195" i="1" s="1"/>
  <c r="L195" i="1" s="1"/>
  <c r="I197" i="1"/>
  <c r="J197" i="1" s="1"/>
  <c r="K197" i="1" s="1"/>
  <c r="L197" i="1" s="1"/>
  <c r="I196" i="1"/>
  <c r="J196" i="1" s="1"/>
  <c r="K196" i="1" s="1"/>
  <c r="L196" i="1" s="1"/>
  <c r="I202" i="1"/>
  <c r="J202" i="1" s="1"/>
  <c r="K202" i="1" s="1"/>
  <c r="L202" i="1" s="1"/>
  <c r="I201" i="1"/>
  <c r="J201" i="1" s="1"/>
  <c r="K201" i="1" s="1"/>
  <c r="L201" i="1" s="1"/>
  <c r="I199" i="1"/>
  <c r="J199" i="1" s="1"/>
  <c r="K199" i="1" s="1"/>
  <c r="L199" i="1" s="1"/>
  <c r="I200" i="1"/>
  <c r="J200" i="1" s="1"/>
  <c r="K200" i="1" s="1"/>
  <c r="L200" i="1" s="1"/>
  <c r="I203" i="1"/>
  <c r="J203" i="1" s="1"/>
  <c r="K203" i="1" s="1"/>
  <c r="L203" i="1" s="1"/>
  <c r="I204" i="1"/>
  <c r="J204" i="1" s="1"/>
  <c r="K204" i="1" s="1"/>
  <c r="L204" i="1" s="1"/>
  <c r="I207" i="1"/>
  <c r="J207" i="1" s="1"/>
  <c r="K207" i="1" s="1"/>
  <c r="L207" i="1" s="1"/>
  <c r="I211" i="1"/>
  <c r="J211" i="1" s="1"/>
  <c r="K211" i="1" s="1"/>
  <c r="L211" i="1" s="1"/>
  <c r="I210" i="1"/>
  <c r="J210" i="1" s="1"/>
  <c r="K210" i="1" s="1"/>
  <c r="L210" i="1" s="1"/>
  <c r="I209" i="1"/>
  <c r="J209" i="1" s="1"/>
  <c r="K209" i="1" s="1"/>
  <c r="L209" i="1" s="1"/>
  <c r="I206" i="1"/>
  <c r="J206" i="1" s="1"/>
  <c r="K206" i="1" s="1"/>
  <c r="L206" i="1" s="1"/>
  <c r="I208" i="1"/>
  <c r="J208" i="1" s="1"/>
  <c r="K208" i="1" s="1"/>
  <c r="L208" i="1" s="1"/>
  <c r="I205" i="1"/>
  <c r="J205" i="1" s="1"/>
  <c r="K205" i="1" s="1"/>
  <c r="L205" i="1" s="1"/>
  <c r="I212" i="1"/>
  <c r="J212" i="1" s="1"/>
  <c r="K212" i="1" s="1"/>
  <c r="L212" i="1" s="1"/>
  <c r="I216" i="1"/>
  <c r="J216" i="1" s="1"/>
  <c r="K216" i="1" s="1"/>
  <c r="L216" i="1" s="1"/>
  <c r="I221" i="1"/>
  <c r="J221" i="1" s="1"/>
  <c r="K221" i="1" s="1"/>
  <c r="L221" i="1" s="1"/>
  <c r="I220" i="1"/>
  <c r="J220" i="1" s="1"/>
  <c r="K220" i="1" s="1"/>
  <c r="L220" i="1" s="1"/>
  <c r="I224" i="1"/>
  <c r="J224" i="1" s="1"/>
  <c r="K224" i="1" s="1"/>
  <c r="L224" i="1" s="1"/>
  <c r="I214" i="1"/>
  <c r="J214" i="1" s="1"/>
  <c r="K214" i="1" s="1"/>
  <c r="L214" i="1" s="1"/>
  <c r="I223" i="1"/>
  <c r="J223" i="1" s="1"/>
  <c r="K223" i="1" s="1"/>
  <c r="L223" i="1" s="1"/>
  <c r="I215" i="1"/>
  <c r="J215" i="1" s="1"/>
  <c r="K215" i="1" s="1"/>
  <c r="L215" i="1" s="1"/>
  <c r="I222" i="1"/>
  <c r="J222" i="1" s="1"/>
  <c r="K222" i="1" s="1"/>
  <c r="L222" i="1" s="1"/>
  <c r="I213" i="1"/>
  <c r="J213" i="1" s="1"/>
  <c r="K213" i="1" s="1"/>
  <c r="L213" i="1" s="1"/>
  <c r="I217" i="1"/>
  <c r="J217" i="1" s="1"/>
  <c r="K217" i="1" s="1"/>
  <c r="L217" i="1" s="1"/>
  <c r="I218" i="1"/>
  <c r="J218" i="1" s="1"/>
  <c r="K218" i="1" s="1"/>
  <c r="L218" i="1" s="1"/>
  <c r="I225" i="1"/>
  <c r="J225" i="1" s="1"/>
  <c r="K225" i="1" s="1"/>
  <c r="L225" i="1" s="1"/>
  <c r="I219" i="1"/>
  <c r="J219" i="1" s="1"/>
  <c r="K219" i="1" s="1"/>
  <c r="L219" i="1" s="1"/>
  <c r="I228" i="1"/>
  <c r="J228" i="1" s="1"/>
  <c r="K228" i="1" s="1"/>
  <c r="L228" i="1" s="1"/>
  <c r="I227" i="1"/>
  <c r="J227" i="1" s="1"/>
  <c r="K227" i="1" s="1"/>
  <c r="L227" i="1" s="1"/>
  <c r="I226" i="1"/>
  <c r="J226" i="1" s="1"/>
  <c r="K226" i="1" s="1"/>
  <c r="L226" i="1" s="1"/>
  <c r="I229" i="1"/>
  <c r="J229" i="1" s="1"/>
  <c r="K229" i="1" s="1"/>
  <c r="L229" i="1" s="1"/>
  <c r="I230" i="1"/>
  <c r="J230" i="1" s="1"/>
  <c r="K230" i="1" s="1"/>
  <c r="L230" i="1" s="1"/>
  <c r="I231" i="1"/>
  <c r="J231" i="1" s="1"/>
  <c r="K231" i="1" s="1"/>
  <c r="L231" i="1" s="1"/>
  <c r="I232" i="1"/>
  <c r="J232" i="1" s="1"/>
  <c r="K232" i="1" s="1"/>
  <c r="L232" i="1" s="1"/>
  <c r="I233" i="1"/>
  <c r="J233" i="1" s="1"/>
  <c r="K233" i="1" s="1"/>
  <c r="L233" i="1" s="1"/>
  <c r="I235" i="1"/>
  <c r="J235" i="1" s="1"/>
  <c r="K235" i="1" s="1"/>
  <c r="L235" i="1" s="1"/>
  <c r="I234" i="1"/>
  <c r="J234" i="1" s="1"/>
  <c r="K234" i="1" s="1"/>
  <c r="L234" i="1" s="1"/>
  <c r="I237" i="1"/>
  <c r="J237" i="1" s="1"/>
  <c r="K237" i="1" s="1"/>
  <c r="L237" i="1" s="1"/>
  <c r="I236" i="1"/>
  <c r="J236" i="1" s="1"/>
  <c r="K236" i="1" s="1"/>
  <c r="L236" i="1" s="1"/>
  <c r="I242" i="1"/>
  <c r="J242" i="1" s="1"/>
  <c r="K242" i="1" s="1"/>
  <c r="L242" i="1" s="1"/>
  <c r="I243" i="1"/>
  <c r="J243" i="1" s="1"/>
  <c r="K243" i="1" s="1"/>
  <c r="L243" i="1" s="1"/>
  <c r="I239" i="1"/>
  <c r="J239" i="1" s="1"/>
  <c r="K239" i="1" s="1"/>
  <c r="L239" i="1" s="1"/>
  <c r="I238" i="1"/>
  <c r="J238" i="1" s="1"/>
  <c r="K238" i="1" s="1"/>
  <c r="L238" i="1" s="1"/>
  <c r="I241" i="1"/>
  <c r="J241" i="1" s="1"/>
  <c r="K241" i="1" s="1"/>
  <c r="L241" i="1" s="1"/>
  <c r="I240" i="1"/>
  <c r="J240" i="1" s="1"/>
  <c r="K240" i="1" s="1"/>
  <c r="L240" i="1" s="1"/>
  <c r="I245" i="1"/>
  <c r="J245" i="1" s="1"/>
  <c r="K245" i="1" s="1"/>
  <c r="L245" i="1" s="1"/>
  <c r="I248" i="1"/>
  <c r="J248" i="1" s="1"/>
  <c r="K248" i="1" s="1"/>
  <c r="L248" i="1" s="1"/>
  <c r="I244" i="1"/>
  <c r="J244" i="1" s="1"/>
  <c r="K244" i="1" s="1"/>
  <c r="L244" i="1" s="1"/>
  <c r="I254" i="1"/>
  <c r="J254" i="1" s="1"/>
  <c r="K254" i="1" s="1"/>
  <c r="L254" i="1" s="1"/>
  <c r="I246" i="1"/>
  <c r="J246" i="1" s="1"/>
  <c r="K246" i="1" s="1"/>
  <c r="L246" i="1" s="1"/>
  <c r="I247" i="1"/>
  <c r="J247" i="1" s="1"/>
  <c r="K247" i="1" s="1"/>
  <c r="L247" i="1" s="1"/>
  <c r="I249" i="1"/>
  <c r="J249" i="1" s="1"/>
  <c r="K249" i="1" s="1"/>
  <c r="L249" i="1" s="1"/>
  <c r="I255" i="1"/>
  <c r="J255" i="1" s="1"/>
  <c r="K255" i="1" s="1"/>
  <c r="L255" i="1" s="1"/>
  <c r="I252" i="1"/>
  <c r="J252" i="1" s="1"/>
  <c r="K252" i="1" s="1"/>
  <c r="L252" i="1" s="1"/>
  <c r="I253" i="1"/>
  <c r="J253" i="1" s="1"/>
  <c r="K253" i="1" s="1"/>
  <c r="L253" i="1" s="1"/>
  <c r="I251" i="1"/>
  <c r="J251" i="1" s="1"/>
  <c r="K251" i="1" s="1"/>
  <c r="L251" i="1" s="1"/>
  <c r="I250" i="1"/>
  <c r="J250" i="1" s="1"/>
  <c r="K250" i="1" s="1"/>
  <c r="L250" i="1" s="1"/>
  <c r="I256" i="1"/>
  <c r="J256" i="1" s="1"/>
  <c r="K256" i="1" s="1"/>
  <c r="L256" i="1" s="1"/>
  <c r="I257" i="1"/>
  <c r="J257" i="1" s="1"/>
  <c r="K257" i="1" s="1"/>
  <c r="L257" i="1" s="1"/>
  <c r="I258" i="1"/>
  <c r="J258" i="1" s="1"/>
  <c r="K258" i="1" s="1"/>
  <c r="L258" i="1" s="1"/>
  <c r="I260" i="1"/>
  <c r="J260" i="1" s="1"/>
  <c r="K260" i="1" s="1"/>
  <c r="L260" i="1" s="1"/>
  <c r="I259" i="1"/>
  <c r="J259" i="1" s="1"/>
  <c r="K259" i="1" s="1"/>
  <c r="L259" i="1" s="1"/>
  <c r="I265" i="1"/>
  <c r="J265" i="1" s="1"/>
  <c r="K265" i="1" s="1"/>
  <c r="L265" i="1" s="1"/>
  <c r="I264" i="1"/>
  <c r="J264" i="1" s="1"/>
  <c r="K264" i="1" s="1"/>
  <c r="L264" i="1" s="1"/>
  <c r="I261" i="1"/>
  <c r="J261" i="1" s="1"/>
  <c r="K261" i="1" s="1"/>
  <c r="L261" i="1" s="1"/>
  <c r="I263" i="1"/>
  <c r="J263" i="1" s="1"/>
  <c r="K263" i="1" s="1"/>
  <c r="L263" i="1" s="1"/>
  <c r="I272" i="1"/>
  <c r="J272" i="1" s="1"/>
  <c r="K272" i="1" s="1"/>
  <c r="L272" i="1" s="1"/>
  <c r="I268" i="1"/>
  <c r="J268" i="1" s="1"/>
  <c r="K268" i="1" s="1"/>
  <c r="L268" i="1" s="1"/>
  <c r="I266" i="1"/>
  <c r="J266" i="1" s="1"/>
  <c r="K266" i="1" s="1"/>
  <c r="L266" i="1" s="1"/>
  <c r="I270" i="1"/>
  <c r="J270" i="1" s="1"/>
  <c r="K270" i="1" s="1"/>
  <c r="L270" i="1" s="1"/>
  <c r="I271" i="1"/>
  <c r="J271" i="1" s="1"/>
  <c r="K271" i="1" s="1"/>
  <c r="L271" i="1" s="1"/>
  <c r="I267" i="1"/>
  <c r="J267" i="1" s="1"/>
  <c r="K267" i="1" s="1"/>
  <c r="L267" i="1" s="1"/>
  <c r="I269" i="1"/>
  <c r="J269" i="1" s="1"/>
  <c r="K269" i="1" s="1"/>
  <c r="L269" i="1" s="1"/>
  <c r="I262" i="1"/>
  <c r="J262" i="1" s="1"/>
  <c r="K262" i="1" s="1"/>
  <c r="L262" i="1" s="1"/>
  <c r="I275" i="1"/>
  <c r="J275" i="1" s="1"/>
  <c r="K275" i="1" s="1"/>
  <c r="L275" i="1" s="1"/>
  <c r="I273" i="1"/>
  <c r="J273" i="1" s="1"/>
  <c r="K273" i="1" s="1"/>
  <c r="L273" i="1" s="1"/>
  <c r="I274" i="1"/>
  <c r="J274" i="1" s="1"/>
  <c r="K274" i="1" s="1"/>
  <c r="L274" i="1" s="1"/>
  <c r="I276" i="1"/>
  <c r="J276" i="1" s="1"/>
  <c r="K276" i="1" s="1"/>
  <c r="L276" i="1" s="1"/>
  <c r="I279" i="1"/>
  <c r="J279" i="1" s="1"/>
  <c r="K279" i="1" s="1"/>
  <c r="L279" i="1" s="1"/>
  <c r="I281" i="1"/>
  <c r="J281" i="1" s="1"/>
  <c r="K281" i="1" s="1"/>
  <c r="L281" i="1" s="1"/>
  <c r="I278" i="1"/>
  <c r="J278" i="1" s="1"/>
  <c r="K278" i="1" s="1"/>
  <c r="L278" i="1" s="1"/>
  <c r="I282" i="1"/>
  <c r="J282" i="1" s="1"/>
  <c r="K282" i="1" s="1"/>
  <c r="L282" i="1" s="1"/>
  <c r="H579" i="1" l="1"/>
  <c r="P579" i="1"/>
  <c r="M280" i="1"/>
  <c r="N280" i="1" s="1"/>
  <c r="O280" i="1" s="1"/>
  <c r="M277" i="1"/>
  <c r="N277" i="1" s="1"/>
  <c r="O277" i="1" s="1"/>
  <c r="M283" i="1"/>
  <c r="N283" i="1" s="1"/>
  <c r="O283" i="1" s="1"/>
  <c r="P356" i="1"/>
  <c r="H356" i="1"/>
  <c r="P346" i="1"/>
  <c r="H346" i="1"/>
  <c r="P383" i="1"/>
  <c r="H383" i="1"/>
  <c r="H422" i="1"/>
  <c r="P422" i="1"/>
  <c r="P465" i="1"/>
  <c r="H465" i="1"/>
  <c r="H305" i="1"/>
  <c r="P305" i="1"/>
  <c r="H327" i="1"/>
  <c r="P327" i="1"/>
  <c r="H384" i="1"/>
  <c r="P384" i="1"/>
  <c r="P420" i="1"/>
  <c r="H420" i="1"/>
  <c r="P411" i="1"/>
  <c r="H411" i="1"/>
  <c r="P466" i="1"/>
  <c r="H466" i="1"/>
  <c r="P569" i="1"/>
  <c r="H569" i="1"/>
  <c r="P283" i="1"/>
  <c r="H319" i="1"/>
  <c r="P319" i="1"/>
  <c r="H329" i="1"/>
  <c r="P329" i="1"/>
  <c r="P330" i="1"/>
  <c r="H330" i="1"/>
  <c r="H375" i="1"/>
  <c r="P375" i="1"/>
  <c r="H364" i="1"/>
  <c r="P364" i="1"/>
  <c r="H343" i="1"/>
  <c r="P343" i="1"/>
  <c r="H388" i="1"/>
  <c r="P388" i="1"/>
  <c r="P413" i="1"/>
  <c r="H413" i="1"/>
  <c r="P416" i="1"/>
  <c r="H416" i="1"/>
  <c r="P424" i="1"/>
  <c r="H424" i="1"/>
  <c r="P432" i="1"/>
  <c r="H432" i="1"/>
  <c r="H507" i="1"/>
  <c r="P507" i="1"/>
  <c r="P512" i="1"/>
  <c r="H512" i="1"/>
  <c r="P481" i="1"/>
  <c r="H481" i="1"/>
  <c r="P480" i="1"/>
  <c r="H480" i="1"/>
  <c r="H523" i="1"/>
  <c r="P523" i="1"/>
  <c r="H580" i="1"/>
  <c r="P580" i="1"/>
  <c r="P576" i="1"/>
  <c r="H576" i="1"/>
  <c r="H583" i="1"/>
  <c r="P583" i="1"/>
  <c r="P362" i="1"/>
  <c r="H362" i="1"/>
  <c r="P403" i="1"/>
  <c r="H403" i="1"/>
  <c r="P395" i="1"/>
  <c r="H395" i="1"/>
  <c r="P433" i="1"/>
  <c r="H433" i="1"/>
  <c r="P502" i="1"/>
  <c r="H502" i="1"/>
  <c r="P323" i="1"/>
  <c r="H323" i="1"/>
  <c r="H401" i="1"/>
  <c r="P401" i="1"/>
  <c r="P425" i="1"/>
  <c r="H425" i="1"/>
  <c r="P443" i="1"/>
  <c r="H443" i="1"/>
  <c r="P448" i="1"/>
  <c r="H448" i="1"/>
  <c r="P473" i="1"/>
  <c r="H473" i="1"/>
  <c r="P515" i="1"/>
  <c r="H515" i="1"/>
  <c r="H522" i="1"/>
  <c r="P522" i="1"/>
  <c r="H286" i="1"/>
  <c r="P286" i="1"/>
  <c r="H318" i="1"/>
  <c r="P318" i="1"/>
  <c r="H332" i="1"/>
  <c r="P332" i="1"/>
  <c r="H371" i="1"/>
  <c r="P371" i="1"/>
  <c r="P382" i="1"/>
  <c r="H382" i="1"/>
  <c r="P359" i="1"/>
  <c r="H359" i="1"/>
  <c r="P419" i="1"/>
  <c r="H419" i="1"/>
  <c r="P421" i="1"/>
  <c r="H421" i="1"/>
  <c r="P397" i="1"/>
  <c r="H397" i="1"/>
  <c r="P428" i="1"/>
  <c r="H428" i="1"/>
  <c r="P423" i="1"/>
  <c r="H423" i="1"/>
  <c r="P441" i="1"/>
  <c r="H441" i="1"/>
  <c r="P440" i="1"/>
  <c r="H440" i="1"/>
  <c r="P446" i="1"/>
  <c r="H446" i="1"/>
  <c r="P467" i="1"/>
  <c r="H467" i="1"/>
  <c r="P524" i="1"/>
  <c r="H524" i="1"/>
  <c r="P476" i="1"/>
  <c r="H476" i="1"/>
  <c r="H492" i="1"/>
  <c r="P492" i="1"/>
  <c r="P412" i="1"/>
  <c r="H412" i="1"/>
  <c r="P455" i="1"/>
  <c r="H455" i="1"/>
  <c r="H483" i="1"/>
  <c r="P483" i="1"/>
  <c r="H570" i="1"/>
  <c r="P570" i="1"/>
  <c r="H545" i="1"/>
  <c r="P545" i="1"/>
  <c r="P551" i="1"/>
  <c r="H551" i="1"/>
  <c r="P328" i="1"/>
  <c r="H328" i="1"/>
  <c r="H313" i="1"/>
  <c r="P313" i="1"/>
  <c r="H503" i="1"/>
  <c r="P503" i="1"/>
  <c r="P578" i="1"/>
  <c r="H578" i="1"/>
  <c r="H561" i="1"/>
  <c r="P561" i="1"/>
  <c r="P592" i="1"/>
  <c r="H592" i="1"/>
  <c r="P280" i="1"/>
  <c r="H377" i="1"/>
  <c r="P377" i="1"/>
  <c r="P470" i="1"/>
  <c r="H470" i="1"/>
  <c r="P565" i="1"/>
  <c r="H565" i="1"/>
  <c r="P296" i="1"/>
  <c r="H296" i="1"/>
  <c r="P435" i="1"/>
  <c r="H435" i="1"/>
  <c r="P445" i="1"/>
  <c r="H445" i="1"/>
  <c r="P572" i="1"/>
  <c r="H572" i="1"/>
  <c r="P601" i="1"/>
  <c r="H601" i="1"/>
  <c r="H287" i="1"/>
  <c r="P287" i="1"/>
  <c r="H306" i="1"/>
  <c r="P306" i="1"/>
  <c r="P317" i="1"/>
  <c r="H317" i="1"/>
  <c r="P340" i="1"/>
  <c r="H340" i="1"/>
  <c r="P302" i="1"/>
  <c r="H302" i="1"/>
  <c r="P370" i="1"/>
  <c r="H370" i="1"/>
  <c r="P381" i="1"/>
  <c r="H381" i="1"/>
  <c r="P366" i="1"/>
  <c r="H366" i="1"/>
  <c r="P427" i="1"/>
  <c r="H427" i="1"/>
  <c r="H437" i="1"/>
  <c r="P437" i="1"/>
  <c r="P438" i="1"/>
  <c r="H438" i="1"/>
  <c r="H404" i="1"/>
  <c r="P404" i="1"/>
  <c r="H459" i="1"/>
  <c r="P459" i="1"/>
  <c r="P450" i="1"/>
  <c r="H450" i="1"/>
  <c r="P472" i="1"/>
  <c r="H472" i="1"/>
  <c r="H509" i="1"/>
  <c r="P509" i="1"/>
  <c r="H479" i="1"/>
  <c r="P479" i="1"/>
  <c r="P484" i="1"/>
  <c r="H484" i="1"/>
  <c r="P501" i="1"/>
  <c r="H501" i="1"/>
  <c r="P544" i="1"/>
  <c r="H544" i="1"/>
  <c r="P542" i="1"/>
  <c r="H542" i="1"/>
  <c r="P568" i="1"/>
  <c r="H568" i="1"/>
  <c r="P534" i="1"/>
  <c r="H534" i="1"/>
  <c r="P562" i="1"/>
  <c r="H562" i="1"/>
  <c r="H585" i="1"/>
  <c r="P585" i="1"/>
  <c r="P310" i="1"/>
  <c r="H310" i="1"/>
  <c r="P418" i="1"/>
  <c r="H418" i="1"/>
  <c r="P393" i="1"/>
  <c r="H393" i="1"/>
  <c r="P505" i="1"/>
  <c r="H505" i="1"/>
  <c r="P277" i="1"/>
  <c r="P378" i="1"/>
  <c r="H378" i="1"/>
  <c r="H408" i="1"/>
  <c r="P408" i="1"/>
  <c r="P444" i="1"/>
  <c r="H444" i="1"/>
  <c r="P463" i="1"/>
  <c r="H463" i="1"/>
  <c r="H488" i="1"/>
  <c r="P488" i="1"/>
  <c r="P547" i="1"/>
  <c r="H547" i="1"/>
  <c r="P581" i="1"/>
  <c r="H581" i="1"/>
  <c r="P288" i="1"/>
  <c r="H288" i="1"/>
  <c r="H316" i="1"/>
  <c r="P316" i="1"/>
  <c r="H324" i="1"/>
  <c r="P324" i="1"/>
  <c r="H309" i="1"/>
  <c r="P309" i="1"/>
  <c r="H322" i="1"/>
  <c r="P322" i="1"/>
  <c r="H339" i="1"/>
  <c r="P339" i="1"/>
  <c r="H380" i="1"/>
  <c r="P380" i="1"/>
  <c r="P348" i="1"/>
  <c r="H348" i="1"/>
  <c r="H385" i="1"/>
  <c r="P385" i="1"/>
  <c r="P394" i="1"/>
  <c r="H394" i="1"/>
  <c r="P430" i="1"/>
  <c r="H430" i="1"/>
  <c r="P434" i="1"/>
  <c r="H434" i="1"/>
  <c r="P456" i="1"/>
  <c r="H456" i="1"/>
  <c r="P462" i="1"/>
  <c r="H462" i="1"/>
  <c r="P506" i="1"/>
  <c r="H506" i="1"/>
  <c r="P518" i="1"/>
  <c r="H518" i="1"/>
  <c r="P500" i="1"/>
  <c r="H500" i="1"/>
  <c r="P571" i="1"/>
  <c r="H571" i="1"/>
  <c r="P575" i="1"/>
  <c r="H575" i="1"/>
  <c r="H554" i="1"/>
  <c r="P554" i="1"/>
  <c r="P341" i="1"/>
  <c r="H341" i="1"/>
  <c r="P414" i="1"/>
  <c r="H414" i="1"/>
  <c r="H517" i="1"/>
  <c r="P517" i="1"/>
  <c r="P490" i="1"/>
  <c r="H490" i="1"/>
  <c r="P499" i="1"/>
  <c r="H499" i="1"/>
  <c r="P574" i="1"/>
  <c r="H574" i="1"/>
  <c r="P577" i="1"/>
  <c r="H577" i="1"/>
  <c r="H584" i="1"/>
  <c r="P584" i="1"/>
  <c r="H596" i="1"/>
  <c r="P596" i="1"/>
  <c r="P564" i="1"/>
  <c r="H564" i="1"/>
  <c r="P582" i="1"/>
  <c r="H582" i="1"/>
  <c r="H300" i="1"/>
  <c r="P300" i="1"/>
  <c r="P363" i="1"/>
  <c r="H363" i="1"/>
  <c r="P314" i="1"/>
  <c r="H314" i="1"/>
  <c r="P376" i="1"/>
  <c r="H376" i="1"/>
  <c r="H303" i="1"/>
  <c r="P303" i="1"/>
  <c r="H293" i="1"/>
  <c r="P293" i="1"/>
  <c r="P297" i="1"/>
  <c r="H297" i="1"/>
  <c r="H353" i="1"/>
  <c r="P353" i="1"/>
  <c r="H379" i="1"/>
  <c r="P379" i="1"/>
  <c r="H369" i="1"/>
  <c r="P369" i="1"/>
  <c r="P391" i="1"/>
  <c r="H391" i="1"/>
  <c r="P464" i="1"/>
  <c r="H464" i="1"/>
  <c r="H539" i="1"/>
  <c r="P539" i="1"/>
  <c r="P497" i="1"/>
  <c r="H497" i="1"/>
  <c r="H514" i="1"/>
  <c r="P514" i="1"/>
  <c r="P511" i="1"/>
  <c r="H511" i="1"/>
  <c r="P548" i="1"/>
  <c r="H548" i="1"/>
  <c r="P530" i="1"/>
  <c r="H530" i="1"/>
  <c r="P603" i="1"/>
  <c r="H603" i="1"/>
  <c r="P563" i="1"/>
  <c r="H563" i="1"/>
  <c r="P588" i="1"/>
  <c r="H588" i="1"/>
  <c r="H312" i="1"/>
  <c r="P312" i="1"/>
  <c r="H301" i="1"/>
  <c r="P301" i="1"/>
  <c r="H321" i="1"/>
  <c r="P321" i="1"/>
  <c r="P337" i="1"/>
  <c r="H337" i="1"/>
  <c r="H351" i="1"/>
  <c r="P351" i="1"/>
  <c r="P295" i="1"/>
  <c r="H295" i="1"/>
  <c r="P372" i="1"/>
  <c r="H372" i="1"/>
  <c r="H390" i="1"/>
  <c r="P390" i="1"/>
  <c r="P431" i="1"/>
  <c r="H431" i="1"/>
  <c r="P452" i="1"/>
  <c r="H452" i="1"/>
  <c r="P399" i="1"/>
  <c r="H399" i="1"/>
  <c r="P442" i="1"/>
  <c r="H442" i="1"/>
  <c r="P535" i="1"/>
  <c r="H535" i="1"/>
  <c r="H549" i="1"/>
  <c r="P549" i="1"/>
  <c r="P516" i="1"/>
  <c r="H516" i="1"/>
  <c r="P560" i="1"/>
  <c r="H560" i="1"/>
  <c r="P594" i="1"/>
  <c r="H594" i="1"/>
  <c r="P538" i="1"/>
  <c r="H538" i="1"/>
  <c r="P552" i="1"/>
  <c r="H552" i="1"/>
  <c r="H284" i="1"/>
  <c r="P284" i="1"/>
  <c r="H294" i="1"/>
  <c r="P294" i="1"/>
  <c r="P304" i="1"/>
  <c r="H304" i="1"/>
  <c r="P326" i="1"/>
  <c r="H326" i="1"/>
  <c r="P357" i="1"/>
  <c r="H357" i="1"/>
  <c r="P331" i="1"/>
  <c r="H331" i="1"/>
  <c r="P349" i="1"/>
  <c r="H349" i="1"/>
  <c r="H386" i="1"/>
  <c r="P386" i="1"/>
  <c r="P344" i="1"/>
  <c r="H344" i="1"/>
  <c r="P354" i="1"/>
  <c r="H354" i="1"/>
  <c r="P457" i="1"/>
  <c r="H457" i="1"/>
  <c r="P461" i="1"/>
  <c r="H461" i="1"/>
  <c r="P525" i="1"/>
  <c r="H525" i="1"/>
  <c r="H528" i="1"/>
  <c r="P528" i="1"/>
  <c r="P526" i="1"/>
  <c r="H526" i="1"/>
  <c r="P559" i="1"/>
  <c r="H559" i="1"/>
  <c r="P546" i="1"/>
  <c r="H546" i="1"/>
  <c r="P558" i="1"/>
  <c r="H558" i="1"/>
  <c r="H604" i="1"/>
  <c r="P604" i="1"/>
  <c r="P342" i="1"/>
  <c r="H342" i="1"/>
  <c r="P398" i="1"/>
  <c r="H398" i="1"/>
  <c r="P389" i="1"/>
  <c r="H389" i="1"/>
  <c r="H402" i="1"/>
  <c r="P402" i="1"/>
  <c r="P352" i="1"/>
  <c r="H352" i="1"/>
  <c r="P439" i="1"/>
  <c r="H439" i="1"/>
  <c r="P436" i="1"/>
  <c r="H436" i="1"/>
  <c r="P407" i="1"/>
  <c r="H407" i="1"/>
  <c r="P396" i="1"/>
  <c r="H396" i="1"/>
  <c r="P417" i="1"/>
  <c r="H417" i="1"/>
  <c r="P454" i="1"/>
  <c r="H454" i="1"/>
  <c r="H426" i="1"/>
  <c r="P426" i="1"/>
  <c r="P458" i="1"/>
  <c r="H458" i="1"/>
  <c r="P468" i="1"/>
  <c r="H468" i="1"/>
  <c r="H477" i="1"/>
  <c r="P477" i="1"/>
  <c r="H543" i="1"/>
  <c r="P543" i="1"/>
  <c r="H489" i="1"/>
  <c r="P489" i="1"/>
  <c r="H533" i="1"/>
  <c r="P533" i="1"/>
  <c r="H496" i="1"/>
  <c r="P496" i="1"/>
  <c r="P487" i="1"/>
  <c r="H487" i="1"/>
  <c r="P529" i="1"/>
  <c r="H529" i="1"/>
  <c r="P521" i="1"/>
  <c r="H521" i="1"/>
  <c r="P567" i="1"/>
  <c r="H567" i="1"/>
  <c r="P598" i="1"/>
  <c r="H598" i="1"/>
  <c r="P320" i="1"/>
  <c r="H320" i="1"/>
  <c r="H368" i="1"/>
  <c r="P368" i="1"/>
  <c r="P367" i="1"/>
  <c r="H367" i="1"/>
  <c r="P406" i="1"/>
  <c r="H406" i="1"/>
  <c r="P451" i="1"/>
  <c r="H451" i="1"/>
  <c r="P447" i="1"/>
  <c r="H447" i="1"/>
  <c r="P415" i="1"/>
  <c r="H415" i="1"/>
  <c r="H486" i="1"/>
  <c r="P486" i="1"/>
  <c r="H475" i="1"/>
  <c r="P475" i="1"/>
  <c r="H513" i="1"/>
  <c r="P513" i="1"/>
  <c r="H555" i="1"/>
  <c r="P555" i="1"/>
  <c r="H493" i="1"/>
  <c r="P493" i="1"/>
  <c r="P540" i="1"/>
  <c r="H540" i="1"/>
  <c r="P527" i="1"/>
  <c r="H527" i="1"/>
  <c r="P541" i="1"/>
  <c r="H541" i="1"/>
  <c r="H289" i="1"/>
  <c r="P289" i="1"/>
  <c r="H298" i="1"/>
  <c r="P298" i="1"/>
  <c r="P350" i="1"/>
  <c r="H350" i="1"/>
  <c r="H336" i="1"/>
  <c r="P336" i="1"/>
  <c r="P358" i="1"/>
  <c r="H358" i="1"/>
  <c r="P373" i="1"/>
  <c r="H373" i="1"/>
  <c r="P338" i="1"/>
  <c r="H338" i="1"/>
  <c r="P392" i="1"/>
  <c r="H392" i="1"/>
  <c r="P405" i="1"/>
  <c r="H405" i="1"/>
  <c r="P429" i="1"/>
  <c r="H429" i="1"/>
  <c r="H449" i="1"/>
  <c r="P449" i="1"/>
  <c r="P409" i="1"/>
  <c r="H409" i="1"/>
  <c r="P453" i="1"/>
  <c r="H453" i="1"/>
  <c r="H460" i="1"/>
  <c r="P460" i="1"/>
  <c r="H494" i="1"/>
  <c r="P494" i="1"/>
  <c r="H485" i="1"/>
  <c r="P485" i="1"/>
  <c r="P478" i="1"/>
  <c r="H478" i="1"/>
  <c r="H519" i="1"/>
  <c r="P519" i="1"/>
  <c r="H556" i="1"/>
  <c r="P556" i="1"/>
  <c r="P508" i="1"/>
  <c r="H508" i="1"/>
  <c r="P586" i="1"/>
  <c r="H586" i="1"/>
  <c r="H591" i="1"/>
  <c r="P591" i="1"/>
  <c r="P587" i="1"/>
  <c r="H587" i="1"/>
  <c r="P602" i="1"/>
  <c r="H602" i="1"/>
  <c r="H311" i="1"/>
  <c r="P311" i="1"/>
  <c r="H290" i="1"/>
  <c r="P290" i="1"/>
  <c r="H308" i="1"/>
  <c r="P308" i="1"/>
  <c r="P335" i="1"/>
  <c r="H335" i="1"/>
  <c r="H315" i="1"/>
  <c r="P315" i="1"/>
  <c r="H345" i="1"/>
  <c r="P345" i="1"/>
  <c r="P361" i="1"/>
  <c r="H361" i="1"/>
  <c r="P374" i="1"/>
  <c r="H374" i="1"/>
  <c r="P365" i="1"/>
  <c r="H365" i="1"/>
  <c r="P482" i="1"/>
  <c r="H482" i="1"/>
  <c r="P510" i="1"/>
  <c r="H510" i="1"/>
  <c r="H495" i="1"/>
  <c r="P495" i="1"/>
  <c r="H566" i="1"/>
  <c r="P566" i="1"/>
  <c r="H532" i="1"/>
  <c r="P532" i="1"/>
  <c r="P590" i="1"/>
  <c r="H590" i="1"/>
  <c r="P536" i="1"/>
  <c r="H536" i="1"/>
  <c r="P593" i="1"/>
  <c r="H593" i="1"/>
  <c r="H599" i="1"/>
  <c r="P599" i="1"/>
  <c r="H600" i="1"/>
  <c r="P600" i="1"/>
  <c r="P550" i="1"/>
  <c r="H550" i="1"/>
  <c r="P595" i="1"/>
  <c r="H595" i="1"/>
  <c r="P333" i="1"/>
  <c r="H333" i="1"/>
  <c r="P355" i="1"/>
  <c r="H355" i="1"/>
  <c r="H285" i="1"/>
  <c r="P285" i="1"/>
  <c r="P325" i="1"/>
  <c r="H325" i="1"/>
  <c r="P360" i="1"/>
  <c r="H360" i="1"/>
  <c r="H292" i="1"/>
  <c r="P292" i="1"/>
  <c r="H307" i="1"/>
  <c r="P307" i="1"/>
  <c r="H291" i="1"/>
  <c r="P291" i="1"/>
  <c r="H299" i="1"/>
  <c r="P299" i="1"/>
  <c r="H334" i="1"/>
  <c r="P334" i="1"/>
  <c r="H347" i="1"/>
  <c r="P347" i="1"/>
  <c r="P410" i="1"/>
  <c r="H410" i="1"/>
  <c r="P387" i="1"/>
  <c r="H387" i="1"/>
  <c r="P400" i="1"/>
  <c r="H400" i="1"/>
  <c r="P471" i="1"/>
  <c r="H471" i="1"/>
  <c r="P469" i="1"/>
  <c r="H469" i="1"/>
  <c r="P520" i="1"/>
  <c r="H520" i="1"/>
  <c r="P498" i="1"/>
  <c r="H498" i="1"/>
  <c r="H531" i="1"/>
  <c r="P531" i="1"/>
  <c r="P491" i="1"/>
  <c r="H491" i="1"/>
  <c r="H504" i="1"/>
  <c r="P504" i="1"/>
  <c r="H474" i="1"/>
  <c r="P474" i="1"/>
  <c r="H537" i="1"/>
  <c r="P537" i="1"/>
  <c r="H573" i="1"/>
  <c r="P573" i="1"/>
  <c r="P557" i="1"/>
  <c r="H557" i="1"/>
  <c r="H597" i="1"/>
  <c r="P597" i="1"/>
  <c r="P553" i="1"/>
  <c r="H553" i="1"/>
  <c r="H589" i="1"/>
  <c r="P589" i="1"/>
  <c r="M247" i="1"/>
  <c r="N247" i="1" s="1"/>
  <c r="O247" i="1" s="1"/>
  <c r="M254" i="1"/>
  <c r="N254" i="1" s="1"/>
  <c r="O254" i="1" s="1"/>
  <c r="M206" i="1"/>
  <c r="N206" i="1" s="1"/>
  <c r="O206" i="1" s="1"/>
  <c r="M179" i="1"/>
  <c r="N179" i="1" s="1"/>
  <c r="O179" i="1" s="1"/>
  <c r="M192" i="1"/>
  <c r="N192" i="1" s="1"/>
  <c r="O192" i="1" s="1"/>
  <c r="M186" i="1"/>
  <c r="N186" i="1" s="1"/>
  <c r="O186" i="1" s="1"/>
  <c r="M191" i="1"/>
  <c r="N191" i="1" s="1"/>
  <c r="O191" i="1" s="1"/>
  <c r="M185" i="1"/>
  <c r="N185" i="1" s="1"/>
  <c r="O185" i="1" s="1"/>
  <c r="M188" i="1"/>
  <c r="N188" i="1" s="1"/>
  <c r="O188" i="1" s="1"/>
  <c r="M184" i="1"/>
  <c r="N184" i="1" s="1"/>
  <c r="O184" i="1" s="1"/>
  <c r="M175" i="1"/>
  <c r="N175" i="1" s="1"/>
  <c r="O175" i="1" s="1"/>
  <c r="M187" i="1"/>
  <c r="N187" i="1" s="1"/>
  <c r="O187" i="1" s="1"/>
  <c r="M180" i="1"/>
  <c r="N180" i="1" s="1"/>
  <c r="O180" i="1" s="1"/>
  <c r="M183" i="1"/>
  <c r="N183" i="1" s="1"/>
  <c r="O183" i="1" s="1"/>
  <c r="M181" i="1"/>
  <c r="N181" i="1" s="1"/>
  <c r="O181" i="1" s="1"/>
  <c r="M190" i="1"/>
  <c r="N190" i="1" s="1"/>
  <c r="O190" i="1" s="1"/>
  <c r="M237" i="1"/>
  <c r="N237" i="1" s="1"/>
  <c r="O237" i="1" s="1"/>
  <c r="M248" i="1"/>
  <c r="N248" i="1" s="1"/>
  <c r="O248" i="1" s="1"/>
  <c r="M262" i="1"/>
  <c r="N262" i="1" s="1"/>
  <c r="O262" i="1" s="1"/>
  <c r="M272" i="1"/>
  <c r="N272" i="1" s="1"/>
  <c r="O272" i="1" s="1"/>
  <c r="M265" i="1"/>
  <c r="N265" i="1" s="1"/>
  <c r="O265" i="1" s="1"/>
  <c r="M264" i="1"/>
  <c r="N264" i="1" s="1"/>
  <c r="O264" i="1" s="1"/>
  <c r="M263" i="1"/>
  <c r="N263" i="1" s="1"/>
  <c r="O263" i="1" s="1"/>
  <c r="M259" i="1"/>
  <c r="N259" i="1" s="1"/>
  <c r="O259" i="1" s="1"/>
  <c r="M260" i="1"/>
  <c r="N260" i="1" s="1"/>
  <c r="O260" i="1" s="1"/>
  <c r="M258" i="1"/>
  <c r="N258" i="1" s="1"/>
  <c r="O258" i="1" s="1"/>
  <c r="M268" i="1"/>
  <c r="N268" i="1" s="1"/>
  <c r="O268" i="1" s="1"/>
  <c r="M275" i="1"/>
  <c r="N275" i="1" s="1"/>
  <c r="O275" i="1" s="1"/>
  <c r="M266" i="1"/>
  <c r="N266" i="1" s="1"/>
  <c r="O266" i="1" s="1"/>
  <c r="M273" i="1"/>
  <c r="N273" i="1" s="1"/>
  <c r="O273" i="1" s="1"/>
  <c r="M276" i="1"/>
  <c r="N276" i="1" s="1"/>
  <c r="O276" i="1" s="1"/>
  <c r="M270" i="1"/>
  <c r="N270" i="1" s="1"/>
  <c r="O270" i="1" s="1"/>
  <c r="M279" i="1"/>
  <c r="N279" i="1" s="1"/>
  <c r="O279" i="1" s="1"/>
  <c r="M271" i="1"/>
  <c r="N271" i="1" s="1"/>
  <c r="O271" i="1" s="1"/>
  <c r="M274" i="1"/>
  <c r="N274" i="1" s="1"/>
  <c r="O274" i="1" s="1"/>
  <c r="M278" i="1"/>
  <c r="N278" i="1" s="1"/>
  <c r="O278" i="1" s="1"/>
  <c r="M282" i="1"/>
  <c r="N282" i="1" s="1"/>
  <c r="O282" i="1" s="1"/>
  <c r="M267" i="1"/>
  <c r="N267" i="1" s="1"/>
  <c r="O267" i="1" s="1"/>
  <c r="M230" i="1"/>
  <c r="N230" i="1" s="1"/>
  <c r="O230" i="1" s="1"/>
  <c r="M281" i="1"/>
  <c r="N281" i="1" s="1"/>
  <c r="O281" i="1" s="1"/>
  <c r="M269" i="1"/>
  <c r="N269" i="1" s="1"/>
  <c r="O269" i="1" s="1"/>
  <c r="M249" i="1"/>
  <c r="N249" i="1" s="1"/>
  <c r="O249" i="1" s="1"/>
  <c r="M253" i="1"/>
  <c r="N253" i="1" s="1"/>
  <c r="O253" i="1" s="1"/>
  <c r="M251" i="1"/>
  <c r="N251" i="1" s="1"/>
  <c r="O251" i="1" s="1"/>
  <c r="M244" i="1"/>
  <c r="N244" i="1" s="1"/>
  <c r="O244" i="1" s="1"/>
  <c r="M246" i="1"/>
  <c r="N246" i="1" s="1"/>
  <c r="O246" i="1" s="1"/>
  <c r="M252" i="1"/>
  <c r="N252" i="1" s="1"/>
  <c r="O252" i="1" s="1"/>
  <c r="M250" i="1"/>
  <c r="N250" i="1" s="1"/>
  <c r="O250" i="1" s="1"/>
  <c r="M255" i="1"/>
  <c r="N255" i="1" s="1"/>
  <c r="O255" i="1" s="1"/>
  <c r="M219" i="1"/>
  <c r="N219" i="1" s="1"/>
  <c r="O219" i="1" s="1"/>
  <c r="M214" i="1"/>
  <c r="N214" i="1" s="1"/>
  <c r="O214" i="1" s="1"/>
  <c r="M222" i="1"/>
  <c r="N222" i="1" s="1"/>
  <c r="O222" i="1" s="1"/>
  <c r="M221" i="1"/>
  <c r="N221" i="1" s="1"/>
  <c r="O221" i="1" s="1"/>
  <c r="M220" i="1"/>
  <c r="N220" i="1" s="1"/>
  <c r="O220" i="1" s="1"/>
  <c r="M223" i="1"/>
  <c r="N223" i="1" s="1"/>
  <c r="O223" i="1" s="1"/>
  <c r="M216" i="1"/>
  <c r="N216" i="1" s="1"/>
  <c r="O216" i="1" s="1"/>
  <c r="M224" i="1"/>
  <c r="N224" i="1" s="1"/>
  <c r="O224" i="1" s="1"/>
  <c r="M215" i="1"/>
  <c r="N215" i="1" s="1"/>
  <c r="O215" i="1" s="1"/>
  <c r="M261" i="1"/>
  <c r="N261" i="1" s="1"/>
  <c r="O261" i="1" s="1"/>
  <c r="M256" i="1"/>
  <c r="N256" i="1" s="1"/>
  <c r="O256" i="1" s="1"/>
  <c r="M257" i="1"/>
  <c r="N257" i="1" s="1"/>
  <c r="O257" i="1" s="1"/>
  <c r="M243" i="1"/>
  <c r="N243" i="1" s="1"/>
  <c r="O243" i="1" s="1"/>
  <c r="M231" i="1"/>
  <c r="N231" i="1" s="1"/>
  <c r="O231" i="1" s="1"/>
  <c r="M239" i="1"/>
  <c r="N239" i="1" s="1"/>
  <c r="O239" i="1" s="1"/>
  <c r="M240" i="1"/>
  <c r="N240" i="1" s="1"/>
  <c r="O240" i="1" s="1"/>
  <c r="M234" i="1"/>
  <c r="N234" i="1" s="1"/>
  <c r="O234" i="1" s="1"/>
  <c r="M236" i="1"/>
  <c r="N236" i="1" s="1"/>
  <c r="O236" i="1" s="1"/>
  <c r="M233" i="1"/>
  <c r="N233" i="1" s="1"/>
  <c r="O233" i="1" s="1"/>
  <c r="M245" i="1"/>
  <c r="N245" i="1" s="1"/>
  <c r="O245" i="1" s="1"/>
  <c r="M242" i="1"/>
  <c r="N242" i="1" s="1"/>
  <c r="O242" i="1" s="1"/>
  <c r="M238" i="1"/>
  <c r="N238" i="1" s="1"/>
  <c r="O238" i="1" s="1"/>
  <c r="M241" i="1"/>
  <c r="N241" i="1" s="1"/>
  <c r="O241" i="1" s="1"/>
  <c r="M232" i="1"/>
  <c r="N232" i="1" s="1"/>
  <c r="O232" i="1" s="1"/>
  <c r="M235" i="1"/>
  <c r="N235" i="1" s="1"/>
  <c r="O235" i="1" s="1"/>
  <c r="M226" i="1"/>
  <c r="N226" i="1" s="1"/>
  <c r="O226" i="1" s="1"/>
  <c r="M229" i="1"/>
  <c r="N229" i="1" s="1"/>
  <c r="O229" i="1" s="1"/>
  <c r="M213" i="1"/>
  <c r="N213" i="1" s="1"/>
  <c r="O213" i="1" s="1"/>
  <c r="M227" i="1"/>
  <c r="N227" i="1" s="1"/>
  <c r="O227" i="1" s="1"/>
  <c r="M228" i="1"/>
  <c r="N228" i="1" s="1"/>
  <c r="O228" i="1" s="1"/>
  <c r="M225" i="1"/>
  <c r="N225" i="1" s="1"/>
  <c r="O225" i="1" s="1"/>
  <c r="M218" i="1"/>
  <c r="N218" i="1" s="1"/>
  <c r="O218" i="1" s="1"/>
  <c r="M217" i="1"/>
  <c r="N217" i="1" s="1"/>
  <c r="O217" i="1" s="1"/>
  <c r="M210" i="1"/>
  <c r="N210" i="1" s="1"/>
  <c r="O210" i="1" s="1"/>
  <c r="M205" i="1"/>
  <c r="N205" i="1" s="1"/>
  <c r="O205" i="1" s="1"/>
  <c r="M212" i="1"/>
  <c r="N212" i="1" s="1"/>
  <c r="O212" i="1" s="1"/>
  <c r="M209" i="1"/>
  <c r="N209" i="1" s="1"/>
  <c r="O209" i="1" s="1"/>
  <c r="M208" i="1"/>
  <c r="N208" i="1" s="1"/>
  <c r="O208" i="1" s="1"/>
  <c r="M195" i="1"/>
  <c r="N195" i="1" s="1"/>
  <c r="O195" i="1" s="1"/>
  <c r="M174" i="1"/>
  <c r="N174" i="1" s="1"/>
  <c r="O174" i="1" s="1"/>
  <c r="M173" i="1"/>
  <c r="N173" i="1" s="1"/>
  <c r="O173" i="1" s="1"/>
  <c r="M171" i="1"/>
  <c r="N171" i="1" s="1"/>
  <c r="O171" i="1" s="1"/>
  <c r="M177" i="1"/>
  <c r="N177" i="1" s="1"/>
  <c r="O177" i="1" s="1"/>
  <c r="M166" i="1"/>
  <c r="N166" i="1" s="1"/>
  <c r="O166" i="1" s="1"/>
  <c r="M178" i="1"/>
  <c r="N178" i="1" s="1"/>
  <c r="O178" i="1" s="1"/>
  <c r="M172" i="1"/>
  <c r="N172" i="1" s="1"/>
  <c r="O172" i="1" s="1"/>
  <c r="M182" i="1"/>
  <c r="N182" i="1" s="1"/>
  <c r="O182" i="1" s="1"/>
  <c r="M165" i="1"/>
  <c r="N165" i="1" s="1"/>
  <c r="O165" i="1" s="1"/>
  <c r="M176" i="1"/>
  <c r="N176" i="1" s="1"/>
  <c r="O176" i="1" s="1"/>
  <c r="M203" i="1"/>
  <c r="N203" i="1" s="1"/>
  <c r="O203" i="1" s="1"/>
  <c r="M204" i="1"/>
  <c r="N204" i="1" s="1"/>
  <c r="O204" i="1" s="1"/>
  <c r="M207" i="1"/>
  <c r="N207" i="1" s="1"/>
  <c r="O207" i="1" s="1"/>
  <c r="M199" i="1"/>
  <c r="N199" i="1" s="1"/>
  <c r="O199" i="1" s="1"/>
  <c r="M211" i="1"/>
  <c r="N211" i="1" s="1"/>
  <c r="O211" i="1" s="1"/>
  <c r="M200" i="1"/>
  <c r="N200" i="1" s="1"/>
  <c r="O200" i="1" s="1"/>
  <c r="M196" i="1"/>
  <c r="N196" i="1" s="1"/>
  <c r="O196" i="1" s="1"/>
  <c r="M202" i="1"/>
  <c r="N202" i="1" s="1"/>
  <c r="O202" i="1" s="1"/>
  <c r="M189" i="1"/>
  <c r="N189" i="1" s="1"/>
  <c r="O189" i="1" s="1"/>
  <c r="M201" i="1"/>
  <c r="N201" i="1" s="1"/>
  <c r="O201" i="1" s="1"/>
  <c r="M193" i="1"/>
  <c r="N193" i="1" s="1"/>
  <c r="O193" i="1" s="1"/>
  <c r="M194" i="1"/>
  <c r="N194" i="1" s="1"/>
  <c r="O194" i="1" s="1"/>
  <c r="M198" i="1"/>
  <c r="N198" i="1" s="1"/>
  <c r="O198" i="1" s="1"/>
  <c r="M197" i="1"/>
  <c r="N197" i="1" s="1"/>
  <c r="O197" i="1" s="1"/>
  <c r="M164" i="1"/>
  <c r="N164" i="1" s="1"/>
  <c r="O164" i="1" s="1"/>
  <c r="M170" i="1"/>
  <c r="N170" i="1" s="1"/>
  <c r="O170" i="1" s="1"/>
  <c r="I110" i="1"/>
  <c r="J110" i="1" s="1"/>
  <c r="K110" i="1" s="1"/>
  <c r="L110" i="1" s="1"/>
  <c r="I114" i="1"/>
  <c r="J114" i="1" s="1"/>
  <c r="K114" i="1" s="1"/>
  <c r="L114" i="1" s="1"/>
  <c r="I113" i="1"/>
  <c r="J113" i="1" s="1"/>
  <c r="K113" i="1" s="1"/>
  <c r="L113" i="1" s="1"/>
  <c r="I116" i="1"/>
  <c r="J116" i="1" s="1"/>
  <c r="K116" i="1" s="1"/>
  <c r="L116" i="1" s="1"/>
  <c r="I111" i="1"/>
  <c r="J111" i="1" s="1"/>
  <c r="K111" i="1" s="1"/>
  <c r="L111" i="1" s="1"/>
  <c r="I115" i="1"/>
  <c r="J115" i="1" s="1"/>
  <c r="K115" i="1" s="1"/>
  <c r="L115" i="1" s="1"/>
  <c r="I112" i="1"/>
  <c r="J112" i="1" s="1"/>
  <c r="K112" i="1" s="1"/>
  <c r="L112" i="1" s="1"/>
  <c r="I117" i="1"/>
  <c r="J117" i="1" s="1"/>
  <c r="K117" i="1" s="1"/>
  <c r="L117" i="1" s="1"/>
  <c r="I119" i="1"/>
  <c r="J119" i="1" s="1"/>
  <c r="K119" i="1" s="1"/>
  <c r="L119" i="1" s="1"/>
  <c r="I121" i="1"/>
  <c r="J121" i="1" s="1"/>
  <c r="K121" i="1" s="1"/>
  <c r="L121" i="1" s="1"/>
  <c r="I120" i="1"/>
  <c r="J120" i="1" s="1"/>
  <c r="K120" i="1" s="1"/>
  <c r="L120" i="1" s="1"/>
  <c r="I118" i="1"/>
  <c r="J118" i="1" s="1"/>
  <c r="K118" i="1" s="1"/>
  <c r="L118" i="1" s="1"/>
  <c r="I122" i="1"/>
  <c r="J122" i="1" s="1"/>
  <c r="K122" i="1" s="1"/>
  <c r="L122" i="1" s="1"/>
  <c r="I131" i="1"/>
  <c r="J131" i="1" s="1"/>
  <c r="K131" i="1" s="1"/>
  <c r="L131" i="1" s="1"/>
  <c r="I132" i="1"/>
  <c r="J132" i="1" s="1"/>
  <c r="K132" i="1" s="1"/>
  <c r="L132" i="1" s="1"/>
  <c r="I128" i="1"/>
  <c r="J128" i="1" s="1"/>
  <c r="K128" i="1" s="1"/>
  <c r="L128" i="1" s="1"/>
  <c r="I126" i="1"/>
  <c r="J126" i="1" s="1"/>
  <c r="K126" i="1" s="1"/>
  <c r="L126" i="1" s="1"/>
  <c r="I123" i="1"/>
  <c r="J123" i="1" s="1"/>
  <c r="K123" i="1" s="1"/>
  <c r="L123" i="1" s="1"/>
  <c r="I125" i="1"/>
  <c r="J125" i="1" s="1"/>
  <c r="K125" i="1" s="1"/>
  <c r="L125" i="1" s="1"/>
  <c r="I127" i="1"/>
  <c r="J127" i="1" s="1"/>
  <c r="K127" i="1" s="1"/>
  <c r="L127" i="1" s="1"/>
  <c r="I133" i="1"/>
  <c r="J133" i="1" s="1"/>
  <c r="K133" i="1" s="1"/>
  <c r="L133" i="1" s="1"/>
  <c r="I124" i="1"/>
  <c r="J124" i="1" s="1"/>
  <c r="K124" i="1" s="1"/>
  <c r="L124" i="1" s="1"/>
  <c r="I130" i="1"/>
  <c r="J130" i="1" s="1"/>
  <c r="K130" i="1" s="1"/>
  <c r="L130" i="1" s="1"/>
  <c r="I129" i="1"/>
  <c r="J129" i="1" s="1"/>
  <c r="K129" i="1" s="1"/>
  <c r="L129" i="1" s="1"/>
  <c r="I138" i="1"/>
  <c r="J138" i="1" s="1"/>
  <c r="K138" i="1" s="1"/>
  <c r="L138" i="1" s="1"/>
  <c r="I141" i="1"/>
  <c r="J141" i="1" s="1"/>
  <c r="K141" i="1" s="1"/>
  <c r="L141" i="1" s="1"/>
  <c r="I135" i="1"/>
  <c r="J135" i="1" s="1"/>
  <c r="K135" i="1" s="1"/>
  <c r="L135" i="1" s="1"/>
  <c r="I134" i="1"/>
  <c r="J134" i="1" s="1"/>
  <c r="K134" i="1" s="1"/>
  <c r="L134" i="1" s="1"/>
  <c r="I137" i="1"/>
  <c r="J137" i="1" s="1"/>
  <c r="K137" i="1" s="1"/>
  <c r="L137" i="1" s="1"/>
  <c r="I139" i="1"/>
  <c r="J139" i="1" s="1"/>
  <c r="K139" i="1" s="1"/>
  <c r="L139" i="1" s="1"/>
  <c r="I136" i="1"/>
  <c r="J136" i="1" s="1"/>
  <c r="K136" i="1" s="1"/>
  <c r="L136" i="1" s="1"/>
  <c r="I140" i="1"/>
  <c r="J140" i="1" s="1"/>
  <c r="K140" i="1" s="1"/>
  <c r="L140" i="1" s="1"/>
  <c r="I144" i="1"/>
  <c r="J144" i="1" s="1"/>
  <c r="K144" i="1" s="1"/>
  <c r="L144" i="1" s="1"/>
  <c r="I146" i="1"/>
  <c r="J146" i="1" s="1"/>
  <c r="K146" i="1" s="1"/>
  <c r="L146" i="1" s="1"/>
  <c r="I143" i="1"/>
  <c r="J143" i="1" s="1"/>
  <c r="K143" i="1" s="1"/>
  <c r="L143" i="1" s="1"/>
  <c r="I148" i="1"/>
  <c r="J148" i="1" s="1"/>
  <c r="K148" i="1" s="1"/>
  <c r="L148" i="1" s="1"/>
  <c r="I149" i="1"/>
  <c r="J149" i="1" s="1"/>
  <c r="K149" i="1" s="1"/>
  <c r="L149" i="1" s="1"/>
  <c r="I142" i="1"/>
  <c r="J142" i="1" s="1"/>
  <c r="K142" i="1" s="1"/>
  <c r="L142" i="1" s="1"/>
  <c r="I147" i="1"/>
  <c r="J147" i="1" s="1"/>
  <c r="K147" i="1" s="1"/>
  <c r="L147" i="1" s="1"/>
  <c r="I150" i="1"/>
  <c r="J150" i="1" s="1"/>
  <c r="K150" i="1" s="1"/>
  <c r="L150" i="1" s="1"/>
  <c r="I145" i="1"/>
  <c r="J145" i="1" s="1"/>
  <c r="K145" i="1" s="1"/>
  <c r="L145" i="1" s="1"/>
  <c r="I159" i="1"/>
  <c r="J159" i="1" s="1"/>
  <c r="K159" i="1" s="1"/>
  <c r="L159" i="1" s="1"/>
  <c r="I156" i="1"/>
  <c r="J156" i="1" s="1"/>
  <c r="K156" i="1" s="1"/>
  <c r="L156" i="1" s="1"/>
  <c r="I154" i="1"/>
  <c r="J154" i="1" s="1"/>
  <c r="K154" i="1" s="1"/>
  <c r="L154" i="1" s="1"/>
  <c r="I157" i="1"/>
  <c r="J157" i="1" s="1"/>
  <c r="K157" i="1" s="1"/>
  <c r="L157" i="1" s="1"/>
  <c r="I152" i="1"/>
  <c r="J152" i="1" s="1"/>
  <c r="K152" i="1" s="1"/>
  <c r="L152" i="1" s="1"/>
  <c r="I160" i="1"/>
  <c r="J160" i="1" s="1"/>
  <c r="K160" i="1" s="1"/>
  <c r="L160" i="1" s="1"/>
  <c r="I158" i="1"/>
  <c r="J158" i="1" s="1"/>
  <c r="K158" i="1" s="1"/>
  <c r="L158" i="1" s="1"/>
  <c r="I153" i="1"/>
  <c r="J153" i="1" s="1"/>
  <c r="K153" i="1" s="1"/>
  <c r="L153" i="1" s="1"/>
  <c r="I161" i="1"/>
  <c r="J161" i="1" s="1"/>
  <c r="K161" i="1" s="1"/>
  <c r="L161" i="1" s="1"/>
  <c r="I155" i="1"/>
  <c r="J155" i="1" s="1"/>
  <c r="K155" i="1" s="1"/>
  <c r="L155" i="1" s="1"/>
  <c r="I151" i="1"/>
  <c r="J151" i="1" s="1"/>
  <c r="K151" i="1" s="1"/>
  <c r="L151" i="1" s="1"/>
  <c r="I163" i="1"/>
  <c r="J163" i="1" s="1"/>
  <c r="K163" i="1" s="1"/>
  <c r="L163" i="1" s="1"/>
  <c r="I162" i="1"/>
  <c r="J162" i="1" s="1"/>
  <c r="K162" i="1" s="1"/>
  <c r="L162" i="1" s="1"/>
  <c r="Q579" i="1" l="1"/>
  <c r="R579" i="1" s="1"/>
  <c r="S579" i="1" s="1"/>
  <c r="Q537" i="1"/>
  <c r="R537" i="1" s="1"/>
  <c r="S537" i="1" s="1"/>
  <c r="Q531" i="1"/>
  <c r="R531" i="1" s="1"/>
  <c r="S531" i="1" s="1"/>
  <c r="Q299" i="1"/>
  <c r="R299" i="1" s="1"/>
  <c r="S299" i="1" s="1"/>
  <c r="Q292" i="1"/>
  <c r="R292" i="1" s="1"/>
  <c r="S292" i="1" s="1"/>
  <c r="Q495" i="1"/>
  <c r="R495" i="1" s="1"/>
  <c r="S495" i="1" s="1"/>
  <c r="Q555" i="1"/>
  <c r="R555" i="1" s="1"/>
  <c r="S555" i="1" s="1"/>
  <c r="Q368" i="1"/>
  <c r="R368" i="1" s="1"/>
  <c r="S368" i="1" s="1"/>
  <c r="Q543" i="1"/>
  <c r="R543" i="1" s="1"/>
  <c r="S543" i="1" s="1"/>
  <c r="Q294" i="1"/>
  <c r="R294" i="1" s="1"/>
  <c r="S294" i="1" s="1"/>
  <c r="Q301" i="1"/>
  <c r="R301" i="1" s="1"/>
  <c r="S301" i="1" s="1"/>
  <c r="Q369" i="1"/>
  <c r="R369" i="1" s="1"/>
  <c r="S369" i="1" s="1"/>
  <c r="Q293" i="1"/>
  <c r="R293" i="1" s="1"/>
  <c r="S293" i="1" s="1"/>
  <c r="Q584" i="1"/>
  <c r="R584" i="1" s="1"/>
  <c r="S584" i="1" s="1"/>
  <c r="Q380" i="1"/>
  <c r="R380" i="1" s="1"/>
  <c r="S380" i="1" s="1"/>
  <c r="Q322" i="1"/>
  <c r="R322" i="1" s="1"/>
  <c r="S322" i="1" s="1"/>
  <c r="Q316" i="1"/>
  <c r="R316" i="1" s="1"/>
  <c r="S316" i="1" s="1"/>
  <c r="Q488" i="1"/>
  <c r="R488" i="1" s="1"/>
  <c r="S488" i="1" s="1"/>
  <c r="Q509" i="1"/>
  <c r="R509" i="1" s="1"/>
  <c r="S509" i="1" s="1"/>
  <c r="Q459" i="1"/>
  <c r="R459" i="1" s="1"/>
  <c r="S459" i="1" s="1"/>
  <c r="Q287" i="1"/>
  <c r="R287" i="1" s="1"/>
  <c r="S287" i="1" s="1"/>
  <c r="Q561" i="1"/>
  <c r="R561" i="1" s="1"/>
  <c r="S561" i="1" s="1"/>
  <c r="Q313" i="1"/>
  <c r="R313" i="1" s="1"/>
  <c r="S313" i="1" s="1"/>
  <c r="Q483" i="1"/>
  <c r="R483" i="1" s="1"/>
  <c r="S483" i="1" s="1"/>
  <c r="Q492" i="1"/>
  <c r="R492" i="1" s="1"/>
  <c r="S492" i="1" s="1"/>
  <c r="Q371" i="1"/>
  <c r="R371" i="1" s="1"/>
  <c r="S371" i="1" s="1"/>
  <c r="Q286" i="1"/>
  <c r="R286" i="1" s="1"/>
  <c r="S286" i="1" s="1"/>
  <c r="Q523" i="1"/>
  <c r="R523" i="1" s="1"/>
  <c r="S523" i="1" s="1"/>
  <c r="Q507" i="1"/>
  <c r="R507" i="1" s="1"/>
  <c r="S507" i="1" s="1"/>
  <c r="Q388" i="1"/>
  <c r="R388" i="1" s="1"/>
  <c r="S388" i="1" s="1"/>
  <c r="Q375" i="1"/>
  <c r="R375" i="1" s="1"/>
  <c r="S375" i="1" s="1"/>
  <c r="Q283" i="1"/>
  <c r="R283" i="1" s="1"/>
  <c r="S283" i="1" s="1"/>
  <c r="Q305" i="1"/>
  <c r="R305" i="1" s="1"/>
  <c r="S305" i="1" s="1"/>
  <c r="Q589" i="1"/>
  <c r="R589" i="1" s="1"/>
  <c r="S589" i="1" s="1"/>
  <c r="Q573" i="1"/>
  <c r="R573" i="1" s="1"/>
  <c r="S573" i="1" s="1"/>
  <c r="Q597" i="1"/>
  <c r="R597" i="1" s="1"/>
  <c r="S597" i="1" s="1"/>
  <c r="Q474" i="1"/>
  <c r="R474" i="1" s="1"/>
  <c r="S474" i="1" s="1"/>
  <c r="Q504" i="1"/>
  <c r="R504" i="1" s="1"/>
  <c r="S504" i="1" s="1"/>
  <c r="Q600" i="1"/>
  <c r="R600" i="1" s="1"/>
  <c r="S600" i="1" s="1"/>
  <c r="Q557" i="1"/>
  <c r="R557" i="1" s="1"/>
  <c r="S557" i="1" s="1"/>
  <c r="Q520" i="1"/>
  <c r="R520" i="1" s="1"/>
  <c r="S520" i="1" s="1"/>
  <c r="Q400" i="1"/>
  <c r="R400" i="1" s="1"/>
  <c r="S400" i="1" s="1"/>
  <c r="Q355" i="1"/>
  <c r="R355" i="1" s="1"/>
  <c r="S355" i="1" s="1"/>
  <c r="Q590" i="1"/>
  <c r="R590" i="1" s="1"/>
  <c r="S590" i="1" s="1"/>
  <c r="Q374" i="1"/>
  <c r="R374" i="1" s="1"/>
  <c r="S374" i="1" s="1"/>
  <c r="Q335" i="1"/>
  <c r="R335" i="1" s="1"/>
  <c r="S335" i="1" s="1"/>
  <c r="Q602" i="1"/>
  <c r="R602" i="1" s="1"/>
  <c r="S602" i="1" s="1"/>
  <c r="Q478" i="1"/>
  <c r="R478" i="1" s="1"/>
  <c r="S478" i="1" s="1"/>
  <c r="Q453" i="1"/>
  <c r="R453" i="1" s="1"/>
  <c r="S453" i="1" s="1"/>
  <c r="Q429" i="1"/>
  <c r="R429" i="1" s="1"/>
  <c r="S429" i="1" s="1"/>
  <c r="Q373" i="1"/>
  <c r="R373" i="1" s="1"/>
  <c r="S373" i="1" s="1"/>
  <c r="Q350" i="1"/>
  <c r="R350" i="1" s="1"/>
  <c r="S350" i="1" s="1"/>
  <c r="Q541" i="1"/>
  <c r="R541" i="1" s="1"/>
  <c r="S541" i="1" s="1"/>
  <c r="Q567" i="1"/>
  <c r="R567" i="1" s="1"/>
  <c r="S567" i="1" s="1"/>
  <c r="Q487" i="1"/>
  <c r="R487" i="1" s="1"/>
  <c r="S487" i="1" s="1"/>
  <c r="Q458" i="1"/>
  <c r="R458" i="1" s="1"/>
  <c r="S458" i="1" s="1"/>
  <c r="Q396" i="1"/>
  <c r="R396" i="1" s="1"/>
  <c r="S396" i="1" s="1"/>
  <c r="Q352" i="1"/>
  <c r="R352" i="1" s="1"/>
  <c r="S352" i="1" s="1"/>
  <c r="Q342" i="1"/>
  <c r="R342" i="1" s="1"/>
  <c r="S342" i="1" s="1"/>
  <c r="Q546" i="1"/>
  <c r="R546" i="1" s="1"/>
  <c r="S546" i="1" s="1"/>
  <c r="Q525" i="1"/>
  <c r="R525" i="1" s="1"/>
  <c r="S525" i="1" s="1"/>
  <c r="Q354" i="1"/>
  <c r="R354" i="1" s="1"/>
  <c r="S354" i="1" s="1"/>
  <c r="Q331" i="1"/>
  <c r="R331" i="1" s="1"/>
  <c r="S331" i="1" s="1"/>
  <c r="Q594" i="1"/>
  <c r="R594" i="1" s="1"/>
  <c r="S594" i="1" s="1"/>
  <c r="Q535" i="1"/>
  <c r="R535" i="1" s="1"/>
  <c r="S535" i="1" s="1"/>
  <c r="Q431" i="1"/>
  <c r="R431" i="1" s="1"/>
  <c r="S431" i="1" s="1"/>
  <c r="Q295" i="1"/>
  <c r="R295" i="1" s="1"/>
  <c r="S295" i="1" s="1"/>
  <c r="Q603" i="1"/>
  <c r="R603" i="1" s="1"/>
  <c r="S603" i="1" s="1"/>
  <c r="Q511" i="1"/>
  <c r="R511" i="1" s="1"/>
  <c r="S511" i="1" s="1"/>
  <c r="Q497" i="1"/>
  <c r="R497" i="1" s="1"/>
  <c r="S497" i="1" s="1"/>
  <c r="Q314" i="1"/>
  <c r="R314" i="1" s="1"/>
  <c r="S314" i="1" s="1"/>
  <c r="Q582" i="1"/>
  <c r="R582" i="1" s="1"/>
  <c r="S582" i="1" s="1"/>
  <c r="Q490" i="1"/>
  <c r="R490" i="1" s="1"/>
  <c r="S490" i="1" s="1"/>
  <c r="Q341" i="1"/>
  <c r="R341" i="1" s="1"/>
  <c r="S341" i="1" s="1"/>
  <c r="Q571" i="1"/>
  <c r="R571" i="1" s="1"/>
  <c r="S571" i="1" s="1"/>
  <c r="Q462" i="1"/>
  <c r="R462" i="1" s="1"/>
  <c r="S462" i="1" s="1"/>
  <c r="Q430" i="1"/>
  <c r="R430" i="1" s="1"/>
  <c r="S430" i="1" s="1"/>
  <c r="Q505" i="1"/>
  <c r="R505" i="1" s="1"/>
  <c r="S505" i="1" s="1"/>
  <c r="Q310" i="1"/>
  <c r="R310" i="1" s="1"/>
  <c r="S310" i="1" s="1"/>
  <c r="Q568" i="1"/>
  <c r="R568" i="1" s="1"/>
  <c r="S568" i="1" s="1"/>
  <c r="Q544" i="1"/>
  <c r="R544" i="1" s="1"/>
  <c r="S544" i="1" s="1"/>
  <c r="Q427" i="1"/>
  <c r="R427" i="1" s="1"/>
  <c r="S427" i="1" s="1"/>
  <c r="Q302" i="1"/>
  <c r="R302" i="1" s="1"/>
  <c r="S302" i="1" s="1"/>
  <c r="Q572" i="1"/>
  <c r="R572" i="1" s="1"/>
  <c r="S572" i="1" s="1"/>
  <c r="Q296" i="1"/>
  <c r="R296" i="1" s="1"/>
  <c r="S296" i="1" s="1"/>
  <c r="Q467" i="1"/>
  <c r="R467" i="1" s="1"/>
  <c r="S467" i="1" s="1"/>
  <c r="Q441" i="1"/>
  <c r="R441" i="1" s="1"/>
  <c r="S441" i="1" s="1"/>
  <c r="Q421" i="1"/>
  <c r="R421" i="1" s="1"/>
  <c r="S421" i="1" s="1"/>
  <c r="Q448" i="1"/>
  <c r="R448" i="1" s="1"/>
  <c r="S448" i="1" s="1"/>
  <c r="Q433" i="1"/>
  <c r="R433" i="1" s="1"/>
  <c r="S433" i="1" s="1"/>
  <c r="Q424" i="1"/>
  <c r="R424" i="1" s="1"/>
  <c r="S424" i="1" s="1"/>
  <c r="H283" i="1"/>
  <c r="Q383" i="1"/>
  <c r="R383" i="1" s="1"/>
  <c r="S383" i="1" s="1"/>
  <c r="Q308" i="1"/>
  <c r="R308" i="1" s="1"/>
  <c r="S308" i="1" s="1"/>
  <c r="Q485" i="1"/>
  <c r="R485" i="1" s="1"/>
  <c r="S485" i="1" s="1"/>
  <c r="Q513" i="1"/>
  <c r="R513" i="1" s="1"/>
  <c r="S513" i="1" s="1"/>
  <c r="Q496" i="1"/>
  <c r="R496" i="1" s="1"/>
  <c r="S496" i="1" s="1"/>
  <c r="Q477" i="1"/>
  <c r="R477" i="1" s="1"/>
  <c r="S477" i="1" s="1"/>
  <c r="Q426" i="1"/>
  <c r="R426" i="1" s="1"/>
  <c r="S426" i="1" s="1"/>
  <c r="Q517" i="1"/>
  <c r="R517" i="1" s="1"/>
  <c r="S517" i="1" s="1"/>
  <c r="Q554" i="1"/>
  <c r="R554" i="1" s="1"/>
  <c r="S554" i="1" s="1"/>
  <c r="Q309" i="1"/>
  <c r="R309" i="1" s="1"/>
  <c r="S309" i="1" s="1"/>
  <c r="Q408" i="1"/>
  <c r="R408" i="1" s="1"/>
  <c r="S408" i="1" s="1"/>
  <c r="Q585" i="1"/>
  <c r="R585" i="1" s="1"/>
  <c r="S585" i="1" s="1"/>
  <c r="Q404" i="1"/>
  <c r="R404" i="1" s="1"/>
  <c r="S404" i="1" s="1"/>
  <c r="Q377" i="1"/>
  <c r="R377" i="1" s="1"/>
  <c r="S377" i="1" s="1"/>
  <c r="Q332" i="1"/>
  <c r="R332" i="1" s="1"/>
  <c r="S332" i="1" s="1"/>
  <c r="Q522" i="1"/>
  <c r="R522" i="1" s="1"/>
  <c r="S522" i="1" s="1"/>
  <c r="Q583" i="1"/>
  <c r="R583" i="1" s="1"/>
  <c r="S583" i="1" s="1"/>
  <c r="Q343" i="1"/>
  <c r="R343" i="1" s="1"/>
  <c r="S343" i="1" s="1"/>
  <c r="Q599" i="1"/>
  <c r="R599" i="1" s="1"/>
  <c r="S599" i="1" s="1"/>
  <c r="Q532" i="1"/>
  <c r="R532" i="1" s="1"/>
  <c r="S532" i="1" s="1"/>
  <c r="Q298" i="1"/>
  <c r="R298" i="1" s="1"/>
  <c r="S298" i="1" s="1"/>
  <c r="Q402" i="1"/>
  <c r="R402" i="1" s="1"/>
  <c r="S402" i="1" s="1"/>
  <c r="Q284" i="1"/>
  <c r="R284" i="1" s="1"/>
  <c r="S284" i="1" s="1"/>
  <c r="Q390" i="1"/>
  <c r="R390" i="1" s="1"/>
  <c r="S390" i="1" s="1"/>
  <c r="Q351" i="1"/>
  <c r="R351" i="1" s="1"/>
  <c r="S351" i="1" s="1"/>
  <c r="Q312" i="1"/>
  <c r="R312" i="1" s="1"/>
  <c r="S312" i="1" s="1"/>
  <c r="Q539" i="1"/>
  <c r="R539" i="1" s="1"/>
  <c r="S539" i="1" s="1"/>
  <c r="Q379" i="1"/>
  <c r="R379" i="1" s="1"/>
  <c r="S379" i="1" s="1"/>
  <c r="Q303" i="1"/>
  <c r="R303" i="1" s="1"/>
  <c r="S303" i="1" s="1"/>
  <c r="Q491" i="1"/>
  <c r="R491" i="1" s="1"/>
  <c r="S491" i="1" s="1"/>
  <c r="Q469" i="1"/>
  <c r="R469" i="1" s="1"/>
  <c r="S469" i="1" s="1"/>
  <c r="Q387" i="1"/>
  <c r="R387" i="1" s="1"/>
  <c r="S387" i="1" s="1"/>
  <c r="Q360" i="1"/>
  <c r="R360" i="1" s="1"/>
  <c r="S360" i="1" s="1"/>
  <c r="Q333" i="1"/>
  <c r="R333" i="1" s="1"/>
  <c r="S333" i="1" s="1"/>
  <c r="Q510" i="1"/>
  <c r="R510" i="1" s="1"/>
  <c r="S510" i="1" s="1"/>
  <c r="Q361" i="1"/>
  <c r="R361" i="1" s="1"/>
  <c r="S361" i="1" s="1"/>
  <c r="Q587" i="1"/>
  <c r="R587" i="1" s="1"/>
  <c r="S587" i="1" s="1"/>
  <c r="Q508" i="1"/>
  <c r="R508" i="1" s="1"/>
  <c r="S508" i="1" s="1"/>
  <c r="Q409" i="1"/>
  <c r="R409" i="1" s="1"/>
  <c r="S409" i="1" s="1"/>
  <c r="Q405" i="1"/>
  <c r="R405" i="1" s="1"/>
  <c r="S405" i="1" s="1"/>
  <c r="Q358" i="1"/>
  <c r="R358" i="1" s="1"/>
  <c r="S358" i="1" s="1"/>
  <c r="Q527" i="1"/>
  <c r="R527" i="1" s="1"/>
  <c r="S527" i="1" s="1"/>
  <c r="Q415" i="1"/>
  <c r="R415" i="1" s="1"/>
  <c r="S415" i="1" s="1"/>
  <c r="Q406" i="1"/>
  <c r="R406" i="1" s="1"/>
  <c r="S406" i="1" s="1"/>
  <c r="Q407" i="1"/>
  <c r="R407" i="1" s="1"/>
  <c r="S407" i="1" s="1"/>
  <c r="Q559" i="1"/>
  <c r="R559" i="1" s="1"/>
  <c r="S559" i="1" s="1"/>
  <c r="Q461" i="1"/>
  <c r="R461" i="1" s="1"/>
  <c r="S461" i="1" s="1"/>
  <c r="Q344" i="1"/>
  <c r="R344" i="1" s="1"/>
  <c r="S344" i="1" s="1"/>
  <c r="Q357" i="1"/>
  <c r="R357" i="1" s="1"/>
  <c r="S357" i="1" s="1"/>
  <c r="Q560" i="1"/>
  <c r="R560" i="1" s="1"/>
  <c r="S560" i="1" s="1"/>
  <c r="Q442" i="1"/>
  <c r="R442" i="1" s="1"/>
  <c r="S442" i="1" s="1"/>
  <c r="Q530" i="1"/>
  <c r="R530" i="1" s="1"/>
  <c r="S530" i="1" s="1"/>
  <c r="Q564" i="1"/>
  <c r="R564" i="1" s="1"/>
  <c r="S564" i="1" s="1"/>
  <c r="Q577" i="1"/>
  <c r="R577" i="1" s="1"/>
  <c r="S577" i="1" s="1"/>
  <c r="Q500" i="1"/>
  <c r="R500" i="1" s="1"/>
  <c r="S500" i="1" s="1"/>
  <c r="Q394" i="1"/>
  <c r="R394" i="1" s="1"/>
  <c r="S394" i="1" s="1"/>
  <c r="Q288" i="1"/>
  <c r="R288" i="1" s="1"/>
  <c r="S288" i="1" s="1"/>
  <c r="Q463" i="1"/>
  <c r="R463" i="1" s="1"/>
  <c r="S463" i="1" s="1"/>
  <c r="Q542" i="1"/>
  <c r="R542" i="1" s="1"/>
  <c r="S542" i="1" s="1"/>
  <c r="Q501" i="1"/>
  <c r="R501" i="1" s="1"/>
  <c r="S501" i="1" s="1"/>
  <c r="Q366" i="1"/>
  <c r="R366" i="1" s="1"/>
  <c r="S366" i="1" s="1"/>
  <c r="Q340" i="1"/>
  <c r="R340" i="1" s="1"/>
  <c r="S340" i="1" s="1"/>
  <c r="Q601" i="1"/>
  <c r="R601" i="1" s="1"/>
  <c r="S601" i="1" s="1"/>
  <c r="Q445" i="1"/>
  <c r="R445" i="1" s="1"/>
  <c r="S445" i="1" s="1"/>
  <c r="Q578" i="1"/>
  <c r="R578" i="1" s="1"/>
  <c r="S578" i="1" s="1"/>
  <c r="Q551" i="1"/>
  <c r="R551" i="1" s="1"/>
  <c r="S551" i="1" s="1"/>
  <c r="Q455" i="1"/>
  <c r="R455" i="1" s="1"/>
  <c r="S455" i="1" s="1"/>
  <c r="Q476" i="1"/>
  <c r="R476" i="1" s="1"/>
  <c r="S476" i="1" s="1"/>
  <c r="Q446" i="1"/>
  <c r="R446" i="1" s="1"/>
  <c r="S446" i="1" s="1"/>
  <c r="Q423" i="1"/>
  <c r="R423" i="1" s="1"/>
  <c r="S423" i="1" s="1"/>
  <c r="Q419" i="1"/>
  <c r="R419" i="1" s="1"/>
  <c r="S419" i="1" s="1"/>
  <c r="Q443" i="1"/>
  <c r="R443" i="1" s="1"/>
  <c r="S443" i="1" s="1"/>
  <c r="Q323" i="1"/>
  <c r="R323" i="1" s="1"/>
  <c r="S323" i="1" s="1"/>
  <c r="Q395" i="1"/>
  <c r="R395" i="1" s="1"/>
  <c r="S395" i="1" s="1"/>
  <c r="Q480" i="1"/>
  <c r="R480" i="1" s="1"/>
  <c r="S480" i="1" s="1"/>
  <c r="Q330" i="1"/>
  <c r="R330" i="1" s="1"/>
  <c r="S330" i="1" s="1"/>
  <c r="Q569" i="1"/>
  <c r="R569" i="1" s="1"/>
  <c r="S569" i="1" s="1"/>
  <c r="Q420" i="1"/>
  <c r="R420" i="1" s="1"/>
  <c r="S420" i="1" s="1"/>
  <c r="Q465" i="1"/>
  <c r="R465" i="1" s="1"/>
  <c r="S465" i="1" s="1"/>
  <c r="Q346" i="1"/>
  <c r="R346" i="1" s="1"/>
  <c r="S346" i="1" s="1"/>
  <c r="Q307" i="1"/>
  <c r="R307" i="1" s="1"/>
  <c r="S307" i="1" s="1"/>
  <c r="Q345" i="1"/>
  <c r="R345" i="1" s="1"/>
  <c r="S345" i="1" s="1"/>
  <c r="Q290" i="1"/>
  <c r="R290" i="1" s="1"/>
  <c r="S290" i="1" s="1"/>
  <c r="Q591" i="1"/>
  <c r="R591" i="1" s="1"/>
  <c r="S591" i="1" s="1"/>
  <c r="Q556" i="1"/>
  <c r="R556" i="1" s="1"/>
  <c r="S556" i="1" s="1"/>
  <c r="Q494" i="1"/>
  <c r="R494" i="1" s="1"/>
  <c r="S494" i="1" s="1"/>
  <c r="Q533" i="1"/>
  <c r="R533" i="1" s="1"/>
  <c r="S533" i="1" s="1"/>
  <c r="Q604" i="1"/>
  <c r="R604" i="1" s="1"/>
  <c r="S604" i="1" s="1"/>
  <c r="Q386" i="1"/>
  <c r="R386" i="1" s="1"/>
  <c r="S386" i="1" s="1"/>
  <c r="Q353" i="1"/>
  <c r="R353" i="1" s="1"/>
  <c r="S353" i="1" s="1"/>
  <c r="Q385" i="1"/>
  <c r="R385" i="1" s="1"/>
  <c r="S385" i="1" s="1"/>
  <c r="Q339" i="1"/>
  <c r="R339" i="1" s="1"/>
  <c r="S339" i="1" s="1"/>
  <c r="Q324" i="1"/>
  <c r="R324" i="1" s="1"/>
  <c r="S324" i="1" s="1"/>
  <c r="Q503" i="1"/>
  <c r="R503" i="1" s="1"/>
  <c r="S503" i="1" s="1"/>
  <c r="Q545" i="1"/>
  <c r="R545" i="1" s="1"/>
  <c r="S545" i="1" s="1"/>
  <c r="Q318" i="1"/>
  <c r="R318" i="1" s="1"/>
  <c r="S318" i="1" s="1"/>
  <c r="Q364" i="1"/>
  <c r="R364" i="1" s="1"/>
  <c r="S364" i="1" s="1"/>
  <c r="Q329" i="1"/>
  <c r="R329" i="1" s="1"/>
  <c r="S329" i="1" s="1"/>
  <c r="Q384" i="1"/>
  <c r="R384" i="1" s="1"/>
  <c r="S384" i="1" s="1"/>
  <c r="Q422" i="1"/>
  <c r="R422" i="1" s="1"/>
  <c r="S422" i="1" s="1"/>
  <c r="Q566" i="1"/>
  <c r="R566" i="1" s="1"/>
  <c r="S566" i="1" s="1"/>
  <c r="Q289" i="1"/>
  <c r="R289" i="1" s="1"/>
  <c r="S289" i="1" s="1"/>
  <c r="Q475" i="1"/>
  <c r="R475" i="1" s="1"/>
  <c r="S475" i="1" s="1"/>
  <c r="Q514" i="1"/>
  <c r="R514" i="1" s="1"/>
  <c r="S514" i="1" s="1"/>
  <c r="Q553" i="1"/>
  <c r="R553" i="1" s="1"/>
  <c r="S553" i="1" s="1"/>
  <c r="Q471" i="1"/>
  <c r="R471" i="1" s="1"/>
  <c r="S471" i="1" s="1"/>
  <c r="Q410" i="1"/>
  <c r="R410" i="1" s="1"/>
  <c r="S410" i="1" s="1"/>
  <c r="Q325" i="1"/>
  <c r="R325" i="1" s="1"/>
  <c r="S325" i="1" s="1"/>
  <c r="Q595" i="1"/>
  <c r="R595" i="1" s="1"/>
  <c r="S595" i="1" s="1"/>
  <c r="Q593" i="1"/>
  <c r="R593" i="1" s="1"/>
  <c r="S593" i="1" s="1"/>
  <c r="Q482" i="1"/>
  <c r="R482" i="1" s="1"/>
  <c r="S482" i="1" s="1"/>
  <c r="Q392" i="1"/>
  <c r="R392" i="1" s="1"/>
  <c r="S392" i="1" s="1"/>
  <c r="Q540" i="1"/>
  <c r="R540" i="1" s="1"/>
  <c r="S540" i="1" s="1"/>
  <c r="Q447" i="1"/>
  <c r="R447" i="1" s="1"/>
  <c r="S447" i="1" s="1"/>
  <c r="Q320" i="1"/>
  <c r="R320" i="1" s="1"/>
  <c r="S320" i="1" s="1"/>
  <c r="Q521" i="1"/>
  <c r="R521" i="1" s="1"/>
  <c r="S521" i="1" s="1"/>
  <c r="Q454" i="1"/>
  <c r="R454" i="1" s="1"/>
  <c r="S454" i="1" s="1"/>
  <c r="Q436" i="1"/>
  <c r="R436" i="1" s="1"/>
  <c r="S436" i="1" s="1"/>
  <c r="Q389" i="1"/>
  <c r="R389" i="1" s="1"/>
  <c r="S389" i="1" s="1"/>
  <c r="Q526" i="1"/>
  <c r="R526" i="1" s="1"/>
  <c r="S526" i="1" s="1"/>
  <c r="Q457" i="1"/>
  <c r="R457" i="1" s="1"/>
  <c r="S457" i="1" s="1"/>
  <c r="Q326" i="1"/>
  <c r="R326" i="1" s="1"/>
  <c r="S326" i="1" s="1"/>
  <c r="Q552" i="1"/>
  <c r="R552" i="1" s="1"/>
  <c r="S552" i="1" s="1"/>
  <c r="Q516" i="1"/>
  <c r="R516" i="1" s="1"/>
  <c r="S516" i="1" s="1"/>
  <c r="Q399" i="1"/>
  <c r="R399" i="1" s="1"/>
  <c r="S399" i="1" s="1"/>
  <c r="Q337" i="1"/>
  <c r="R337" i="1" s="1"/>
  <c r="S337" i="1" s="1"/>
  <c r="Q588" i="1"/>
  <c r="R588" i="1" s="1"/>
  <c r="S588" i="1" s="1"/>
  <c r="Q464" i="1"/>
  <c r="R464" i="1" s="1"/>
  <c r="S464" i="1" s="1"/>
  <c r="Q376" i="1"/>
  <c r="R376" i="1" s="1"/>
  <c r="S376" i="1" s="1"/>
  <c r="Q363" i="1"/>
  <c r="R363" i="1" s="1"/>
  <c r="S363" i="1" s="1"/>
  <c r="Q574" i="1"/>
  <c r="R574" i="1" s="1"/>
  <c r="S574" i="1" s="1"/>
  <c r="Q518" i="1"/>
  <c r="R518" i="1" s="1"/>
  <c r="S518" i="1" s="1"/>
  <c r="Q456" i="1"/>
  <c r="R456" i="1" s="1"/>
  <c r="S456" i="1" s="1"/>
  <c r="Q581" i="1"/>
  <c r="R581" i="1" s="1"/>
  <c r="S581" i="1" s="1"/>
  <c r="Q378" i="1"/>
  <c r="R378" i="1" s="1"/>
  <c r="S378" i="1" s="1"/>
  <c r="Q393" i="1"/>
  <c r="R393" i="1" s="1"/>
  <c r="S393" i="1" s="1"/>
  <c r="Q562" i="1"/>
  <c r="R562" i="1" s="1"/>
  <c r="S562" i="1" s="1"/>
  <c r="Q484" i="1"/>
  <c r="R484" i="1" s="1"/>
  <c r="S484" i="1" s="1"/>
  <c r="Q472" i="1"/>
  <c r="R472" i="1" s="1"/>
  <c r="S472" i="1" s="1"/>
  <c r="Q438" i="1"/>
  <c r="R438" i="1" s="1"/>
  <c r="S438" i="1" s="1"/>
  <c r="Q381" i="1"/>
  <c r="R381" i="1" s="1"/>
  <c r="S381" i="1" s="1"/>
  <c r="Q317" i="1"/>
  <c r="R317" i="1" s="1"/>
  <c r="S317" i="1" s="1"/>
  <c r="Q435" i="1"/>
  <c r="R435" i="1" s="1"/>
  <c r="S435" i="1" s="1"/>
  <c r="Q565" i="1"/>
  <c r="R565" i="1" s="1"/>
  <c r="S565" i="1" s="1"/>
  <c r="H280" i="1"/>
  <c r="Q328" i="1"/>
  <c r="R328" i="1" s="1"/>
  <c r="S328" i="1" s="1"/>
  <c r="Q412" i="1"/>
  <c r="R412" i="1" s="1"/>
  <c r="S412" i="1" s="1"/>
  <c r="Q524" i="1"/>
  <c r="R524" i="1" s="1"/>
  <c r="S524" i="1" s="1"/>
  <c r="Q428" i="1"/>
  <c r="R428" i="1" s="1"/>
  <c r="S428" i="1" s="1"/>
  <c r="Q359" i="1"/>
  <c r="R359" i="1" s="1"/>
  <c r="S359" i="1" s="1"/>
  <c r="Q515" i="1"/>
  <c r="R515" i="1" s="1"/>
  <c r="S515" i="1" s="1"/>
  <c r="Q425" i="1"/>
  <c r="R425" i="1" s="1"/>
  <c r="S425" i="1" s="1"/>
  <c r="Q502" i="1"/>
  <c r="R502" i="1" s="1"/>
  <c r="S502" i="1" s="1"/>
  <c r="Q403" i="1"/>
  <c r="R403" i="1" s="1"/>
  <c r="S403" i="1" s="1"/>
  <c r="Q576" i="1"/>
  <c r="R576" i="1" s="1"/>
  <c r="S576" i="1" s="1"/>
  <c r="Q481" i="1"/>
  <c r="R481" i="1" s="1"/>
  <c r="S481" i="1" s="1"/>
  <c r="Q432" i="1"/>
  <c r="R432" i="1" s="1"/>
  <c r="S432" i="1" s="1"/>
  <c r="Q416" i="1"/>
  <c r="R416" i="1" s="1"/>
  <c r="S416" i="1" s="1"/>
  <c r="Q466" i="1"/>
  <c r="R466" i="1" s="1"/>
  <c r="S466" i="1" s="1"/>
  <c r="Q356" i="1"/>
  <c r="R356" i="1" s="1"/>
  <c r="S356" i="1" s="1"/>
  <c r="Q334" i="1"/>
  <c r="R334" i="1" s="1"/>
  <c r="S334" i="1" s="1"/>
  <c r="Q291" i="1"/>
  <c r="R291" i="1" s="1"/>
  <c r="S291" i="1" s="1"/>
  <c r="Q347" i="1"/>
  <c r="R347" i="1" s="1"/>
  <c r="S347" i="1" s="1"/>
  <c r="Q519" i="1"/>
  <c r="R519" i="1" s="1"/>
  <c r="S519" i="1" s="1"/>
  <c r="Q460" i="1"/>
  <c r="R460" i="1" s="1"/>
  <c r="S460" i="1" s="1"/>
  <c r="Q449" i="1"/>
  <c r="R449" i="1" s="1"/>
  <c r="S449" i="1" s="1"/>
  <c r="Q528" i="1"/>
  <c r="R528" i="1" s="1"/>
  <c r="S528" i="1" s="1"/>
  <c r="Q549" i="1"/>
  <c r="R549" i="1" s="1"/>
  <c r="S549" i="1" s="1"/>
  <c r="Q321" i="1"/>
  <c r="R321" i="1" s="1"/>
  <c r="S321" i="1" s="1"/>
  <c r="Q300" i="1"/>
  <c r="R300" i="1" s="1"/>
  <c r="S300" i="1" s="1"/>
  <c r="Q596" i="1"/>
  <c r="R596" i="1" s="1"/>
  <c r="S596" i="1" s="1"/>
  <c r="H277" i="1"/>
  <c r="Q479" i="1"/>
  <c r="R479" i="1" s="1"/>
  <c r="S479" i="1" s="1"/>
  <c r="Q437" i="1"/>
  <c r="R437" i="1" s="1"/>
  <c r="S437" i="1" s="1"/>
  <c r="Q306" i="1"/>
  <c r="R306" i="1" s="1"/>
  <c r="S306" i="1" s="1"/>
  <c r="Q570" i="1"/>
  <c r="R570" i="1" s="1"/>
  <c r="S570" i="1" s="1"/>
  <c r="Q401" i="1"/>
  <c r="R401" i="1" s="1"/>
  <c r="S401" i="1" s="1"/>
  <c r="Q580" i="1"/>
  <c r="R580" i="1" s="1"/>
  <c r="S580" i="1" s="1"/>
  <c r="Q319" i="1"/>
  <c r="R319" i="1" s="1"/>
  <c r="S319" i="1" s="1"/>
  <c r="Q327" i="1"/>
  <c r="R327" i="1" s="1"/>
  <c r="S327" i="1" s="1"/>
  <c r="Q285" i="1"/>
  <c r="R285" i="1" s="1"/>
  <c r="S285" i="1" s="1"/>
  <c r="Q315" i="1"/>
  <c r="R315" i="1" s="1"/>
  <c r="S315" i="1" s="1"/>
  <c r="Q311" i="1"/>
  <c r="R311" i="1" s="1"/>
  <c r="S311" i="1" s="1"/>
  <c r="Q336" i="1"/>
  <c r="R336" i="1" s="1"/>
  <c r="S336" i="1" s="1"/>
  <c r="Q493" i="1"/>
  <c r="R493" i="1" s="1"/>
  <c r="S493" i="1" s="1"/>
  <c r="Q486" i="1"/>
  <c r="R486" i="1" s="1"/>
  <c r="S486" i="1" s="1"/>
  <c r="Q489" i="1"/>
  <c r="R489" i="1" s="1"/>
  <c r="S489" i="1" s="1"/>
  <c r="Q498" i="1"/>
  <c r="R498" i="1" s="1"/>
  <c r="S498" i="1" s="1"/>
  <c r="Q550" i="1"/>
  <c r="R550" i="1" s="1"/>
  <c r="S550" i="1" s="1"/>
  <c r="Q536" i="1"/>
  <c r="R536" i="1" s="1"/>
  <c r="S536" i="1" s="1"/>
  <c r="Q365" i="1"/>
  <c r="R365" i="1" s="1"/>
  <c r="S365" i="1" s="1"/>
  <c r="Q586" i="1"/>
  <c r="R586" i="1" s="1"/>
  <c r="S586" i="1" s="1"/>
  <c r="Q338" i="1"/>
  <c r="R338" i="1" s="1"/>
  <c r="S338" i="1" s="1"/>
  <c r="Q451" i="1"/>
  <c r="R451" i="1" s="1"/>
  <c r="S451" i="1" s="1"/>
  <c r="Q367" i="1"/>
  <c r="R367" i="1" s="1"/>
  <c r="S367" i="1" s="1"/>
  <c r="Q598" i="1"/>
  <c r="R598" i="1" s="1"/>
  <c r="S598" i="1" s="1"/>
  <c r="Q529" i="1"/>
  <c r="R529" i="1" s="1"/>
  <c r="S529" i="1" s="1"/>
  <c r="Q468" i="1"/>
  <c r="R468" i="1" s="1"/>
  <c r="S468" i="1" s="1"/>
  <c r="Q417" i="1"/>
  <c r="R417" i="1" s="1"/>
  <c r="S417" i="1" s="1"/>
  <c r="Q439" i="1"/>
  <c r="R439" i="1" s="1"/>
  <c r="S439" i="1" s="1"/>
  <c r="Q398" i="1"/>
  <c r="R398" i="1" s="1"/>
  <c r="S398" i="1" s="1"/>
  <c r="Q558" i="1"/>
  <c r="R558" i="1" s="1"/>
  <c r="S558" i="1" s="1"/>
  <c r="Q349" i="1"/>
  <c r="R349" i="1" s="1"/>
  <c r="S349" i="1" s="1"/>
  <c r="Q304" i="1"/>
  <c r="R304" i="1" s="1"/>
  <c r="S304" i="1" s="1"/>
  <c r="Q538" i="1"/>
  <c r="R538" i="1" s="1"/>
  <c r="S538" i="1" s="1"/>
  <c r="Q452" i="1"/>
  <c r="R452" i="1" s="1"/>
  <c r="S452" i="1" s="1"/>
  <c r="Q372" i="1"/>
  <c r="R372" i="1" s="1"/>
  <c r="S372" i="1" s="1"/>
  <c r="Q563" i="1"/>
  <c r="R563" i="1" s="1"/>
  <c r="S563" i="1" s="1"/>
  <c r="Q548" i="1"/>
  <c r="R548" i="1" s="1"/>
  <c r="S548" i="1" s="1"/>
  <c r="Q391" i="1"/>
  <c r="R391" i="1" s="1"/>
  <c r="S391" i="1" s="1"/>
  <c r="Q297" i="1"/>
  <c r="R297" i="1" s="1"/>
  <c r="S297" i="1" s="1"/>
  <c r="Q499" i="1"/>
  <c r="R499" i="1" s="1"/>
  <c r="S499" i="1" s="1"/>
  <c r="Q414" i="1"/>
  <c r="R414" i="1" s="1"/>
  <c r="S414" i="1" s="1"/>
  <c r="Q575" i="1"/>
  <c r="R575" i="1" s="1"/>
  <c r="S575" i="1" s="1"/>
  <c r="Q506" i="1"/>
  <c r="R506" i="1" s="1"/>
  <c r="S506" i="1" s="1"/>
  <c r="Q434" i="1"/>
  <c r="R434" i="1" s="1"/>
  <c r="S434" i="1" s="1"/>
  <c r="Q348" i="1"/>
  <c r="R348" i="1" s="1"/>
  <c r="S348" i="1" s="1"/>
  <c r="Q547" i="1"/>
  <c r="R547" i="1" s="1"/>
  <c r="S547" i="1" s="1"/>
  <c r="Q444" i="1"/>
  <c r="R444" i="1" s="1"/>
  <c r="S444" i="1" s="1"/>
  <c r="Q418" i="1"/>
  <c r="R418" i="1" s="1"/>
  <c r="S418" i="1" s="1"/>
  <c r="Q534" i="1"/>
  <c r="R534" i="1" s="1"/>
  <c r="S534" i="1" s="1"/>
  <c r="Q450" i="1"/>
  <c r="R450" i="1" s="1"/>
  <c r="S450" i="1" s="1"/>
  <c r="Q370" i="1"/>
  <c r="R370" i="1" s="1"/>
  <c r="S370" i="1" s="1"/>
  <c r="Q470" i="1"/>
  <c r="R470" i="1" s="1"/>
  <c r="S470" i="1" s="1"/>
  <c r="Q592" i="1"/>
  <c r="R592" i="1" s="1"/>
  <c r="S592" i="1" s="1"/>
  <c r="Q440" i="1"/>
  <c r="R440" i="1" s="1"/>
  <c r="S440" i="1" s="1"/>
  <c r="Q397" i="1"/>
  <c r="R397" i="1" s="1"/>
  <c r="S397" i="1" s="1"/>
  <c r="Q382" i="1"/>
  <c r="R382" i="1" s="1"/>
  <c r="S382" i="1" s="1"/>
  <c r="Q473" i="1"/>
  <c r="R473" i="1" s="1"/>
  <c r="S473" i="1" s="1"/>
  <c r="Q362" i="1"/>
  <c r="R362" i="1" s="1"/>
  <c r="S362" i="1" s="1"/>
  <c r="Q512" i="1"/>
  <c r="R512" i="1" s="1"/>
  <c r="S512" i="1" s="1"/>
  <c r="Q413" i="1"/>
  <c r="R413" i="1" s="1"/>
  <c r="S413" i="1" s="1"/>
  <c r="Q411" i="1"/>
  <c r="R411" i="1" s="1"/>
  <c r="S411" i="1" s="1"/>
  <c r="M167" i="1"/>
  <c r="N167" i="1" s="1"/>
  <c r="O167" i="1" s="1"/>
  <c r="M169" i="1"/>
  <c r="N169" i="1" s="1"/>
  <c r="O169" i="1" s="1"/>
  <c r="M168" i="1"/>
  <c r="N168" i="1" s="1"/>
  <c r="O168" i="1" s="1"/>
  <c r="H209" i="1"/>
  <c r="P209" i="1"/>
  <c r="P170" i="1"/>
  <c r="H199" i="1"/>
  <c r="P199" i="1"/>
  <c r="H182" i="1"/>
  <c r="P182" i="1"/>
  <c r="P244" i="1"/>
  <c r="H244" i="1"/>
  <c r="P281" i="1"/>
  <c r="H281" i="1"/>
  <c r="H274" i="1"/>
  <c r="P274" i="1"/>
  <c r="P273" i="1"/>
  <c r="H273" i="1"/>
  <c r="P272" i="1"/>
  <c r="H272" i="1"/>
  <c r="H175" i="1"/>
  <c r="P175" i="1"/>
  <c r="P164" i="1"/>
  <c r="P207" i="1"/>
  <c r="H207" i="1"/>
  <c r="P226" i="1"/>
  <c r="H226" i="1"/>
  <c r="P202" i="1"/>
  <c r="H202" i="1"/>
  <c r="P204" i="1"/>
  <c r="H204" i="1"/>
  <c r="P178" i="1"/>
  <c r="H178" i="1"/>
  <c r="P235" i="1"/>
  <c r="H235" i="1"/>
  <c r="P236" i="1"/>
  <c r="H236" i="1"/>
  <c r="H269" i="1"/>
  <c r="P269" i="1"/>
  <c r="P278" i="1"/>
  <c r="H278" i="1"/>
  <c r="H198" i="1"/>
  <c r="P198" i="1"/>
  <c r="P196" i="1"/>
  <c r="H196" i="1"/>
  <c r="P212" i="1"/>
  <c r="H212" i="1"/>
  <c r="H232" i="1"/>
  <c r="P232" i="1"/>
  <c r="P257" i="1"/>
  <c r="H257" i="1"/>
  <c r="P216" i="1"/>
  <c r="H216" i="1"/>
  <c r="H249" i="1"/>
  <c r="P249" i="1"/>
  <c r="P275" i="1"/>
  <c r="H275" i="1"/>
  <c r="H260" i="1"/>
  <c r="P260" i="1"/>
  <c r="P203" i="1"/>
  <c r="H203" i="1"/>
  <c r="P228" i="1"/>
  <c r="H228" i="1"/>
  <c r="P241" i="1"/>
  <c r="H241" i="1"/>
  <c r="P240" i="1"/>
  <c r="H240" i="1"/>
  <c r="P177" i="1"/>
  <c r="H177" i="1"/>
  <c r="P256" i="1"/>
  <c r="H256" i="1"/>
  <c r="P168" i="1"/>
  <c r="P171" i="1"/>
  <c r="H171" i="1"/>
  <c r="H217" i="1"/>
  <c r="P217" i="1"/>
  <c r="H213" i="1"/>
  <c r="P213" i="1"/>
  <c r="P239" i="1"/>
  <c r="H239" i="1"/>
  <c r="H261" i="1"/>
  <c r="P261" i="1"/>
  <c r="H223" i="1"/>
  <c r="P223" i="1"/>
  <c r="P167" i="1"/>
  <c r="P193" i="1"/>
  <c r="H193" i="1"/>
  <c r="H200" i="1"/>
  <c r="P200" i="1"/>
  <c r="P176" i="1"/>
  <c r="H176" i="1"/>
  <c r="P173" i="1"/>
  <c r="H173" i="1"/>
  <c r="P195" i="1"/>
  <c r="H195" i="1"/>
  <c r="P242" i="1"/>
  <c r="H242" i="1"/>
  <c r="H225" i="1"/>
  <c r="P225" i="1"/>
  <c r="P197" i="1"/>
  <c r="H197" i="1"/>
  <c r="H211" i="1"/>
  <c r="P211" i="1"/>
  <c r="P174" i="1"/>
  <c r="H174" i="1"/>
  <c r="H245" i="1"/>
  <c r="P245" i="1"/>
  <c r="P243" i="1"/>
  <c r="H243" i="1"/>
  <c r="P276" i="1"/>
  <c r="H276" i="1"/>
  <c r="H220" i="1"/>
  <c r="P220" i="1"/>
  <c r="H233" i="1"/>
  <c r="P233" i="1"/>
  <c r="P219" i="1"/>
  <c r="H219" i="1"/>
  <c r="P251" i="1"/>
  <c r="H251" i="1"/>
  <c r="P250" i="1"/>
  <c r="H250" i="1"/>
  <c r="P264" i="1"/>
  <c r="H264" i="1"/>
  <c r="H270" i="1"/>
  <c r="P270" i="1"/>
  <c r="P263" i="1"/>
  <c r="H263" i="1"/>
  <c r="H205" i="1"/>
  <c r="P205" i="1"/>
  <c r="P179" i="1"/>
  <c r="H179" i="1"/>
  <c r="H210" i="1"/>
  <c r="P210" i="1"/>
  <c r="H238" i="1"/>
  <c r="P238" i="1"/>
  <c r="P265" i="1"/>
  <c r="H265" i="1"/>
  <c r="P253" i="1"/>
  <c r="H253" i="1"/>
  <c r="P266" i="1"/>
  <c r="H266" i="1"/>
  <c r="P267" i="1"/>
  <c r="H267" i="1"/>
  <c r="H187" i="1"/>
  <c r="P187" i="1"/>
  <c r="P227" i="1"/>
  <c r="H227" i="1"/>
  <c r="P231" i="1"/>
  <c r="H231" i="1"/>
  <c r="P255" i="1"/>
  <c r="H255" i="1"/>
  <c r="P262" i="1"/>
  <c r="H262" i="1"/>
  <c r="H279" i="1"/>
  <c r="P279" i="1"/>
  <c r="P166" i="1"/>
  <c r="H166" i="1"/>
  <c r="P192" i="1"/>
  <c r="H192" i="1"/>
  <c r="P215" i="1"/>
  <c r="H215" i="1"/>
  <c r="P247" i="1"/>
  <c r="H247" i="1"/>
  <c r="H208" i="1"/>
  <c r="P208" i="1"/>
  <c r="H206" i="1"/>
  <c r="P206" i="1"/>
  <c r="P181" i="1"/>
  <c r="H181" i="1"/>
  <c r="H172" i="1"/>
  <c r="P172" i="1"/>
  <c r="P189" i="1"/>
  <c r="H189" i="1"/>
  <c r="P180" i="1"/>
  <c r="H180" i="1"/>
  <c r="P214" i="1"/>
  <c r="H214" i="1"/>
  <c r="P230" i="1"/>
  <c r="H230" i="1"/>
  <c r="P252" i="1"/>
  <c r="H252" i="1"/>
  <c r="H259" i="1"/>
  <c r="P259" i="1"/>
  <c r="P282" i="1"/>
  <c r="H282" i="1"/>
  <c r="H165" i="1"/>
  <c r="P165" i="1"/>
  <c r="P185" i="1"/>
  <c r="H185" i="1"/>
  <c r="P188" i="1"/>
  <c r="H188" i="1"/>
  <c r="H184" i="1"/>
  <c r="P184" i="1"/>
  <c r="H221" i="1"/>
  <c r="P221" i="1"/>
  <c r="P234" i="1"/>
  <c r="H234" i="1"/>
  <c r="P237" i="1"/>
  <c r="H237" i="1"/>
  <c r="H246" i="1"/>
  <c r="P246" i="1"/>
  <c r="H271" i="1"/>
  <c r="P271" i="1"/>
  <c r="P191" i="1"/>
  <c r="H191" i="1"/>
  <c r="P190" i="1"/>
  <c r="H190" i="1"/>
  <c r="H218" i="1"/>
  <c r="P218" i="1"/>
  <c r="P186" i="1"/>
  <c r="H186" i="1"/>
  <c r="H222" i="1"/>
  <c r="P222" i="1"/>
  <c r="P248" i="1"/>
  <c r="H248" i="1"/>
  <c r="H194" i="1"/>
  <c r="P194" i="1"/>
  <c r="P169" i="1"/>
  <c r="P201" i="1"/>
  <c r="H201" i="1"/>
  <c r="P183" i="1"/>
  <c r="H183" i="1"/>
  <c r="H229" i="1"/>
  <c r="P229" i="1"/>
  <c r="H224" i="1"/>
  <c r="P224" i="1"/>
  <c r="H254" i="1"/>
  <c r="P254" i="1"/>
  <c r="P268" i="1"/>
  <c r="H268" i="1"/>
  <c r="P258" i="1"/>
  <c r="H258" i="1"/>
  <c r="M151" i="1"/>
  <c r="N151" i="1" s="1"/>
  <c r="O151" i="1" s="1"/>
  <c r="M163" i="1"/>
  <c r="N163" i="1" s="1"/>
  <c r="O163" i="1" s="1"/>
  <c r="M155" i="1"/>
  <c r="N155" i="1" s="1"/>
  <c r="O155" i="1" s="1"/>
  <c r="M162" i="1"/>
  <c r="N162" i="1" s="1"/>
  <c r="O162" i="1" s="1"/>
  <c r="M161" i="1"/>
  <c r="N161" i="1" s="1"/>
  <c r="O161" i="1" s="1"/>
  <c r="M154" i="1"/>
  <c r="N154" i="1" s="1"/>
  <c r="O154" i="1" s="1"/>
  <c r="M160" i="1"/>
  <c r="N160" i="1" s="1"/>
  <c r="O160" i="1" s="1"/>
  <c r="M159" i="1"/>
  <c r="N159" i="1" s="1"/>
  <c r="O159" i="1" s="1"/>
  <c r="M158" i="1"/>
  <c r="N158" i="1" s="1"/>
  <c r="O158" i="1" s="1"/>
  <c r="M157" i="1"/>
  <c r="N157" i="1" s="1"/>
  <c r="O157" i="1" s="1"/>
  <c r="M152" i="1"/>
  <c r="N152" i="1" s="1"/>
  <c r="O152" i="1" s="1"/>
  <c r="M153" i="1"/>
  <c r="N153" i="1" s="1"/>
  <c r="O153" i="1" s="1"/>
  <c r="M140" i="1"/>
  <c r="N140" i="1" s="1"/>
  <c r="O140" i="1" s="1"/>
  <c r="M136" i="1"/>
  <c r="N136" i="1" s="1"/>
  <c r="O136" i="1" s="1"/>
  <c r="M137" i="1"/>
  <c r="N137" i="1" s="1"/>
  <c r="O137" i="1" s="1"/>
  <c r="M146" i="1"/>
  <c r="N146" i="1" s="1"/>
  <c r="O146" i="1" s="1"/>
  <c r="M142" i="1"/>
  <c r="N142" i="1" s="1"/>
  <c r="O142" i="1" s="1"/>
  <c r="M148" i="1"/>
  <c r="N148" i="1" s="1"/>
  <c r="O148" i="1" s="1"/>
  <c r="M138" i="1"/>
  <c r="N138" i="1" s="1"/>
  <c r="O138" i="1" s="1"/>
  <c r="M127" i="1"/>
  <c r="N127" i="1" s="1"/>
  <c r="O127" i="1" s="1"/>
  <c r="M145" i="1"/>
  <c r="N145" i="1" s="1"/>
  <c r="O145" i="1" s="1"/>
  <c r="M133" i="1"/>
  <c r="N133" i="1" s="1"/>
  <c r="O133" i="1" s="1"/>
  <c r="M147" i="1"/>
  <c r="N147" i="1" s="1"/>
  <c r="O147" i="1" s="1"/>
  <c r="M126" i="1"/>
  <c r="N126" i="1" s="1"/>
  <c r="O126" i="1" s="1"/>
  <c r="M132" i="1"/>
  <c r="N132" i="1" s="1"/>
  <c r="O132" i="1" s="1"/>
  <c r="M131" i="1"/>
  <c r="N131" i="1" s="1"/>
  <c r="O131" i="1" s="1"/>
  <c r="M149" i="1"/>
  <c r="N149" i="1" s="1"/>
  <c r="O149" i="1" s="1"/>
  <c r="M128" i="1"/>
  <c r="N128" i="1" s="1"/>
  <c r="O128" i="1" s="1"/>
  <c r="M143" i="1"/>
  <c r="N143" i="1" s="1"/>
  <c r="O143" i="1" s="1"/>
  <c r="M130" i="1"/>
  <c r="N130" i="1" s="1"/>
  <c r="O130" i="1" s="1"/>
  <c r="M120" i="1"/>
  <c r="N120" i="1" s="1"/>
  <c r="O120" i="1" s="1"/>
  <c r="M150" i="1"/>
  <c r="N150" i="1" s="1"/>
  <c r="O150" i="1" s="1"/>
  <c r="M156" i="1"/>
  <c r="N156" i="1" s="1"/>
  <c r="O156" i="1" s="1"/>
  <c r="M139" i="1"/>
  <c r="N139" i="1" s="1"/>
  <c r="O139" i="1" s="1"/>
  <c r="M141" i="1"/>
  <c r="N141" i="1" s="1"/>
  <c r="O141" i="1" s="1"/>
  <c r="M134" i="1"/>
  <c r="N134" i="1" s="1"/>
  <c r="O134" i="1" s="1"/>
  <c r="M144" i="1"/>
  <c r="N144" i="1" s="1"/>
  <c r="O144" i="1" s="1"/>
  <c r="M135" i="1"/>
  <c r="N135" i="1" s="1"/>
  <c r="O135" i="1" s="1"/>
  <c r="M123" i="1"/>
  <c r="N123" i="1" s="1"/>
  <c r="O123" i="1" s="1"/>
  <c r="M118" i="1"/>
  <c r="N118" i="1" s="1"/>
  <c r="O118" i="1" s="1"/>
  <c r="M129" i="1"/>
  <c r="N129" i="1" s="1"/>
  <c r="O129" i="1" s="1"/>
  <c r="M124" i="1"/>
  <c r="N124" i="1" s="1"/>
  <c r="O124" i="1" s="1"/>
  <c r="M125" i="1"/>
  <c r="N125" i="1" s="1"/>
  <c r="O125" i="1" s="1"/>
  <c r="M122" i="1"/>
  <c r="N122" i="1" s="1"/>
  <c r="O122" i="1" s="1"/>
  <c r="I25" i="1"/>
  <c r="J25" i="1" s="1"/>
  <c r="K25" i="1" s="1"/>
  <c r="L25" i="1" s="1"/>
  <c r="I100" i="1"/>
  <c r="J100" i="1" s="1"/>
  <c r="K100" i="1" s="1"/>
  <c r="L100" i="1" s="1"/>
  <c r="I101" i="1"/>
  <c r="J101" i="1" s="1"/>
  <c r="K101" i="1" s="1"/>
  <c r="L101" i="1" s="1"/>
  <c r="I103" i="1"/>
  <c r="J103" i="1" s="1"/>
  <c r="K103" i="1" s="1"/>
  <c r="L103" i="1" s="1"/>
  <c r="I109" i="1"/>
  <c r="J109" i="1" s="1"/>
  <c r="K109" i="1" s="1"/>
  <c r="L109" i="1" s="1"/>
  <c r="I105" i="1"/>
  <c r="J105" i="1" s="1"/>
  <c r="K105" i="1" s="1"/>
  <c r="L105" i="1" s="1"/>
  <c r="I108" i="1"/>
  <c r="J108" i="1" s="1"/>
  <c r="K108" i="1" s="1"/>
  <c r="L108" i="1" s="1"/>
  <c r="I106" i="1"/>
  <c r="J106" i="1" s="1"/>
  <c r="K106" i="1" s="1"/>
  <c r="L106" i="1" s="1"/>
  <c r="I107" i="1"/>
  <c r="J107" i="1" s="1"/>
  <c r="K107" i="1" s="1"/>
  <c r="L107" i="1" s="1"/>
  <c r="I8" i="1"/>
  <c r="J8" i="1" s="1"/>
  <c r="K8" i="1" s="1"/>
  <c r="L8" i="1" s="1"/>
  <c r="I102" i="1"/>
  <c r="J102" i="1" s="1"/>
  <c r="K102" i="1" s="1"/>
  <c r="L102" i="1" s="1"/>
  <c r="I62" i="1"/>
  <c r="J62" i="1" s="1"/>
  <c r="K62" i="1" s="1"/>
  <c r="L62" i="1" s="1"/>
  <c r="I93" i="1"/>
  <c r="J93" i="1" s="1"/>
  <c r="K93" i="1" s="1"/>
  <c r="L93" i="1" s="1"/>
  <c r="I34" i="1"/>
  <c r="J34" i="1" s="1"/>
  <c r="K34" i="1" s="1"/>
  <c r="L34" i="1" s="1"/>
  <c r="I78" i="1"/>
  <c r="J78" i="1" s="1"/>
  <c r="K78" i="1" s="1"/>
  <c r="L78" i="1" s="1"/>
  <c r="I53" i="1"/>
  <c r="J53" i="1" s="1"/>
  <c r="K53" i="1" s="1"/>
  <c r="L53" i="1" s="1"/>
  <c r="I27" i="1"/>
  <c r="J27" i="1" s="1"/>
  <c r="K27" i="1" s="1"/>
  <c r="L27" i="1" s="1"/>
  <c r="I86" i="1"/>
  <c r="J86" i="1" s="1"/>
  <c r="K86" i="1" s="1"/>
  <c r="L86" i="1" s="1"/>
  <c r="I65" i="1"/>
  <c r="J65" i="1" s="1"/>
  <c r="K65" i="1" s="1"/>
  <c r="L65" i="1" s="1"/>
  <c r="I70" i="1"/>
  <c r="J70" i="1" s="1"/>
  <c r="K70" i="1" s="1"/>
  <c r="L70" i="1" s="1"/>
  <c r="I96" i="1"/>
  <c r="J96" i="1" s="1"/>
  <c r="K96" i="1" s="1"/>
  <c r="L96" i="1" s="1"/>
  <c r="I51" i="1"/>
  <c r="J51" i="1" s="1"/>
  <c r="K51" i="1" s="1"/>
  <c r="L51" i="1" s="1"/>
  <c r="I95" i="1"/>
  <c r="J95" i="1" s="1"/>
  <c r="K95" i="1" s="1"/>
  <c r="L95" i="1" s="1"/>
  <c r="I92" i="1"/>
  <c r="J92" i="1" s="1"/>
  <c r="K92" i="1" s="1"/>
  <c r="L92" i="1" s="1"/>
  <c r="I90" i="1"/>
  <c r="J90" i="1" s="1"/>
  <c r="K90" i="1" s="1"/>
  <c r="L90" i="1" s="1"/>
  <c r="I76" i="1"/>
  <c r="J76" i="1" s="1"/>
  <c r="K76" i="1" s="1"/>
  <c r="L76" i="1" s="1"/>
  <c r="I48" i="1"/>
  <c r="J48" i="1" s="1"/>
  <c r="K48" i="1" s="1"/>
  <c r="L48" i="1" s="1"/>
  <c r="I20" i="1"/>
  <c r="J20" i="1" s="1"/>
  <c r="K20" i="1" s="1"/>
  <c r="L20" i="1" s="1"/>
  <c r="I82" i="1"/>
  <c r="J82" i="1" s="1"/>
  <c r="K82" i="1" s="1"/>
  <c r="L82" i="1" s="1"/>
  <c r="I71" i="1"/>
  <c r="J71" i="1" s="1"/>
  <c r="K71" i="1" s="1"/>
  <c r="L71" i="1" s="1"/>
  <c r="I72" i="1"/>
  <c r="J72" i="1" s="1"/>
  <c r="K72" i="1" s="1"/>
  <c r="L72" i="1" s="1"/>
  <c r="I50" i="1"/>
  <c r="J50" i="1" s="1"/>
  <c r="K50" i="1" s="1"/>
  <c r="L50" i="1" s="1"/>
  <c r="I29" i="1"/>
  <c r="J29" i="1" s="1"/>
  <c r="K29" i="1" s="1"/>
  <c r="L29" i="1" s="1"/>
  <c r="I18" i="1"/>
  <c r="J18" i="1" s="1"/>
  <c r="K18" i="1" s="1"/>
  <c r="L18" i="1" s="1"/>
  <c r="I17" i="1"/>
  <c r="J17" i="1" s="1"/>
  <c r="K17" i="1" s="1"/>
  <c r="L17" i="1" s="1"/>
  <c r="I7" i="1"/>
  <c r="J7" i="1" s="1"/>
  <c r="K7" i="1" s="1"/>
  <c r="L7" i="1" s="1"/>
  <c r="I14" i="1"/>
  <c r="J14" i="1" s="1"/>
  <c r="K14" i="1" s="1"/>
  <c r="L14" i="1" s="1"/>
  <c r="I41" i="1"/>
  <c r="J41" i="1" s="1"/>
  <c r="K41" i="1" s="1"/>
  <c r="L41" i="1" s="1"/>
  <c r="I74" i="1"/>
  <c r="J74" i="1" s="1"/>
  <c r="K74" i="1" s="1"/>
  <c r="L74" i="1" s="1"/>
  <c r="I9" i="1"/>
  <c r="J9" i="1" s="1"/>
  <c r="K9" i="1" s="1"/>
  <c r="L9" i="1" s="1"/>
  <c r="I97" i="1"/>
  <c r="J97" i="1" s="1"/>
  <c r="K97" i="1" s="1"/>
  <c r="L97" i="1" s="1"/>
  <c r="I79" i="1"/>
  <c r="J79" i="1" s="1"/>
  <c r="K79" i="1" s="1"/>
  <c r="L79" i="1" s="1"/>
  <c r="I15" i="1"/>
  <c r="J15" i="1" s="1"/>
  <c r="K15" i="1" s="1"/>
  <c r="L15" i="1" s="1"/>
  <c r="I104" i="1"/>
  <c r="J104" i="1" s="1"/>
  <c r="K104" i="1" s="1"/>
  <c r="L104" i="1" s="1"/>
  <c r="I33" i="1"/>
  <c r="J33" i="1" s="1"/>
  <c r="K33" i="1" s="1"/>
  <c r="L33" i="1" s="1"/>
  <c r="I46" i="1"/>
  <c r="J46" i="1" s="1"/>
  <c r="K46" i="1" s="1"/>
  <c r="L46" i="1" s="1"/>
  <c r="I23" i="1"/>
  <c r="J23" i="1" s="1"/>
  <c r="K23" i="1" s="1"/>
  <c r="L23" i="1" s="1"/>
  <c r="I75" i="1"/>
  <c r="J75" i="1" s="1"/>
  <c r="K75" i="1" s="1"/>
  <c r="L75" i="1" s="1"/>
  <c r="I98" i="1"/>
  <c r="J98" i="1" s="1"/>
  <c r="K98" i="1" s="1"/>
  <c r="L98" i="1" s="1"/>
  <c r="I80" i="1"/>
  <c r="J80" i="1" s="1"/>
  <c r="K80" i="1" s="1"/>
  <c r="L80" i="1" s="1"/>
  <c r="I32" i="1"/>
  <c r="J32" i="1" s="1"/>
  <c r="K32" i="1" s="1"/>
  <c r="L32" i="1" s="1"/>
  <c r="I94" i="1"/>
  <c r="J94" i="1" s="1"/>
  <c r="K94" i="1" s="1"/>
  <c r="L94" i="1" s="1"/>
  <c r="I30" i="1"/>
  <c r="J30" i="1" s="1"/>
  <c r="K30" i="1" s="1"/>
  <c r="L30" i="1" s="1"/>
  <c r="I56" i="1"/>
  <c r="J56" i="1" s="1"/>
  <c r="K56" i="1" s="1"/>
  <c r="L56" i="1" s="1"/>
  <c r="I81" i="1"/>
  <c r="J81" i="1" s="1"/>
  <c r="K81" i="1" s="1"/>
  <c r="L81" i="1" s="1"/>
  <c r="I3" i="1"/>
  <c r="J3" i="1" s="1"/>
  <c r="K3" i="1" s="1"/>
  <c r="L3" i="1" s="1"/>
  <c r="I77" i="1"/>
  <c r="J77" i="1" s="1"/>
  <c r="K77" i="1" s="1"/>
  <c r="L77" i="1" s="1"/>
  <c r="I36" i="1"/>
  <c r="J36" i="1" s="1"/>
  <c r="K36" i="1" s="1"/>
  <c r="L36" i="1" s="1"/>
  <c r="I10" i="1"/>
  <c r="J10" i="1" s="1"/>
  <c r="K10" i="1" s="1"/>
  <c r="L10" i="1" s="1"/>
  <c r="I89" i="1"/>
  <c r="J89" i="1" s="1"/>
  <c r="K89" i="1" s="1"/>
  <c r="L89" i="1" s="1"/>
  <c r="I28" i="1"/>
  <c r="J28" i="1" s="1"/>
  <c r="K28" i="1" s="1"/>
  <c r="L28" i="1" s="1"/>
  <c r="I60" i="1"/>
  <c r="J60" i="1" s="1"/>
  <c r="K60" i="1" s="1"/>
  <c r="L60" i="1" s="1"/>
  <c r="I42" i="1"/>
  <c r="J42" i="1" s="1"/>
  <c r="K42" i="1" s="1"/>
  <c r="L42" i="1" s="1"/>
  <c r="I2" i="1"/>
  <c r="J2" i="1" s="1"/>
  <c r="K2" i="1" s="1"/>
  <c r="L2" i="1" s="1"/>
  <c r="I54" i="1"/>
  <c r="J54" i="1" s="1"/>
  <c r="K54" i="1" s="1"/>
  <c r="L54" i="1" s="1"/>
  <c r="I69" i="1"/>
  <c r="J69" i="1" s="1"/>
  <c r="K69" i="1" s="1"/>
  <c r="L69" i="1" s="1"/>
  <c r="I85" i="1"/>
  <c r="J85" i="1" s="1"/>
  <c r="K85" i="1" s="1"/>
  <c r="L85" i="1" s="1"/>
  <c r="I87" i="1"/>
  <c r="J87" i="1" s="1"/>
  <c r="K87" i="1" s="1"/>
  <c r="L87" i="1" s="1"/>
  <c r="I68" i="1"/>
  <c r="J68" i="1" s="1"/>
  <c r="K68" i="1" s="1"/>
  <c r="L68" i="1" s="1"/>
  <c r="I59" i="1"/>
  <c r="J59" i="1" s="1"/>
  <c r="K59" i="1" s="1"/>
  <c r="L59" i="1" s="1"/>
  <c r="I39" i="1"/>
  <c r="J39" i="1" s="1"/>
  <c r="K39" i="1" s="1"/>
  <c r="L39" i="1" s="1"/>
  <c r="I61" i="1"/>
  <c r="J61" i="1" s="1"/>
  <c r="K61" i="1" s="1"/>
  <c r="L61" i="1" s="1"/>
  <c r="I63" i="1"/>
  <c r="J63" i="1" s="1"/>
  <c r="K63" i="1" s="1"/>
  <c r="L63" i="1" s="1"/>
  <c r="I11" i="1"/>
  <c r="J11" i="1" s="1"/>
  <c r="K11" i="1" s="1"/>
  <c r="L11" i="1" s="1"/>
  <c r="I83" i="1"/>
  <c r="J83" i="1" s="1"/>
  <c r="K83" i="1" s="1"/>
  <c r="L83" i="1" s="1"/>
  <c r="I37" i="1"/>
  <c r="J37" i="1" s="1"/>
  <c r="K37" i="1" s="1"/>
  <c r="L37" i="1" s="1"/>
  <c r="I22" i="1"/>
  <c r="J22" i="1" s="1"/>
  <c r="K22" i="1" s="1"/>
  <c r="L22" i="1" s="1"/>
  <c r="I13" i="1"/>
  <c r="J13" i="1" s="1"/>
  <c r="K13" i="1" s="1"/>
  <c r="L13" i="1" s="1"/>
  <c r="I44" i="1"/>
  <c r="J44" i="1" s="1"/>
  <c r="K44" i="1" s="1"/>
  <c r="L44" i="1" s="1"/>
  <c r="I35" i="1"/>
  <c r="J35" i="1" s="1"/>
  <c r="K35" i="1" s="1"/>
  <c r="L35" i="1" s="1"/>
  <c r="I21" i="1"/>
  <c r="J21" i="1" s="1"/>
  <c r="K21" i="1" s="1"/>
  <c r="L21" i="1" s="1"/>
  <c r="I45" i="1"/>
  <c r="J45" i="1" s="1"/>
  <c r="K45" i="1" s="1"/>
  <c r="L45" i="1" s="1"/>
  <c r="I52" i="1"/>
  <c r="J52" i="1" s="1"/>
  <c r="K52" i="1" s="1"/>
  <c r="L52" i="1" s="1"/>
  <c r="I31" i="1"/>
  <c r="J31" i="1" s="1"/>
  <c r="K31" i="1" s="1"/>
  <c r="L31" i="1" s="1"/>
  <c r="I57" i="1"/>
  <c r="J57" i="1" s="1"/>
  <c r="K57" i="1" s="1"/>
  <c r="L57" i="1" s="1"/>
  <c r="I64" i="1"/>
  <c r="J64" i="1" s="1"/>
  <c r="K64" i="1" s="1"/>
  <c r="L64" i="1" s="1"/>
  <c r="I16" i="1"/>
  <c r="J16" i="1" s="1"/>
  <c r="K16" i="1" s="1"/>
  <c r="L16" i="1" s="1"/>
  <c r="I84" i="1"/>
  <c r="J84" i="1" s="1"/>
  <c r="K84" i="1" s="1"/>
  <c r="L84" i="1" s="1"/>
  <c r="I58" i="1"/>
  <c r="J58" i="1" s="1"/>
  <c r="K58" i="1" s="1"/>
  <c r="L58" i="1" s="1"/>
  <c r="I4" i="1"/>
  <c r="J4" i="1" s="1"/>
  <c r="K4" i="1" s="1"/>
  <c r="L4" i="1" s="1"/>
  <c r="I88" i="1"/>
  <c r="J88" i="1" s="1"/>
  <c r="K88" i="1" s="1"/>
  <c r="L88" i="1" s="1"/>
  <c r="I49" i="1"/>
  <c r="J49" i="1" s="1"/>
  <c r="K49" i="1" s="1"/>
  <c r="L49" i="1" s="1"/>
  <c r="I66" i="1"/>
  <c r="J66" i="1" s="1"/>
  <c r="K66" i="1" s="1"/>
  <c r="L66" i="1" s="1"/>
  <c r="I26" i="1"/>
  <c r="J26" i="1" s="1"/>
  <c r="K26" i="1" s="1"/>
  <c r="L26" i="1" s="1"/>
  <c r="I73" i="1"/>
  <c r="J73" i="1" s="1"/>
  <c r="K73" i="1" s="1"/>
  <c r="L73" i="1" s="1"/>
  <c r="I67" i="1"/>
  <c r="J67" i="1" s="1"/>
  <c r="K67" i="1" s="1"/>
  <c r="L67" i="1" s="1"/>
  <c r="I43" i="1"/>
  <c r="J43" i="1" s="1"/>
  <c r="K43" i="1" s="1"/>
  <c r="L43" i="1" s="1"/>
  <c r="I12" i="1"/>
  <c r="J12" i="1" s="1"/>
  <c r="K12" i="1" s="1"/>
  <c r="L12" i="1" s="1"/>
  <c r="I24" i="1"/>
  <c r="J24" i="1" s="1"/>
  <c r="K24" i="1" s="1"/>
  <c r="L24" i="1" s="1"/>
  <c r="I19" i="1"/>
  <c r="J19" i="1" s="1"/>
  <c r="K19" i="1" s="1"/>
  <c r="L19" i="1" s="1"/>
  <c r="I40" i="1"/>
  <c r="J40" i="1" s="1"/>
  <c r="K40" i="1" s="1"/>
  <c r="L40" i="1" s="1"/>
  <c r="I91" i="1"/>
  <c r="J91" i="1" s="1"/>
  <c r="K91" i="1" s="1"/>
  <c r="L91" i="1" s="1"/>
  <c r="I47" i="1"/>
  <c r="J47" i="1" s="1"/>
  <c r="K47" i="1" s="1"/>
  <c r="L47" i="1" s="1"/>
  <c r="I38" i="1"/>
  <c r="J38" i="1" s="1"/>
  <c r="K38" i="1" s="1"/>
  <c r="L38" i="1" s="1"/>
  <c r="I99" i="1"/>
  <c r="J99" i="1" s="1"/>
  <c r="K99" i="1" s="1"/>
  <c r="L99" i="1" s="1"/>
  <c r="I5" i="1"/>
  <c r="J5" i="1" s="1"/>
  <c r="K5" i="1" s="1"/>
  <c r="L5" i="1" s="1"/>
  <c r="I55" i="1"/>
  <c r="J55" i="1" s="1"/>
  <c r="K55" i="1" s="1"/>
  <c r="L55" i="1" s="1"/>
  <c r="I6" i="1"/>
  <c r="J6" i="1" s="1"/>
  <c r="K6" i="1" s="1"/>
  <c r="L6" i="1" s="1"/>
  <c r="Q280" i="1" l="1"/>
  <c r="R280" i="1" s="1"/>
  <c r="S280" i="1" s="1"/>
  <c r="Q277" i="1"/>
  <c r="R277" i="1" s="1"/>
  <c r="S277" i="1" s="1"/>
  <c r="H169" i="1"/>
  <c r="Q246" i="1"/>
  <c r="R246" i="1" s="1"/>
  <c r="S246" i="1" s="1"/>
  <c r="Q184" i="1"/>
  <c r="R184" i="1" s="1"/>
  <c r="S184" i="1" s="1"/>
  <c r="Q206" i="1"/>
  <c r="R206" i="1" s="1"/>
  <c r="S206" i="1" s="1"/>
  <c r="H168" i="1"/>
  <c r="Q249" i="1"/>
  <c r="R249" i="1" s="1"/>
  <c r="S249" i="1" s="1"/>
  <c r="Q269" i="1"/>
  <c r="R269" i="1" s="1"/>
  <c r="S269" i="1" s="1"/>
  <c r="H170" i="1"/>
  <c r="Q218" i="1"/>
  <c r="R218" i="1" s="1"/>
  <c r="S218" i="1" s="1"/>
  <c r="Q259" i="1"/>
  <c r="R259" i="1" s="1"/>
  <c r="S259" i="1" s="1"/>
  <c r="Q191" i="1"/>
  <c r="R191" i="1" s="1"/>
  <c r="S191" i="1" s="1"/>
  <c r="Q237" i="1"/>
  <c r="R237" i="1" s="1"/>
  <c r="S237" i="1" s="1"/>
  <c r="Q188" i="1"/>
  <c r="R188" i="1" s="1"/>
  <c r="S188" i="1" s="1"/>
  <c r="Q180" i="1"/>
  <c r="R180" i="1" s="1"/>
  <c r="S180" i="1" s="1"/>
  <c r="Q247" i="1"/>
  <c r="R247" i="1" s="1"/>
  <c r="S247" i="1" s="1"/>
  <c r="Q215" i="1"/>
  <c r="R215" i="1" s="1"/>
  <c r="S215" i="1" s="1"/>
  <c r="Q262" i="1"/>
  <c r="R262" i="1" s="1"/>
  <c r="S262" i="1" s="1"/>
  <c r="Q231" i="1"/>
  <c r="R231" i="1" s="1"/>
  <c r="S231" i="1" s="1"/>
  <c r="Q253" i="1"/>
  <c r="R253" i="1" s="1"/>
  <c r="S253" i="1" s="1"/>
  <c r="Q179" i="1"/>
  <c r="R179" i="1" s="1"/>
  <c r="S179" i="1" s="1"/>
  <c r="Q174" i="1"/>
  <c r="R174" i="1" s="1"/>
  <c r="S174" i="1" s="1"/>
  <c r="Q195" i="1"/>
  <c r="R195" i="1" s="1"/>
  <c r="S195" i="1" s="1"/>
  <c r="Q193" i="1"/>
  <c r="R193" i="1" s="1"/>
  <c r="S193" i="1" s="1"/>
  <c r="Q239" i="1"/>
  <c r="R239" i="1" s="1"/>
  <c r="S239" i="1" s="1"/>
  <c r="Q228" i="1"/>
  <c r="R228" i="1" s="1"/>
  <c r="S228" i="1" s="1"/>
  <c r="Q275" i="1"/>
  <c r="R275" i="1" s="1"/>
  <c r="S275" i="1" s="1"/>
  <c r="Q226" i="1"/>
  <c r="R226" i="1" s="1"/>
  <c r="S226" i="1" s="1"/>
  <c r="Q272" i="1"/>
  <c r="R272" i="1" s="1"/>
  <c r="S272" i="1" s="1"/>
  <c r="Q244" i="1"/>
  <c r="R244" i="1" s="1"/>
  <c r="S244" i="1" s="1"/>
  <c r="Q208" i="1"/>
  <c r="R208" i="1" s="1"/>
  <c r="S208" i="1" s="1"/>
  <c r="Q279" i="1"/>
  <c r="R279" i="1" s="1"/>
  <c r="S279" i="1" s="1"/>
  <c r="Q205" i="1"/>
  <c r="R205" i="1" s="1"/>
  <c r="S205" i="1" s="1"/>
  <c r="Q270" i="1"/>
  <c r="R270" i="1" s="1"/>
  <c r="S270" i="1" s="1"/>
  <c r="Q211" i="1"/>
  <c r="R211" i="1" s="1"/>
  <c r="S211" i="1" s="1"/>
  <c r="Q225" i="1"/>
  <c r="R225" i="1" s="1"/>
  <c r="S225" i="1" s="1"/>
  <c r="Q213" i="1"/>
  <c r="R213" i="1" s="1"/>
  <c r="S213" i="1" s="1"/>
  <c r="Q229" i="1"/>
  <c r="R229" i="1" s="1"/>
  <c r="S229" i="1" s="1"/>
  <c r="Q268" i="1"/>
  <c r="R268" i="1" s="1"/>
  <c r="S268" i="1" s="1"/>
  <c r="Q201" i="1"/>
  <c r="R201" i="1" s="1"/>
  <c r="S201" i="1" s="1"/>
  <c r="Q248" i="1"/>
  <c r="R248" i="1" s="1"/>
  <c r="S248" i="1" s="1"/>
  <c r="Q234" i="1"/>
  <c r="R234" i="1" s="1"/>
  <c r="S234" i="1" s="1"/>
  <c r="Q185" i="1"/>
  <c r="R185" i="1" s="1"/>
  <c r="S185" i="1" s="1"/>
  <c r="Q252" i="1"/>
  <c r="R252" i="1" s="1"/>
  <c r="S252" i="1" s="1"/>
  <c r="Q189" i="1"/>
  <c r="R189" i="1" s="1"/>
  <c r="S189" i="1" s="1"/>
  <c r="Q192" i="1"/>
  <c r="R192" i="1" s="1"/>
  <c r="S192" i="1" s="1"/>
  <c r="Q255" i="1"/>
  <c r="R255" i="1" s="1"/>
  <c r="S255" i="1" s="1"/>
  <c r="Q267" i="1"/>
  <c r="R267" i="1" s="1"/>
  <c r="S267" i="1" s="1"/>
  <c r="Q265" i="1"/>
  <c r="R265" i="1" s="1"/>
  <c r="S265" i="1" s="1"/>
  <c r="Q250" i="1"/>
  <c r="R250" i="1" s="1"/>
  <c r="S250" i="1" s="1"/>
  <c r="Q219" i="1"/>
  <c r="R219" i="1" s="1"/>
  <c r="S219" i="1" s="1"/>
  <c r="Q173" i="1"/>
  <c r="R173" i="1" s="1"/>
  <c r="S173" i="1" s="1"/>
  <c r="H167" i="1"/>
  <c r="Q256" i="1"/>
  <c r="R256" i="1" s="1"/>
  <c r="S256" i="1" s="1"/>
  <c r="Q203" i="1"/>
  <c r="R203" i="1" s="1"/>
  <c r="S203" i="1" s="1"/>
  <c r="Q216" i="1"/>
  <c r="R216" i="1" s="1"/>
  <c r="S216" i="1" s="1"/>
  <c r="Q212" i="1"/>
  <c r="R212" i="1" s="1"/>
  <c r="S212" i="1" s="1"/>
  <c r="Q178" i="1"/>
  <c r="R178" i="1" s="1"/>
  <c r="S178" i="1" s="1"/>
  <c r="Q207" i="1"/>
  <c r="R207" i="1" s="1"/>
  <c r="S207" i="1" s="1"/>
  <c r="Q273" i="1"/>
  <c r="R273" i="1" s="1"/>
  <c r="S273" i="1" s="1"/>
  <c r="Q194" i="1"/>
  <c r="R194" i="1" s="1"/>
  <c r="S194" i="1" s="1"/>
  <c r="Q172" i="1"/>
  <c r="R172" i="1" s="1"/>
  <c r="S172" i="1" s="1"/>
  <c r="Q187" i="1"/>
  <c r="R187" i="1" s="1"/>
  <c r="S187" i="1" s="1"/>
  <c r="Q238" i="1"/>
  <c r="R238" i="1" s="1"/>
  <c r="S238" i="1" s="1"/>
  <c r="Q233" i="1"/>
  <c r="R233" i="1" s="1"/>
  <c r="S233" i="1" s="1"/>
  <c r="Q223" i="1"/>
  <c r="R223" i="1" s="1"/>
  <c r="S223" i="1" s="1"/>
  <c r="Q217" i="1"/>
  <c r="R217" i="1" s="1"/>
  <c r="S217" i="1" s="1"/>
  <c r="H164" i="1"/>
  <c r="Q175" i="1"/>
  <c r="R175" i="1" s="1"/>
  <c r="S175" i="1" s="1"/>
  <c r="Q274" i="1"/>
  <c r="R274" i="1" s="1"/>
  <c r="S274" i="1" s="1"/>
  <c r="Q182" i="1"/>
  <c r="R182" i="1" s="1"/>
  <c r="S182" i="1" s="1"/>
  <c r="Q254" i="1"/>
  <c r="R254" i="1" s="1"/>
  <c r="S254" i="1" s="1"/>
  <c r="Q224" i="1"/>
  <c r="R224" i="1" s="1"/>
  <c r="S224" i="1" s="1"/>
  <c r="Q222" i="1"/>
  <c r="R222" i="1" s="1"/>
  <c r="S222" i="1" s="1"/>
  <c r="Q271" i="1"/>
  <c r="R271" i="1" s="1"/>
  <c r="S271" i="1" s="1"/>
  <c r="Q221" i="1"/>
  <c r="R221" i="1" s="1"/>
  <c r="S221" i="1" s="1"/>
  <c r="Q165" i="1"/>
  <c r="R165" i="1" s="1"/>
  <c r="S165" i="1" s="1"/>
  <c r="Q230" i="1"/>
  <c r="R230" i="1" s="1"/>
  <c r="S230" i="1" s="1"/>
  <c r="Q227" i="1"/>
  <c r="R227" i="1" s="1"/>
  <c r="S227" i="1" s="1"/>
  <c r="Q264" i="1"/>
  <c r="R264" i="1" s="1"/>
  <c r="S264" i="1" s="1"/>
  <c r="Q276" i="1"/>
  <c r="R276" i="1" s="1"/>
  <c r="S276" i="1" s="1"/>
  <c r="Q243" i="1"/>
  <c r="R243" i="1" s="1"/>
  <c r="S243" i="1" s="1"/>
  <c r="Q176" i="1"/>
  <c r="R176" i="1" s="1"/>
  <c r="S176" i="1" s="1"/>
  <c r="Q177" i="1"/>
  <c r="R177" i="1" s="1"/>
  <c r="S177" i="1" s="1"/>
  <c r="Q240" i="1"/>
  <c r="R240" i="1" s="1"/>
  <c r="S240" i="1" s="1"/>
  <c r="Q257" i="1"/>
  <c r="R257" i="1" s="1"/>
  <c r="S257" i="1" s="1"/>
  <c r="Q196" i="1"/>
  <c r="R196" i="1" s="1"/>
  <c r="S196" i="1" s="1"/>
  <c r="Q236" i="1"/>
  <c r="R236" i="1" s="1"/>
  <c r="S236" i="1" s="1"/>
  <c r="Q204" i="1"/>
  <c r="R204" i="1" s="1"/>
  <c r="S204" i="1" s="1"/>
  <c r="Q210" i="1"/>
  <c r="R210" i="1" s="1"/>
  <c r="S210" i="1" s="1"/>
  <c r="Q220" i="1"/>
  <c r="R220" i="1" s="1"/>
  <c r="S220" i="1" s="1"/>
  <c r="Q245" i="1"/>
  <c r="R245" i="1" s="1"/>
  <c r="S245" i="1" s="1"/>
  <c r="Q200" i="1"/>
  <c r="R200" i="1" s="1"/>
  <c r="S200" i="1" s="1"/>
  <c r="Q261" i="1"/>
  <c r="R261" i="1" s="1"/>
  <c r="S261" i="1" s="1"/>
  <c r="Q260" i="1"/>
  <c r="R260" i="1" s="1"/>
  <c r="S260" i="1" s="1"/>
  <c r="Q232" i="1"/>
  <c r="R232" i="1" s="1"/>
  <c r="S232" i="1" s="1"/>
  <c r="Q198" i="1"/>
  <c r="R198" i="1" s="1"/>
  <c r="S198" i="1" s="1"/>
  <c r="Q199" i="1"/>
  <c r="R199" i="1" s="1"/>
  <c r="S199" i="1" s="1"/>
  <c r="Q209" i="1"/>
  <c r="R209" i="1" s="1"/>
  <c r="S209" i="1" s="1"/>
  <c r="Q258" i="1"/>
  <c r="R258" i="1" s="1"/>
  <c r="S258" i="1" s="1"/>
  <c r="Q183" i="1"/>
  <c r="R183" i="1" s="1"/>
  <c r="S183" i="1" s="1"/>
  <c r="Q186" i="1"/>
  <c r="R186" i="1" s="1"/>
  <c r="S186" i="1" s="1"/>
  <c r="Q190" i="1"/>
  <c r="R190" i="1" s="1"/>
  <c r="S190" i="1" s="1"/>
  <c r="Q282" i="1"/>
  <c r="R282" i="1" s="1"/>
  <c r="S282" i="1" s="1"/>
  <c r="Q214" i="1"/>
  <c r="R214" i="1" s="1"/>
  <c r="S214" i="1" s="1"/>
  <c r="Q181" i="1"/>
  <c r="R181" i="1" s="1"/>
  <c r="S181" i="1" s="1"/>
  <c r="Q166" i="1"/>
  <c r="R166" i="1" s="1"/>
  <c r="S166" i="1" s="1"/>
  <c r="Q266" i="1"/>
  <c r="R266" i="1" s="1"/>
  <c r="S266" i="1" s="1"/>
  <c r="Q263" i="1"/>
  <c r="R263" i="1" s="1"/>
  <c r="S263" i="1" s="1"/>
  <c r="Q251" i="1"/>
  <c r="R251" i="1" s="1"/>
  <c r="S251" i="1" s="1"/>
  <c r="Q197" i="1"/>
  <c r="R197" i="1" s="1"/>
  <c r="S197" i="1" s="1"/>
  <c r="Q242" i="1"/>
  <c r="R242" i="1" s="1"/>
  <c r="S242" i="1" s="1"/>
  <c r="Q171" i="1"/>
  <c r="R171" i="1" s="1"/>
  <c r="S171" i="1" s="1"/>
  <c r="Q241" i="1"/>
  <c r="R241" i="1" s="1"/>
  <c r="S241" i="1" s="1"/>
  <c r="Q278" i="1"/>
  <c r="R278" i="1" s="1"/>
  <c r="S278" i="1" s="1"/>
  <c r="Q235" i="1"/>
  <c r="R235" i="1" s="1"/>
  <c r="S235" i="1" s="1"/>
  <c r="Q202" i="1"/>
  <c r="R202" i="1" s="1"/>
  <c r="S202" i="1" s="1"/>
  <c r="Q281" i="1"/>
  <c r="R281" i="1" s="1"/>
  <c r="S281" i="1" s="1"/>
  <c r="M121" i="1"/>
  <c r="N121" i="1" s="1"/>
  <c r="O121" i="1" s="1"/>
  <c r="M119" i="1"/>
  <c r="N119" i="1" s="1"/>
  <c r="O119" i="1" s="1"/>
  <c r="P119" i="1" s="1"/>
  <c r="M117" i="1"/>
  <c r="N117" i="1" s="1"/>
  <c r="O117" i="1" s="1"/>
  <c r="M115" i="1"/>
  <c r="N115" i="1" s="1"/>
  <c r="O115" i="1" s="1"/>
  <c r="M113" i="1"/>
  <c r="N113" i="1" s="1"/>
  <c r="O113" i="1" s="1"/>
  <c r="M110" i="1"/>
  <c r="N110" i="1" s="1"/>
  <c r="O110" i="1" s="1"/>
  <c r="P110" i="1" s="1"/>
  <c r="M112" i="1"/>
  <c r="N112" i="1" s="1"/>
  <c r="O112" i="1" s="1"/>
  <c r="M116" i="1"/>
  <c r="N116" i="1" s="1"/>
  <c r="O116" i="1" s="1"/>
  <c r="P116" i="1" s="1"/>
  <c r="M114" i="1"/>
  <c r="N114" i="1" s="1"/>
  <c r="O114" i="1" s="1"/>
  <c r="M111" i="1"/>
  <c r="N111" i="1" s="1"/>
  <c r="O111" i="1" s="1"/>
  <c r="H129" i="1"/>
  <c r="P129" i="1"/>
  <c r="P118" i="1"/>
  <c r="H130" i="1"/>
  <c r="P130" i="1"/>
  <c r="H126" i="1"/>
  <c r="P126" i="1"/>
  <c r="H150" i="1"/>
  <c r="P150" i="1"/>
  <c r="H123" i="1"/>
  <c r="P123" i="1"/>
  <c r="P147" i="1"/>
  <c r="H147" i="1"/>
  <c r="P160" i="1"/>
  <c r="H160" i="1"/>
  <c r="H145" i="1"/>
  <c r="P145" i="1"/>
  <c r="P132" i="1"/>
  <c r="H144" i="1"/>
  <c r="P144" i="1"/>
  <c r="H133" i="1"/>
  <c r="P133" i="1"/>
  <c r="H148" i="1"/>
  <c r="P148" i="1"/>
  <c r="H124" i="1"/>
  <c r="P124" i="1"/>
  <c r="H146" i="1"/>
  <c r="P146" i="1"/>
  <c r="H139" i="1"/>
  <c r="P139" i="1"/>
  <c r="H134" i="1"/>
  <c r="P134" i="1"/>
  <c r="H141" i="1"/>
  <c r="P141" i="1"/>
  <c r="P161" i="1"/>
  <c r="H161" i="1"/>
  <c r="P122" i="1"/>
  <c r="H131" i="1"/>
  <c r="P131" i="1"/>
  <c r="H136" i="1"/>
  <c r="P136" i="1"/>
  <c r="P158" i="1"/>
  <c r="H158" i="1"/>
  <c r="P163" i="1"/>
  <c r="H163" i="1"/>
  <c r="P112" i="1"/>
  <c r="H159" i="1"/>
  <c r="P159" i="1"/>
  <c r="P153" i="1"/>
  <c r="H153" i="1"/>
  <c r="P154" i="1"/>
  <c r="H154" i="1"/>
  <c r="H125" i="1"/>
  <c r="P125" i="1"/>
  <c r="P114" i="1"/>
  <c r="H142" i="1"/>
  <c r="P142" i="1"/>
  <c r="P111" i="1"/>
  <c r="P117" i="1"/>
  <c r="P121" i="1"/>
  <c r="P156" i="1"/>
  <c r="H156" i="1"/>
  <c r="P127" i="1"/>
  <c r="H127" i="1"/>
  <c r="P151" i="1"/>
  <c r="H151" i="1"/>
  <c r="P157" i="1"/>
  <c r="H157" i="1"/>
  <c r="P152" i="1"/>
  <c r="H152" i="1"/>
  <c r="P155" i="1"/>
  <c r="H155" i="1"/>
  <c r="H149" i="1"/>
  <c r="P149" i="1"/>
  <c r="H135" i="1"/>
  <c r="P135" i="1"/>
  <c r="H137" i="1"/>
  <c r="P137" i="1"/>
  <c r="P140" i="1"/>
  <c r="H140" i="1"/>
  <c r="H138" i="1"/>
  <c r="P138" i="1"/>
  <c r="H128" i="1"/>
  <c r="P128" i="1"/>
  <c r="H120" i="1"/>
  <c r="P120" i="1"/>
  <c r="P115" i="1"/>
  <c r="P143" i="1"/>
  <c r="H143" i="1"/>
  <c r="H162" i="1"/>
  <c r="P162" i="1"/>
  <c r="M91" i="1"/>
  <c r="N91" i="1" s="1"/>
  <c r="O91" i="1" s="1"/>
  <c r="M97" i="1"/>
  <c r="N97" i="1" s="1"/>
  <c r="O97" i="1" s="1"/>
  <c r="M94" i="1"/>
  <c r="N94" i="1" s="1"/>
  <c r="O94" i="1" s="1"/>
  <c r="M95" i="1"/>
  <c r="N95" i="1" s="1"/>
  <c r="O95" i="1" s="1"/>
  <c r="M108" i="1"/>
  <c r="N108" i="1" s="1"/>
  <c r="O108" i="1" s="1"/>
  <c r="M93" i="1"/>
  <c r="N93" i="1" s="1"/>
  <c r="O93" i="1" s="1"/>
  <c r="M104" i="1"/>
  <c r="N104" i="1" s="1"/>
  <c r="O104" i="1" s="1"/>
  <c r="M102" i="1"/>
  <c r="N102" i="1" s="1"/>
  <c r="O102" i="1" s="1"/>
  <c r="M98" i="1"/>
  <c r="N98" i="1" s="1"/>
  <c r="O98" i="1" s="1"/>
  <c r="M103" i="1"/>
  <c r="N103" i="1" s="1"/>
  <c r="O103" i="1" s="1"/>
  <c r="M106" i="1"/>
  <c r="N106" i="1" s="1"/>
  <c r="O106" i="1" s="1"/>
  <c r="M99" i="1"/>
  <c r="N99" i="1" s="1"/>
  <c r="O99" i="1" s="1"/>
  <c r="M107" i="1"/>
  <c r="N107" i="1" s="1"/>
  <c r="O107" i="1" s="1"/>
  <c r="M100" i="1"/>
  <c r="N100" i="1" s="1"/>
  <c r="O100" i="1" s="1"/>
  <c r="M96" i="1"/>
  <c r="N96" i="1" s="1"/>
  <c r="O96" i="1" s="1"/>
  <c r="M92" i="1"/>
  <c r="N92" i="1" s="1"/>
  <c r="O92" i="1" s="1"/>
  <c r="M101" i="1"/>
  <c r="N101" i="1" s="1"/>
  <c r="O101" i="1" s="1"/>
  <c r="M72" i="1"/>
  <c r="N72" i="1" s="1"/>
  <c r="O72" i="1" s="1"/>
  <c r="M69" i="1"/>
  <c r="N69" i="1" s="1"/>
  <c r="O69" i="1" s="1"/>
  <c r="M64" i="1"/>
  <c r="N64" i="1" s="1"/>
  <c r="O64" i="1" s="1"/>
  <c r="M68" i="1"/>
  <c r="N68" i="1" s="1"/>
  <c r="O68" i="1" s="1"/>
  <c r="M62" i="1"/>
  <c r="N62" i="1" s="1"/>
  <c r="O62" i="1" s="1"/>
  <c r="M61" i="1"/>
  <c r="N61" i="1" s="1"/>
  <c r="O61" i="1" s="1"/>
  <c r="M67" i="1"/>
  <c r="N67" i="1" s="1"/>
  <c r="O67" i="1" s="1"/>
  <c r="M9" i="1"/>
  <c r="N9" i="1" s="1"/>
  <c r="O9" i="1" s="1"/>
  <c r="M6" i="1"/>
  <c r="N6" i="1" s="1"/>
  <c r="O6" i="1" s="1"/>
  <c r="M3" i="1"/>
  <c r="N3" i="1" s="1"/>
  <c r="O3" i="1" s="1"/>
  <c r="M2" i="1"/>
  <c r="N2" i="1" s="1"/>
  <c r="O2" i="1" s="1"/>
  <c r="M7" i="1"/>
  <c r="N7" i="1" s="1"/>
  <c r="O7" i="1" s="1"/>
  <c r="M5" i="1"/>
  <c r="N5" i="1" s="1"/>
  <c r="O5" i="1" s="1"/>
  <c r="M8" i="1"/>
  <c r="N8" i="1" s="1"/>
  <c r="O8" i="1" s="1"/>
  <c r="M105" i="1"/>
  <c r="N105" i="1" s="1"/>
  <c r="O105" i="1" s="1"/>
  <c r="M109" i="1"/>
  <c r="N109" i="1" s="1"/>
  <c r="O109" i="1" s="1"/>
  <c r="M25" i="1"/>
  <c r="N25" i="1" s="1"/>
  <c r="O25" i="1" s="1"/>
  <c r="M26" i="1"/>
  <c r="N26" i="1" s="1"/>
  <c r="O26" i="1" s="1"/>
  <c r="M17" i="1"/>
  <c r="N17" i="1" s="1"/>
  <c r="O17" i="1" s="1"/>
  <c r="M19" i="1"/>
  <c r="N19" i="1" s="1"/>
  <c r="O19" i="1" s="1"/>
  <c r="M20" i="1"/>
  <c r="N20" i="1" s="1"/>
  <c r="O20" i="1" s="1"/>
  <c r="M24" i="1"/>
  <c r="N24" i="1" s="1"/>
  <c r="O24" i="1" s="1"/>
  <c r="M23" i="1"/>
  <c r="N23" i="1" s="1"/>
  <c r="O23" i="1" s="1"/>
  <c r="M77" i="1"/>
  <c r="N77" i="1" s="1"/>
  <c r="O77" i="1" s="1"/>
  <c r="M73" i="1"/>
  <c r="N73" i="1" s="1"/>
  <c r="O73" i="1" s="1"/>
  <c r="M71" i="1"/>
  <c r="N71" i="1" s="1"/>
  <c r="O71" i="1" s="1"/>
  <c r="M79" i="1"/>
  <c r="N79" i="1" s="1"/>
  <c r="O79" i="1" s="1"/>
  <c r="M70" i="1"/>
  <c r="N70" i="1" s="1"/>
  <c r="O70" i="1" s="1"/>
  <c r="M74" i="1"/>
  <c r="N74" i="1" s="1"/>
  <c r="O74" i="1" s="1"/>
  <c r="M78" i="1"/>
  <c r="N78" i="1" s="1"/>
  <c r="O78" i="1" s="1"/>
  <c r="M58" i="1"/>
  <c r="N58" i="1" s="1"/>
  <c r="O58" i="1" s="1"/>
  <c r="M66" i="1"/>
  <c r="N66" i="1" s="1"/>
  <c r="O66" i="1" s="1"/>
  <c r="M56" i="1"/>
  <c r="N56" i="1" s="1"/>
  <c r="O56" i="1" s="1"/>
  <c r="M65" i="1"/>
  <c r="N65" i="1" s="1"/>
  <c r="O65" i="1" s="1"/>
  <c r="M55" i="1"/>
  <c r="N55" i="1" s="1"/>
  <c r="O55" i="1" s="1"/>
  <c r="M60" i="1"/>
  <c r="N60" i="1" s="1"/>
  <c r="O60" i="1" s="1"/>
  <c r="M54" i="1"/>
  <c r="N54" i="1" s="1"/>
  <c r="O54" i="1" s="1"/>
  <c r="M57" i="1"/>
  <c r="N57" i="1" s="1"/>
  <c r="O57" i="1" s="1"/>
  <c r="M63" i="1"/>
  <c r="N63" i="1" s="1"/>
  <c r="O63" i="1" s="1"/>
  <c r="M59" i="1"/>
  <c r="N59" i="1" s="1"/>
  <c r="O59" i="1" s="1"/>
  <c r="M82" i="1"/>
  <c r="N82" i="1" s="1"/>
  <c r="O82" i="1" s="1"/>
  <c r="M75" i="1"/>
  <c r="N75" i="1" s="1"/>
  <c r="O75" i="1" s="1"/>
  <c r="M76" i="1"/>
  <c r="N76" i="1" s="1"/>
  <c r="O76" i="1" s="1"/>
  <c r="M81" i="1"/>
  <c r="N81" i="1" s="1"/>
  <c r="O81" i="1" s="1"/>
  <c r="M83" i="1"/>
  <c r="N83" i="1" s="1"/>
  <c r="O83" i="1" s="1"/>
  <c r="M80" i="1"/>
  <c r="N80" i="1" s="1"/>
  <c r="O80" i="1" s="1"/>
  <c r="M87" i="1"/>
  <c r="N87" i="1" s="1"/>
  <c r="O87" i="1" s="1"/>
  <c r="M53" i="1"/>
  <c r="N53" i="1" s="1"/>
  <c r="O53" i="1" s="1"/>
  <c r="M48" i="1"/>
  <c r="N48" i="1" s="1"/>
  <c r="O48" i="1" s="1"/>
  <c r="M52" i="1"/>
  <c r="N52" i="1" s="1"/>
  <c r="O52" i="1" s="1"/>
  <c r="M49" i="1"/>
  <c r="N49" i="1" s="1"/>
  <c r="O49" i="1" s="1"/>
  <c r="M51" i="1"/>
  <c r="N51" i="1" s="1"/>
  <c r="O51" i="1" s="1"/>
  <c r="M45" i="1"/>
  <c r="N45" i="1" s="1"/>
  <c r="O45" i="1" s="1"/>
  <c r="M47" i="1"/>
  <c r="N47" i="1" s="1"/>
  <c r="O47" i="1" s="1"/>
  <c r="M46" i="1"/>
  <c r="N46" i="1" s="1"/>
  <c r="O46" i="1" s="1"/>
  <c r="M50" i="1"/>
  <c r="N50" i="1" s="1"/>
  <c r="O50" i="1" s="1"/>
  <c r="M88" i="1"/>
  <c r="N88" i="1" s="1"/>
  <c r="O88" i="1" s="1"/>
  <c r="M89" i="1"/>
  <c r="N89" i="1" s="1"/>
  <c r="O89" i="1" s="1"/>
  <c r="M90" i="1"/>
  <c r="N90" i="1" s="1"/>
  <c r="O90" i="1" s="1"/>
  <c r="M84" i="1"/>
  <c r="N84" i="1" s="1"/>
  <c r="O84" i="1" s="1"/>
  <c r="M85" i="1"/>
  <c r="N85" i="1" s="1"/>
  <c r="O85" i="1" s="1"/>
  <c r="M86" i="1"/>
  <c r="N86" i="1" s="1"/>
  <c r="O86" i="1" s="1"/>
  <c r="M10" i="1"/>
  <c r="N10" i="1" s="1"/>
  <c r="O10" i="1" s="1"/>
  <c r="M11" i="1"/>
  <c r="N11" i="1" s="1"/>
  <c r="O11" i="1" s="1"/>
  <c r="M15" i="1"/>
  <c r="N15" i="1" s="1"/>
  <c r="O15" i="1" s="1"/>
  <c r="M13" i="1"/>
  <c r="N13" i="1" s="1"/>
  <c r="O13" i="1" s="1"/>
  <c r="M12" i="1"/>
  <c r="N12" i="1" s="1"/>
  <c r="O12" i="1" s="1"/>
  <c r="M14" i="1"/>
  <c r="N14" i="1" s="1"/>
  <c r="O14" i="1" s="1"/>
  <c r="M4" i="1"/>
  <c r="N4" i="1" s="1"/>
  <c r="O4" i="1" s="1"/>
  <c r="M41" i="1"/>
  <c r="N41" i="1" s="1"/>
  <c r="O41" i="1" s="1"/>
  <c r="M42" i="1"/>
  <c r="N42" i="1" s="1"/>
  <c r="O42" i="1" s="1"/>
  <c r="M40" i="1"/>
  <c r="N40" i="1" s="1"/>
  <c r="O40" i="1" s="1"/>
  <c r="M39" i="1"/>
  <c r="N39" i="1" s="1"/>
  <c r="O39" i="1" s="1"/>
  <c r="M44" i="1"/>
  <c r="N44" i="1" s="1"/>
  <c r="O44" i="1" s="1"/>
  <c r="M43" i="1"/>
  <c r="N43" i="1" s="1"/>
  <c r="O43" i="1" s="1"/>
  <c r="M38" i="1"/>
  <c r="N38" i="1" s="1"/>
  <c r="O38" i="1" s="1"/>
  <c r="M18" i="1"/>
  <c r="N18" i="1" s="1"/>
  <c r="O18" i="1" s="1"/>
  <c r="M27" i="1"/>
  <c r="N27" i="1" s="1"/>
  <c r="O27" i="1" s="1"/>
  <c r="M21" i="1"/>
  <c r="N21" i="1" s="1"/>
  <c r="O21" i="1" s="1"/>
  <c r="M30" i="1"/>
  <c r="N30" i="1" s="1"/>
  <c r="O30" i="1" s="1"/>
  <c r="M34" i="1"/>
  <c r="N34" i="1" s="1"/>
  <c r="O34" i="1" s="1"/>
  <c r="M37" i="1"/>
  <c r="N37" i="1" s="1"/>
  <c r="O37" i="1" s="1"/>
  <c r="M28" i="1"/>
  <c r="N28" i="1" s="1"/>
  <c r="O28" i="1" s="1"/>
  <c r="M36" i="1"/>
  <c r="N36" i="1" s="1"/>
  <c r="O36" i="1" s="1"/>
  <c r="M29" i="1"/>
  <c r="N29" i="1" s="1"/>
  <c r="O29" i="1" s="1"/>
  <c r="M22" i="1"/>
  <c r="N22" i="1" s="1"/>
  <c r="O22" i="1" s="1"/>
  <c r="M32" i="1"/>
  <c r="N32" i="1" s="1"/>
  <c r="O32" i="1" s="1"/>
  <c r="M31" i="1"/>
  <c r="N31" i="1" s="1"/>
  <c r="O31" i="1" s="1"/>
  <c r="M35" i="1"/>
  <c r="N35" i="1" s="1"/>
  <c r="O35" i="1" s="1"/>
  <c r="M16" i="1"/>
  <c r="N16" i="1" s="1"/>
  <c r="O16" i="1" s="1"/>
  <c r="M33" i="1"/>
  <c r="N33" i="1" s="1"/>
  <c r="O33" i="1" s="1"/>
  <c r="H122" i="1" l="1"/>
  <c r="Q168" i="1"/>
  <c r="R168" i="1" s="1"/>
  <c r="S168" i="1" s="1"/>
  <c r="H132" i="1"/>
  <c r="Q164" i="1"/>
  <c r="R164" i="1" s="1"/>
  <c r="S164" i="1" s="1"/>
  <c r="Q167" i="1"/>
  <c r="R167" i="1" s="1"/>
  <c r="S167" i="1" s="1"/>
  <c r="Q169" i="1"/>
  <c r="R169" i="1" s="1"/>
  <c r="S169" i="1" s="1"/>
  <c r="Q170" i="1"/>
  <c r="R170" i="1" s="1"/>
  <c r="S170" i="1" s="1"/>
  <c r="H121" i="1"/>
  <c r="Q120" i="1"/>
  <c r="R120" i="1" s="1"/>
  <c r="S120" i="1" s="1"/>
  <c r="H117" i="1"/>
  <c r="P113" i="1"/>
  <c r="H119" i="1"/>
  <c r="H118" i="1"/>
  <c r="H112" i="1"/>
  <c r="H113" i="1"/>
  <c r="Q142" i="1"/>
  <c r="R142" i="1" s="1"/>
  <c r="S142" i="1" s="1"/>
  <c r="Q125" i="1"/>
  <c r="R125" i="1" s="1"/>
  <c r="S125" i="1" s="1"/>
  <c r="Q131" i="1"/>
  <c r="R131" i="1" s="1"/>
  <c r="S131" i="1" s="1"/>
  <c r="Q139" i="1"/>
  <c r="R139" i="1" s="1"/>
  <c r="S139" i="1" s="1"/>
  <c r="Q124" i="1"/>
  <c r="R124" i="1" s="1"/>
  <c r="S124" i="1" s="1"/>
  <c r="Q144" i="1"/>
  <c r="R144" i="1" s="1"/>
  <c r="S144" i="1" s="1"/>
  <c r="Q118" i="1"/>
  <c r="R118" i="1" s="1"/>
  <c r="S118" i="1" s="1"/>
  <c r="Q152" i="1"/>
  <c r="R152" i="1" s="1"/>
  <c r="S152" i="1" s="1"/>
  <c r="H111" i="1"/>
  <c r="Q158" i="1"/>
  <c r="R158" i="1" s="1"/>
  <c r="S158" i="1" s="1"/>
  <c r="Q147" i="1"/>
  <c r="R147" i="1" s="1"/>
  <c r="S147" i="1" s="1"/>
  <c r="Q145" i="1"/>
  <c r="R145" i="1" s="1"/>
  <c r="S145" i="1" s="1"/>
  <c r="Q123" i="1"/>
  <c r="R123" i="1" s="1"/>
  <c r="S123" i="1" s="1"/>
  <c r="Q150" i="1"/>
  <c r="R150" i="1" s="1"/>
  <c r="S150" i="1" s="1"/>
  <c r="Q129" i="1"/>
  <c r="R129" i="1" s="1"/>
  <c r="S129" i="1" s="1"/>
  <c r="Q143" i="1"/>
  <c r="R143" i="1" s="1"/>
  <c r="S143" i="1" s="1"/>
  <c r="Q162" i="1"/>
  <c r="R162" i="1" s="1"/>
  <c r="S162" i="1" s="1"/>
  <c r="H115" i="1"/>
  <c r="Q151" i="1"/>
  <c r="R151" i="1" s="1"/>
  <c r="S151" i="1" s="1"/>
  <c r="Q127" i="1"/>
  <c r="R127" i="1" s="1"/>
  <c r="S127" i="1" s="1"/>
  <c r="Q154" i="1"/>
  <c r="R154" i="1" s="1"/>
  <c r="S154" i="1" s="1"/>
  <c r="Q153" i="1"/>
  <c r="R153" i="1" s="1"/>
  <c r="S153" i="1" s="1"/>
  <c r="Q160" i="1"/>
  <c r="R160" i="1" s="1"/>
  <c r="S160" i="1" s="1"/>
  <c r="Q138" i="1"/>
  <c r="R138" i="1" s="1"/>
  <c r="S138" i="1" s="1"/>
  <c r="Q137" i="1"/>
  <c r="R137" i="1" s="1"/>
  <c r="S137" i="1" s="1"/>
  <c r="Q135" i="1"/>
  <c r="R135" i="1" s="1"/>
  <c r="S135" i="1" s="1"/>
  <c r="Q149" i="1"/>
  <c r="R149" i="1" s="1"/>
  <c r="S149" i="1" s="1"/>
  <c r="Q121" i="1"/>
  <c r="R121" i="1" s="1"/>
  <c r="S121" i="1" s="1"/>
  <c r="Q159" i="1"/>
  <c r="R159" i="1" s="1"/>
  <c r="S159" i="1" s="1"/>
  <c r="Q136" i="1"/>
  <c r="R136" i="1" s="1"/>
  <c r="S136" i="1" s="1"/>
  <c r="Q146" i="1"/>
  <c r="R146" i="1" s="1"/>
  <c r="S146" i="1" s="1"/>
  <c r="Q148" i="1"/>
  <c r="R148" i="1" s="1"/>
  <c r="S148" i="1" s="1"/>
  <c r="Q132" i="1"/>
  <c r="R132" i="1" s="1"/>
  <c r="S132" i="1" s="1"/>
  <c r="Q126" i="1"/>
  <c r="R126" i="1" s="1"/>
  <c r="S126" i="1" s="1"/>
  <c r="H114" i="1"/>
  <c r="Q163" i="1"/>
  <c r="R163" i="1" s="1"/>
  <c r="S163" i="1" s="1"/>
  <c r="Q161" i="1"/>
  <c r="R161" i="1" s="1"/>
  <c r="S161" i="1" s="1"/>
  <c r="H110" i="1"/>
  <c r="H116" i="1"/>
  <c r="Q141" i="1"/>
  <c r="R141" i="1" s="1"/>
  <c r="S141" i="1" s="1"/>
  <c r="Q134" i="1"/>
  <c r="R134" i="1" s="1"/>
  <c r="S134" i="1" s="1"/>
  <c r="Q119" i="1"/>
  <c r="R119" i="1" s="1"/>
  <c r="S119" i="1" s="1"/>
  <c r="Q133" i="1"/>
  <c r="R133" i="1" s="1"/>
  <c r="S133" i="1" s="1"/>
  <c r="Q130" i="1"/>
  <c r="R130" i="1" s="1"/>
  <c r="S130" i="1" s="1"/>
  <c r="Q128" i="1"/>
  <c r="R128" i="1" s="1"/>
  <c r="S128" i="1" s="1"/>
  <c r="Q140" i="1"/>
  <c r="R140" i="1" s="1"/>
  <c r="S140" i="1" s="1"/>
  <c r="Q155" i="1"/>
  <c r="R155" i="1" s="1"/>
  <c r="S155" i="1" s="1"/>
  <c r="Q157" i="1"/>
  <c r="R157" i="1" s="1"/>
  <c r="S157" i="1" s="1"/>
  <c r="Q156" i="1"/>
  <c r="R156" i="1" s="1"/>
  <c r="S156" i="1" s="1"/>
  <c r="H44" i="1"/>
  <c r="P44" i="1"/>
  <c r="P12" i="1"/>
  <c r="H12" i="1"/>
  <c r="H84" i="1"/>
  <c r="P84" i="1"/>
  <c r="H51" i="1"/>
  <c r="P51" i="1"/>
  <c r="H81" i="1"/>
  <c r="P81" i="1"/>
  <c r="P60" i="1"/>
  <c r="H60" i="1"/>
  <c r="H71" i="1"/>
  <c r="P71" i="1"/>
  <c r="P17" i="1"/>
  <c r="H17" i="1"/>
  <c r="P3" i="1"/>
  <c r="H3" i="1"/>
  <c r="P69" i="1"/>
  <c r="H69" i="1"/>
  <c r="H99" i="1"/>
  <c r="P99" i="1"/>
  <c r="H108" i="1"/>
  <c r="P108" i="1"/>
  <c r="P21" i="1"/>
  <c r="H21" i="1"/>
  <c r="P29" i="1"/>
  <c r="H29" i="1"/>
  <c r="H18" i="1"/>
  <c r="P18" i="1"/>
  <c r="H36" i="1"/>
  <c r="P36" i="1"/>
  <c r="P39" i="1"/>
  <c r="H39" i="1"/>
  <c r="H13" i="1"/>
  <c r="P13" i="1"/>
  <c r="P90" i="1"/>
  <c r="H90" i="1"/>
  <c r="P49" i="1"/>
  <c r="H49" i="1"/>
  <c r="H76" i="1"/>
  <c r="P76" i="1"/>
  <c r="H55" i="1"/>
  <c r="P55" i="1"/>
  <c r="P73" i="1"/>
  <c r="H73" i="1"/>
  <c r="H26" i="1"/>
  <c r="P26" i="1"/>
  <c r="H6" i="1"/>
  <c r="P6" i="1"/>
  <c r="P106" i="1"/>
  <c r="H106" i="1"/>
  <c r="H95" i="1"/>
  <c r="P95" i="1"/>
  <c r="H75" i="1"/>
  <c r="P75" i="1"/>
  <c r="H65" i="1"/>
  <c r="P65" i="1"/>
  <c r="P25" i="1"/>
  <c r="H25" i="1"/>
  <c r="H9" i="1"/>
  <c r="P9" i="1"/>
  <c r="H72" i="1"/>
  <c r="P72" i="1"/>
  <c r="H103" i="1"/>
  <c r="P103" i="1"/>
  <c r="P94" i="1"/>
  <c r="H94" i="1"/>
  <c r="P89" i="1"/>
  <c r="H89" i="1"/>
  <c r="H16" i="1"/>
  <c r="P16" i="1"/>
  <c r="P37" i="1"/>
  <c r="H37" i="1"/>
  <c r="H11" i="1"/>
  <c r="P11" i="1"/>
  <c r="H88" i="1"/>
  <c r="P88" i="1"/>
  <c r="H48" i="1"/>
  <c r="P48" i="1"/>
  <c r="P87" i="1"/>
  <c r="H87" i="1"/>
  <c r="H82" i="1"/>
  <c r="P82" i="1"/>
  <c r="P56" i="1"/>
  <c r="H56" i="1"/>
  <c r="H77" i="1"/>
  <c r="P77" i="1"/>
  <c r="P67" i="1"/>
  <c r="H67" i="1"/>
  <c r="H101" i="1"/>
  <c r="P101" i="1"/>
  <c r="P98" i="1"/>
  <c r="H98" i="1"/>
  <c r="H97" i="1"/>
  <c r="P97" i="1"/>
  <c r="H40" i="1"/>
  <c r="P40" i="1"/>
  <c r="P15" i="1"/>
  <c r="H15" i="1"/>
  <c r="P35" i="1"/>
  <c r="H35" i="1"/>
  <c r="P34" i="1"/>
  <c r="H34" i="1"/>
  <c r="P42" i="1"/>
  <c r="H42" i="1"/>
  <c r="H50" i="1"/>
  <c r="P50" i="1"/>
  <c r="P53" i="1"/>
  <c r="H53" i="1"/>
  <c r="P59" i="1"/>
  <c r="H59" i="1"/>
  <c r="H66" i="1"/>
  <c r="P66" i="1"/>
  <c r="H78" i="1"/>
  <c r="P78" i="1"/>
  <c r="H23" i="1"/>
  <c r="P23" i="1"/>
  <c r="H8" i="1"/>
  <c r="P8" i="1"/>
  <c r="P61" i="1"/>
  <c r="H61" i="1"/>
  <c r="H92" i="1"/>
  <c r="P92" i="1"/>
  <c r="P102" i="1"/>
  <c r="H102" i="1"/>
  <c r="H91" i="1"/>
  <c r="P91" i="1"/>
  <c r="H33" i="1"/>
  <c r="P33" i="1"/>
  <c r="P52" i="1"/>
  <c r="H52" i="1"/>
  <c r="P31" i="1"/>
  <c r="H31" i="1"/>
  <c r="P30" i="1"/>
  <c r="H30" i="1"/>
  <c r="P10" i="1"/>
  <c r="H10" i="1"/>
  <c r="P46" i="1"/>
  <c r="H46" i="1"/>
  <c r="H80" i="1"/>
  <c r="P80" i="1"/>
  <c r="P63" i="1"/>
  <c r="H63" i="1"/>
  <c r="H58" i="1"/>
  <c r="P58" i="1"/>
  <c r="H74" i="1"/>
  <c r="P74" i="1"/>
  <c r="H24" i="1"/>
  <c r="P24" i="1"/>
  <c r="H5" i="1"/>
  <c r="P5" i="1"/>
  <c r="P62" i="1"/>
  <c r="H62" i="1"/>
  <c r="H96" i="1"/>
  <c r="P96" i="1"/>
  <c r="P38" i="1"/>
  <c r="H38" i="1"/>
  <c r="H41" i="1"/>
  <c r="P41" i="1"/>
  <c r="P4" i="1"/>
  <c r="H4" i="1"/>
  <c r="P86" i="1"/>
  <c r="H86" i="1"/>
  <c r="H47" i="1"/>
  <c r="P47" i="1"/>
  <c r="P83" i="1"/>
  <c r="H83" i="1"/>
  <c r="P57" i="1"/>
  <c r="H57" i="1"/>
  <c r="P70" i="1"/>
  <c r="H70" i="1"/>
  <c r="H20" i="1"/>
  <c r="P20" i="1"/>
  <c r="P109" i="1"/>
  <c r="H109" i="1"/>
  <c r="H7" i="1"/>
  <c r="P7" i="1"/>
  <c r="H68" i="1"/>
  <c r="P68" i="1"/>
  <c r="H100" i="1"/>
  <c r="P100" i="1"/>
  <c r="H104" i="1"/>
  <c r="P104" i="1"/>
  <c r="H28" i="1"/>
  <c r="P28" i="1"/>
  <c r="H32" i="1"/>
  <c r="P32" i="1"/>
  <c r="H22" i="1"/>
  <c r="P22" i="1"/>
  <c r="H27" i="1"/>
  <c r="P27" i="1"/>
  <c r="H43" i="1"/>
  <c r="P43" i="1"/>
  <c r="P14" i="1"/>
  <c r="H14" i="1"/>
  <c r="H85" i="1"/>
  <c r="P85" i="1"/>
  <c r="H45" i="1"/>
  <c r="P45" i="1"/>
  <c r="P54" i="1"/>
  <c r="H54" i="1"/>
  <c r="H79" i="1"/>
  <c r="P79" i="1"/>
  <c r="H19" i="1"/>
  <c r="P19" i="1"/>
  <c r="P105" i="1"/>
  <c r="H105" i="1"/>
  <c r="P2" i="1"/>
  <c r="H2" i="1"/>
  <c r="H64" i="1"/>
  <c r="P64" i="1"/>
  <c r="P107" i="1"/>
  <c r="H107" i="1"/>
  <c r="P93" i="1"/>
  <c r="H93" i="1"/>
  <c r="Q122" i="1" l="1"/>
  <c r="R122" i="1" s="1"/>
  <c r="S122" i="1" s="1"/>
  <c r="Q117" i="1"/>
  <c r="R117" i="1" s="1"/>
  <c r="S117" i="1" s="1"/>
  <c r="Q111" i="1"/>
  <c r="R111" i="1" s="1"/>
  <c r="S111" i="1" s="1"/>
  <c r="Q115" i="1"/>
  <c r="R115" i="1" s="1"/>
  <c r="S115" i="1" s="1"/>
  <c r="Q112" i="1"/>
  <c r="R112" i="1" s="1"/>
  <c r="S112" i="1" s="1"/>
  <c r="Q114" i="1"/>
  <c r="R114" i="1" s="1"/>
  <c r="S114" i="1" s="1"/>
  <c r="Q116" i="1"/>
  <c r="R116" i="1" s="1"/>
  <c r="S116" i="1" s="1"/>
  <c r="Q113" i="1"/>
  <c r="R113" i="1" s="1"/>
  <c r="S113" i="1" s="1"/>
  <c r="Q110" i="1"/>
  <c r="R110" i="1" s="1"/>
  <c r="S110" i="1" s="1"/>
  <c r="Q27" i="1"/>
  <c r="R27" i="1" s="1"/>
  <c r="S27" i="1" s="1"/>
  <c r="Q64" i="1"/>
  <c r="R64" i="1" s="1"/>
  <c r="S64" i="1" s="1"/>
  <c r="Q108" i="1"/>
  <c r="R108" i="1" s="1"/>
  <c r="S108" i="1" s="1"/>
  <c r="Q58" i="1"/>
  <c r="R58" i="1" s="1"/>
  <c r="S58" i="1" s="1"/>
  <c r="Q17" i="1"/>
  <c r="R17" i="1" s="1"/>
  <c r="S17" i="1" s="1"/>
  <c r="Q31" i="1"/>
  <c r="R31" i="1" s="1"/>
  <c r="S31" i="1" s="1"/>
  <c r="Q91" i="1"/>
  <c r="R91" i="1" s="1"/>
  <c r="S91" i="1" s="1"/>
  <c r="Q29" i="1"/>
  <c r="R29" i="1" s="1"/>
  <c r="S29" i="1" s="1"/>
  <c r="Q43" i="1"/>
  <c r="R43" i="1" s="1"/>
  <c r="S43" i="1" s="1"/>
  <c r="Q88" i="1"/>
  <c r="R88" i="1" s="1"/>
  <c r="S88" i="1" s="1"/>
  <c r="Q101" i="1"/>
  <c r="R101" i="1" s="1"/>
  <c r="S101" i="1" s="1"/>
  <c r="Q87" i="1"/>
  <c r="R87" i="1" s="1"/>
  <c r="S87" i="1" s="1"/>
  <c r="Q36" i="1"/>
  <c r="R36" i="1" s="1"/>
  <c r="S36" i="1" s="1"/>
  <c r="Q65" i="1"/>
  <c r="R65" i="1" s="1"/>
  <c r="S65" i="1" s="1"/>
  <c r="Q19" i="1"/>
  <c r="R19" i="1" s="1"/>
  <c r="S19" i="1" s="1"/>
  <c r="Q45" i="1"/>
  <c r="R45" i="1" s="1"/>
  <c r="S45" i="1" s="1"/>
  <c r="Q85" i="1"/>
  <c r="R85" i="1" s="1"/>
  <c r="S85" i="1" s="1"/>
  <c r="Q94" i="1"/>
  <c r="R94" i="1" s="1"/>
  <c r="S94" i="1" s="1"/>
  <c r="Q18" i="1"/>
  <c r="R18" i="1" s="1"/>
  <c r="S18" i="1" s="1"/>
  <c r="Q7" i="1"/>
  <c r="R7" i="1" s="1"/>
  <c r="S7" i="1" s="1"/>
  <c r="Q79" i="1"/>
  <c r="R79" i="1" s="1"/>
  <c r="S79" i="1" s="1"/>
  <c r="Q80" i="1"/>
  <c r="R80" i="1" s="1"/>
  <c r="S80" i="1" s="1"/>
  <c r="Q104" i="1"/>
  <c r="R104" i="1" s="1"/>
  <c r="S104" i="1" s="1"/>
  <c r="Q105" i="1"/>
  <c r="R105" i="1" s="1"/>
  <c r="S105" i="1" s="1"/>
  <c r="Q30" i="1"/>
  <c r="R30" i="1" s="1"/>
  <c r="S30" i="1" s="1"/>
  <c r="Q98" i="1"/>
  <c r="R98" i="1" s="1"/>
  <c r="S98" i="1" s="1"/>
  <c r="Q6" i="1"/>
  <c r="R6" i="1" s="1"/>
  <c r="S6" i="1" s="1"/>
  <c r="Q44" i="1"/>
  <c r="R44" i="1" s="1"/>
  <c r="S44" i="1" s="1"/>
  <c r="Q54" i="1"/>
  <c r="R54" i="1" s="1"/>
  <c r="S54" i="1" s="1"/>
  <c r="Q14" i="1"/>
  <c r="R14" i="1" s="1"/>
  <c r="S14" i="1" s="1"/>
  <c r="Q15" i="1"/>
  <c r="R15" i="1" s="1"/>
  <c r="S15" i="1" s="1"/>
  <c r="Q39" i="1"/>
  <c r="R39" i="1" s="1"/>
  <c r="S39" i="1" s="1"/>
  <c r="Q16" i="1"/>
  <c r="R16" i="1" s="1"/>
  <c r="S16" i="1" s="1"/>
  <c r="Q96" i="1"/>
  <c r="R96" i="1" s="1"/>
  <c r="S96" i="1" s="1"/>
  <c r="Q97" i="1"/>
  <c r="R97" i="1" s="1"/>
  <c r="S97" i="1" s="1"/>
  <c r="Q28" i="1"/>
  <c r="R28" i="1" s="1"/>
  <c r="S28" i="1" s="1"/>
  <c r="Q21" i="1"/>
  <c r="R21" i="1" s="1"/>
  <c r="S21" i="1" s="1"/>
  <c r="Q22" i="1"/>
  <c r="R22" i="1" s="1"/>
  <c r="S22" i="1" s="1"/>
  <c r="Q47" i="1"/>
  <c r="R47" i="1" s="1"/>
  <c r="S47" i="1" s="1"/>
  <c r="Q24" i="1"/>
  <c r="R24" i="1" s="1"/>
  <c r="S24" i="1" s="1"/>
  <c r="Q11" i="1"/>
  <c r="R11" i="1" s="1"/>
  <c r="S11" i="1" s="1"/>
  <c r="Q103" i="1"/>
  <c r="R103" i="1" s="1"/>
  <c r="S103" i="1" s="1"/>
  <c r="Q55" i="1"/>
  <c r="R55" i="1" s="1"/>
  <c r="S55" i="1" s="1"/>
  <c r="Q51" i="1"/>
  <c r="R51" i="1" s="1"/>
  <c r="S51" i="1" s="1"/>
  <c r="Q5" i="1"/>
  <c r="R5" i="1" s="1"/>
  <c r="S5" i="1" s="1"/>
  <c r="Q93" i="1"/>
  <c r="R93" i="1" s="1"/>
  <c r="S93" i="1" s="1"/>
  <c r="Q109" i="1"/>
  <c r="R109" i="1" s="1"/>
  <c r="S109" i="1" s="1"/>
  <c r="Q70" i="1"/>
  <c r="R70" i="1" s="1"/>
  <c r="S70" i="1" s="1"/>
  <c r="Q61" i="1"/>
  <c r="R61" i="1" s="1"/>
  <c r="S61" i="1" s="1"/>
  <c r="Q89" i="1"/>
  <c r="R89" i="1" s="1"/>
  <c r="S89" i="1" s="1"/>
  <c r="Q25" i="1"/>
  <c r="R25" i="1" s="1"/>
  <c r="S25" i="1" s="1"/>
  <c r="Q73" i="1"/>
  <c r="R73" i="1" s="1"/>
  <c r="S73" i="1" s="1"/>
  <c r="Q49" i="1"/>
  <c r="R49" i="1" s="1"/>
  <c r="S49" i="1" s="1"/>
  <c r="Q69" i="1"/>
  <c r="R69" i="1" s="1"/>
  <c r="S69" i="1" s="1"/>
  <c r="Q32" i="1"/>
  <c r="R32" i="1" s="1"/>
  <c r="S32" i="1" s="1"/>
  <c r="Q100" i="1"/>
  <c r="R100" i="1" s="1"/>
  <c r="S100" i="1" s="1"/>
  <c r="Q23" i="1"/>
  <c r="R23" i="1" s="1"/>
  <c r="S23" i="1" s="1"/>
  <c r="Q66" i="1"/>
  <c r="R66" i="1" s="1"/>
  <c r="S66" i="1" s="1"/>
  <c r="Q77" i="1"/>
  <c r="R77" i="1" s="1"/>
  <c r="S77" i="1" s="1"/>
  <c r="Q72" i="1"/>
  <c r="R72" i="1" s="1"/>
  <c r="S72" i="1" s="1"/>
  <c r="Q76" i="1"/>
  <c r="R76" i="1" s="1"/>
  <c r="S76" i="1" s="1"/>
  <c r="Q71" i="1"/>
  <c r="R71" i="1" s="1"/>
  <c r="S71" i="1" s="1"/>
  <c r="Q84" i="1"/>
  <c r="R84" i="1" s="1"/>
  <c r="S84" i="1" s="1"/>
  <c r="Q74" i="1"/>
  <c r="R74" i="1" s="1"/>
  <c r="S74" i="1" s="1"/>
  <c r="Q8" i="1"/>
  <c r="R8" i="1" s="1"/>
  <c r="S8" i="1" s="1"/>
  <c r="Q107" i="1"/>
  <c r="R107" i="1" s="1"/>
  <c r="S107" i="1" s="1"/>
  <c r="Q57" i="1"/>
  <c r="R57" i="1" s="1"/>
  <c r="S57" i="1" s="1"/>
  <c r="Q86" i="1"/>
  <c r="R86" i="1" s="1"/>
  <c r="S86" i="1" s="1"/>
  <c r="Q46" i="1"/>
  <c r="R46" i="1" s="1"/>
  <c r="S46" i="1" s="1"/>
  <c r="Q53" i="1"/>
  <c r="R53" i="1" s="1"/>
  <c r="S53" i="1" s="1"/>
  <c r="Q42" i="1"/>
  <c r="R42" i="1" s="1"/>
  <c r="S42" i="1" s="1"/>
  <c r="Q56" i="1"/>
  <c r="R56" i="1" s="1"/>
  <c r="S56" i="1" s="1"/>
  <c r="Q37" i="1"/>
  <c r="R37" i="1" s="1"/>
  <c r="S37" i="1" s="1"/>
  <c r="Q90" i="1"/>
  <c r="R90" i="1" s="1"/>
  <c r="S90" i="1" s="1"/>
  <c r="Q3" i="1"/>
  <c r="R3" i="1" s="1"/>
  <c r="S3" i="1" s="1"/>
  <c r="Q60" i="1"/>
  <c r="R60" i="1" s="1"/>
  <c r="S60" i="1" s="1"/>
  <c r="Q68" i="1"/>
  <c r="R68" i="1" s="1"/>
  <c r="S68" i="1" s="1"/>
  <c r="Q33" i="1"/>
  <c r="R33" i="1" s="1"/>
  <c r="S33" i="1" s="1"/>
  <c r="Q82" i="1"/>
  <c r="R82" i="1" s="1"/>
  <c r="S82" i="1" s="1"/>
  <c r="Q48" i="1"/>
  <c r="R48" i="1" s="1"/>
  <c r="S48" i="1" s="1"/>
  <c r="Q9" i="1"/>
  <c r="R9" i="1" s="1"/>
  <c r="S9" i="1" s="1"/>
  <c r="Q95" i="1"/>
  <c r="R95" i="1" s="1"/>
  <c r="S95" i="1" s="1"/>
  <c r="Q13" i="1"/>
  <c r="R13" i="1" s="1"/>
  <c r="S13" i="1" s="1"/>
  <c r="Q81" i="1"/>
  <c r="R81" i="1" s="1"/>
  <c r="S81" i="1" s="1"/>
  <c r="Q41" i="1"/>
  <c r="R41" i="1" s="1"/>
  <c r="S41" i="1" s="1"/>
  <c r="Q78" i="1"/>
  <c r="R78" i="1" s="1"/>
  <c r="S78" i="1" s="1"/>
  <c r="Q50" i="1"/>
  <c r="R50" i="1" s="1"/>
  <c r="S50" i="1" s="1"/>
  <c r="Q40" i="1"/>
  <c r="R40" i="1" s="1"/>
  <c r="S40" i="1" s="1"/>
  <c r="Q83" i="1"/>
  <c r="R83" i="1" s="1"/>
  <c r="S83" i="1" s="1"/>
  <c r="Q4" i="1"/>
  <c r="R4" i="1" s="1"/>
  <c r="S4" i="1" s="1"/>
  <c r="Q10" i="1"/>
  <c r="R10" i="1" s="1"/>
  <c r="S10" i="1" s="1"/>
  <c r="Q102" i="1"/>
  <c r="R102" i="1" s="1"/>
  <c r="S102" i="1" s="1"/>
  <c r="Q59" i="1"/>
  <c r="R59" i="1" s="1"/>
  <c r="S59" i="1" s="1"/>
  <c r="Q34" i="1"/>
  <c r="R34" i="1" s="1"/>
  <c r="S34" i="1" s="1"/>
  <c r="Q67" i="1"/>
  <c r="R67" i="1" s="1"/>
  <c r="S67" i="1" s="1"/>
  <c r="Q12" i="1"/>
  <c r="R12" i="1" s="1"/>
  <c r="S12" i="1" s="1"/>
  <c r="Q75" i="1"/>
  <c r="R75" i="1" s="1"/>
  <c r="S75" i="1" s="1"/>
  <c r="Q26" i="1"/>
  <c r="R26" i="1" s="1"/>
  <c r="S26" i="1" s="1"/>
  <c r="Q99" i="1"/>
  <c r="R99" i="1" s="1"/>
  <c r="S99" i="1" s="1"/>
  <c r="Q20" i="1"/>
  <c r="R20" i="1" s="1"/>
  <c r="S20" i="1" s="1"/>
  <c r="Q92" i="1"/>
  <c r="R92" i="1" s="1"/>
  <c r="S92" i="1" s="1"/>
  <c r="Q2" i="1"/>
  <c r="R2" i="1" s="1"/>
  <c r="S2" i="1" s="1"/>
  <c r="Q38" i="1"/>
  <c r="R38" i="1" s="1"/>
  <c r="S38" i="1" s="1"/>
  <c r="Q62" i="1"/>
  <c r="R62" i="1" s="1"/>
  <c r="S62" i="1" s="1"/>
  <c r="Q63" i="1"/>
  <c r="R63" i="1" s="1"/>
  <c r="S63" i="1" s="1"/>
  <c r="Q52" i="1"/>
  <c r="R52" i="1" s="1"/>
  <c r="S52" i="1" s="1"/>
  <c r="Q35" i="1"/>
  <c r="R35" i="1" s="1"/>
  <c r="S35" i="1" s="1"/>
  <c r="Q106" i="1"/>
  <c r="R106" i="1" s="1"/>
  <c r="S106" i="1" s="1"/>
</calcChain>
</file>

<file path=xl/sharedStrings.xml><?xml version="1.0" encoding="utf-8"?>
<sst xmlns="http://schemas.openxmlformats.org/spreadsheetml/2006/main" count="1225" uniqueCount="633">
  <si>
    <t>Time</t>
  </si>
  <si>
    <t>Track</t>
  </si>
  <si>
    <t>RN</t>
  </si>
  <si>
    <t>TN</t>
  </si>
  <si>
    <t>Horse</t>
  </si>
  <si>
    <t>Rating</t>
  </si>
  <si>
    <t>EXP</t>
  </si>
  <si>
    <t>SUM</t>
  </si>
  <si>
    <t>RaceID</t>
  </si>
  <si>
    <t>PROB</t>
  </si>
  <si>
    <t>PRICE</t>
  </si>
  <si>
    <t>PROB_TRANS</t>
  </si>
  <si>
    <t>MODEL_SUM</t>
  </si>
  <si>
    <t>RAW_PROB</t>
  </si>
  <si>
    <t>Rank</t>
  </si>
  <si>
    <t>Margin</t>
  </si>
  <si>
    <t>Average</t>
  </si>
  <si>
    <t>NormRating</t>
  </si>
  <si>
    <t>Price</t>
  </si>
  <si>
    <t xml:space="preserve">Rooibos Deluxe      </t>
  </si>
  <si>
    <t xml:space="preserve">Eight Field         </t>
  </si>
  <si>
    <t xml:space="preserve">Rock Icon           </t>
  </si>
  <si>
    <t>Warwick Farm</t>
  </si>
  <si>
    <t xml:space="preserve">Balearic            </t>
  </si>
  <si>
    <t xml:space="preserve">Irish Success       </t>
  </si>
  <si>
    <t xml:space="preserve">Kookabaa            </t>
  </si>
  <si>
    <t xml:space="preserve">Reflectivity        </t>
  </si>
  <si>
    <t xml:space="preserve">Regal Cannon        </t>
  </si>
  <si>
    <t xml:space="preserve">Salvador            </t>
  </si>
  <si>
    <t xml:space="preserve">Temprado            </t>
  </si>
  <si>
    <t xml:space="preserve">Excellent Design    </t>
  </si>
  <si>
    <t>Beaudesert</t>
  </si>
  <si>
    <t xml:space="preserve">Warface             </t>
  </si>
  <si>
    <t xml:space="preserve">Aqua Delago         </t>
  </si>
  <si>
    <t xml:space="preserve">Jinx N Drinx        </t>
  </si>
  <si>
    <t xml:space="preserve">Mister Spinks       </t>
  </si>
  <si>
    <t xml:space="preserve">Royal Myth          </t>
  </si>
  <si>
    <t xml:space="preserve">Rocky Gamble        </t>
  </si>
  <si>
    <t xml:space="preserve">Kanui               </t>
  </si>
  <si>
    <t>Mornington</t>
  </si>
  <si>
    <t xml:space="preserve">East West           </t>
  </si>
  <si>
    <t xml:space="preserve">Gods Crystal        </t>
  </si>
  <si>
    <t xml:space="preserve">Just Artie          </t>
  </si>
  <si>
    <t xml:space="preserve">Fox Street          </t>
  </si>
  <si>
    <t xml:space="preserve">Guest               </t>
  </si>
  <si>
    <t xml:space="preserve">Brave Maddie        </t>
  </si>
  <si>
    <t xml:space="preserve">Platinum Magic      </t>
  </si>
  <si>
    <t xml:space="preserve">Roccachilli         </t>
  </si>
  <si>
    <t xml:space="preserve">Blue Jay Way        </t>
  </si>
  <si>
    <t xml:space="preserve">Hurricaine          </t>
  </si>
  <si>
    <t xml:space="preserve">So Much Pleasure    </t>
  </si>
  <si>
    <t>Hanging Rock</t>
  </si>
  <si>
    <t xml:space="preserve">Nassi               </t>
  </si>
  <si>
    <t xml:space="preserve">Kinjulator          </t>
  </si>
  <si>
    <t xml:space="preserve">Ponbar Finale       </t>
  </si>
  <si>
    <t xml:space="preserve">It Could Be You     </t>
  </si>
  <si>
    <t xml:space="preserve">Pinkish             </t>
  </si>
  <si>
    <t xml:space="preserve">Queen Invader       </t>
  </si>
  <si>
    <t xml:space="preserve">Breakneck Bandit    </t>
  </si>
  <si>
    <t xml:space="preserve">Amanito             </t>
  </si>
  <si>
    <t xml:space="preserve">Rockin Ruga         </t>
  </si>
  <si>
    <t xml:space="preserve">Deladies Boy        </t>
  </si>
  <si>
    <t xml:space="preserve">Jolly Honour        </t>
  </si>
  <si>
    <t xml:space="preserve">Cool Dude Ausbred   </t>
  </si>
  <si>
    <t xml:space="preserve">Backbench Blues     </t>
  </si>
  <si>
    <t xml:space="preserve">Prospecting         </t>
  </si>
  <si>
    <t xml:space="preserve">War Front           </t>
  </si>
  <si>
    <t xml:space="preserve">Montezuma           </t>
  </si>
  <si>
    <t xml:space="preserve">Rollover Nine       </t>
  </si>
  <si>
    <t xml:space="preserve">Tizabee             </t>
  </si>
  <si>
    <t>Wagga</t>
  </si>
  <si>
    <t xml:space="preserve">Wanna Get A What    </t>
  </si>
  <si>
    <t xml:space="preserve">Annatime            </t>
  </si>
  <si>
    <t xml:space="preserve">Sky Mission         </t>
  </si>
  <si>
    <t xml:space="preserve">Tycoon Tony         </t>
  </si>
  <si>
    <t xml:space="preserve">Local Hero          </t>
  </si>
  <si>
    <t xml:space="preserve">Bennos Boy          </t>
  </si>
  <si>
    <t xml:space="preserve">Fermanagh Lad       </t>
  </si>
  <si>
    <t xml:space="preserve">Little Jatz         </t>
  </si>
  <si>
    <t xml:space="preserve">Lake Lugarno        </t>
  </si>
  <si>
    <t xml:space="preserve">Missile Coda        </t>
  </si>
  <si>
    <t xml:space="preserve">Nonpareil           </t>
  </si>
  <si>
    <t xml:space="preserve">Blowing Kisses      </t>
  </si>
  <si>
    <t xml:space="preserve">Leami Astray        </t>
  </si>
  <si>
    <t xml:space="preserve">Once More A Lady    </t>
  </si>
  <si>
    <t xml:space="preserve">Missy Rhythmos      </t>
  </si>
  <si>
    <t xml:space="preserve">Sweet Surprise      </t>
  </si>
  <si>
    <t>Kilcoy</t>
  </si>
  <si>
    <t xml:space="preserve">Red Chill           </t>
  </si>
  <si>
    <t xml:space="preserve">Cartagena           </t>
  </si>
  <si>
    <t xml:space="preserve">Arma De Fuego       </t>
  </si>
  <si>
    <t xml:space="preserve">Bonsea              </t>
  </si>
  <si>
    <t xml:space="preserve">So Ridiculous       </t>
  </si>
  <si>
    <t xml:space="preserve">Celestial Grey      </t>
  </si>
  <si>
    <t xml:space="preserve">Victory Is Mine     </t>
  </si>
  <si>
    <t xml:space="preserve">Woolooman Sky       </t>
  </si>
  <si>
    <t xml:space="preserve">First Timer         </t>
  </si>
  <si>
    <t xml:space="preserve">Stenson             </t>
  </si>
  <si>
    <t xml:space="preserve">Vitrice             </t>
  </si>
  <si>
    <t xml:space="preserve">Biancommand         </t>
  </si>
  <si>
    <t xml:space="preserve">Mighty Magpie       </t>
  </si>
  <si>
    <t xml:space="preserve">Rets                </t>
  </si>
  <si>
    <t xml:space="preserve">Mana                </t>
  </si>
  <si>
    <t xml:space="preserve">Adjective           </t>
  </si>
  <si>
    <t xml:space="preserve">Loverboy Charlie    </t>
  </si>
  <si>
    <t xml:space="preserve">Rose Of Man         </t>
  </si>
  <si>
    <t xml:space="preserve">Gendebien           </t>
  </si>
  <si>
    <t xml:space="preserve">Puppet Master       </t>
  </si>
  <si>
    <t xml:space="preserve">Walk Right In       </t>
  </si>
  <si>
    <t xml:space="preserve">Brook Magic         </t>
  </si>
  <si>
    <t xml:space="preserve">Sir Bam             </t>
  </si>
  <si>
    <t xml:space="preserve">Argos Revenge       </t>
  </si>
  <si>
    <t xml:space="preserve">Able Engine         </t>
  </si>
  <si>
    <t xml:space="preserve">True Stepper        </t>
  </si>
  <si>
    <t xml:space="preserve">Pendigo             </t>
  </si>
  <si>
    <t xml:space="preserve">They Call Me Rose   </t>
  </si>
  <si>
    <t xml:space="preserve">Journalist          </t>
  </si>
  <si>
    <t xml:space="preserve">Te Rangi            </t>
  </si>
  <si>
    <t xml:space="preserve">Kingston Causeway   </t>
  </si>
  <si>
    <t xml:space="preserve">Blue Jangles        </t>
  </si>
  <si>
    <t xml:space="preserve">Trying              </t>
  </si>
  <si>
    <t xml:space="preserve">Go Get Em           </t>
  </si>
  <si>
    <t xml:space="preserve">Fish Bones Fry      </t>
  </si>
  <si>
    <t xml:space="preserve">Video Show          </t>
  </si>
  <si>
    <t xml:space="preserve">Run Hoff Run        </t>
  </si>
  <si>
    <t xml:space="preserve">Real Bonafide       </t>
  </si>
  <si>
    <t xml:space="preserve">Hargy               </t>
  </si>
  <si>
    <t>Pt Macquarie</t>
  </si>
  <si>
    <t xml:space="preserve">Dads Army           </t>
  </si>
  <si>
    <t xml:space="preserve">Kaleb Will Do       </t>
  </si>
  <si>
    <t xml:space="preserve">Financial           </t>
  </si>
  <si>
    <t xml:space="preserve">Nickle              </t>
  </si>
  <si>
    <t xml:space="preserve">Wallaman            </t>
  </si>
  <si>
    <t xml:space="preserve">Bloom In Spring     </t>
  </si>
  <si>
    <t xml:space="preserve">Lady Sunday         </t>
  </si>
  <si>
    <t xml:space="preserve">Middlebrook Miss    </t>
  </si>
  <si>
    <t xml:space="preserve">Pretty N Perfect    </t>
  </si>
  <si>
    <t xml:space="preserve">Bubbly Lady         </t>
  </si>
  <si>
    <t xml:space="preserve">Smokin Suzy         </t>
  </si>
  <si>
    <t xml:space="preserve">Fort Myer           </t>
  </si>
  <si>
    <t xml:space="preserve">Oh Boy              </t>
  </si>
  <si>
    <t xml:space="preserve">Psycho Said So      </t>
  </si>
  <si>
    <t xml:space="preserve">Captain Parker      </t>
  </si>
  <si>
    <t xml:space="preserve">Molly Miyako        </t>
  </si>
  <si>
    <t xml:space="preserve">Bismarc             </t>
  </si>
  <si>
    <t xml:space="preserve">Liberty Lad         </t>
  </si>
  <si>
    <t xml:space="preserve">Tax Evader          </t>
  </si>
  <si>
    <t xml:space="preserve">Stynes              </t>
  </si>
  <si>
    <t xml:space="preserve">Lunulae             </t>
  </si>
  <si>
    <t xml:space="preserve">Bentley Tycoon      </t>
  </si>
  <si>
    <t xml:space="preserve">Keep Digging        </t>
  </si>
  <si>
    <t xml:space="preserve">Reiby Rampart       </t>
  </si>
  <si>
    <t xml:space="preserve">Hand From Above     </t>
  </si>
  <si>
    <t xml:space="preserve">Centro Superior     </t>
  </si>
  <si>
    <t xml:space="preserve">Tswalu              </t>
  </si>
  <si>
    <t xml:space="preserve">All In The Reflexs  </t>
  </si>
  <si>
    <t xml:space="preserve">Bold Chance         </t>
  </si>
  <si>
    <t xml:space="preserve">Phoebes Lass        </t>
  </si>
  <si>
    <t xml:space="preserve">Oscars Choice       </t>
  </si>
  <si>
    <t xml:space="preserve">Mahalangur          </t>
  </si>
  <si>
    <t xml:space="preserve">Mr Grumpy           </t>
  </si>
  <si>
    <t xml:space="preserve">Kangas Eye          </t>
  </si>
  <si>
    <t xml:space="preserve">Johnhro             </t>
  </si>
  <si>
    <t xml:space="preserve">Emperor Of Oz       </t>
  </si>
  <si>
    <t xml:space="preserve">Flavian             </t>
  </si>
  <si>
    <t xml:space="preserve">Ol Brown Eyes       </t>
  </si>
  <si>
    <t xml:space="preserve">Good To Be Great    </t>
  </si>
  <si>
    <t xml:space="preserve">Capital City        </t>
  </si>
  <si>
    <t xml:space="preserve">Rocky Nugget        </t>
  </si>
  <si>
    <t xml:space="preserve">Omission            </t>
  </si>
  <si>
    <t>Doomben</t>
  </si>
  <si>
    <t xml:space="preserve">Coulthard           </t>
  </si>
  <si>
    <t xml:space="preserve">Polemic             </t>
  </si>
  <si>
    <t xml:space="preserve">Superbee            </t>
  </si>
  <si>
    <t xml:space="preserve">Adobe Mist          </t>
  </si>
  <si>
    <t xml:space="preserve">Maybe Even You      </t>
  </si>
  <si>
    <t xml:space="preserve">Namib               </t>
  </si>
  <si>
    <t xml:space="preserve">Storm Girl          </t>
  </si>
  <si>
    <t xml:space="preserve">Sun Deck            </t>
  </si>
  <si>
    <t xml:space="preserve">Arazona             </t>
  </si>
  <si>
    <t xml:space="preserve">Fila Freckle        </t>
  </si>
  <si>
    <t xml:space="preserve">Magic Word          </t>
  </si>
  <si>
    <t xml:space="preserve">Our Smoothie        </t>
  </si>
  <si>
    <t xml:space="preserve">Stand Alert         </t>
  </si>
  <si>
    <t xml:space="preserve">Alpine King         </t>
  </si>
  <si>
    <t xml:space="preserve">Tee Jay Red         </t>
  </si>
  <si>
    <t xml:space="preserve">Three Stooges       </t>
  </si>
  <si>
    <t xml:space="preserve">Edge Of Manhattan   </t>
  </si>
  <si>
    <t xml:space="preserve">Kevnroys Pride      </t>
  </si>
  <si>
    <t xml:space="preserve">Kylara              </t>
  </si>
  <si>
    <t xml:space="preserve">Lady Mironton       </t>
  </si>
  <si>
    <t xml:space="preserve">Manhattan Zip       </t>
  </si>
  <si>
    <t xml:space="preserve">Exotic Diva         </t>
  </si>
  <si>
    <t xml:space="preserve">Alienated           </t>
  </si>
  <si>
    <t xml:space="preserve">Eyes Are Blue       </t>
  </si>
  <si>
    <t xml:space="preserve">Zoffman             </t>
  </si>
  <si>
    <t xml:space="preserve">Princess Anacheeva  </t>
  </si>
  <si>
    <t xml:space="preserve">Firefree            </t>
  </si>
  <si>
    <t xml:space="preserve">Stornaway           </t>
  </si>
  <si>
    <t xml:space="preserve">Californiagrandcru  </t>
  </si>
  <si>
    <t xml:space="preserve">Star Dvega          </t>
  </si>
  <si>
    <t xml:space="preserve">Marcellos Sonata    </t>
  </si>
  <si>
    <t xml:space="preserve">Super Rockstar      </t>
  </si>
  <si>
    <t xml:space="preserve">Fold                </t>
  </si>
  <si>
    <t xml:space="preserve">Solar Bravo         </t>
  </si>
  <si>
    <t xml:space="preserve">Cmon Honey          </t>
  </si>
  <si>
    <t xml:space="preserve">Frisky No More      </t>
  </si>
  <si>
    <t xml:space="preserve">Day In Court        </t>
  </si>
  <si>
    <t xml:space="preserve">Grigio Now          </t>
  </si>
  <si>
    <t xml:space="preserve">Stryke Of Divine    </t>
  </si>
  <si>
    <t xml:space="preserve">Woodcutter Girl     </t>
  </si>
  <si>
    <t xml:space="preserve">Destinys Kiss       </t>
  </si>
  <si>
    <t xml:space="preserve">Mighty Lucky        </t>
  </si>
  <si>
    <t xml:space="preserve">Montauk             </t>
  </si>
  <si>
    <t xml:space="preserve">Vassal              </t>
  </si>
  <si>
    <t xml:space="preserve">Dee I Cee           </t>
  </si>
  <si>
    <t xml:space="preserve">Imperial Aviator    </t>
  </si>
  <si>
    <t xml:space="preserve">Cordero             </t>
  </si>
  <si>
    <t xml:space="preserve">Shalmaneser         </t>
  </si>
  <si>
    <t xml:space="preserve">Waking Moment       </t>
  </si>
  <si>
    <t xml:space="preserve">Rock On Ivy         </t>
  </si>
  <si>
    <t xml:space="preserve">Baby Merlin         </t>
  </si>
  <si>
    <t xml:space="preserve">Finest Sailing      </t>
  </si>
  <si>
    <t xml:space="preserve">Geileis             </t>
  </si>
  <si>
    <t xml:space="preserve">Stormy Destiny      </t>
  </si>
  <si>
    <t xml:space="preserve">Court Rules         </t>
  </si>
  <si>
    <t xml:space="preserve">Instantaneous       </t>
  </si>
  <si>
    <t xml:space="preserve">Fighting Belle      </t>
  </si>
  <si>
    <t xml:space="preserve">Tonys Princess      </t>
  </si>
  <si>
    <t xml:space="preserve">Voanaba             </t>
  </si>
  <si>
    <t xml:space="preserve">That Schimdt Girl   </t>
  </si>
  <si>
    <t xml:space="preserve">Red Ragga           </t>
  </si>
  <si>
    <t xml:space="preserve">Viceman             </t>
  </si>
  <si>
    <t xml:space="preserve">Gregory             </t>
  </si>
  <si>
    <t xml:space="preserve">Sonic Swish         </t>
  </si>
  <si>
    <t xml:space="preserve">Rock On Destiny     </t>
  </si>
  <si>
    <t xml:space="preserve">Our Story           </t>
  </si>
  <si>
    <t xml:space="preserve">Red Handle          </t>
  </si>
  <si>
    <t xml:space="preserve">Wild Ava            </t>
  </si>
  <si>
    <t xml:space="preserve">Crusher             </t>
  </si>
  <si>
    <t xml:space="preserve">Dream Master        </t>
  </si>
  <si>
    <t xml:space="preserve">All Natural         </t>
  </si>
  <si>
    <t xml:space="preserve">Carlistos           </t>
  </si>
  <si>
    <t xml:space="preserve">Cochranes Gap       </t>
  </si>
  <si>
    <t xml:space="preserve">Mahsense            </t>
  </si>
  <si>
    <t xml:space="preserve">Nippers Destiny     </t>
  </si>
  <si>
    <t xml:space="preserve">Chief Of Arlington  </t>
  </si>
  <si>
    <t xml:space="preserve">Call The Midwife    </t>
  </si>
  <si>
    <t xml:space="preserve">Roaming To Win      </t>
  </si>
  <si>
    <t xml:space="preserve">Midnight Jumper     </t>
  </si>
  <si>
    <t xml:space="preserve">Sweet Knuckle       </t>
  </si>
  <si>
    <t xml:space="preserve">Greyfell            </t>
  </si>
  <si>
    <t xml:space="preserve">Mystique Beauty     </t>
  </si>
  <si>
    <t xml:space="preserve">Saraden             </t>
  </si>
  <si>
    <t xml:space="preserve">Foxy Touch          </t>
  </si>
  <si>
    <t xml:space="preserve">Let Em Howl         </t>
  </si>
  <si>
    <t xml:space="preserve">Thieving Minx       </t>
  </si>
  <si>
    <t xml:space="preserve">Hard Faith          </t>
  </si>
  <si>
    <t xml:space="preserve">Magic And Danger    </t>
  </si>
  <si>
    <t xml:space="preserve">I Write The Songs   </t>
  </si>
  <si>
    <t xml:space="preserve">Lady Louise         </t>
  </si>
  <si>
    <t xml:space="preserve">Trimouille          </t>
  </si>
  <si>
    <t xml:space="preserve">Coco To Go          </t>
  </si>
  <si>
    <t xml:space="preserve">Kelsha Begs         </t>
  </si>
  <si>
    <t xml:space="preserve">Quick Cash          </t>
  </si>
  <si>
    <t xml:space="preserve">Jemily              </t>
  </si>
  <si>
    <t xml:space="preserve">Enigami             </t>
  </si>
  <si>
    <t xml:space="preserve">Chief Moondance     </t>
  </si>
  <si>
    <t xml:space="preserve">French Charm        </t>
  </si>
  <si>
    <t xml:space="preserve">Little Moots        </t>
  </si>
  <si>
    <t xml:space="preserve">No Qualm            </t>
  </si>
  <si>
    <t xml:space="preserve">Smithtown           </t>
  </si>
  <si>
    <t xml:space="preserve">Wickedly Risque     </t>
  </si>
  <si>
    <t xml:space="preserve">Hopetoun Street     </t>
  </si>
  <si>
    <t xml:space="preserve">Lisa Fashionista    </t>
  </si>
  <si>
    <t xml:space="preserve">Dragon Street       </t>
  </si>
  <si>
    <t xml:space="preserve">All Assured         </t>
  </si>
  <si>
    <t xml:space="preserve">Silver Gums         </t>
  </si>
  <si>
    <t xml:space="preserve">Jeptoo              </t>
  </si>
  <si>
    <t xml:space="preserve">Star Painter        </t>
  </si>
  <si>
    <t xml:space="preserve">Jewel Du Rouge      </t>
  </si>
  <si>
    <t xml:space="preserve">Magic Street        </t>
  </si>
  <si>
    <t xml:space="preserve">Set Wait            </t>
  </si>
  <si>
    <t xml:space="preserve">Good Gracious Mae   </t>
  </si>
  <si>
    <t xml:space="preserve">Gippsland Boy       </t>
  </si>
  <si>
    <t xml:space="preserve">Vianden             </t>
  </si>
  <si>
    <t xml:space="preserve">Dubai King          </t>
  </si>
  <si>
    <t xml:space="preserve">Shaq                </t>
  </si>
  <si>
    <t xml:space="preserve">Thermogenic         </t>
  </si>
  <si>
    <t xml:space="preserve">Manhattan Menage    </t>
  </si>
  <si>
    <t xml:space="preserve">Irish Optimism      </t>
  </si>
  <si>
    <t xml:space="preserve">Multitude           </t>
  </si>
  <si>
    <t xml:space="preserve">Beijing Board       </t>
  </si>
  <si>
    <t xml:space="preserve">Peribsen            </t>
  </si>
  <si>
    <t xml:space="preserve">Meteorologist       </t>
  </si>
  <si>
    <t xml:space="preserve">The Gavel           </t>
  </si>
  <si>
    <t xml:space="preserve">Hurricane Harbour   </t>
  </si>
  <si>
    <t xml:space="preserve">Rokda Kasba         </t>
  </si>
  <si>
    <t xml:space="preserve">Allcash             </t>
  </si>
  <si>
    <t xml:space="preserve">Blanco Cara         </t>
  </si>
  <si>
    <t xml:space="preserve">Bella Galeano       </t>
  </si>
  <si>
    <t xml:space="preserve">Itsa Fait Accompli  </t>
  </si>
  <si>
    <t xml:space="preserve">Champagne Rock      </t>
  </si>
  <si>
    <t xml:space="preserve">Pole Volter         </t>
  </si>
  <si>
    <t xml:space="preserve">Creationist         </t>
  </si>
  <si>
    <t xml:space="preserve">Zizou Warrior       </t>
  </si>
  <si>
    <t xml:space="preserve">Legal Stature       </t>
  </si>
  <si>
    <t xml:space="preserve">Australian Pharoah  </t>
  </si>
  <si>
    <t xml:space="preserve">Alfie Junior        </t>
  </si>
  <si>
    <t xml:space="preserve">Brightnbreezy       </t>
  </si>
  <si>
    <t xml:space="preserve">Felix               </t>
  </si>
  <si>
    <t xml:space="preserve">Lucky Three Sevens  </t>
  </si>
  <si>
    <t xml:space="preserve">General Kingsman    </t>
  </si>
  <si>
    <t>Bunbury</t>
  </si>
  <si>
    <t xml:space="preserve">Coastal Chill       </t>
  </si>
  <si>
    <t xml:space="preserve">Arno The Fox        </t>
  </si>
  <si>
    <t xml:space="preserve">The Divine Wind     </t>
  </si>
  <si>
    <t xml:space="preserve">Bodega Beau         </t>
  </si>
  <si>
    <t xml:space="preserve">Poles Apart         </t>
  </si>
  <si>
    <t xml:space="preserve">Summers Skye        </t>
  </si>
  <si>
    <t xml:space="preserve">Magical Charm       </t>
  </si>
  <si>
    <t>Darwin</t>
  </si>
  <si>
    <t xml:space="preserve">Mighty Tax          </t>
  </si>
  <si>
    <t xml:space="preserve">Emjye               </t>
  </si>
  <si>
    <t xml:space="preserve">Micky               </t>
  </si>
  <si>
    <t xml:space="preserve">God Forbid          </t>
  </si>
  <si>
    <t xml:space="preserve">Tregorik            </t>
  </si>
  <si>
    <t xml:space="preserve">You Want            </t>
  </si>
  <si>
    <t xml:space="preserve">Local Affair        </t>
  </si>
  <si>
    <t xml:space="preserve">Patria              </t>
  </si>
  <si>
    <t xml:space="preserve">Snitzel Music       </t>
  </si>
  <si>
    <t xml:space="preserve">Dutton Bay          </t>
  </si>
  <si>
    <t xml:space="preserve">Ejaytee             </t>
  </si>
  <si>
    <t xml:space="preserve">Kaptan Apollo       </t>
  </si>
  <si>
    <t xml:space="preserve">High Wind           </t>
  </si>
  <si>
    <t xml:space="preserve">Scandals            </t>
  </si>
  <si>
    <t xml:space="preserve">Show A Flick        </t>
  </si>
  <si>
    <t xml:space="preserve">Studly Rooster      </t>
  </si>
  <si>
    <t xml:space="preserve">The Pinkerton       </t>
  </si>
  <si>
    <t xml:space="preserve">Angelas Beauty      </t>
  </si>
  <si>
    <t xml:space="preserve">Island Sunset       </t>
  </si>
  <si>
    <t xml:space="preserve">Usena               </t>
  </si>
  <si>
    <t xml:space="preserve">Eungai              </t>
  </si>
  <si>
    <t xml:space="preserve">Esor                </t>
  </si>
  <si>
    <t xml:space="preserve">Koa Nuni            </t>
  </si>
  <si>
    <t xml:space="preserve">Another Jay Brown   </t>
  </si>
  <si>
    <t xml:space="preserve">Emerald Ice         </t>
  </si>
  <si>
    <t xml:space="preserve">Flying Fragments    </t>
  </si>
  <si>
    <t xml:space="preserve">Hoodless            </t>
  </si>
  <si>
    <t xml:space="preserve">Kapover             </t>
  </si>
  <si>
    <t xml:space="preserve">Smart Al            </t>
  </si>
  <si>
    <t xml:space="preserve">Mosh Vain           </t>
  </si>
  <si>
    <t xml:space="preserve">Upside Rock         </t>
  </si>
  <si>
    <t xml:space="preserve">Aunty Sue           </t>
  </si>
  <si>
    <t xml:space="preserve">Crisalli            </t>
  </si>
  <si>
    <t xml:space="preserve">Edea                </t>
  </si>
  <si>
    <t xml:space="preserve">Traceys Daisy       </t>
  </si>
  <si>
    <t xml:space="preserve">Xians Pride         </t>
  </si>
  <si>
    <t xml:space="preserve">Penthouse Poet      </t>
  </si>
  <si>
    <t xml:space="preserve">Lady Seabring       </t>
  </si>
  <si>
    <t xml:space="preserve">Maco Napret         </t>
  </si>
  <si>
    <t xml:space="preserve">Navita              </t>
  </si>
  <si>
    <t xml:space="preserve">Forever True        </t>
  </si>
  <si>
    <t xml:space="preserve">Miss Danni          </t>
  </si>
  <si>
    <t xml:space="preserve">Magic Pegasus       </t>
  </si>
  <si>
    <t xml:space="preserve">Ocean Magic         </t>
  </si>
  <si>
    <t xml:space="preserve">Quatra Red          </t>
  </si>
  <si>
    <t xml:space="preserve">Molon Lave          </t>
  </si>
  <si>
    <t xml:space="preserve">I Wanna Be A Jeep   </t>
  </si>
  <si>
    <t xml:space="preserve">No Effort Needed    </t>
  </si>
  <si>
    <t xml:space="preserve">Riva Encore         </t>
  </si>
  <si>
    <t xml:space="preserve">Editors             </t>
  </si>
  <si>
    <t xml:space="preserve">Lets Get Nauti Gal  </t>
  </si>
  <si>
    <t xml:space="preserve">Ultimate Fantasy    </t>
  </si>
  <si>
    <t xml:space="preserve">Bolwarra Ben        </t>
  </si>
  <si>
    <t xml:space="preserve">Dynamic Dynasty     </t>
  </si>
  <si>
    <t xml:space="preserve">Manhattan Road      </t>
  </si>
  <si>
    <t xml:space="preserve">Speed With Ease     </t>
  </si>
  <si>
    <t xml:space="preserve">Mosh Pit            </t>
  </si>
  <si>
    <t xml:space="preserve">Prince Coureuse     </t>
  </si>
  <si>
    <t xml:space="preserve">House Of Tudor      </t>
  </si>
  <si>
    <t xml:space="preserve">Murphys Hustler     </t>
  </si>
  <si>
    <t xml:space="preserve">Scarlet Poet        </t>
  </si>
  <si>
    <t xml:space="preserve">Legs Unbarred       </t>
  </si>
  <si>
    <t xml:space="preserve">Rusty Scooter       </t>
  </si>
  <si>
    <t xml:space="preserve">Brumby Jack         </t>
  </si>
  <si>
    <t xml:space="preserve">Little Miss Monaco  </t>
  </si>
  <si>
    <t xml:space="preserve">Stratalena          </t>
  </si>
  <si>
    <t xml:space="preserve">Jerrocity           </t>
  </si>
  <si>
    <t xml:space="preserve">Lord Darius         </t>
  </si>
  <si>
    <t xml:space="preserve">Punjab Rocket       </t>
  </si>
  <si>
    <t xml:space="preserve">Maria Elisa         </t>
  </si>
  <si>
    <t xml:space="preserve">Mathews Honour      </t>
  </si>
  <si>
    <t xml:space="preserve">Sette Bello         </t>
  </si>
  <si>
    <t xml:space="preserve">Champagne Pearl     </t>
  </si>
  <si>
    <t xml:space="preserve">Shes So Mean        </t>
  </si>
  <si>
    <t xml:space="preserve">Agnus Darling       </t>
  </si>
  <si>
    <t xml:space="preserve">Cheap Tycoon        </t>
  </si>
  <si>
    <t xml:space="preserve">Seduce Me Now       </t>
  </si>
  <si>
    <t xml:space="preserve">Liberty Lamp        </t>
  </si>
  <si>
    <t xml:space="preserve">Wahng Wah           </t>
  </si>
  <si>
    <t xml:space="preserve">Nat King Cu         </t>
  </si>
  <si>
    <t xml:space="preserve">Mo The Great        </t>
  </si>
  <si>
    <t xml:space="preserve">Bon Equus           </t>
  </si>
  <si>
    <t xml:space="preserve">Mon Pere            </t>
  </si>
  <si>
    <t xml:space="preserve">Red Knot            </t>
  </si>
  <si>
    <t xml:space="preserve">Kool Vinnie         </t>
  </si>
  <si>
    <t xml:space="preserve">Crafty Tycoon       </t>
  </si>
  <si>
    <t xml:space="preserve">Onslaught           </t>
  </si>
  <si>
    <t xml:space="preserve">Tamarack            </t>
  </si>
  <si>
    <t xml:space="preserve">Vaniloquio          </t>
  </si>
  <si>
    <t xml:space="preserve">Aquatic             </t>
  </si>
  <si>
    <t xml:space="preserve">Bullet Shot         </t>
  </si>
  <si>
    <t xml:space="preserve">Showmaster          </t>
  </si>
  <si>
    <t xml:space="preserve">Gold Invader        </t>
  </si>
  <si>
    <t xml:space="preserve">Grand Cadeau        </t>
  </si>
  <si>
    <t xml:space="preserve">Striking Star       </t>
  </si>
  <si>
    <t xml:space="preserve">Tommi Toocan        </t>
  </si>
  <si>
    <t xml:space="preserve">Dust Me Off         </t>
  </si>
  <si>
    <t xml:space="preserve">Kellys Gem          </t>
  </si>
  <si>
    <t xml:space="preserve">Mrs Hartley         </t>
  </si>
  <si>
    <t xml:space="preserve">Northpace           </t>
  </si>
  <si>
    <t xml:space="preserve">Steal A Diamond     </t>
  </si>
  <si>
    <t xml:space="preserve">Givus A Cuddle      </t>
  </si>
  <si>
    <t xml:space="preserve">Mias Got Class      </t>
  </si>
  <si>
    <t xml:space="preserve">Fatal Rendezvous    </t>
  </si>
  <si>
    <t xml:space="preserve">Madam Shazam        </t>
  </si>
  <si>
    <t xml:space="preserve">Time To Play        </t>
  </si>
  <si>
    <t xml:space="preserve">Northern Divine     </t>
  </si>
  <si>
    <t xml:space="preserve">Verily              </t>
  </si>
  <si>
    <t xml:space="preserve">Bartender Man       </t>
  </si>
  <si>
    <t xml:space="preserve">Disco               </t>
  </si>
  <si>
    <t xml:space="preserve">Amigo Mio           </t>
  </si>
  <si>
    <t xml:space="preserve">Atomics Pick        </t>
  </si>
  <si>
    <t xml:space="preserve">Benzagain           </t>
  </si>
  <si>
    <t xml:space="preserve">Rabhaan             </t>
  </si>
  <si>
    <t xml:space="preserve">Tempt               </t>
  </si>
  <si>
    <t xml:space="preserve">Fusaichi Eagle      </t>
  </si>
  <si>
    <t xml:space="preserve">Spend Up            </t>
  </si>
  <si>
    <t xml:space="preserve">One Son             </t>
  </si>
  <si>
    <t xml:space="preserve">Badraan             </t>
  </si>
  <si>
    <t xml:space="preserve">Imitation Game      </t>
  </si>
  <si>
    <t xml:space="preserve">Autocrat            </t>
  </si>
  <si>
    <t xml:space="preserve">Oh What A Thief     </t>
  </si>
  <si>
    <t xml:space="preserve">South Africa        </t>
  </si>
  <si>
    <t xml:space="preserve">Miss Farloo         </t>
  </si>
  <si>
    <t xml:space="preserve">Prairie Sun         </t>
  </si>
  <si>
    <t xml:space="preserve">Chastity Strikes    </t>
  </si>
  <si>
    <t xml:space="preserve">La Dalliance        </t>
  </si>
  <si>
    <t xml:space="preserve">Murrawee            </t>
  </si>
  <si>
    <t xml:space="preserve">Whiskey Business    </t>
  </si>
  <si>
    <t xml:space="preserve">Quite Magical       </t>
  </si>
  <si>
    <t xml:space="preserve">My Survivor         </t>
  </si>
  <si>
    <t xml:space="preserve">Thumbtacks          </t>
  </si>
  <si>
    <t xml:space="preserve">Grogans Anvil       </t>
  </si>
  <si>
    <t xml:space="preserve">Kapara              </t>
  </si>
  <si>
    <t xml:space="preserve">Bed Talk            </t>
  </si>
  <si>
    <t xml:space="preserve">Mesclun             </t>
  </si>
  <si>
    <t xml:space="preserve">My Aim Is True      </t>
  </si>
  <si>
    <t xml:space="preserve">Hot Hansel          </t>
  </si>
  <si>
    <t xml:space="preserve">Waterford Sound     </t>
  </si>
  <si>
    <t xml:space="preserve">Bonne Cheval        </t>
  </si>
  <si>
    <t xml:space="preserve">Shotgun Roulette    </t>
  </si>
  <si>
    <t xml:space="preserve">Hammoon Dream       </t>
  </si>
  <si>
    <t xml:space="preserve">Tears In Heaven     </t>
  </si>
  <si>
    <t xml:space="preserve">Lolly Shoppe        </t>
  </si>
  <si>
    <t xml:space="preserve">Menneke Belle       </t>
  </si>
  <si>
    <t xml:space="preserve">Never Out           </t>
  </si>
  <si>
    <t xml:space="preserve">Shoreline           </t>
  </si>
  <si>
    <t xml:space="preserve">Valbeata            </t>
  </si>
  <si>
    <t xml:space="preserve">Ellies Encore       </t>
  </si>
  <si>
    <t xml:space="preserve">Dis Diamond         </t>
  </si>
  <si>
    <t xml:space="preserve">On My Terms         </t>
  </si>
  <si>
    <t xml:space="preserve">Magic Arli          </t>
  </si>
  <si>
    <t xml:space="preserve">Tibidabo            </t>
  </si>
  <si>
    <t xml:space="preserve">Endless Don         </t>
  </si>
  <si>
    <t xml:space="preserve">Hot Talk            </t>
  </si>
  <si>
    <t xml:space="preserve">Hancock             </t>
  </si>
  <si>
    <t xml:space="preserve">Dangerous Danica    </t>
  </si>
  <si>
    <t xml:space="preserve">Man Overboard       </t>
  </si>
  <si>
    <t xml:space="preserve">Earlstoun Ruler     </t>
  </si>
  <si>
    <t xml:space="preserve">Can He Rap          </t>
  </si>
  <si>
    <t xml:space="preserve">Cedee Prince        </t>
  </si>
  <si>
    <t xml:space="preserve">Ibelieveinmiracles  </t>
  </si>
  <si>
    <t xml:space="preserve">Dreamscope          </t>
  </si>
  <si>
    <t xml:space="preserve">Real Good           </t>
  </si>
  <si>
    <t xml:space="preserve">Binary              </t>
  </si>
  <si>
    <t xml:space="preserve">Flamin Mogul        </t>
  </si>
  <si>
    <t xml:space="preserve">Mr Bellagio         </t>
  </si>
  <si>
    <t xml:space="preserve">Street Comic        </t>
  </si>
  <si>
    <t xml:space="preserve">Brooklyn            </t>
  </si>
  <si>
    <t xml:space="preserve">Kilim               </t>
  </si>
  <si>
    <t xml:space="preserve">Tuscarora           </t>
  </si>
  <si>
    <t xml:space="preserve">King Kazou          </t>
  </si>
  <si>
    <t xml:space="preserve">So Stoic            </t>
  </si>
  <si>
    <t xml:space="preserve">Petracca            </t>
  </si>
  <si>
    <t xml:space="preserve">She Ra              </t>
  </si>
  <si>
    <t xml:space="preserve">Our Bay Roe         </t>
  </si>
  <si>
    <t xml:space="preserve">Lauriston           </t>
  </si>
  <si>
    <t xml:space="preserve">Alpha Mate          </t>
  </si>
  <si>
    <t xml:space="preserve">Star Princess       </t>
  </si>
  <si>
    <t xml:space="preserve">Our Brother George  </t>
  </si>
  <si>
    <t xml:space="preserve">Jameslea World      </t>
  </si>
  <si>
    <t xml:space="preserve">All About Charlie   </t>
  </si>
  <si>
    <t xml:space="preserve">Our Instinct        </t>
  </si>
  <si>
    <t xml:space="preserve">Snipex Abaa         </t>
  </si>
  <si>
    <t xml:space="preserve">Harada Lass         </t>
  </si>
  <si>
    <t xml:space="preserve">Manning Treasure    </t>
  </si>
  <si>
    <t xml:space="preserve">Secrets No More     </t>
  </si>
  <si>
    <t xml:space="preserve">Laureole            </t>
  </si>
  <si>
    <t xml:space="preserve">Budawang            </t>
  </si>
  <si>
    <t xml:space="preserve">Action Again        </t>
  </si>
  <si>
    <t xml:space="preserve">Your Excellency     </t>
  </si>
  <si>
    <t xml:space="preserve">Cherabin            </t>
  </si>
  <si>
    <t xml:space="preserve">Hook Me Up          </t>
  </si>
  <si>
    <t xml:space="preserve">Kiss The Condor     </t>
  </si>
  <si>
    <t xml:space="preserve">Neat Feat           </t>
  </si>
  <si>
    <t xml:space="preserve">One Faster          </t>
  </si>
  <si>
    <t xml:space="preserve">Poets Choice        </t>
  </si>
  <si>
    <t xml:space="preserve">Emptyyapockets      </t>
  </si>
  <si>
    <t>Moonee Valley</t>
  </si>
  <si>
    <t xml:space="preserve">Sunday Pray         </t>
  </si>
  <si>
    <t xml:space="preserve">Angry Gee           </t>
  </si>
  <si>
    <t xml:space="preserve">Kakanui             </t>
  </si>
  <si>
    <t xml:space="preserve">King Of The Ark     </t>
  </si>
  <si>
    <t xml:space="preserve">Charlie Garcon      </t>
  </si>
  <si>
    <t xml:space="preserve">Certain Ellie       </t>
  </si>
  <si>
    <t xml:space="preserve">Sams Image          </t>
  </si>
  <si>
    <t xml:space="preserve">Fraulein Rustie     </t>
  </si>
  <si>
    <t xml:space="preserve">Vicious             </t>
  </si>
  <si>
    <t xml:space="preserve">Rare Coin           </t>
  </si>
  <si>
    <t xml:space="preserve">Elsas Tribe         </t>
  </si>
  <si>
    <t xml:space="preserve">Plays The Game      </t>
  </si>
  <si>
    <t xml:space="preserve">Nodustonme          </t>
  </si>
  <si>
    <t xml:space="preserve">Sentimental Friend  </t>
  </si>
  <si>
    <t xml:space="preserve">More Bxaar          </t>
  </si>
  <si>
    <t xml:space="preserve">Cassowary Street    </t>
  </si>
  <si>
    <t xml:space="preserve">The Black Watch     </t>
  </si>
  <si>
    <t xml:space="preserve">Scandium            </t>
  </si>
  <si>
    <t xml:space="preserve">Triple Express      </t>
  </si>
  <si>
    <t xml:space="preserve">Magnificent Galaxy  </t>
  </si>
  <si>
    <t xml:space="preserve">The Wild Side       </t>
  </si>
  <si>
    <t xml:space="preserve">Able Ken            </t>
  </si>
  <si>
    <t xml:space="preserve">Precursor           </t>
  </si>
  <si>
    <t xml:space="preserve">Tatamagouche        </t>
  </si>
  <si>
    <t xml:space="preserve">Dream Passenger     </t>
  </si>
  <si>
    <t xml:space="preserve">Celebrate           </t>
  </si>
  <si>
    <t xml:space="preserve">Rockmeartie         </t>
  </si>
  <si>
    <t xml:space="preserve">Little Bita Sass    </t>
  </si>
  <si>
    <t xml:space="preserve">Belwazi             </t>
  </si>
  <si>
    <t xml:space="preserve">Petites Reward      </t>
  </si>
  <si>
    <t xml:space="preserve">Docs Hero           </t>
  </si>
  <si>
    <t xml:space="preserve">Fica Gal            </t>
  </si>
  <si>
    <t xml:space="preserve">Jocasta             </t>
  </si>
  <si>
    <t xml:space="preserve">Sister Kitty Mac    </t>
  </si>
  <si>
    <t xml:space="preserve">Starvasive          </t>
  </si>
  <si>
    <t xml:space="preserve">Chase The Chicken   </t>
  </si>
  <si>
    <t xml:space="preserve">Berkshire           </t>
  </si>
  <si>
    <t xml:space="preserve">Fair Nakita         </t>
  </si>
  <si>
    <t xml:space="preserve">Chengdu             </t>
  </si>
  <si>
    <t xml:space="preserve">Foxy Lad            </t>
  </si>
  <si>
    <t xml:space="preserve">Snow Blossom        </t>
  </si>
  <si>
    <t xml:space="preserve">Venus Ebony         </t>
  </si>
  <si>
    <t xml:space="preserve">Niaychi             </t>
  </si>
  <si>
    <t xml:space="preserve">Friarandice         </t>
  </si>
  <si>
    <t xml:space="preserve">Dandy Fine          </t>
  </si>
  <si>
    <t xml:space="preserve">Ellies Grey         </t>
  </si>
  <si>
    <t xml:space="preserve">Hell Of A Story     </t>
  </si>
  <si>
    <t xml:space="preserve">Kilkenny Joe        </t>
  </si>
  <si>
    <t xml:space="preserve">Rye                 </t>
  </si>
  <si>
    <t xml:space="preserve">Savatone            </t>
  </si>
  <si>
    <t xml:space="preserve">Cocco Lucia         </t>
  </si>
  <si>
    <t xml:space="preserve">Redwood Gardens     </t>
  </si>
  <si>
    <t xml:space="preserve">Borlung             </t>
  </si>
  <si>
    <t xml:space="preserve">Windfola            </t>
  </si>
  <si>
    <t xml:space="preserve">Larriconi           </t>
  </si>
  <si>
    <t xml:space="preserve">Lady Emily          </t>
  </si>
  <si>
    <t xml:space="preserve">Stackhouse          </t>
  </si>
  <si>
    <t xml:space="preserve">Brave Smash         </t>
  </si>
  <si>
    <t xml:space="preserve">Kens Dream          </t>
  </si>
  <si>
    <t xml:space="preserve">Stellar Collision   </t>
  </si>
  <si>
    <t xml:space="preserve">Mr Sneaky           </t>
  </si>
  <si>
    <t xml:space="preserve">Thronum             </t>
  </si>
  <si>
    <t xml:space="preserve">Flippant            </t>
  </si>
  <si>
    <t xml:space="preserve">Audition Time       </t>
  </si>
  <si>
    <t xml:space="preserve">Ice Maker           </t>
  </si>
  <si>
    <t xml:space="preserve">Abdicator           </t>
  </si>
  <si>
    <t xml:space="preserve">You Am I            </t>
  </si>
  <si>
    <t xml:space="preserve">Nobel Image         </t>
  </si>
  <si>
    <t xml:space="preserve">Prix Dexcellence    </t>
  </si>
  <si>
    <t xml:space="preserve">Classi Survivor     </t>
  </si>
  <si>
    <t xml:space="preserve">Foxy Princess       </t>
  </si>
  <si>
    <t xml:space="preserve">Im Gunna            </t>
  </si>
  <si>
    <t xml:space="preserve">Burning Front       </t>
  </si>
  <si>
    <t xml:space="preserve">Self Sense          </t>
  </si>
  <si>
    <t xml:space="preserve">Setinum             </t>
  </si>
  <si>
    <t xml:space="preserve">Zebrinz             </t>
  </si>
  <si>
    <t xml:space="preserve">Adirondack          </t>
  </si>
  <si>
    <t xml:space="preserve">Widgee Turf         </t>
  </si>
  <si>
    <t xml:space="preserve">Lucky Paddy         </t>
  </si>
  <si>
    <t xml:space="preserve">Amadeus             </t>
  </si>
  <si>
    <t xml:space="preserve">Andaz               </t>
  </si>
  <si>
    <t xml:space="preserve">Prevailing Winds    </t>
  </si>
  <si>
    <t xml:space="preserve">Mr So And So        </t>
  </si>
  <si>
    <t xml:space="preserve">Illumicon           </t>
  </si>
  <si>
    <t xml:space="preserve">Weld                </t>
  </si>
  <si>
    <t xml:space="preserve">Under Oath          </t>
  </si>
  <si>
    <t xml:space="preserve">Aeecee Tong De      </t>
  </si>
  <si>
    <t xml:space="preserve">Streets Of Avalon   </t>
  </si>
  <si>
    <t xml:space="preserve">Super Snob          </t>
  </si>
  <si>
    <t xml:space="preserve">Richard Of Yorke    </t>
  </si>
  <si>
    <t xml:space="preserve">Bondeiger           </t>
  </si>
  <si>
    <t xml:space="preserve">King Kamada         </t>
  </si>
  <si>
    <t xml:space="preserve">Tuff Bickie         </t>
  </si>
  <si>
    <t xml:space="preserve">Our Yangtze         </t>
  </si>
  <si>
    <t xml:space="preserve">Castle Hackett      </t>
  </si>
  <si>
    <t xml:space="preserve">Raindrops On Roses  </t>
  </si>
  <si>
    <t xml:space="preserve">Diamond Grace       </t>
  </si>
  <si>
    <t xml:space="preserve">His Kyllachy        </t>
  </si>
  <si>
    <t xml:space="preserve">Jimivag             </t>
  </si>
  <si>
    <t xml:space="preserve">Scraps              </t>
  </si>
  <si>
    <t xml:space="preserve">Kievann             </t>
  </si>
  <si>
    <t xml:space="preserve">High Hopper         </t>
  </si>
  <si>
    <t xml:space="preserve">Pittsburgh          </t>
  </si>
  <si>
    <t xml:space="preserve">Artie Fred          </t>
  </si>
  <si>
    <t xml:space="preserve">Tigidig Tigidig     </t>
  </si>
  <si>
    <t xml:space="preserve">Haski               </t>
  </si>
  <si>
    <t xml:space="preserve">Believing           </t>
  </si>
  <si>
    <t xml:space="preserve">Knight Commander    </t>
  </si>
  <si>
    <t xml:space="preserve">Menabrea            </t>
  </si>
  <si>
    <t xml:space="preserve">Annrhon             </t>
  </si>
  <si>
    <t xml:space="preserve">Savaju              </t>
  </si>
  <si>
    <t xml:space="preserve">Trojan Storm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</si>
</sst>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18" fillId="0" borderId="11" xfId="0" applyFont="1" applyBorder="1" applyAlignment="1">
      <alignment horizontal="center"/>
    </xf>
    <xf numFmtId="2" fontId="18" fillId="0" borderId="11" xfId="0" applyNumberFormat="1" applyFont="1" applyBorder="1" applyAlignment="1">
      <alignment horizontal="center"/>
    </xf>
    <xf numFmtId="2" fontId="18" fillId="0" borderId="11" xfId="43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20" fontId="20" fillId="0" borderId="11" xfId="0" applyNumberFormat="1" applyFont="1" applyFill="1" applyBorder="1" applyAlignment="1">
      <alignment horizontal="center"/>
    </xf>
    <xf numFmtId="0" fontId="18" fillId="0" borderId="11" xfId="0" applyNumberFormat="1" applyFont="1" applyBorder="1" applyAlignment="1">
      <alignment horizontal="center"/>
    </xf>
    <xf numFmtId="2" fontId="18" fillId="0" borderId="11" xfId="1" applyNumberFormat="1" applyFont="1" applyBorder="1" applyAlignment="1">
      <alignment horizontal="center"/>
    </xf>
    <xf numFmtId="164" fontId="18" fillId="0" borderId="11" xfId="1" applyFont="1" applyBorder="1" applyAlignment="1">
      <alignment horizontal="center"/>
    </xf>
    <xf numFmtId="0" fontId="0" fillId="0" borderId="0" xfId="0" applyAlignment="1">
      <alignment horizontal="center"/>
    </xf>
    <xf numFmtId="20" fontId="18" fillId="0" borderId="11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2" fontId="16" fillId="0" borderId="0" xfId="0" applyNumberFormat="1" applyFont="1" applyAlignment="1">
      <alignment horizontal="center"/>
    </xf>
    <xf numFmtId="2" fontId="16" fillId="0" borderId="0" xfId="43" applyNumberFormat="1" applyFont="1" applyAlignment="1">
      <alignment horizontal="center"/>
    </xf>
    <xf numFmtId="0" fontId="16" fillId="0" borderId="0" xfId="0" applyFont="1" applyAlignment="1">
      <alignment horizontal="center"/>
    </xf>
  </cellXfs>
  <cellStyles count="4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43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363636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604"/>
  <sheetViews>
    <sheetView tabSelected="1" topLeftCell="B1" workbookViewId="0">
      <pane ySplit="1" topLeftCell="A2" activePane="bottomLeft" state="frozen"/>
      <selection activeCell="B1" sqref="B1"/>
      <selection pane="bottomLeft" activeCell="X604" sqref="X604"/>
    </sheetView>
  </sheetViews>
  <sheetFormatPr defaultRowHeight="15" x14ac:dyDescent="0.25"/>
  <cols>
    <col min="1" max="1" width="9.85546875" style="12" hidden="1" customWidth="1"/>
    <col min="2" max="2" width="8" style="12" bestFit="1" customWidth="1"/>
    <col min="3" max="3" width="15.42578125" style="12" bestFit="1" customWidth="1"/>
    <col min="4" max="4" width="6" style="12" bestFit="1" customWidth="1"/>
    <col min="5" max="5" width="5.85546875" style="12" bestFit="1" customWidth="1"/>
    <col min="6" max="6" width="20.42578125" style="12" customWidth="1"/>
    <col min="7" max="7" width="10.28515625" style="13" bestFit="1" customWidth="1"/>
    <col min="8" max="8" width="7.5703125" style="13" customWidth="1"/>
    <col min="9" max="9" width="10.85546875" style="13" hidden="1" customWidth="1"/>
    <col min="10" max="10" width="9.5703125" style="13" hidden="1" customWidth="1"/>
    <col min="11" max="11" width="14" style="13" hidden="1" customWidth="1"/>
    <col min="12" max="13" width="7.5703125" style="13" hidden="1" customWidth="1"/>
    <col min="14" max="14" width="8.5703125" style="14" hidden="1" customWidth="1"/>
    <col min="15" max="15" width="8.85546875" style="13" hidden="1" customWidth="1"/>
    <col min="16" max="16" width="16" style="13" hidden="1" customWidth="1"/>
    <col min="17" max="17" width="15" style="13" hidden="1" customWidth="1"/>
    <col min="18" max="18" width="14" style="13" hidden="1" customWidth="1"/>
    <col min="19" max="19" width="9.42578125" style="15" customWidth="1"/>
    <col min="20" max="16384" width="9.140625" style="10"/>
  </cols>
  <sheetData>
    <row r="1" spans="1:19" s="4" customFormat="1" x14ac:dyDescent="0.25">
      <c r="A1" s="1" t="s">
        <v>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" t="s">
        <v>5</v>
      </c>
      <c r="H1" s="2" t="s">
        <v>14</v>
      </c>
      <c r="I1" s="2" t="s">
        <v>16</v>
      </c>
      <c r="J1" s="2" t="s">
        <v>15</v>
      </c>
      <c r="K1" s="2" t="s">
        <v>17</v>
      </c>
      <c r="L1" s="2" t="s">
        <v>6</v>
      </c>
      <c r="M1" s="2" t="s">
        <v>7</v>
      </c>
      <c r="N1" s="3" t="s">
        <v>9</v>
      </c>
      <c r="O1" s="2" t="s">
        <v>10</v>
      </c>
      <c r="P1" s="2" t="s">
        <v>11</v>
      </c>
      <c r="Q1" s="2" t="s">
        <v>12</v>
      </c>
      <c r="R1" s="2" t="s">
        <v>13</v>
      </c>
      <c r="S1" s="1" t="s">
        <v>18</v>
      </c>
    </row>
    <row r="2" spans="1:19" x14ac:dyDescent="0.25">
      <c r="A2" s="5">
        <v>1</v>
      </c>
      <c r="B2" s="6">
        <v>0.54166666666666663</v>
      </c>
      <c r="C2" s="5" t="s">
        <v>22</v>
      </c>
      <c r="D2" s="5">
        <v>1</v>
      </c>
      <c r="E2" s="5">
        <v>1</v>
      </c>
      <c r="F2" s="5" t="s">
        <v>23</v>
      </c>
      <c r="G2" s="2">
        <v>73.014333333333298</v>
      </c>
      <c r="H2" s="7">
        <f>1+COUNTIFS(A:A,A2,O:O,"&lt;"&amp;O2)</f>
        <v>1</v>
      </c>
      <c r="I2" s="2">
        <f>AVERAGEIF(A:A,A2,G:G)</f>
        <v>52.774683333333307</v>
      </c>
      <c r="J2" s="2">
        <f>G2-I2</f>
        <v>20.23964999999999</v>
      </c>
      <c r="K2" s="2">
        <f>90+J2</f>
        <v>110.23964999999998</v>
      </c>
      <c r="L2" s="2">
        <f>EXP(0.06*K2)</f>
        <v>745.74148105194149</v>
      </c>
      <c r="M2" s="2">
        <f>SUMIF(A:A,A2,L:L)</f>
        <v>2472.3224515237507</v>
      </c>
      <c r="N2" s="3">
        <f>L2/M2</f>
        <v>0.30163601054236411</v>
      </c>
      <c r="O2" s="8">
        <f>1/N2</f>
        <v>3.3152540315127665</v>
      </c>
      <c r="P2" s="3">
        <f>IF(O2&gt;21,"",N2)</f>
        <v>0.30163601054236411</v>
      </c>
      <c r="Q2" s="3">
        <f>IF(ISNUMBER(P2),SUMIF(A:A,A2,P:P),"")</f>
        <v>0.98234980154268858</v>
      </c>
      <c r="R2" s="3">
        <f>IFERROR(P2*(1/Q2),"")</f>
        <v>0.30705560287045702</v>
      </c>
      <c r="S2" s="9">
        <f>IFERROR(1/R2,"")</f>
        <v>3.2567391399201653</v>
      </c>
    </row>
    <row r="3" spans="1:19" x14ac:dyDescent="0.25">
      <c r="A3" s="5">
        <v>1</v>
      </c>
      <c r="B3" s="6">
        <v>0.54166666666666663</v>
      </c>
      <c r="C3" s="5" t="s">
        <v>22</v>
      </c>
      <c r="D3" s="5">
        <v>1</v>
      </c>
      <c r="E3" s="5">
        <v>2</v>
      </c>
      <c r="F3" s="5" t="s">
        <v>24</v>
      </c>
      <c r="G3" s="2">
        <v>71.508066666666608</v>
      </c>
      <c r="H3" s="7">
        <f>1+COUNTIFS(A:A,A3,O:O,"&lt;"&amp;O3)</f>
        <v>2</v>
      </c>
      <c r="I3" s="2">
        <f>AVERAGEIF(A:A,A3,G:G)</f>
        <v>52.774683333333307</v>
      </c>
      <c r="J3" s="2">
        <f>G3-I3</f>
        <v>18.7333833333333</v>
      </c>
      <c r="K3" s="2">
        <f>90+J3</f>
        <v>108.73338333333331</v>
      </c>
      <c r="L3" s="2">
        <f>EXP(0.06*K3)</f>
        <v>681.30017865076513</v>
      </c>
      <c r="M3" s="2">
        <f>SUMIF(A:A,A3,L:L)</f>
        <v>2472.3224515237507</v>
      </c>
      <c r="N3" s="3">
        <f>L3/M3</f>
        <v>0.27557092248661325</v>
      </c>
      <c r="O3" s="8">
        <f>1/N3</f>
        <v>3.6288298887868993</v>
      </c>
      <c r="P3" s="3">
        <f>IF(O3&gt;21,"",N3)</f>
        <v>0.27557092248661325</v>
      </c>
      <c r="Q3" s="3">
        <f>IF(ISNUMBER(P3),SUMIF(A:A,A3,P:P),"")</f>
        <v>0.98234980154268858</v>
      </c>
      <c r="R3" s="3">
        <f>IFERROR(P3*(1/Q3),"")</f>
        <v>0.28052219489824787</v>
      </c>
      <c r="S3" s="9">
        <f>IFERROR(1/R3,"")</f>
        <v>3.5647803210819879</v>
      </c>
    </row>
    <row r="4" spans="1:19" x14ac:dyDescent="0.25">
      <c r="A4" s="5">
        <v>1</v>
      </c>
      <c r="B4" s="6">
        <v>0.54166666666666663</v>
      </c>
      <c r="C4" s="5" t="s">
        <v>22</v>
      </c>
      <c r="D4" s="5">
        <v>1</v>
      </c>
      <c r="E4" s="5">
        <v>9</v>
      </c>
      <c r="F4" s="5" t="s">
        <v>30</v>
      </c>
      <c r="G4" s="2">
        <v>55.2072</v>
      </c>
      <c r="H4" s="7">
        <f>1+COUNTIFS(A:A,A4,O:O,"&lt;"&amp;O4)</f>
        <v>3</v>
      </c>
      <c r="I4" s="2">
        <f>AVERAGEIF(A:A,A4,G:G)</f>
        <v>52.774683333333307</v>
      </c>
      <c r="J4" s="2">
        <f>G4-I4</f>
        <v>2.4325166666666931</v>
      </c>
      <c r="K4" s="2">
        <f>90+J4</f>
        <v>92.432516666666686</v>
      </c>
      <c r="L4" s="2">
        <f>EXP(0.06*K4)</f>
        <v>256.19810682666809</v>
      </c>
      <c r="M4" s="2">
        <f>SUMIF(A:A,A4,L:L)</f>
        <v>2472.3224515237507</v>
      </c>
      <c r="N4" s="3">
        <f>L4/M4</f>
        <v>0.10362649365124972</v>
      </c>
      <c r="O4" s="8">
        <f>1/N4</f>
        <v>9.6500418451429493</v>
      </c>
      <c r="P4" s="3">
        <f>IF(O4&gt;21,"",N4)</f>
        <v>0.10362649365124972</v>
      </c>
      <c r="Q4" s="3">
        <f>IF(ISNUMBER(P4),SUMIF(A:A,A4,P:P),"")</f>
        <v>0.98234980154268858</v>
      </c>
      <c r="R4" s="3">
        <f>IFERROR(P4*(1/Q4),"")</f>
        <v>0.1054883845739206</v>
      </c>
      <c r="S4" s="9">
        <f>IFERROR(1/R4,"")</f>
        <v>9.4797166914548185</v>
      </c>
    </row>
    <row r="5" spans="1:19" x14ac:dyDescent="0.25">
      <c r="A5" s="5">
        <v>1</v>
      </c>
      <c r="B5" s="6">
        <v>0.54166666666666663</v>
      </c>
      <c r="C5" s="5" t="s">
        <v>22</v>
      </c>
      <c r="D5" s="5">
        <v>1</v>
      </c>
      <c r="E5" s="5">
        <v>3</v>
      </c>
      <c r="F5" s="5" t="s">
        <v>25</v>
      </c>
      <c r="G5" s="2">
        <v>54.564533333333301</v>
      </c>
      <c r="H5" s="7">
        <f>1+COUNTIFS(A:A,A5,O:O,"&lt;"&amp;O5)</f>
        <v>4</v>
      </c>
      <c r="I5" s="2">
        <f>AVERAGEIF(A:A,A5,G:G)</f>
        <v>52.774683333333307</v>
      </c>
      <c r="J5" s="2">
        <f>G5-I5</f>
        <v>1.7898499999999942</v>
      </c>
      <c r="K5" s="2">
        <f>90+J5</f>
        <v>91.789850000000001</v>
      </c>
      <c r="L5" s="2">
        <f>EXP(0.06*K5)</f>
        <v>246.50715021020429</v>
      </c>
      <c r="M5" s="2">
        <f>SUMIF(A:A,A5,L:L)</f>
        <v>2472.3224515237507</v>
      </c>
      <c r="N5" s="3">
        <f>L5/M5</f>
        <v>9.9706715059872594E-2</v>
      </c>
      <c r="O5" s="8">
        <f>1/N5</f>
        <v>10.029414763083038</v>
      </c>
      <c r="P5" s="3">
        <f>IF(O5&gt;21,"",N5)</f>
        <v>9.9706715059872594E-2</v>
      </c>
      <c r="Q5" s="3">
        <f>IF(ISNUMBER(P5),SUMIF(A:A,A5,P:P),"")</f>
        <v>0.98234980154268858</v>
      </c>
      <c r="R5" s="3">
        <f>IFERROR(P5*(1/Q5),"")</f>
        <v>0.10149817804542995</v>
      </c>
      <c r="S5" s="9">
        <f>IFERROR(1/R5,"")</f>
        <v>9.852393602103934</v>
      </c>
    </row>
    <row r="6" spans="1:19" x14ac:dyDescent="0.25">
      <c r="A6" s="5">
        <v>1</v>
      </c>
      <c r="B6" s="6">
        <v>0.54166666666666663</v>
      </c>
      <c r="C6" s="5" t="s">
        <v>22</v>
      </c>
      <c r="D6" s="5">
        <v>1</v>
      </c>
      <c r="E6" s="5">
        <v>4</v>
      </c>
      <c r="F6" s="5" t="s">
        <v>26</v>
      </c>
      <c r="G6" s="2">
        <v>53.456066666666601</v>
      </c>
      <c r="H6" s="7">
        <f>1+COUNTIFS(A:A,A6,O:O,"&lt;"&amp;O6)</f>
        <v>5</v>
      </c>
      <c r="I6" s="2">
        <f>AVERAGEIF(A:A,A6,G:G)</f>
        <v>52.774683333333307</v>
      </c>
      <c r="J6" s="2">
        <f>G6-I6</f>
        <v>0.68138333333329371</v>
      </c>
      <c r="K6" s="2">
        <f>90+J6</f>
        <v>90.681383333333287</v>
      </c>
      <c r="L6" s="2">
        <f>EXP(0.06*K6)</f>
        <v>230.64575377170263</v>
      </c>
      <c r="M6" s="2">
        <f>SUMIF(A:A,A6,L:L)</f>
        <v>2472.3224515237507</v>
      </c>
      <c r="N6" s="3">
        <f>L6/M6</f>
        <v>9.3291129411355783E-2</v>
      </c>
      <c r="O6" s="8">
        <f>1/N6</f>
        <v>10.719132744021381</v>
      </c>
      <c r="P6" s="3">
        <f>IF(O6&gt;21,"",N6)</f>
        <v>9.3291129411355783E-2</v>
      </c>
      <c r="Q6" s="3">
        <f>IF(ISNUMBER(P6),SUMIF(A:A,A6,P:P),"")</f>
        <v>0.98234980154268858</v>
      </c>
      <c r="R6" s="3">
        <f>IFERROR(P6*(1/Q6),"")</f>
        <v>9.4967321482480854E-2</v>
      </c>
      <c r="S6" s="9">
        <f>IFERROR(1/R6,"")</f>
        <v>10.529937923799141</v>
      </c>
    </row>
    <row r="7" spans="1:19" x14ac:dyDescent="0.25">
      <c r="A7" s="5">
        <v>1</v>
      </c>
      <c r="B7" s="6">
        <v>0.54166666666666663</v>
      </c>
      <c r="C7" s="5" t="s">
        <v>22</v>
      </c>
      <c r="D7" s="5">
        <v>1</v>
      </c>
      <c r="E7" s="5">
        <v>5</v>
      </c>
      <c r="F7" s="5" t="s">
        <v>27</v>
      </c>
      <c r="G7" s="2">
        <v>45.701900000000002</v>
      </c>
      <c r="H7" s="7">
        <f>1+COUNTIFS(A:A,A7,O:O,"&lt;"&amp;O7)</f>
        <v>6</v>
      </c>
      <c r="I7" s="2">
        <f>AVERAGEIF(A:A,A7,G:G)</f>
        <v>52.774683333333307</v>
      </c>
      <c r="J7" s="2">
        <f>G7-I7</f>
        <v>-7.0727833333333052</v>
      </c>
      <c r="K7" s="2">
        <f>90+J7</f>
        <v>82.927216666666695</v>
      </c>
      <c r="L7" s="2">
        <f>EXP(0.06*K7)</f>
        <v>144.84048016025076</v>
      </c>
      <c r="M7" s="2">
        <f>SUMIF(A:A,A7,L:L)</f>
        <v>2472.3224515237507</v>
      </c>
      <c r="N7" s="3">
        <f>L7/M7</f>
        <v>5.8584785358795799E-2</v>
      </c>
      <c r="O7" s="8">
        <f>1/N7</f>
        <v>17.069278207227605</v>
      </c>
      <c r="P7" s="3">
        <f>IF(O7&gt;21,"",N7)</f>
        <v>5.8584785358795799E-2</v>
      </c>
      <c r="Q7" s="3">
        <f>IF(ISNUMBER(P7),SUMIF(A:A,A7,P:P),"")</f>
        <v>0.98234980154268858</v>
      </c>
      <c r="R7" s="3">
        <f>IFERROR(P7*(1/Q7),"")</f>
        <v>5.9637397255838866E-2</v>
      </c>
      <c r="S7" s="9">
        <f>IFERROR(1/R7,"")</f>
        <v>16.76800205934698</v>
      </c>
    </row>
    <row r="8" spans="1:19" x14ac:dyDescent="0.25">
      <c r="A8" s="5">
        <v>1</v>
      </c>
      <c r="B8" s="6">
        <v>0.54166666666666663</v>
      </c>
      <c r="C8" s="5" t="s">
        <v>22</v>
      </c>
      <c r="D8" s="5">
        <v>1</v>
      </c>
      <c r="E8" s="5">
        <v>7</v>
      </c>
      <c r="F8" s="5" t="s">
        <v>29</v>
      </c>
      <c r="G8" s="2">
        <v>43.038933333333304</v>
      </c>
      <c r="H8" s="7">
        <f>1+COUNTIFS(A:A,A8,O:O,"&lt;"&amp;O8)</f>
        <v>7</v>
      </c>
      <c r="I8" s="2">
        <f>AVERAGEIF(A:A,A8,G:G)</f>
        <v>52.774683333333307</v>
      </c>
      <c r="J8" s="2">
        <f>G8-I8</f>
        <v>-9.735750000000003</v>
      </c>
      <c r="K8" s="2">
        <f>90+J8</f>
        <v>80.264250000000004</v>
      </c>
      <c r="L8" s="2">
        <f>EXP(0.06*K8)</f>
        <v>123.45231893235737</v>
      </c>
      <c r="M8" s="2">
        <f>SUMIF(A:A,A8,L:L)</f>
        <v>2472.3224515237507</v>
      </c>
      <c r="N8" s="3">
        <f>L8/M8</f>
        <v>4.9933745032437332E-2</v>
      </c>
      <c r="O8" s="8">
        <f>1/N8</f>
        <v>20.026537151387153</v>
      </c>
      <c r="P8" s="3">
        <f>IF(O8&gt;21,"",N8)</f>
        <v>4.9933745032437332E-2</v>
      </c>
      <c r="Q8" s="3">
        <f>IF(ISNUMBER(P8),SUMIF(A:A,A8,P:P),"")</f>
        <v>0.98234980154268858</v>
      </c>
      <c r="R8" s="3">
        <f>IFERROR(P8*(1/Q8),"")</f>
        <v>5.0830920873624695E-2</v>
      </c>
      <c r="S8" s="9">
        <f>IFERROR(1/R8,"")</f>
        <v>19.673064796252454</v>
      </c>
    </row>
    <row r="9" spans="1:19" x14ac:dyDescent="0.25">
      <c r="A9" s="5">
        <v>1</v>
      </c>
      <c r="B9" s="6">
        <v>0.54166666666666663</v>
      </c>
      <c r="C9" s="5" t="s">
        <v>22</v>
      </c>
      <c r="D9" s="5">
        <v>1</v>
      </c>
      <c r="E9" s="5">
        <v>6</v>
      </c>
      <c r="F9" s="5" t="s">
        <v>28</v>
      </c>
      <c r="G9" s="2">
        <v>25.706433333333301</v>
      </c>
      <c r="H9" s="7">
        <f>1+COUNTIFS(A:A,A9,O:O,"&lt;"&amp;O9)</f>
        <v>8</v>
      </c>
      <c r="I9" s="2">
        <f>AVERAGEIF(A:A,A9,G:G)</f>
        <v>52.774683333333307</v>
      </c>
      <c r="J9" s="2">
        <f>G9-I9</f>
        <v>-27.068250000000006</v>
      </c>
      <c r="K9" s="2">
        <f>90+J9</f>
        <v>62.931749999999994</v>
      </c>
      <c r="L9" s="2">
        <f>EXP(0.06*K9)</f>
        <v>43.636981919860915</v>
      </c>
      <c r="M9" s="2">
        <f>SUMIF(A:A,A9,L:L)</f>
        <v>2472.3224515237507</v>
      </c>
      <c r="N9" s="3">
        <f>L9/M9</f>
        <v>1.7650198457311431E-2</v>
      </c>
      <c r="O9" s="8">
        <f>1/N9</f>
        <v>56.656586747088916</v>
      </c>
      <c r="P9" s="3" t="str">
        <f>IF(O9&gt;21,"",N9)</f>
        <v/>
      </c>
      <c r="Q9" s="3" t="str">
        <f>IF(ISNUMBER(P9),SUMIF(A:A,A9,P:P),"")</f>
        <v/>
      </c>
      <c r="R9" s="3" t="str">
        <f>IFERROR(P9*(1/Q9),"")</f>
        <v/>
      </c>
      <c r="S9" s="9" t="str">
        <f>IFERROR(1/R9,"")</f>
        <v/>
      </c>
    </row>
    <row r="10" spans="1:19" x14ac:dyDescent="0.25">
      <c r="A10" s="5">
        <v>2</v>
      </c>
      <c r="B10" s="6">
        <v>0.54513888888888895</v>
      </c>
      <c r="C10" s="5" t="s">
        <v>31</v>
      </c>
      <c r="D10" s="5">
        <v>1</v>
      </c>
      <c r="E10" s="5">
        <v>3</v>
      </c>
      <c r="F10" s="5" t="s">
        <v>34</v>
      </c>
      <c r="G10" s="2">
        <v>61.130466666666607</v>
      </c>
      <c r="H10" s="7">
        <f>1+COUNTIFS(A:A,A10,O:O,"&lt;"&amp;O10)</f>
        <v>1</v>
      </c>
      <c r="I10" s="2">
        <f>AVERAGEIF(A:A,A10,G:G)</f>
        <v>50.792272222222202</v>
      </c>
      <c r="J10" s="2">
        <f>G10-I10</f>
        <v>10.338194444444404</v>
      </c>
      <c r="K10" s="2">
        <f>90+J10</f>
        <v>100.33819444444441</v>
      </c>
      <c r="L10" s="2">
        <f>EXP(0.06*K10)</f>
        <v>411.69865699183509</v>
      </c>
      <c r="M10" s="2">
        <f>SUMIF(A:A,A10,L:L)</f>
        <v>1509.1249051476295</v>
      </c>
      <c r="N10" s="3">
        <f>L10/M10</f>
        <v>0.27280621742277911</v>
      </c>
      <c r="O10" s="8">
        <f>1/N10</f>
        <v>3.6656056062324214</v>
      </c>
      <c r="P10" s="3">
        <f>IF(O10&gt;21,"",N10)</f>
        <v>0.27280621742277911</v>
      </c>
      <c r="Q10" s="3">
        <f>IF(ISNUMBER(P10),SUMIF(A:A,A10,P:P),"")</f>
        <v>1</v>
      </c>
      <c r="R10" s="3">
        <f>IFERROR(P10*(1/Q10),"")</f>
        <v>0.27280621742277911</v>
      </c>
      <c r="S10" s="9">
        <f>IFERROR(1/R10,"")</f>
        <v>3.6656056062324214</v>
      </c>
    </row>
    <row r="11" spans="1:19" x14ac:dyDescent="0.25">
      <c r="A11" s="5">
        <v>2</v>
      </c>
      <c r="B11" s="6">
        <v>0.54513888888888895</v>
      </c>
      <c r="C11" s="5" t="s">
        <v>31</v>
      </c>
      <c r="D11" s="5">
        <v>1</v>
      </c>
      <c r="E11" s="5">
        <v>4</v>
      </c>
      <c r="F11" s="5" t="s">
        <v>35</v>
      </c>
      <c r="G11" s="2">
        <v>58.486066666666702</v>
      </c>
      <c r="H11" s="7">
        <f>1+COUNTIFS(A:A,A11,O:O,"&lt;"&amp;O11)</f>
        <v>2</v>
      </c>
      <c r="I11" s="2">
        <f>AVERAGEIF(A:A,A11,G:G)</f>
        <v>50.792272222222202</v>
      </c>
      <c r="J11" s="2">
        <f>G11-I11</f>
        <v>7.6937944444444994</v>
      </c>
      <c r="K11" s="2">
        <f>90+J11</f>
        <v>97.693794444444507</v>
      </c>
      <c r="L11" s="2">
        <f>EXP(0.06*K11)</f>
        <v>351.29547085702058</v>
      </c>
      <c r="M11" s="2">
        <f>SUMIF(A:A,A11,L:L)</f>
        <v>1509.1249051476295</v>
      </c>
      <c r="N11" s="3">
        <f>L11/M11</f>
        <v>0.23278091141346266</v>
      </c>
      <c r="O11" s="8">
        <f>1/N11</f>
        <v>4.2958848899075406</v>
      </c>
      <c r="P11" s="3">
        <f>IF(O11&gt;21,"",N11)</f>
        <v>0.23278091141346266</v>
      </c>
      <c r="Q11" s="3">
        <f>IF(ISNUMBER(P11),SUMIF(A:A,A11,P:P),"")</f>
        <v>1</v>
      </c>
      <c r="R11" s="3">
        <f>IFERROR(P11*(1/Q11),"")</f>
        <v>0.23278091141346266</v>
      </c>
      <c r="S11" s="9">
        <f>IFERROR(1/R11,"")</f>
        <v>4.2958848899075406</v>
      </c>
    </row>
    <row r="12" spans="1:19" x14ac:dyDescent="0.25">
      <c r="A12" s="5">
        <v>2</v>
      </c>
      <c r="B12" s="6">
        <v>0.54513888888888895</v>
      </c>
      <c r="C12" s="5" t="s">
        <v>31</v>
      </c>
      <c r="D12" s="5">
        <v>1</v>
      </c>
      <c r="E12" s="5">
        <v>5</v>
      </c>
      <c r="F12" s="5" t="s">
        <v>36</v>
      </c>
      <c r="G12" s="2">
        <v>54.253599999999999</v>
      </c>
      <c r="H12" s="7">
        <f>1+COUNTIFS(A:A,A12,O:O,"&lt;"&amp;O12)</f>
        <v>3</v>
      </c>
      <c r="I12" s="2">
        <f>AVERAGEIF(A:A,A12,G:G)</f>
        <v>50.792272222222202</v>
      </c>
      <c r="J12" s="2">
        <f>G12-I12</f>
        <v>3.4613277777777967</v>
      </c>
      <c r="K12" s="2">
        <f>90+J12</f>
        <v>93.461327777777797</v>
      </c>
      <c r="L12" s="2">
        <f>EXP(0.06*K12)</f>
        <v>272.51118705314508</v>
      </c>
      <c r="M12" s="2">
        <f>SUMIF(A:A,A12,L:L)</f>
        <v>1509.1249051476295</v>
      </c>
      <c r="N12" s="3">
        <f>L12/M12</f>
        <v>0.18057563434518151</v>
      </c>
      <c r="O12" s="8">
        <f>1/N12</f>
        <v>5.5378456989852687</v>
      </c>
      <c r="P12" s="3">
        <f>IF(O12&gt;21,"",N12)</f>
        <v>0.18057563434518151</v>
      </c>
      <c r="Q12" s="3">
        <f>IF(ISNUMBER(P12),SUMIF(A:A,A12,P:P),"")</f>
        <v>1</v>
      </c>
      <c r="R12" s="3">
        <f>IFERROR(P12*(1/Q12),"")</f>
        <v>0.18057563434518151</v>
      </c>
      <c r="S12" s="9">
        <f>IFERROR(1/R12,"")</f>
        <v>5.5378456989852687</v>
      </c>
    </row>
    <row r="13" spans="1:19" x14ac:dyDescent="0.25">
      <c r="A13" s="5">
        <v>2</v>
      </c>
      <c r="B13" s="6">
        <v>0.54513888888888895</v>
      </c>
      <c r="C13" s="5" t="s">
        <v>31</v>
      </c>
      <c r="D13" s="5">
        <v>1</v>
      </c>
      <c r="E13" s="5">
        <v>1</v>
      </c>
      <c r="F13" s="5" t="s">
        <v>32</v>
      </c>
      <c r="G13" s="2">
        <v>51.948733333333294</v>
      </c>
      <c r="H13" s="7">
        <f>1+COUNTIFS(A:A,A13,O:O,"&lt;"&amp;O13)</f>
        <v>4</v>
      </c>
      <c r="I13" s="2">
        <f>AVERAGEIF(A:A,A13,G:G)</f>
        <v>50.792272222222202</v>
      </c>
      <c r="J13" s="2">
        <f>G13-I13</f>
        <v>1.1564611111110921</v>
      </c>
      <c r="K13" s="2">
        <f>90+J13</f>
        <v>91.156461111111099</v>
      </c>
      <c r="L13" s="2">
        <f>EXP(0.06*K13)</f>
        <v>237.31483247881425</v>
      </c>
      <c r="M13" s="2">
        <f>SUMIF(A:A,A13,L:L)</f>
        <v>1509.1249051476295</v>
      </c>
      <c r="N13" s="3">
        <f>L13/M13</f>
        <v>0.15725327417852072</v>
      </c>
      <c r="O13" s="8">
        <f>1/N13</f>
        <v>6.359168069624781</v>
      </c>
      <c r="P13" s="3">
        <f>IF(O13&gt;21,"",N13)</f>
        <v>0.15725327417852072</v>
      </c>
      <c r="Q13" s="3">
        <f>IF(ISNUMBER(P13),SUMIF(A:A,A13,P:P),"")</f>
        <v>1</v>
      </c>
      <c r="R13" s="3">
        <f>IFERROR(P13*(1/Q13),"")</f>
        <v>0.15725327417852072</v>
      </c>
      <c r="S13" s="9">
        <f>IFERROR(1/R13,"")</f>
        <v>6.359168069624781</v>
      </c>
    </row>
    <row r="14" spans="1:19" x14ac:dyDescent="0.25">
      <c r="A14" s="5">
        <v>2</v>
      </c>
      <c r="B14" s="6">
        <v>0.54513888888888895</v>
      </c>
      <c r="C14" s="5" t="s">
        <v>31</v>
      </c>
      <c r="D14" s="5">
        <v>1</v>
      </c>
      <c r="E14" s="5">
        <v>7</v>
      </c>
      <c r="F14" s="5" t="s">
        <v>38</v>
      </c>
      <c r="G14" s="2">
        <v>44.860666666666596</v>
      </c>
      <c r="H14" s="7">
        <f>1+COUNTIFS(A:A,A14,O:O,"&lt;"&amp;O14)</f>
        <v>5</v>
      </c>
      <c r="I14" s="2">
        <f>AVERAGEIF(A:A,A14,G:G)</f>
        <v>50.792272222222202</v>
      </c>
      <c r="J14" s="2">
        <f>G14-I14</f>
        <v>-5.9316055555556062</v>
      </c>
      <c r="K14" s="2">
        <f>90+J14</f>
        <v>84.068394444444394</v>
      </c>
      <c r="L14" s="2">
        <f>EXP(0.06*K14)</f>
        <v>155.10521090222838</v>
      </c>
      <c r="M14" s="2">
        <f>SUMIF(A:A,A14,L:L)</f>
        <v>1509.1249051476295</v>
      </c>
      <c r="N14" s="3">
        <f>L14/M14</f>
        <v>0.1027782461035293</v>
      </c>
      <c r="O14" s="8">
        <f>1/N14</f>
        <v>9.7296853946378157</v>
      </c>
      <c r="P14" s="3">
        <f>IF(O14&gt;21,"",N14)</f>
        <v>0.1027782461035293</v>
      </c>
      <c r="Q14" s="3">
        <f>IF(ISNUMBER(P14),SUMIF(A:A,A14,P:P),"")</f>
        <v>1</v>
      </c>
      <c r="R14" s="3">
        <f>IFERROR(P14*(1/Q14),"")</f>
        <v>0.1027782461035293</v>
      </c>
      <c r="S14" s="9">
        <f>IFERROR(1/R14,"")</f>
        <v>9.7296853946378157</v>
      </c>
    </row>
    <row r="15" spans="1:19" x14ac:dyDescent="0.25">
      <c r="A15" s="5">
        <v>2</v>
      </c>
      <c r="B15" s="6">
        <v>0.54513888888888895</v>
      </c>
      <c r="C15" s="5" t="s">
        <v>31</v>
      </c>
      <c r="D15" s="5">
        <v>1</v>
      </c>
      <c r="E15" s="5">
        <v>6</v>
      </c>
      <c r="F15" s="5" t="s">
        <v>37</v>
      </c>
      <c r="G15" s="2">
        <v>34.074100000000001</v>
      </c>
      <c r="H15" s="7">
        <f>1+COUNTIFS(A:A,A15,O:O,"&lt;"&amp;O15)</f>
        <v>6</v>
      </c>
      <c r="I15" s="2">
        <f>AVERAGEIF(A:A,A15,G:G)</f>
        <v>50.792272222222202</v>
      </c>
      <c r="J15" s="2">
        <f>G15-I15</f>
        <v>-16.718172222222201</v>
      </c>
      <c r="K15" s="2">
        <f>90+J15</f>
        <v>73.281827777777806</v>
      </c>
      <c r="L15" s="2">
        <f>EXP(0.06*K15)</f>
        <v>81.199546864586111</v>
      </c>
      <c r="M15" s="2">
        <f>SUMIF(A:A,A15,L:L)</f>
        <v>1509.1249051476295</v>
      </c>
      <c r="N15" s="3">
        <f>L15/M15</f>
        <v>5.3805716536526708E-2</v>
      </c>
      <c r="O15" s="8">
        <f>1/N15</f>
        <v>18.585385798572855</v>
      </c>
      <c r="P15" s="3">
        <f>IF(O15&gt;21,"",N15)</f>
        <v>5.3805716536526708E-2</v>
      </c>
      <c r="Q15" s="3">
        <f>IF(ISNUMBER(P15),SUMIF(A:A,A15,P:P),"")</f>
        <v>1</v>
      </c>
      <c r="R15" s="3">
        <f>IFERROR(P15*(1/Q15),"")</f>
        <v>5.3805716536526708E-2</v>
      </c>
      <c r="S15" s="9">
        <f>IFERROR(1/R15,"")</f>
        <v>18.585385798572855</v>
      </c>
    </row>
    <row r="16" spans="1:19" x14ac:dyDescent="0.25">
      <c r="A16" s="5">
        <v>3</v>
      </c>
      <c r="B16" s="6">
        <v>0.55208333333333337</v>
      </c>
      <c r="C16" s="5" t="s">
        <v>39</v>
      </c>
      <c r="D16" s="5">
        <v>1</v>
      </c>
      <c r="E16" s="5">
        <v>11</v>
      </c>
      <c r="F16" s="5" t="s">
        <v>50</v>
      </c>
      <c r="G16" s="2">
        <v>74.263733333333306</v>
      </c>
      <c r="H16" s="7">
        <f>1+COUNTIFS(A:A,A16,O:O,"&lt;"&amp;O16)</f>
        <v>1</v>
      </c>
      <c r="I16" s="2">
        <f>AVERAGEIF(A:A,A16,G:G)</f>
        <v>49.851948484848499</v>
      </c>
      <c r="J16" s="2">
        <f>G16-I16</f>
        <v>24.411784848484807</v>
      </c>
      <c r="K16" s="2">
        <f>90+J16</f>
        <v>114.41178484848481</v>
      </c>
      <c r="L16" s="2">
        <f>EXP(0.06*K16)</f>
        <v>957.8652312751525</v>
      </c>
      <c r="M16" s="2">
        <f>SUMIF(A:A,A16,L:L)</f>
        <v>3263.4809081208955</v>
      </c>
      <c r="N16" s="3">
        <f>L16/M16</f>
        <v>0.2935102910795605</v>
      </c>
      <c r="O16" s="8">
        <f>1/N16</f>
        <v>3.4070355636318541</v>
      </c>
      <c r="P16" s="3">
        <f>IF(O16&gt;21,"",N16)</f>
        <v>0.2935102910795605</v>
      </c>
      <c r="Q16" s="3">
        <f>IF(ISNUMBER(P16),SUMIF(A:A,A16,P:P),"")</f>
        <v>0.9172832537734571</v>
      </c>
      <c r="R16" s="3">
        <f>IFERROR(P16*(1/Q16),"")</f>
        <v>0.31997781478309778</v>
      </c>
      <c r="S16" s="9">
        <f>IFERROR(1/R16,"")</f>
        <v>3.1252166675301112</v>
      </c>
    </row>
    <row r="17" spans="1:19" x14ac:dyDescent="0.25">
      <c r="A17" s="5">
        <v>3</v>
      </c>
      <c r="B17" s="6">
        <v>0.55208333333333337</v>
      </c>
      <c r="C17" s="5" t="s">
        <v>39</v>
      </c>
      <c r="D17" s="5">
        <v>1</v>
      </c>
      <c r="E17" s="5">
        <v>5</v>
      </c>
      <c r="F17" s="5" t="s">
        <v>44</v>
      </c>
      <c r="G17" s="2">
        <v>64.644000000000105</v>
      </c>
      <c r="H17" s="7">
        <f>1+COUNTIFS(A:A,A17,O:O,"&lt;"&amp;O17)</f>
        <v>2</v>
      </c>
      <c r="I17" s="2">
        <f>AVERAGEIF(A:A,A17,G:G)</f>
        <v>49.851948484848499</v>
      </c>
      <c r="J17" s="2">
        <f>G17-I17</f>
        <v>14.792051515151606</v>
      </c>
      <c r="K17" s="2">
        <f>90+J17</f>
        <v>104.7920515151516</v>
      </c>
      <c r="L17" s="2">
        <f>EXP(0.06*K17)</f>
        <v>537.81954781182606</v>
      </c>
      <c r="M17" s="2">
        <f>SUMIF(A:A,A17,L:L)</f>
        <v>3263.4809081208955</v>
      </c>
      <c r="N17" s="3">
        <f>L17/M17</f>
        <v>0.16479935472381887</v>
      </c>
      <c r="O17" s="8">
        <f>1/N17</f>
        <v>6.067984924309096</v>
      </c>
      <c r="P17" s="3">
        <f>IF(O17&gt;21,"",N17)</f>
        <v>0.16479935472381887</v>
      </c>
      <c r="Q17" s="3">
        <f>IF(ISNUMBER(P17),SUMIF(A:A,A17,P:P),"")</f>
        <v>0.9172832537734571</v>
      </c>
      <c r="R17" s="3">
        <f>IFERROR(P17*(1/Q17),"")</f>
        <v>0.17966026747559008</v>
      </c>
      <c r="S17" s="9">
        <f>IFERROR(1/R17,"")</f>
        <v>5.5660609552185329</v>
      </c>
    </row>
    <row r="18" spans="1:19" x14ac:dyDescent="0.25">
      <c r="A18" s="5">
        <v>3</v>
      </c>
      <c r="B18" s="6">
        <v>0.55208333333333337</v>
      </c>
      <c r="C18" s="5" t="s">
        <v>39</v>
      </c>
      <c r="D18" s="5">
        <v>1</v>
      </c>
      <c r="E18" s="5">
        <v>10</v>
      </c>
      <c r="F18" s="5" t="s">
        <v>49</v>
      </c>
      <c r="G18" s="2">
        <v>56.916133333333399</v>
      </c>
      <c r="H18" s="7">
        <f>1+COUNTIFS(A:A,A18,O:O,"&lt;"&amp;O18)</f>
        <v>3</v>
      </c>
      <c r="I18" s="2">
        <f>AVERAGEIF(A:A,A18,G:G)</f>
        <v>49.851948484848499</v>
      </c>
      <c r="J18" s="2">
        <f>G18-I18</f>
        <v>7.0641848484848992</v>
      </c>
      <c r="K18" s="2">
        <f>90+J18</f>
        <v>97.064184848484899</v>
      </c>
      <c r="L18" s="2">
        <f>EXP(0.06*K18)</f>
        <v>338.27226565283252</v>
      </c>
      <c r="M18" s="2">
        <f>SUMIF(A:A,A18,L:L)</f>
        <v>3263.4809081208955</v>
      </c>
      <c r="N18" s="3">
        <f>L18/M18</f>
        <v>0.10365382092816007</v>
      </c>
      <c r="O18" s="8">
        <f>1/N18</f>
        <v>9.6474977096413603</v>
      </c>
      <c r="P18" s="3">
        <f>IF(O18&gt;21,"",N18)</f>
        <v>0.10365382092816007</v>
      </c>
      <c r="Q18" s="3">
        <f>IF(ISNUMBER(P18),SUMIF(A:A,A18,P:P),"")</f>
        <v>0.9172832537734571</v>
      </c>
      <c r="R18" s="3">
        <f>IFERROR(P18*(1/Q18),"")</f>
        <v>0.11300088658738298</v>
      </c>
      <c r="S18" s="9">
        <f>IFERROR(1/R18,"")</f>
        <v>8.8494880898718016</v>
      </c>
    </row>
    <row r="19" spans="1:19" x14ac:dyDescent="0.25">
      <c r="A19" s="5">
        <v>3</v>
      </c>
      <c r="B19" s="6">
        <v>0.55208333333333337</v>
      </c>
      <c r="C19" s="5" t="s">
        <v>39</v>
      </c>
      <c r="D19" s="5">
        <v>1</v>
      </c>
      <c r="E19" s="5">
        <v>4</v>
      </c>
      <c r="F19" s="5" t="s">
        <v>43</v>
      </c>
      <c r="G19" s="2">
        <v>54.942366666666601</v>
      </c>
      <c r="H19" s="7">
        <f>1+COUNTIFS(A:A,A19,O:O,"&lt;"&amp;O19)</f>
        <v>4</v>
      </c>
      <c r="I19" s="2">
        <f>AVERAGEIF(A:A,A19,G:G)</f>
        <v>49.851948484848499</v>
      </c>
      <c r="J19" s="2">
        <f>G19-I19</f>
        <v>5.0904181818181016</v>
      </c>
      <c r="K19" s="2">
        <f>90+J19</f>
        <v>95.090418181818109</v>
      </c>
      <c r="L19" s="2">
        <f>EXP(0.06*K19)</f>
        <v>300.49318982578416</v>
      </c>
      <c r="M19" s="2">
        <f>SUMIF(A:A,A19,L:L)</f>
        <v>3263.4809081208955</v>
      </c>
      <c r="N19" s="3">
        <f>L19/M19</f>
        <v>9.2077508122701851E-2</v>
      </c>
      <c r="O19" s="8">
        <f>1/N19</f>
        <v>10.860415538911054</v>
      </c>
      <c r="P19" s="3">
        <f>IF(O19&gt;21,"",N19)</f>
        <v>9.2077508122701851E-2</v>
      </c>
      <c r="Q19" s="3">
        <f>IF(ISNUMBER(P19),SUMIF(A:A,A19,P:P),"")</f>
        <v>0.9172832537734571</v>
      </c>
      <c r="R19" s="3">
        <f>IFERROR(P19*(1/Q19),"")</f>
        <v>0.10038067057685802</v>
      </c>
      <c r="S19" s="9">
        <f>IFERROR(1/R19,"")</f>
        <v>9.9620773028641452</v>
      </c>
    </row>
    <row r="20" spans="1:19" x14ac:dyDescent="0.25">
      <c r="A20" s="5">
        <v>3</v>
      </c>
      <c r="B20" s="6">
        <v>0.55208333333333337</v>
      </c>
      <c r="C20" s="5" t="s">
        <v>39</v>
      </c>
      <c r="D20" s="5">
        <v>1</v>
      </c>
      <c r="E20" s="5">
        <v>1</v>
      </c>
      <c r="F20" s="5" t="s">
        <v>40</v>
      </c>
      <c r="G20" s="2">
        <v>51.527533333333295</v>
      </c>
      <c r="H20" s="7">
        <f>1+COUNTIFS(A:A,A20,O:O,"&lt;"&amp;O20)</f>
        <v>5</v>
      </c>
      <c r="I20" s="2">
        <f>AVERAGEIF(A:A,A20,G:G)</f>
        <v>49.851948484848499</v>
      </c>
      <c r="J20" s="2">
        <f>G20-I20</f>
        <v>1.6755848484847959</v>
      </c>
      <c r="K20" s="2">
        <f>90+J20</f>
        <v>91.675584848484789</v>
      </c>
      <c r="L20" s="2">
        <f>EXP(0.06*K20)</f>
        <v>244.8228997293271</v>
      </c>
      <c r="M20" s="2">
        <f>SUMIF(A:A,A20,L:L)</f>
        <v>3263.4809081208955</v>
      </c>
      <c r="N20" s="3">
        <f>L20/M20</f>
        <v>7.5018946524279054E-2</v>
      </c>
      <c r="O20" s="8">
        <f>1/N20</f>
        <v>13.329965913029199</v>
      </c>
      <c r="P20" s="3">
        <f>IF(O20&gt;21,"",N20)</f>
        <v>7.5018946524279054E-2</v>
      </c>
      <c r="Q20" s="3">
        <f>IF(ISNUMBER(P20),SUMIF(A:A,A20,P:P),"")</f>
        <v>0.9172832537734571</v>
      </c>
      <c r="R20" s="3">
        <f>IFERROR(P20*(1/Q20),"")</f>
        <v>8.1783839632601218E-2</v>
      </c>
      <c r="S20" s="9">
        <f>IFERROR(1/R20,"")</f>
        <v>12.227354505392693</v>
      </c>
    </row>
    <row r="21" spans="1:19" x14ac:dyDescent="0.25">
      <c r="A21" s="5">
        <v>3</v>
      </c>
      <c r="B21" s="6">
        <v>0.55208333333333337</v>
      </c>
      <c r="C21" s="5" t="s">
        <v>39</v>
      </c>
      <c r="D21" s="5">
        <v>1</v>
      </c>
      <c r="E21" s="5">
        <v>8</v>
      </c>
      <c r="F21" s="5" t="s">
        <v>47</v>
      </c>
      <c r="G21" s="2">
        <v>51.014000000000003</v>
      </c>
      <c r="H21" s="7">
        <f>1+COUNTIFS(A:A,A21,O:O,"&lt;"&amp;O21)</f>
        <v>6</v>
      </c>
      <c r="I21" s="2">
        <f>AVERAGEIF(A:A,A21,G:G)</f>
        <v>49.851948484848499</v>
      </c>
      <c r="J21" s="2">
        <f>G21-I21</f>
        <v>1.1620515151515036</v>
      </c>
      <c r="K21" s="2">
        <f>90+J21</f>
        <v>91.162051515151504</v>
      </c>
      <c r="L21" s="2">
        <f>EXP(0.06*K21)</f>
        <v>237.39444697828461</v>
      </c>
      <c r="M21" s="2">
        <f>SUMIF(A:A,A21,L:L)</f>
        <v>3263.4809081208955</v>
      </c>
      <c r="N21" s="3">
        <f>L21/M21</f>
        <v>7.2742710517334011E-2</v>
      </c>
      <c r="O21" s="8">
        <f>1/N21</f>
        <v>13.747081912237899</v>
      </c>
      <c r="P21" s="3">
        <f>IF(O21&gt;21,"",N21)</f>
        <v>7.2742710517334011E-2</v>
      </c>
      <c r="Q21" s="3">
        <f>IF(ISNUMBER(P21),SUMIF(A:A,A21,P:P),"")</f>
        <v>0.9172832537734571</v>
      </c>
      <c r="R21" s="3">
        <f>IFERROR(P21*(1/Q21),"")</f>
        <v>7.9302342235171117E-2</v>
      </c>
      <c r="S21" s="9">
        <f>IFERROR(1/R21,"")</f>
        <v>12.609968026347818</v>
      </c>
    </row>
    <row r="22" spans="1:19" x14ac:dyDescent="0.25">
      <c r="A22" s="5">
        <v>3</v>
      </c>
      <c r="B22" s="6">
        <v>0.55208333333333337</v>
      </c>
      <c r="C22" s="5" t="s">
        <v>39</v>
      </c>
      <c r="D22" s="5">
        <v>1</v>
      </c>
      <c r="E22" s="5">
        <v>9</v>
      </c>
      <c r="F22" s="5" t="s">
        <v>48</v>
      </c>
      <c r="G22" s="2">
        <v>48.296033333333298</v>
      </c>
      <c r="H22" s="7">
        <f>1+COUNTIFS(A:A,A22,O:O,"&lt;"&amp;O22)</f>
        <v>7</v>
      </c>
      <c r="I22" s="2">
        <f>AVERAGEIF(A:A,A22,G:G)</f>
        <v>49.851948484848499</v>
      </c>
      <c r="J22" s="2">
        <f>G22-I22</f>
        <v>-1.555915151515201</v>
      </c>
      <c r="K22" s="2">
        <f>90+J22</f>
        <v>88.444084848484806</v>
      </c>
      <c r="L22" s="2">
        <f>EXP(0.06*K22)</f>
        <v>201.67249926285859</v>
      </c>
      <c r="M22" s="2">
        <f>SUMIF(A:A,A22,L:L)</f>
        <v>3263.4809081208955</v>
      </c>
      <c r="N22" s="3">
        <f>L22/M22</f>
        <v>6.1796745542777247E-2</v>
      </c>
      <c r="O22" s="8">
        <f>1/N22</f>
        <v>16.182081940023444</v>
      </c>
      <c r="P22" s="3">
        <f>IF(O22&gt;21,"",N22)</f>
        <v>6.1796745542777247E-2</v>
      </c>
      <c r="Q22" s="3">
        <f>IF(ISNUMBER(P22),SUMIF(A:A,A22,P:P),"")</f>
        <v>0.9172832537734571</v>
      </c>
      <c r="R22" s="3">
        <f>IFERROR(P22*(1/Q22),"")</f>
        <v>6.7369316172035218E-2</v>
      </c>
      <c r="S22" s="9">
        <f>IFERROR(1/R22,"")</f>
        <v>14.843552774773402</v>
      </c>
    </row>
    <row r="23" spans="1:19" x14ac:dyDescent="0.25">
      <c r="A23" s="5">
        <v>3</v>
      </c>
      <c r="B23" s="6">
        <v>0.55208333333333337</v>
      </c>
      <c r="C23" s="5" t="s">
        <v>39</v>
      </c>
      <c r="D23" s="5">
        <v>1</v>
      </c>
      <c r="E23" s="5">
        <v>6</v>
      </c>
      <c r="F23" s="5" t="s">
        <v>45</v>
      </c>
      <c r="G23" s="2">
        <v>45.950400000000002</v>
      </c>
      <c r="H23" s="7">
        <f>1+COUNTIFS(A:A,A23,O:O,"&lt;"&amp;O23)</f>
        <v>8</v>
      </c>
      <c r="I23" s="2">
        <f>AVERAGEIF(A:A,A23,G:G)</f>
        <v>49.851948484848499</v>
      </c>
      <c r="J23" s="2">
        <f>G23-I23</f>
        <v>-3.9015484848484974</v>
      </c>
      <c r="K23" s="2">
        <f>90+J23</f>
        <v>86.09845151515151</v>
      </c>
      <c r="L23" s="2">
        <f>EXP(0.06*K23)</f>
        <v>175.19630549262558</v>
      </c>
      <c r="M23" s="2">
        <f>SUMIF(A:A,A23,L:L)</f>
        <v>3263.4809081208955</v>
      </c>
      <c r="N23" s="3">
        <f>L23/M23</f>
        <v>5.3683876334825319E-2</v>
      </c>
      <c r="O23" s="8">
        <f>1/N23</f>
        <v>18.627566939522382</v>
      </c>
      <c r="P23" s="3">
        <f>IF(O23&gt;21,"",N23)</f>
        <v>5.3683876334825319E-2</v>
      </c>
      <c r="Q23" s="3">
        <f>IF(ISNUMBER(P23),SUMIF(A:A,A23,P:P),"")</f>
        <v>0.9172832537734571</v>
      </c>
      <c r="R23" s="3">
        <f>IFERROR(P23*(1/Q23),"")</f>
        <v>5.8524862537263453E-2</v>
      </c>
      <c r="S23" s="9">
        <f>IFERROR(1/R23,"")</f>
        <v>17.086755212167965</v>
      </c>
    </row>
    <row r="24" spans="1:19" x14ac:dyDescent="0.25">
      <c r="A24" s="5">
        <v>3</v>
      </c>
      <c r="B24" s="6">
        <v>0.55208333333333337</v>
      </c>
      <c r="C24" s="5" t="s">
        <v>39</v>
      </c>
      <c r="D24" s="5">
        <v>1</v>
      </c>
      <c r="E24" s="5">
        <v>7</v>
      </c>
      <c r="F24" s="5" t="s">
        <v>46</v>
      </c>
      <c r="G24" s="2">
        <v>42.248000000000005</v>
      </c>
      <c r="H24" s="7">
        <f>1+COUNTIFS(A:A,A24,O:O,"&lt;"&amp;O24)</f>
        <v>9</v>
      </c>
      <c r="I24" s="2">
        <f>AVERAGEIF(A:A,A24,G:G)</f>
        <v>49.851948484848499</v>
      </c>
      <c r="J24" s="2">
        <f>G24-I24</f>
        <v>-7.6039484848484946</v>
      </c>
      <c r="K24" s="2">
        <f>90+J24</f>
        <v>82.396051515151498</v>
      </c>
      <c r="L24" s="2">
        <f>EXP(0.06*K24)</f>
        <v>140.29720859100394</v>
      </c>
      <c r="M24" s="2">
        <f>SUMIF(A:A,A24,L:L)</f>
        <v>3263.4809081208955</v>
      </c>
      <c r="N24" s="3">
        <f>L24/M24</f>
        <v>4.2990050360609197E-2</v>
      </c>
      <c r="O24" s="8">
        <f>1/N24</f>
        <v>23.261196291044058</v>
      </c>
      <c r="P24" s="3" t="str">
        <f>IF(O24&gt;21,"",N24)</f>
        <v/>
      </c>
      <c r="Q24" s="3" t="str">
        <f>IF(ISNUMBER(P24),SUMIF(A:A,A24,P:P),"")</f>
        <v/>
      </c>
      <c r="R24" s="3" t="str">
        <f>IFERROR(P24*(1/Q24),"")</f>
        <v/>
      </c>
      <c r="S24" s="9" t="str">
        <f>IFERROR(1/R24,"")</f>
        <v/>
      </c>
    </row>
    <row r="25" spans="1:19" x14ac:dyDescent="0.25">
      <c r="A25" s="5">
        <v>3</v>
      </c>
      <c r="B25" s="6">
        <v>0.55208333333333337</v>
      </c>
      <c r="C25" s="5" t="s">
        <v>39</v>
      </c>
      <c r="D25" s="5">
        <v>1</v>
      </c>
      <c r="E25" s="5">
        <v>3</v>
      </c>
      <c r="F25" s="5" t="s">
        <v>42</v>
      </c>
      <c r="G25" s="2">
        <v>31.0674666666667</v>
      </c>
      <c r="H25" s="7">
        <f>1+COUNTIFS(A:A,A25,O:O,"&lt;"&amp;O25)</f>
        <v>10</v>
      </c>
      <c r="I25" s="2">
        <f>AVERAGEIF(A:A,A25,G:G)</f>
        <v>49.851948484848499</v>
      </c>
      <c r="J25" s="2">
        <f>G25-I25</f>
        <v>-18.784481818181799</v>
      </c>
      <c r="K25" s="2">
        <f>90+J25</f>
        <v>71.215518181818197</v>
      </c>
      <c r="L25" s="2">
        <f>EXP(0.06*K25)</f>
        <v>71.731579567277379</v>
      </c>
      <c r="M25" s="2">
        <f>SUMIF(A:A,A25,L:L)</f>
        <v>3263.4809081208955</v>
      </c>
      <c r="N25" s="3">
        <f>L25/M25</f>
        <v>2.1980082490686378E-2</v>
      </c>
      <c r="O25" s="8">
        <f>1/N25</f>
        <v>45.495734623549758</v>
      </c>
      <c r="P25" s="3" t="str">
        <f>IF(O25&gt;21,"",N25)</f>
        <v/>
      </c>
      <c r="Q25" s="3" t="str">
        <f>IF(ISNUMBER(P25),SUMIF(A:A,A25,P:P),"")</f>
        <v/>
      </c>
      <c r="R25" s="3" t="str">
        <f>IFERROR(P25*(1/Q25),"")</f>
        <v/>
      </c>
      <c r="S25" s="9" t="str">
        <f>IFERROR(1/R25,"")</f>
        <v/>
      </c>
    </row>
    <row r="26" spans="1:19" x14ac:dyDescent="0.25">
      <c r="A26" s="5">
        <v>3</v>
      </c>
      <c r="B26" s="6">
        <v>0.55208333333333337</v>
      </c>
      <c r="C26" s="5" t="s">
        <v>39</v>
      </c>
      <c r="D26" s="5">
        <v>1</v>
      </c>
      <c r="E26" s="5">
        <v>2</v>
      </c>
      <c r="F26" s="5" t="s">
        <v>41</v>
      </c>
      <c r="G26" s="2">
        <v>27.5017666666667</v>
      </c>
      <c r="H26" s="7">
        <f>1+COUNTIFS(A:A,A26,O:O,"&lt;"&amp;O26)</f>
        <v>11</v>
      </c>
      <c r="I26" s="2">
        <f>AVERAGEIF(A:A,A26,G:G)</f>
        <v>49.851948484848499</v>
      </c>
      <c r="J26" s="2">
        <f>G26-I26</f>
        <v>-22.350181818181799</v>
      </c>
      <c r="K26" s="2">
        <f>90+J26</f>
        <v>67.649818181818205</v>
      </c>
      <c r="L26" s="2">
        <f>EXP(0.06*K26)</f>
        <v>57.915733933923185</v>
      </c>
      <c r="M26" s="2">
        <f>SUMIF(A:A,A26,L:L)</f>
        <v>3263.4809081208955</v>
      </c>
      <c r="N26" s="3">
        <f>L26/M26</f>
        <v>1.7746613375247515E-2</v>
      </c>
      <c r="O26" s="8">
        <f>1/N26</f>
        <v>56.348779277220991</v>
      </c>
      <c r="P26" s="3" t="str">
        <f>IF(O26&gt;21,"",N26)</f>
        <v/>
      </c>
      <c r="Q26" s="3" t="str">
        <f>IF(ISNUMBER(P26),SUMIF(A:A,A26,P:P),"")</f>
        <v/>
      </c>
      <c r="R26" s="3" t="str">
        <f>IFERROR(P26*(1/Q26),"")</f>
        <v/>
      </c>
      <c r="S26" s="9" t="str">
        <f>IFERROR(1/R26,"")</f>
        <v/>
      </c>
    </row>
    <row r="27" spans="1:19" x14ac:dyDescent="0.25">
      <c r="A27" s="5">
        <v>4</v>
      </c>
      <c r="B27" s="6">
        <v>0.56319444444444444</v>
      </c>
      <c r="C27" s="5" t="s">
        <v>51</v>
      </c>
      <c r="D27" s="5">
        <v>1</v>
      </c>
      <c r="E27" s="5">
        <v>2</v>
      </c>
      <c r="F27" s="5" t="s">
        <v>53</v>
      </c>
      <c r="G27" s="2">
        <v>60.990599999999993</v>
      </c>
      <c r="H27" s="7">
        <f>1+COUNTIFS(A:A,A27,O:O,"&lt;"&amp;O27)</f>
        <v>1</v>
      </c>
      <c r="I27" s="2">
        <f>AVERAGEIF(A:A,A27,G:G)</f>
        <v>48.189138095238086</v>
      </c>
      <c r="J27" s="2">
        <f>G27-I27</f>
        <v>12.801461904761908</v>
      </c>
      <c r="K27" s="2">
        <f>90+J27</f>
        <v>102.80146190476191</v>
      </c>
      <c r="L27" s="2">
        <f>EXP(0.06*K27)</f>
        <v>477.27255139700327</v>
      </c>
      <c r="M27" s="2">
        <f>SUMIF(A:A,A27,L:L)</f>
        <v>1762.0986631644198</v>
      </c>
      <c r="N27" s="3">
        <f>L27/M27</f>
        <v>0.27085461295334368</v>
      </c>
      <c r="O27" s="8">
        <f>1/N27</f>
        <v>3.6920176071443023</v>
      </c>
      <c r="P27" s="3">
        <f>IF(O27&gt;21,"",N27)</f>
        <v>0.27085461295334368</v>
      </c>
      <c r="Q27" s="3">
        <f>IF(ISNUMBER(P27),SUMIF(A:A,A27,P:P),"")</f>
        <v>1</v>
      </c>
      <c r="R27" s="3">
        <f>IFERROR(P27*(1/Q27),"")</f>
        <v>0.27085461295334368</v>
      </c>
      <c r="S27" s="9">
        <f>IFERROR(1/R27,"")</f>
        <v>3.6920176071443023</v>
      </c>
    </row>
    <row r="28" spans="1:19" x14ac:dyDescent="0.25">
      <c r="A28" s="5">
        <v>4</v>
      </c>
      <c r="B28" s="6">
        <v>0.56319444444444444</v>
      </c>
      <c r="C28" s="5" t="s">
        <v>51</v>
      </c>
      <c r="D28" s="5">
        <v>1</v>
      </c>
      <c r="E28" s="5">
        <v>4</v>
      </c>
      <c r="F28" s="5" t="s">
        <v>55</v>
      </c>
      <c r="G28" s="2">
        <v>59.101000000000006</v>
      </c>
      <c r="H28" s="7">
        <f>1+COUNTIFS(A:A,A28,O:O,"&lt;"&amp;O28)</f>
        <v>2</v>
      </c>
      <c r="I28" s="2">
        <f>AVERAGEIF(A:A,A28,G:G)</f>
        <v>48.189138095238086</v>
      </c>
      <c r="J28" s="2">
        <f>G28-I28</f>
        <v>10.911861904761921</v>
      </c>
      <c r="K28" s="2">
        <f>90+J28</f>
        <v>100.91186190476192</v>
      </c>
      <c r="L28" s="2">
        <f>EXP(0.06*K28)</f>
        <v>426.11604457766117</v>
      </c>
      <c r="M28" s="2">
        <f>SUMIF(A:A,A28,L:L)</f>
        <v>1762.0986631644198</v>
      </c>
      <c r="N28" s="3">
        <f>L28/M28</f>
        <v>0.24182303379790981</v>
      </c>
      <c r="O28" s="8">
        <f>1/N28</f>
        <v>4.1352553737113995</v>
      </c>
      <c r="P28" s="3">
        <f>IF(O28&gt;21,"",N28)</f>
        <v>0.24182303379790981</v>
      </c>
      <c r="Q28" s="3">
        <f>IF(ISNUMBER(P28),SUMIF(A:A,A28,P:P),"")</f>
        <v>1</v>
      </c>
      <c r="R28" s="3">
        <f>IFERROR(P28*(1/Q28),"")</f>
        <v>0.24182303379790981</v>
      </c>
      <c r="S28" s="9">
        <f>IFERROR(1/R28,"")</f>
        <v>4.1352553737113995</v>
      </c>
    </row>
    <row r="29" spans="1:19" x14ac:dyDescent="0.25">
      <c r="A29" s="5">
        <v>4</v>
      </c>
      <c r="B29" s="6">
        <v>0.56319444444444444</v>
      </c>
      <c r="C29" s="5" t="s">
        <v>51</v>
      </c>
      <c r="D29" s="5">
        <v>1</v>
      </c>
      <c r="E29" s="5">
        <v>3</v>
      </c>
      <c r="F29" s="5" t="s">
        <v>54</v>
      </c>
      <c r="G29" s="2">
        <v>48.753</v>
      </c>
      <c r="H29" s="7">
        <f>1+COUNTIFS(A:A,A29,O:O,"&lt;"&amp;O29)</f>
        <v>3</v>
      </c>
      <c r="I29" s="2">
        <f>AVERAGEIF(A:A,A29,G:G)</f>
        <v>48.189138095238086</v>
      </c>
      <c r="J29" s="2">
        <f>G29-I29</f>
        <v>0.56386190476191445</v>
      </c>
      <c r="K29" s="2">
        <f>90+J29</f>
        <v>90.563861904761922</v>
      </c>
      <c r="L29" s="2">
        <f>EXP(0.06*K29)</f>
        <v>229.02512513573109</v>
      </c>
      <c r="M29" s="2">
        <f>SUMIF(A:A,A29,L:L)</f>
        <v>1762.0986631644198</v>
      </c>
      <c r="N29" s="3">
        <f>L29/M29</f>
        <v>0.1299729293957026</v>
      </c>
      <c r="O29" s="8">
        <f>1/N29</f>
        <v>7.6939098368360987</v>
      </c>
      <c r="P29" s="3">
        <f>IF(O29&gt;21,"",N29)</f>
        <v>0.1299729293957026</v>
      </c>
      <c r="Q29" s="3">
        <f>IF(ISNUMBER(P29),SUMIF(A:A,A29,P:P),"")</f>
        <v>1</v>
      </c>
      <c r="R29" s="3">
        <f>IFERROR(P29*(1/Q29),"")</f>
        <v>0.1299729293957026</v>
      </c>
      <c r="S29" s="9">
        <f>IFERROR(1/R29,"")</f>
        <v>7.6939098368360987</v>
      </c>
    </row>
    <row r="30" spans="1:19" x14ac:dyDescent="0.25">
      <c r="A30" s="5">
        <v>4</v>
      </c>
      <c r="B30" s="6">
        <v>0.56319444444444444</v>
      </c>
      <c r="C30" s="5" t="s">
        <v>51</v>
      </c>
      <c r="D30" s="5">
        <v>1</v>
      </c>
      <c r="E30" s="5">
        <v>5</v>
      </c>
      <c r="F30" s="5" t="s">
        <v>56</v>
      </c>
      <c r="G30" s="2">
        <v>46.881399999999999</v>
      </c>
      <c r="H30" s="7">
        <f>1+COUNTIFS(A:A,A30,O:O,"&lt;"&amp;O30)</f>
        <v>4</v>
      </c>
      <c r="I30" s="2">
        <f>AVERAGEIF(A:A,A30,G:G)</f>
        <v>48.189138095238086</v>
      </c>
      <c r="J30" s="2">
        <f>G30-I30</f>
        <v>-1.3077380952380864</v>
      </c>
      <c r="K30" s="2">
        <f>90+J30</f>
        <v>88.692261904761921</v>
      </c>
      <c r="L30" s="2">
        <f>EXP(0.06*K30)</f>
        <v>204.69799837508737</v>
      </c>
      <c r="M30" s="2">
        <f>SUMIF(A:A,A30,L:L)</f>
        <v>1762.0986631644198</v>
      </c>
      <c r="N30" s="3">
        <f>L30/M30</f>
        <v>0.11616716058764025</v>
      </c>
      <c r="O30" s="8">
        <f>1/N30</f>
        <v>8.608284776363865</v>
      </c>
      <c r="P30" s="3">
        <f>IF(O30&gt;21,"",N30)</f>
        <v>0.11616716058764025</v>
      </c>
      <c r="Q30" s="3">
        <f>IF(ISNUMBER(P30),SUMIF(A:A,A30,P:P),"")</f>
        <v>1</v>
      </c>
      <c r="R30" s="3">
        <f>IFERROR(P30*(1/Q30),"")</f>
        <v>0.11616716058764025</v>
      </c>
      <c r="S30" s="9">
        <f>IFERROR(1/R30,"")</f>
        <v>8.608284776363865</v>
      </c>
    </row>
    <row r="31" spans="1:19" x14ac:dyDescent="0.25">
      <c r="A31" s="5">
        <v>4</v>
      </c>
      <c r="B31" s="6">
        <v>0.56319444444444444</v>
      </c>
      <c r="C31" s="5" t="s">
        <v>51</v>
      </c>
      <c r="D31" s="5">
        <v>1</v>
      </c>
      <c r="E31" s="5">
        <v>7</v>
      </c>
      <c r="F31" s="5" t="s">
        <v>58</v>
      </c>
      <c r="G31" s="2">
        <v>43.532966666666603</v>
      </c>
      <c r="H31" s="7">
        <f>1+COUNTIFS(A:A,A31,O:O,"&lt;"&amp;O31)</f>
        <v>5</v>
      </c>
      <c r="I31" s="2">
        <f>AVERAGEIF(A:A,A31,G:G)</f>
        <v>48.189138095238086</v>
      </c>
      <c r="J31" s="2">
        <f>G31-I31</f>
        <v>-4.6561714285714828</v>
      </c>
      <c r="K31" s="2">
        <f>90+J31</f>
        <v>85.343828571428517</v>
      </c>
      <c r="L31" s="2">
        <f>EXP(0.06*K31)</f>
        <v>167.44077627841497</v>
      </c>
      <c r="M31" s="2">
        <f>SUMIF(A:A,A31,L:L)</f>
        <v>1762.0986631644198</v>
      </c>
      <c r="N31" s="3">
        <f>L31/M31</f>
        <v>9.50234965718212E-2</v>
      </c>
      <c r="O31" s="8">
        <f>1/N31</f>
        <v>10.523712934981026</v>
      </c>
      <c r="P31" s="3">
        <f>IF(O31&gt;21,"",N31)</f>
        <v>9.50234965718212E-2</v>
      </c>
      <c r="Q31" s="3">
        <f>IF(ISNUMBER(P31),SUMIF(A:A,A31,P:P),"")</f>
        <v>1</v>
      </c>
      <c r="R31" s="3">
        <f>IFERROR(P31*(1/Q31),"")</f>
        <v>9.50234965718212E-2</v>
      </c>
      <c r="S31" s="9">
        <f>IFERROR(1/R31,"")</f>
        <v>10.523712934981026</v>
      </c>
    </row>
    <row r="32" spans="1:19" x14ac:dyDescent="0.25">
      <c r="A32" s="5">
        <v>4</v>
      </c>
      <c r="B32" s="6">
        <v>0.56319444444444444</v>
      </c>
      <c r="C32" s="5" t="s">
        <v>51</v>
      </c>
      <c r="D32" s="5">
        <v>1</v>
      </c>
      <c r="E32" s="5">
        <v>6</v>
      </c>
      <c r="F32" s="5" t="s">
        <v>57</v>
      </c>
      <c r="G32" s="2">
        <v>41.069466666666699</v>
      </c>
      <c r="H32" s="7">
        <f>1+COUNTIFS(A:A,A32,O:O,"&lt;"&amp;O32)</f>
        <v>6</v>
      </c>
      <c r="I32" s="2">
        <f>AVERAGEIF(A:A,A32,G:G)</f>
        <v>48.189138095238086</v>
      </c>
      <c r="J32" s="2">
        <f>G32-I32</f>
        <v>-7.1196714285713867</v>
      </c>
      <c r="K32" s="2">
        <f>90+J32</f>
        <v>82.880328571428606</v>
      </c>
      <c r="L32" s="2">
        <f>EXP(0.06*K32)</f>
        <v>144.43357514497242</v>
      </c>
      <c r="M32" s="2">
        <f>SUMIF(A:A,A32,L:L)</f>
        <v>1762.0986631644198</v>
      </c>
      <c r="N32" s="3">
        <f>L32/M32</f>
        <v>8.196679230525894E-2</v>
      </c>
      <c r="O32" s="8">
        <f>1/N32</f>
        <v>12.200062633606812</v>
      </c>
      <c r="P32" s="3">
        <f>IF(O32&gt;21,"",N32)</f>
        <v>8.196679230525894E-2</v>
      </c>
      <c r="Q32" s="3">
        <f>IF(ISNUMBER(P32),SUMIF(A:A,A32,P:P),"")</f>
        <v>1</v>
      </c>
      <c r="R32" s="3">
        <f>IFERROR(P32*(1/Q32),"")</f>
        <v>8.196679230525894E-2</v>
      </c>
      <c r="S32" s="9">
        <f>IFERROR(1/R32,"")</f>
        <v>12.200062633606812</v>
      </c>
    </row>
    <row r="33" spans="1:19" x14ac:dyDescent="0.25">
      <c r="A33" s="5">
        <v>4</v>
      </c>
      <c r="B33" s="6">
        <v>0.56319444444444444</v>
      </c>
      <c r="C33" s="5" t="s">
        <v>51</v>
      </c>
      <c r="D33" s="5">
        <v>1</v>
      </c>
      <c r="E33" s="5">
        <v>1</v>
      </c>
      <c r="F33" s="5" t="s">
        <v>52</v>
      </c>
      <c r="G33" s="2">
        <v>36.995533333333306</v>
      </c>
      <c r="H33" s="7">
        <f>1+COUNTIFS(A:A,A33,O:O,"&lt;"&amp;O33)</f>
        <v>7</v>
      </c>
      <c r="I33" s="2">
        <f>AVERAGEIF(A:A,A33,G:G)</f>
        <v>48.189138095238086</v>
      </c>
      <c r="J33" s="2">
        <f>G33-I33</f>
        <v>-11.19360476190478</v>
      </c>
      <c r="K33" s="2">
        <f>90+J33</f>
        <v>78.80639523809522</v>
      </c>
      <c r="L33" s="2">
        <f>EXP(0.06*K33)</f>
        <v>113.11259225554974</v>
      </c>
      <c r="M33" s="2">
        <f>SUMIF(A:A,A33,L:L)</f>
        <v>1762.0986631644198</v>
      </c>
      <c r="N33" s="3">
        <f>L33/M33</f>
        <v>6.4191974388323636E-2</v>
      </c>
      <c r="O33" s="8">
        <f>1/N33</f>
        <v>15.578271419891044</v>
      </c>
      <c r="P33" s="3">
        <f>IF(O33&gt;21,"",N33)</f>
        <v>6.4191974388323636E-2</v>
      </c>
      <c r="Q33" s="3">
        <f>IF(ISNUMBER(P33),SUMIF(A:A,A33,P:P),"")</f>
        <v>1</v>
      </c>
      <c r="R33" s="3">
        <f>IFERROR(P33*(1/Q33),"")</f>
        <v>6.4191974388323636E-2</v>
      </c>
      <c r="S33" s="9">
        <f>IFERROR(1/R33,"")</f>
        <v>15.578271419891044</v>
      </c>
    </row>
    <row r="34" spans="1:19" x14ac:dyDescent="0.25">
      <c r="A34" s="5">
        <v>5</v>
      </c>
      <c r="B34" s="6">
        <v>0.56597222222222221</v>
      </c>
      <c r="C34" s="5" t="s">
        <v>22</v>
      </c>
      <c r="D34" s="5">
        <v>2</v>
      </c>
      <c r="E34" s="5">
        <v>2</v>
      </c>
      <c r="F34" s="5" t="s">
        <v>60</v>
      </c>
      <c r="G34" s="2">
        <v>73.17949999999999</v>
      </c>
      <c r="H34" s="7">
        <f>1+COUNTIFS(A:A,A34,O:O,"&lt;"&amp;O34)</f>
        <v>1</v>
      </c>
      <c r="I34" s="2">
        <f>AVERAGEIF(A:A,A34,G:G)</f>
        <v>61.936773333333313</v>
      </c>
      <c r="J34" s="2">
        <f>G34-I34</f>
        <v>11.242726666666677</v>
      </c>
      <c r="K34" s="2">
        <f>90+J34</f>
        <v>101.24272666666667</v>
      </c>
      <c r="L34" s="2">
        <f>EXP(0.06*K34)</f>
        <v>434.65977559485549</v>
      </c>
      <c r="M34" s="2">
        <f>SUMIF(A:A,A34,L:L)</f>
        <v>1207.2559957472522</v>
      </c>
      <c r="N34" s="3">
        <f>L34/M34</f>
        <v>0.36003944244303815</v>
      </c>
      <c r="O34" s="8">
        <f>1/N34</f>
        <v>2.7774734712800528</v>
      </c>
      <c r="P34" s="3">
        <f>IF(O34&gt;21,"",N34)</f>
        <v>0.36003944244303815</v>
      </c>
      <c r="Q34" s="3">
        <f>IF(ISNUMBER(P34),SUMIF(A:A,A34,P:P),"")</f>
        <v>1</v>
      </c>
      <c r="R34" s="3">
        <f>IFERROR(P34*(1/Q34),"")</f>
        <v>0.36003944244303815</v>
      </c>
      <c r="S34" s="9">
        <f>IFERROR(1/R34,"")</f>
        <v>2.7774734712800528</v>
      </c>
    </row>
    <row r="35" spans="1:19" x14ac:dyDescent="0.25">
      <c r="A35" s="5">
        <v>5</v>
      </c>
      <c r="B35" s="6">
        <v>0.56597222222222221</v>
      </c>
      <c r="C35" s="5" t="s">
        <v>22</v>
      </c>
      <c r="D35" s="5">
        <v>2</v>
      </c>
      <c r="E35" s="5">
        <v>1</v>
      </c>
      <c r="F35" s="5" t="s">
        <v>59</v>
      </c>
      <c r="G35" s="2">
        <v>63.652333333333303</v>
      </c>
      <c r="H35" s="7">
        <f>1+COUNTIFS(A:A,A35,O:O,"&lt;"&amp;O35)</f>
        <v>2</v>
      </c>
      <c r="I35" s="2">
        <f>AVERAGEIF(A:A,A35,G:G)</f>
        <v>61.936773333333313</v>
      </c>
      <c r="J35" s="2">
        <f>G35-I35</f>
        <v>1.7155599999999893</v>
      </c>
      <c r="K35" s="2">
        <f>90+J35</f>
        <v>91.715559999999982</v>
      </c>
      <c r="L35" s="2">
        <f>EXP(0.06*K35)</f>
        <v>245.41081445755273</v>
      </c>
      <c r="M35" s="2">
        <f>SUMIF(A:A,A35,L:L)</f>
        <v>1207.2559957472522</v>
      </c>
      <c r="N35" s="3">
        <f>L35/M35</f>
        <v>0.20327984729175141</v>
      </c>
      <c r="O35" s="8">
        <f>1/N35</f>
        <v>4.9193267966439365</v>
      </c>
      <c r="P35" s="3">
        <f>IF(O35&gt;21,"",N35)</f>
        <v>0.20327984729175141</v>
      </c>
      <c r="Q35" s="3">
        <f>IF(ISNUMBER(P35),SUMIF(A:A,A35,P:P),"")</f>
        <v>1</v>
      </c>
      <c r="R35" s="3">
        <f>IFERROR(P35*(1/Q35),"")</f>
        <v>0.20327984729175141</v>
      </c>
      <c r="S35" s="9">
        <f>IFERROR(1/R35,"")</f>
        <v>4.9193267966439365</v>
      </c>
    </row>
    <row r="36" spans="1:19" x14ac:dyDescent="0.25">
      <c r="A36" s="5">
        <v>5</v>
      </c>
      <c r="B36" s="6">
        <v>0.56597222222222221</v>
      </c>
      <c r="C36" s="5" t="s">
        <v>22</v>
      </c>
      <c r="D36" s="5">
        <v>2</v>
      </c>
      <c r="E36" s="5">
        <v>4</v>
      </c>
      <c r="F36" s="5" t="s">
        <v>62</v>
      </c>
      <c r="G36" s="2">
        <v>62.981466666666599</v>
      </c>
      <c r="H36" s="7">
        <f>1+COUNTIFS(A:A,A36,O:O,"&lt;"&amp;O36)</f>
        <v>3</v>
      </c>
      <c r="I36" s="2">
        <f>AVERAGEIF(A:A,A36,G:G)</f>
        <v>61.936773333333313</v>
      </c>
      <c r="J36" s="2">
        <f>G36-I36</f>
        <v>1.0446933333332851</v>
      </c>
      <c r="K36" s="2">
        <f>90+J36</f>
        <v>91.044693333333285</v>
      </c>
      <c r="L36" s="2">
        <f>EXP(0.06*K36)</f>
        <v>235.72870766476839</v>
      </c>
      <c r="M36" s="2">
        <f>SUMIF(A:A,A36,L:L)</f>
        <v>1207.2559957472522</v>
      </c>
      <c r="N36" s="3">
        <f>L36/M36</f>
        <v>0.19525991877046756</v>
      </c>
      <c r="O36" s="8">
        <f>1/N36</f>
        <v>5.1213787565666387</v>
      </c>
      <c r="P36" s="3">
        <f>IF(O36&gt;21,"",N36)</f>
        <v>0.19525991877046756</v>
      </c>
      <c r="Q36" s="3">
        <f>IF(ISNUMBER(P36),SUMIF(A:A,A36,P:P),"")</f>
        <v>1</v>
      </c>
      <c r="R36" s="3">
        <f>IFERROR(P36*(1/Q36),"")</f>
        <v>0.19525991877046756</v>
      </c>
      <c r="S36" s="9">
        <f>IFERROR(1/R36,"")</f>
        <v>5.1213787565666387</v>
      </c>
    </row>
    <row r="37" spans="1:19" x14ac:dyDescent="0.25">
      <c r="A37" s="5">
        <v>5</v>
      </c>
      <c r="B37" s="6">
        <v>0.56597222222222221</v>
      </c>
      <c r="C37" s="5" t="s">
        <v>22</v>
      </c>
      <c r="D37" s="5">
        <v>2</v>
      </c>
      <c r="E37" s="5">
        <v>3</v>
      </c>
      <c r="F37" s="5" t="s">
        <v>61</v>
      </c>
      <c r="G37" s="2">
        <v>55.944899999999997</v>
      </c>
      <c r="H37" s="7">
        <f>1+COUNTIFS(A:A,A37,O:O,"&lt;"&amp;O37)</f>
        <v>4</v>
      </c>
      <c r="I37" s="2">
        <f>AVERAGEIF(A:A,A37,G:G)</f>
        <v>61.936773333333313</v>
      </c>
      <c r="J37" s="2">
        <f>G37-I37</f>
        <v>-5.9918733333333165</v>
      </c>
      <c r="K37" s="2">
        <f>90+J37</f>
        <v>84.008126666666683</v>
      </c>
      <c r="L37" s="2">
        <f>EXP(0.06*K37)</f>
        <v>154.54535297111593</v>
      </c>
      <c r="M37" s="2">
        <f>SUMIF(A:A,A37,L:L)</f>
        <v>1207.2559957472522</v>
      </c>
      <c r="N37" s="3">
        <f>L37/M37</f>
        <v>0.12801373819266673</v>
      </c>
      <c r="O37" s="8">
        <f>1/N37</f>
        <v>7.8116615772515967</v>
      </c>
      <c r="P37" s="3">
        <f>IF(O37&gt;21,"",N37)</f>
        <v>0.12801373819266673</v>
      </c>
      <c r="Q37" s="3">
        <f>IF(ISNUMBER(P37),SUMIF(A:A,A37,P:P),"")</f>
        <v>1</v>
      </c>
      <c r="R37" s="3">
        <f>IFERROR(P37*(1/Q37),"")</f>
        <v>0.12801373819266673</v>
      </c>
      <c r="S37" s="9">
        <f>IFERROR(1/R37,"")</f>
        <v>7.8116615772515967</v>
      </c>
    </row>
    <row r="38" spans="1:19" x14ac:dyDescent="0.25">
      <c r="A38" s="5">
        <v>5</v>
      </c>
      <c r="B38" s="6">
        <v>0.56597222222222221</v>
      </c>
      <c r="C38" s="5" t="s">
        <v>22</v>
      </c>
      <c r="D38" s="5">
        <v>2</v>
      </c>
      <c r="E38" s="5">
        <v>5</v>
      </c>
      <c r="F38" s="5" t="s">
        <v>63</v>
      </c>
      <c r="G38" s="2">
        <v>53.925666666666707</v>
      </c>
      <c r="H38" s="7">
        <f>1+COUNTIFS(A:A,A38,O:O,"&lt;"&amp;O38)</f>
        <v>5</v>
      </c>
      <c r="I38" s="2">
        <f>AVERAGEIF(A:A,A38,G:G)</f>
        <v>61.936773333333313</v>
      </c>
      <c r="J38" s="2">
        <f>G38-I38</f>
        <v>-8.0111066666666062</v>
      </c>
      <c r="K38" s="2">
        <f>90+J38</f>
        <v>81.988893333333394</v>
      </c>
      <c r="L38" s="2">
        <f>EXP(0.06*K38)</f>
        <v>136.91134505895968</v>
      </c>
      <c r="M38" s="2">
        <f>SUMIF(A:A,A38,L:L)</f>
        <v>1207.2559957472522</v>
      </c>
      <c r="N38" s="3">
        <f>L38/M38</f>
        <v>0.11340705330207618</v>
      </c>
      <c r="O38" s="8">
        <f>1/N38</f>
        <v>8.8177936987424808</v>
      </c>
      <c r="P38" s="3">
        <f>IF(O38&gt;21,"",N38)</f>
        <v>0.11340705330207618</v>
      </c>
      <c r="Q38" s="3">
        <f>IF(ISNUMBER(P38),SUMIF(A:A,A38,P:P),"")</f>
        <v>1</v>
      </c>
      <c r="R38" s="3">
        <f>IFERROR(P38*(1/Q38),"")</f>
        <v>0.11340705330207618</v>
      </c>
      <c r="S38" s="9">
        <f>IFERROR(1/R38,"")</f>
        <v>8.8177936987424808</v>
      </c>
    </row>
    <row r="39" spans="1:19" x14ac:dyDescent="0.25">
      <c r="A39" s="5">
        <v>6</v>
      </c>
      <c r="B39" s="6">
        <v>0.56805555555555554</v>
      </c>
      <c r="C39" s="5" t="s">
        <v>31</v>
      </c>
      <c r="D39" s="5">
        <v>2</v>
      </c>
      <c r="E39" s="5">
        <v>5</v>
      </c>
      <c r="F39" s="5" t="s">
        <v>66</v>
      </c>
      <c r="G39" s="2">
        <v>61.6794333333333</v>
      </c>
      <c r="H39" s="7">
        <f>1+COUNTIFS(A:A,A39,O:O,"&lt;"&amp;O39)</f>
        <v>1</v>
      </c>
      <c r="I39" s="2">
        <f>AVERAGEIF(A:A,A39,G:G)</f>
        <v>49.154583333333314</v>
      </c>
      <c r="J39" s="2">
        <f>G39-I39</f>
        <v>12.524849999999986</v>
      </c>
      <c r="K39" s="2">
        <f>90+J39</f>
        <v>102.52484999999999</v>
      </c>
      <c r="L39" s="2">
        <f>EXP(0.06*K39)</f>
        <v>469.4167656635002</v>
      </c>
      <c r="M39" s="2">
        <f>SUMIF(A:A,A39,L:L)</f>
        <v>1572.6653114062719</v>
      </c>
      <c r="N39" s="3">
        <f>L39/M39</f>
        <v>0.29848484751262766</v>
      </c>
      <c r="O39" s="8">
        <f>1/N39</f>
        <v>3.3502538180190005</v>
      </c>
      <c r="P39" s="3">
        <f>IF(O39&gt;21,"",N39)</f>
        <v>0.29848484751262766</v>
      </c>
      <c r="Q39" s="3">
        <f>IF(ISNUMBER(P39),SUMIF(A:A,A39,P:P),"")</f>
        <v>1.0000000000000002</v>
      </c>
      <c r="R39" s="3">
        <f>IFERROR(P39*(1/Q39),"")</f>
        <v>0.2984848475126276</v>
      </c>
      <c r="S39" s="9">
        <f>IFERROR(1/R39,"")</f>
        <v>3.3502538180190014</v>
      </c>
    </row>
    <row r="40" spans="1:19" x14ac:dyDescent="0.25">
      <c r="A40" s="5">
        <v>6</v>
      </c>
      <c r="B40" s="6">
        <v>0.56805555555555554</v>
      </c>
      <c r="C40" s="5" t="s">
        <v>31</v>
      </c>
      <c r="D40" s="5">
        <v>2</v>
      </c>
      <c r="E40" s="5">
        <v>1</v>
      </c>
      <c r="F40" s="5" t="s">
        <v>64</v>
      </c>
      <c r="G40" s="2">
        <v>57.382533333333299</v>
      </c>
      <c r="H40" s="7">
        <f>1+COUNTIFS(A:A,A40,O:O,"&lt;"&amp;O40)</f>
        <v>2</v>
      </c>
      <c r="I40" s="2">
        <f>AVERAGEIF(A:A,A40,G:G)</f>
        <v>49.154583333333314</v>
      </c>
      <c r="J40" s="2">
        <f>G40-I40</f>
        <v>8.2279499999999857</v>
      </c>
      <c r="K40" s="2">
        <f>90+J40</f>
        <v>98.227949999999993</v>
      </c>
      <c r="L40" s="2">
        <f>EXP(0.06*K40)</f>
        <v>362.73661775934971</v>
      </c>
      <c r="M40" s="2">
        <f>SUMIF(A:A,A40,L:L)</f>
        <v>1572.6653114062719</v>
      </c>
      <c r="N40" s="3">
        <f>L40/M40</f>
        <v>0.23065086711615193</v>
      </c>
      <c r="O40" s="8">
        <f>1/N40</f>
        <v>4.3355570802880035</v>
      </c>
      <c r="P40" s="3">
        <f>IF(O40&gt;21,"",N40)</f>
        <v>0.23065086711615193</v>
      </c>
      <c r="Q40" s="3">
        <f>IF(ISNUMBER(P40),SUMIF(A:A,A40,P:P),"")</f>
        <v>1.0000000000000002</v>
      </c>
      <c r="R40" s="3">
        <f>IFERROR(P40*(1/Q40),"")</f>
        <v>0.23065086711615188</v>
      </c>
      <c r="S40" s="9">
        <f>IFERROR(1/R40,"")</f>
        <v>4.3355570802880044</v>
      </c>
    </row>
    <row r="41" spans="1:19" x14ac:dyDescent="0.25">
      <c r="A41" s="5">
        <v>6</v>
      </c>
      <c r="B41" s="6">
        <v>0.56805555555555554</v>
      </c>
      <c r="C41" s="5" t="s">
        <v>31</v>
      </c>
      <c r="D41" s="5">
        <v>2</v>
      </c>
      <c r="E41" s="5">
        <v>4</v>
      </c>
      <c r="F41" s="5" t="s">
        <v>65</v>
      </c>
      <c r="G41" s="2">
        <v>55.145833333333307</v>
      </c>
      <c r="H41" s="7">
        <f>1+COUNTIFS(A:A,A41,O:O,"&lt;"&amp;O41)</f>
        <v>3</v>
      </c>
      <c r="I41" s="2">
        <f>AVERAGEIF(A:A,A41,G:G)</f>
        <v>49.154583333333314</v>
      </c>
      <c r="J41" s="2">
        <f>G41-I41</f>
        <v>5.9912499999999937</v>
      </c>
      <c r="K41" s="2">
        <f>90+J41</f>
        <v>95.991249999999994</v>
      </c>
      <c r="L41" s="2">
        <f>EXP(0.06*K41)</f>
        <v>317.18176477208243</v>
      </c>
      <c r="M41" s="2">
        <f>SUMIF(A:A,A41,L:L)</f>
        <v>1572.6653114062719</v>
      </c>
      <c r="N41" s="3">
        <f>L41/M41</f>
        <v>0.20168421244597784</v>
      </c>
      <c r="O41" s="8">
        <f>1/N41</f>
        <v>4.9582462993619547</v>
      </c>
      <c r="P41" s="3">
        <f>IF(O41&gt;21,"",N41)</f>
        <v>0.20168421244597784</v>
      </c>
      <c r="Q41" s="3">
        <f>IF(ISNUMBER(P41),SUMIF(A:A,A41,P:P),"")</f>
        <v>1.0000000000000002</v>
      </c>
      <c r="R41" s="3">
        <f>IFERROR(P41*(1/Q41),"")</f>
        <v>0.20168421244597778</v>
      </c>
      <c r="S41" s="9">
        <f>IFERROR(1/R41,"")</f>
        <v>4.9582462993619565</v>
      </c>
    </row>
    <row r="42" spans="1:19" x14ac:dyDescent="0.25">
      <c r="A42" s="5">
        <v>6</v>
      </c>
      <c r="B42" s="6">
        <v>0.56805555555555554</v>
      </c>
      <c r="C42" s="5" t="s">
        <v>31</v>
      </c>
      <c r="D42" s="5">
        <v>2</v>
      </c>
      <c r="E42" s="5">
        <v>6</v>
      </c>
      <c r="F42" s="5" t="s">
        <v>67</v>
      </c>
      <c r="G42" s="2">
        <v>48.730800000000002</v>
      </c>
      <c r="H42" s="7">
        <f>1+COUNTIFS(A:A,A42,O:O,"&lt;"&amp;O42)</f>
        <v>4</v>
      </c>
      <c r="I42" s="2">
        <f>AVERAGEIF(A:A,A42,G:G)</f>
        <v>49.154583333333314</v>
      </c>
      <c r="J42" s="2">
        <f>G42-I42</f>
        <v>-0.42378333333331142</v>
      </c>
      <c r="K42" s="2">
        <f>90+J42</f>
        <v>89.576216666666681</v>
      </c>
      <c r="L42" s="2">
        <f>EXP(0.06*K42)</f>
        <v>215.84768566838645</v>
      </c>
      <c r="M42" s="2">
        <f>SUMIF(A:A,A42,L:L)</f>
        <v>1572.6653114062719</v>
      </c>
      <c r="N42" s="3">
        <f>L42/M42</f>
        <v>0.13724960047308235</v>
      </c>
      <c r="O42" s="8">
        <f>1/N42</f>
        <v>7.2859957082069746</v>
      </c>
      <c r="P42" s="3">
        <f>IF(O42&gt;21,"",N42)</f>
        <v>0.13724960047308235</v>
      </c>
      <c r="Q42" s="3">
        <f>IF(ISNUMBER(P42),SUMIF(A:A,A42,P:P),"")</f>
        <v>1.0000000000000002</v>
      </c>
      <c r="R42" s="3">
        <f>IFERROR(P42*(1/Q42),"")</f>
        <v>0.13724960047308232</v>
      </c>
      <c r="S42" s="9">
        <f>IFERROR(1/R42,"")</f>
        <v>7.2859957082069764</v>
      </c>
    </row>
    <row r="43" spans="1:19" x14ac:dyDescent="0.25">
      <c r="A43" s="5">
        <v>6</v>
      </c>
      <c r="B43" s="6">
        <v>0.56805555555555554</v>
      </c>
      <c r="C43" s="5" t="s">
        <v>31</v>
      </c>
      <c r="D43" s="5">
        <v>2</v>
      </c>
      <c r="E43" s="5">
        <v>8</v>
      </c>
      <c r="F43" s="5" t="s">
        <v>69</v>
      </c>
      <c r="G43" s="2">
        <v>40.2002666666667</v>
      </c>
      <c r="H43" s="7">
        <f>1+COUNTIFS(A:A,A43,O:O,"&lt;"&amp;O43)</f>
        <v>5</v>
      </c>
      <c r="I43" s="2">
        <f>AVERAGEIF(A:A,A43,G:G)</f>
        <v>49.154583333333314</v>
      </c>
      <c r="J43" s="2">
        <f>G43-I43</f>
        <v>-8.9543166666666139</v>
      </c>
      <c r="K43" s="2">
        <f>90+J43</f>
        <v>81.045683333333386</v>
      </c>
      <c r="L43" s="2">
        <f>EXP(0.06*K43)</f>
        <v>129.37834257313949</v>
      </c>
      <c r="M43" s="2">
        <f>SUMIF(A:A,A43,L:L)</f>
        <v>1572.6653114062719</v>
      </c>
      <c r="N43" s="3">
        <f>L43/M43</f>
        <v>8.2266927129873435E-2</v>
      </c>
      <c r="O43" s="8">
        <f>1/N43</f>
        <v>12.155553086616649</v>
      </c>
      <c r="P43" s="3">
        <f>IF(O43&gt;21,"",N43)</f>
        <v>8.2266927129873435E-2</v>
      </c>
      <c r="Q43" s="3">
        <f>IF(ISNUMBER(P43),SUMIF(A:A,A43,P:P),"")</f>
        <v>1.0000000000000002</v>
      </c>
      <c r="R43" s="3">
        <f>IFERROR(P43*(1/Q43),"")</f>
        <v>8.2266927129873421E-2</v>
      </c>
      <c r="S43" s="9">
        <f>IFERROR(1/R43,"")</f>
        <v>12.155553086616651</v>
      </c>
    </row>
    <row r="44" spans="1:19" x14ac:dyDescent="0.25">
      <c r="A44" s="5">
        <v>6</v>
      </c>
      <c r="B44" s="6">
        <v>0.56805555555555554</v>
      </c>
      <c r="C44" s="5" t="s">
        <v>31</v>
      </c>
      <c r="D44" s="5">
        <v>2</v>
      </c>
      <c r="E44" s="5">
        <v>7</v>
      </c>
      <c r="F44" s="5" t="s">
        <v>68</v>
      </c>
      <c r="G44" s="2">
        <v>31.788633333333298</v>
      </c>
      <c r="H44" s="7">
        <f>1+COUNTIFS(A:A,A44,O:O,"&lt;"&amp;O44)</f>
        <v>6</v>
      </c>
      <c r="I44" s="2">
        <f>AVERAGEIF(A:A,A44,G:G)</f>
        <v>49.154583333333314</v>
      </c>
      <c r="J44" s="2">
        <f>G44-I44</f>
        <v>-17.365950000000016</v>
      </c>
      <c r="K44" s="2">
        <f>90+J44</f>
        <v>72.634049999999988</v>
      </c>
      <c r="L44" s="2">
        <f>EXP(0.06*K44)</f>
        <v>78.104134969813657</v>
      </c>
      <c r="M44" s="2">
        <f>SUMIF(A:A,A44,L:L)</f>
        <v>1572.6653114062719</v>
      </c>
      <c r="N44" s="3">
        <f>L44/M44</f>
        <v>4.9663545322286791E-2</v>
      </c>
      <c r="O44" s="8">
        <f>1/N44</f>
        <v>20.135493620332507</v>
      </c>
      <c r="P44" s="3">
        <f>IF(O44&gt;21,"",N44)</f>
        <v>4.9663545322286791E-2</v>
      </c>
      <c r="Q44" s="3">
        <f>IF(ISNUMBER(P44),SUMIF(A:A,A44,P:P),"")</f>
        <v>1.0000000000000002</v>
      </c>
      <c r="R44" s="3">
        <f>IFERROR(P44*(1/Q44),"")</f>
        <v>4.9663545322286777E-2</v>
      </c>
      <c r="S44" s="9">
        <f>IFERROR(1/R44,"")</f>
        <v>20.135493620332511</v>
      </c>
    </row>
    <row r="45" spans="1:19" x14ac:dyDescent="0.25">
      <c r="A45" s="5">
        <v>7</v>
      </c>
      <c r="B45" s="6">
        <v>0.57361111111111118</v>
      </c>
      <c r="C45" s="5" t="s">
        <v>70</v>
      </c>
      <c r="D45" s="5">
        <v>1</v>
      </c>
      <c r="E45" s="5">
        <v>1</v>
      </c>
      <c r="F45" s="5" t="s">
        <v>71</v>
      </c>
      <c r="G45" s="2">
        <v>80.246366666666702</v>
      </c>
      <c r="H45" s="7">
        <f>1+COUNTIFS(A:A,A45,O:O,"&lt;"&amp;O45)</f>
        <v>1</v>
      </c>
      <c r="I45" s="2">
        <f>AVERAGEIF(A:A,A45,G:G)</f>
        <v>49.039679166666637</v>
      </c>
      <c r="J45" s="2">
        <f>G45-I45</f>
        <v>31.206687500000065</v>
      </c>
      <c r="K45" s="2">
        <f>90+J45</f>
        <v>121.20668750000007</v>
      </c>
      <c r="L45" s="2">
        <f>EXP(0.06*K45)</f>
        <v>1440.0041147050181</v>
      </c>
      <c r="M45" s="2">
        <f>SUMIF(A:A,A45,L:L)</f>
        <v>2828.848966864603</v>
      </c>
      <c r="N45" s="3">
        <f>L45/M45</f>
        <v>0.50904241674700224</v>
      </c>
      <c r="O45" s="8">
        <f>1/N45</f>
        <v>1.9644728358599775</v>
      </c>
      <c r="P45" s="3">
        <f>IF(O45&gt;21,"",N45)</f>
        <v>0.50904241674700224</v>
      </c>
      <c r="Q45" s="3">
        <f>IF(ISNUMBER(P45),SUMIF(A:A,A45,P:P),"")</f>
        <v>0.94511412921318028</v>
      </c>
      <c r="R45" s="3">
        <f>IFERROR(P45*(1/Q45),"")</f>
        <v>0.53860417595363497</v>
      </c>
      <c r="S45" s="9">
        <f>IFERROR(1/R45,"")</f>
        <v>1.8566510336267494</v>
      </c>
    </row>
    <row r="46" spans="1:19" x14ac:dyDescent="0.25">
      <c r="A46" s="5">
        <v>7</v>
      </c>
      <c r="B46" s="6">
        <v>0.57361111111111118</v>
      </c>
      <c r="C46" s="5" t="s">
        <v>70</v>
      </c>
      <c r="D46" s="5">
        <v>1</v>
      </c>
      <c r="E46" s="5">
        <v>4</v>
      </c>
      <c r="F46" s="5" t="s">
        <v>74</v>
      </c>
      <c r="G46" s="2">
        <v>55.600233333333307</v>
      </c>
      <c r="H46" s="7">
        <f>1+COUNTIFS(A:A,A46,O:O,"&lt;"&amp;O46)</f>
        <v>2</v>
      </c>
      <c r="I46" s="2">
        <f>AVERAGEIF(A:A,A46,G:G)</f>
        <v>49.039679166666637</v>
      </c>
      <c r="J46" s="2">
        <f>G46-I46</f>
        <v>6.5605541666666696</v>
      </c>
      <c r="K46" s="2">
        <f>90+J46</f>
        <v>96.560554166666662</v>
      </c>
      <c r="L46" s="2">
        <f>EXP(0.06*K46)</f>
        <v>328.20330543174867</v>
      </c>
      <c r="M46" s="2">
        <f>SUMIF(A:A,A46,L:L)</f>
        <v>2828.848966864603</v>
      </c>
      <c r="N46" s="3">
        <f>L46/M46</f>
        <v>0.11602008777284342</v>
      </c>
      <c r="O46" s="8">
        <f>1/N46</f>
        <v>8.6191970648902387</v>
      </c>
      <c r="P46" s="3">
        <f>IF(O46&gt;21,"",N46)</f>
        <v>0.11602008777284342</v>
      </c>
      <c r="Q46" s="3">
        <f>IF(ISNUMBER(P46),SUMIF(A:A,A46,P:P),"")</f>
        <v>0.94511412921318028</v>
      </c>
      <c r="R46" s="3">
        <f>IFERROR(P46*(1/Q46),"")</f>
        <v>0.12275775399679152</v>
      </c>
      <c r="S46" s="9">
        <f>IFERROR(1/R46,"")</f>
        <v>8.146124928500539</v>
      </c>
    </row>
    <row r="47" spans="1:19" x14ac:dyDescent="0.25">
      <c r="A47" s="5">
        <v>7</v>
      </c>
      <c r="B47" s="6">
        <v>0.57361111111111118</v>
      </c>
      <c r="C47" s="5" t="s">
        <v>70</v>
      </c>
      <c r="D47" s="5">
        <v>1</v>
      </c>
      <c r="E47" s="5">
        <v>2</v>
      </c>
      <c r="F47" s="5" t="s">
        <v>72</v>
      </c>
      <c r="G47" s="2">
        <v>53.171333333333301</v>
      </c>
      <c r="H47" s="7">
        <f>1+COUNTIFS(A:A,A47,O:O,"&lt;"&amp;O47)</f>
        <v>3</v>
      </c>
      <c r="I47" s="2">
        <f>AVERAGEIF(A:A,A47,G:G)</f>
        <v>49.039679166666637</v>
      </c>
      <c r="J47" s="2">
        <f>G47-I47</f>
        <v>4.1316541666666637</v>
      </c>
      <c r="K47" s="2">
        <f>90+J47</f>
        <v>94.131654166666664</v>
      </c>
      <c r="L47" s="2">
        <f>EXP(0.06*K47)</f>
        <v>283.69486739856882</v>
      </c>
      <c r="M47" s="2">
        <f>SUMIF(A:A,A47,L:L)</f>
        <v>2828.848966864603</v>
      </c>
      <c r="N47" s="3">
        <f>L47/M47</f>
        <v>0.10028632518794606</v>
      </c>
      <c r="O47" s="8">
        <f>1/N47</f>
        <v>9.9714492292533947</v>
      </c>
      <c r="P47" s="3">
        <f>IF(O47&gt;21,"",N47)</f>
        <v>0.10028632518794606</v>
      </c>
      <c r="Q47" s="3">
        <f>IF(ISNUMBER(P47),SUMIF(A:A,A47,P:P),"")</f>
        <v>0.94511412921318028</v>
      </c>
      <c r="R47" s="3">
        <f>IFERROR(P47*(1/Q47),"")</f>
        <v>0.10611028032290208</v>
      </c>
      <c r="S47" s="9">
        <f>IFERROR(1/R47,"")</f>
        <v>9.42415755529926</v>
      </c>
    </row>
    <row r="48" spans="1:19" x14ac:dyDescent="0.25">
      <c r="A48" s="5">
        <v>7</v>
      </c>
      <c r="B48" s="6">
        <v>0.57361111111111118</v>
      </c>
      <c r="C48" s="5" t="s">
        <v>70</v>
      </c>
      <c r="D48" s="5">
        <v>1</v>
      </c>
      <c r="E48" s="5">
        <v>3</v>
      </c>
      <c r="F48" s="5" t="s">
        <v>73</v>
      </c>
      <c r="G48" s="2">
        <v>52.341799999999907</v>
      </c>
      <c r="H48" s="7">
        <f>1+COUNTIFS(A:A,A48,O:O,"&lt;"&amp;O48)</f>
        <v>4</v>
      </c>
      <c r="I48" s="2">
        <f>AVERAGEIF(A:A,A48,G:G)</f>
        <v>49.039679166666637</v>
      </c>
      <c r="J48" s="2">
        <f>G48-I48</f>
        <v>3.3021208333332694</v>
      </c>
      <c r="K48" s="2">
        <f>90+J48</f>
        <v>93.302120833333277</v>
      </c>
      <c r="L48" s="2">
        <f>EXP(0.06*K48)</f>
        <v>269.92044029449426</v>
      </c>
      <c r="M48" s="2">
        <f>SUMIF(A:A,A48,L:L)</f>
        <v>2828.848966864603</v>
      </c>
      <c r="N48" s="3">
        <f>L48/M48</f>
        <v>9.5417056002698022E-2</v>
      </c>
      <c r="O48" s="8">
        <f>1/N48</f>
        <v>10.480306581369728</v>
      </c>
      <c r="P48" s="3">
        <f>IF(O48&gt;21,"",N48)</f>
        <v>9.5417056002698022E-2</v>
      </c>
      <c r="Q48" s="3">
        <f>IF(ISNUMBER(P48),SUMIF(A:A,A48,P:P),"")</f>
        <v>0.94511412921318028</v>
      </c>
      <c r="R48" s="3">
        <f>IFERROR(P48*(1/Q48),"")</f>
        <v>0.1009582367392327</v>
      </c>
      <c r="S48" s="9">
        <f>IFERROR(1/R48,"")</f>
        <v>9.9050858285384145</v>
      </c>
    </row>
    <row r="49" spans="1:19" x14ac:dyDescent="0.25">
      <c r="A49" s="5">
        <v>7</v>
      </c>
      <c r="B49" s="6">
        <v>0.57361111111111118</v>
      </c>
      <c r="C49" s="5" t="s">
        <v>70</v>
      </c>
      <c r="D49" s="5">
        <v>1</v>
      </c>
      <c r="E49" s="5">
        <v>6</v>
      </c>
      <c r="F49" s="5" t="s">
        <v>76</v>
      </c>
      <c r="G49" s="2">
        <v>48.570233333333299</v>
      </c>
      <c r="H49" s="7">
        <f>1+COUNTIFS(A:A,A49,O:O,"&lt;"&amp;O49)</f>
        <v>5</v>
      </c>
      <c r="I49" s="2">
        <f>AVERAGEIF(A:A,A49,G:G)</f>
        <v>49.039679166666637</v>
      </c>
      <c r="J49" s="2">
        <f>G49-I49</f>
        <v>-0.46944583333333867</v>
      </c>
      <c r="K49" s="2">
        <f>90+J49</f>
        <v>89.530554166666661</v>
      </c>
      <c r="L49" s="2">
        <f>EXP(0.06*K49)</f>
        <v>215.2571263334514</v>
      </c>
      <c r="M49" s="2">
        <f>SUMIF(A:A,A49,L:L)</f>
        <v>2828.848966864603</v>
      </c>
      <c r="N49" s="3">
        <f>L49/M49</f>
        <v>7.60935379918974E-2</v>
      </c>
      <c r="O49" s="8">
        <f>1/N49</f>
        <v>13.141720392952186</v>
      </c>
      <c r="P49" s="3">
        <f>IF(O49&gt;21,"",N49)</f>
        <v>7.60935379918974E-2</v>
      </c>
      <c r="Q49" s="3">
        <f>IF(ISNUMBER(P49),SUMIF(A:A,A49,P:P),"")</f>
        <v>0.94511412921318028</v>
      </c>
      <c r="R49" s="3">
        <f>IFERROR(P49*(1/Q49),"")</f>
        <v>8.0512538792797697E-2</v>
      </c>
      <c r="S49" s="9">
        <f>IFERROR(1/R49,"")</f>
        <v>12.4204256255481</v>
      </c>
    </row>
    <row r="50" spans="1:19" x14ac:dyDescent="0.25">
      <c r="A50" s="5">
        <v>7</v>
      </c>
      <c r="B50" s="6">
        <v>0.57361111111111118</v>
      </c>
      <c r="C50" s="5" t="s">
        <v>70</v>
      </c>
      <c r="D50" s="5">
        <v>1</v>
      </c>
      <c r="E50" s="5">
        <v>7</v>
      </c>
      <c r="F50" s="5" t="s">
        <v>77</v>
      </c>
      <c r="G50" s="2">
        <v>40.979066666666604</v>
      </c>
      <c r="H50" s="7">
        <f>1+COUNTIFS(A:A,A50,O:O,"&lt;"&amp;O50)</f>
        <v>6</v>
      </c>
      <c r="I50" s="2">
        <f>AVERAGEIF(A:A,A50,G:G)</f>
        <v>49.039679166666637</v>
      </c>
      <c r="J50" s="2">
        <f>G50-I50</f>
        <v>-8.0606125000000333</v>
      </c>
      <c r="K50" s="2">
        <f>90+J50</f>
        <v>81.939387499999967</v>
      </c>
      <c r="L50" s="2">
        <f>EXP(0.06*K50)</f>
        <v>136.50527383056283</v>
      </c>
      <c r="M50" s="2">
        <f>SUMIF(A:A,A50,L:L)</f>
        <v>2828.848966864603</v>
      </c>
      <c r="N50" s="3">
        <f>L50/M50</f>
        <v>4.8254705510793139E-2</v>
      </c>
      <c r="O50" s="8">
        <f>1/N50</f>
        <v>20.723367584873767</v>
      </c>
      <c r="P50" s="3">
        <f>IF(O50&gt;21,"",N50)</f>
        <v>4.8254705510793139E-2</v>
      </c>
      <c r="Q50" s="3">
        <f>IF(ISNUMBER(P50),SUMIF(A:A,A50,P:P),"")</f>
        <v>0.94511412921318028</v>
      </c>
      <c r="R50" s="3">
        <f>IFERROR(P50*(1/Q50),"")</f>
        <v>5.1057014194641023E-2</v>
      </c>
      <c r="S50" s="9">
        <f>IFERROR(1/R50,"")</f>
        <v>19.585947509342617</v>
      </c>
    </row>
    <row r="51" spans="1:19" x14ac:dyDescent="0.25">
      <c r="A51" s="5">
        <v>7</v>
      </c>
      <c r="B51" s="6">
        <v>0.57361111111111118</v>
      </c>
      <c r="C51" s="5" t="s">
        <v>70</v>
      </c>
      <c r="D51" s="5">
        <v>1</v>
      </c>
      <c r="E51" s="5">
        <v>5</v>
      </c>
      <c r="F51" s="5" t="s">
        <v>75</v>
      </c>
      <c r="G51" s="2">
        <v>36.131433333333298</v>
      </c>
      <c r="H51" s="7">
        <f>1+COUNTIFS(A:A,A51,O:O,"&lt;"&amp;O51)</f>
        <v>7</v>
      </c>
      <c r="I51" s="2">
        <f>AVERAGEIF(A:A,A51,G:G)</f>
        <v>49.039679166666637</v>
      </c>
      <c r="J51" s="2">
        <f>G51-I51</f>
        <v>-12.908245833333339</v>
      </c>
      <c r="K51" s="2">
        <f>90+J51</f>
        <v>77.091754166666661</v>
      </c>
      <c r="L51" s="2">
        <f>EXP(0.06*K51)</f>
        <v>102.05432300550231</v>
      </c>
      <c r="M51" s="2">
        <f>SUMIF(A:A,A51,L:L)</f>
        <v>2828.848966864603</v>
      </c>
      <c r="N51" s="3">
        <f>L51/M51</f>
        <v>3.6076271374295303E-2</v>
      </c>
      <c r="O51" s="8">
        <f>1/N51</f>
        <v>27.719050830527618</v>
      </c>
      <c r="P51" s="3" t="str">
        <f>IF(O51&gt;21,"",N51)</f>
        <v/>
      </c>
      <c r="Q51" s="3" t="str">
        <f>IF(ISNUMBER(P51),SUMIF(A:A,A51,P:P),"")</f>
        <v/>
      </c>
      <c r="R51" s="3" t="str">
        <f>IFERROR(P51*(1/Q51),"")</f>
        <v/>
      </c>
      <c r="S51" s="9" t="str">
        <f>IFERROR(1/R51,"")</f>
        <v/>
      </c>
    </row>
    <row r="52" spans="1:19" x14ac:dyDescent="0.25">
      <c r="A52" s="5">
        <v>7</v>
      </c>
      <c r="B52" s="6">
        <v>0.57361111111111118</v>
      </c>
      <c r="C52" s="5" t="s">
        <v>70</v>
      </c>
      <c r="D52" s="5">
        <v>1</v>
      </c>
      <c r="E52" s="5">
        <v>8</v>
      </c>
      <c r="F52" s="5" t="s">
        <v>78</v>
      </c>
      <c r="G52" s="2">
        <v>25.276966666666702</v>
      </c>
      <c r="H52" s="7">
        <f>1+COUNTIFS(A:A,A52,O:O,"&lt;"&amp;O52)</f>
        <v>8</v>
      </c>
      <c r="I52" s="2">
        <f>AVERAGEIF(A:A,A52,G:G)</f>
        <v>49.039679166666637</v>
      </c>
      <c r="J52" s="2">
        <f>G52-I52</f>
        <v>-23.762712499999935</v>
      </c>
      <c r="K52" s="2">
        <f>90+J52</f>
        <v>66.237287500000065</v>
      </c>
      <c r="L52" s="2">
        <f>EXP(0.06*K52)</f>
        <v>53.209515865256215</v>
      </c>
      <c r="M52" s="2">
        <f>SUMIF(A:A,A52,L:L)</f>
        <v>2828.848966864603</v>
      </c>
      <c r="N52" s="3">
        <f>L52/M52</f>
        <v>1.880959941252423E-2</v>
      </c>
      <c r="O52" s="8">
        <f>1/N52</f>
        <v>53.164343273262773</v>
      </c>
      <c r="P52" s="3" t="str">
        <f>IF(O52&gt;21,"",N52)</f>
        <v/>
      </c>
      <c r="Q52" s="3" t="str">
        <f>IF(ISNUMBER(P52),SUMIF(A:A,A52,P:P),"")</f>
        <v/>
      </c>
      <c r="R52" s="3" t="str">
        <f>IFERROR(P52*(1/Q52),"")</f>
        <v/>
      </c>
      <c r="S52" s="9" t="str">
        <f>IFERROR(1/R52,"")</f>
        <v/>
      </c>
    </row>
    <row r="53" spans="1:19" x14ac:dyDescent="0.25">
      <c r="A53" s="5">
        <v>8</v>
      </c>
      <c r="B53" s="6">
        <v>0.59027777777777779</v>
      </c>
      <c r="C53" s="5" t="s">
        <v>22</v>
      </c>
      <c r="D53" s="5">
        <v>3</v>
      </c>
      <c r="E53" s="5">
        <v>1</v>
      </c>
      <c r="F53" s="5" t="s">
        <v>79</v>
      </c>
      <c r="G53" s="2">
        <v>65.664199999999994</v>
      </c>
      <c r="H53" s="7">
        <f>1+COUNTIFS(A:A,A53,O:O,"&lt;"&amp;O53)</f>
        <v>1</v>
      </c>
      <c r="I53" s="2">
        <f>AVERAGEIF(A:A,A53,G:G)</f>
        <v>52.102004166666667</v>
      </c>
      <c r="J53" s="2">
        <f>G53-I53</f>
        <v>13.562195833333327</v>
      </c>
      <c r="K53" s="2">
        <f>90+J53</f>
        <v>103.56219583333333</v>
      </c>
      <c r="L53" s="2">
        <f>EXP(0.06*K53)</f>
        <v>499.56201772947037</v>
      </c>
      <c r="M53" s="2">
        <f>SUMIF(A:A,A53,L:L)</f>
        <v>2201.9241379454165</v>
      </c>
      <c r="N53" s="3">
        <f>L53/M53</f>
        <v>0.22687521750663237</v>
      </c>
      <c r="O53" s="8">
        <f>1/N53</f>
        <v>4.4077092729212106</v>
      </c>
      <c r="P53" s="3">
        <f>IF(O53&gt;21,"",N53)</f>
        <v>0.22687521750663237</v>
      </c>
      <c r="Q53" s="3">
        <f>IF(ISNUMBER(P53),SUMIF(A:A,A53,P:P),"")</f>
        <v>0.93473401272451007</v>
      </c>
      <c r="R53" s="3">
        <f>IFERROR(P53*(1/Q53),"")</f>
        <v>0.24271633899931519</v>
      </c>
      <c r="S53" s="9">
        <f>IFERROR(1/R53,"")</f>
        <v>4.1200357756006749</v>
      </c>
    </row>
    <row r="54" spans="1:19" x14ac:dyDescent="0.25">
      <c r="A54" s="5">
        <v>8</v>
      </c>
      <c r="B54" s="6">
        <v>0.59027777777777779</v>
      </c>
      <c r="C54" s="5" t="s">
        <v>22</v>
      </c>
      <c r="D54" s="5">
        <v>3</v>
      </c>
      <c r="E54" s="5">
        <v>3</v>
      </c>
      <c r="F54" s="5" t="s">
        <v>81</v>
      </c>
      <c r="G54" s="2">
        <v>63.892299999999999</v>
      </c>
      <c r="H54" s="7">
        <f>1+COUNTIFS(A:A,A54,O:O,"&lt;"&amp;O54)</f>
        <v>2</v>
      </c>
      <c r="I54" s="2">
        <f>AVERAGEIF(A:A,A54,G:G)</f>
        <v>52.102004166666667</v>
      </c>
      <c r="J54" s="2">
        <f>G54-I54</f>
        <v>11.790295833333332</v>
      </c>
      <c r="K54" s="2">
        <f>90+J54</f>
        <v>101.79029583333333</v>
      </c>
      <c r="L54" s="2">
        <f>EXP(0.06*K54)</f>
        <v>449.17732816152278</v>
      </c>
      <c r="M54" s="2">
        <f>SUMIF(A:A,A54,L:L)</f>
        <v>2201.9241379454165</v>
      </c>
      <c r="N54" s="3">
        <f>L54/M54</f>
        <v>0.20399309877253247</v>
      </c>
      <c r="O54" s="8">
        <f>1/N54</f>
        <v>4.9021266210337568</v>
      </c>
      <c r="P54" s="3">
        <f>IF(O54&gt;21,"",N54)</f>
        <v>0.20399309877253247</v>
      </c>
      <c r="Q54" s="3">
        <f>IF(ISNUMBER(P54),SUMIF(A:A,A54,P:P),"")</f>
        <v>0.93473401272451007</v>
      </c>
      <c r="R54" s="3">
        <f>IFERROR(P54*(1/Q54),"")</f>
        <v>0.21823652075946706</v>
      </c>
      <c r="S54" s="9">
        <f>IFERROR(1/R54,"")</f>
        <v>4.582184487362527</v>
      </c>
    </row>
    <row r="55" spans="1:19" x14ac:dyDescent="0.25">
      <c r="A55" s="5">
        <v>8</v>
      </c>
      <c r="B55" s="6">
        <v>0.59027777777777779</v>
      </c>
      <c r="C55" s="5" t="s">
        <v>22</v>
      </c>
      <c r="D55" s="5">
        <v>3</v>
      </c>
      <c r="E55" s="5">
        <v>5</v>
      </c>
      <c r="F55" s="5" t="s">
        <v>83</v>
      </c>
      <c r="G55" s="2">
        <v>59.585200000000007</v>
      </c>
      <c r="H55" s="7">
        <f>1+COUNTIFS(A:A,A55,O:O,"&lt;"&amp;O55)</f>
        <v>3</v>
      </c>
      <c r="I55" s="2">
        <f>AVERAGEIF(A:A,A55,G:G)</f>
        <v>52.102004166666667</v>
      </c>
      <c r="J55" s="2">
        <f>G55-I55</f>
        <v>7.4831958333333404</v>
      </c>
      <c r="K55" s="2">
        <f>90+J55</f>
        <v>97.48319583333334</v>
      </c>
      <c r="L55" s="2">
        <f>EXP(0.06*K55)</f>
        <v>346.88445784900614</v>
      </c>
      <c r="M55" s="2">
        <f>SUMIF(A:A,A55,L:L)</f>
        <v>2201.9241379454165</v>
      </c>
      <c r="N55" s="3">
        <f>L55/M55</f>
        <v>0.15753697044834569</v>
      </c>
      <c r="O55" s="8">
        <f>1/N55</f>
        <v>6.3477163306748174</v>
      </c>
      <c r="P55" s="3">
        <f>IF(O55&gt;21,"",N55)</f>
        <v>0.15753697044834569</v>
      </c>
      <c r="Q55" s="3">
        <f>IF(ISNUMBER(P55),SUMIF(A:A,A55,P:P),"")</f>
        <v>0.93473401272451007</v>
      </c>
      <c r="R55" s="3">
        <f>IFERROR(P55*(1/Q55),"")</f>
        <v>0.1685366834883496</v>
      </c>
      <c r="S55" s="9">
        <f>IFERROR(1/R55,"")</f>
        <v>5.9334263574085746</v>
      </c>
    </row>
    <row r="56" spans="1:19" x14ac:dyDescent="0.25">
      <c r="A56" s="5">
        <v>8</v>
      </c>
      <c r="B56" s="6">
        <v>0.59027777777777779</v>
      </c>
      <c r="C56" s="5" t="s">
        <v>22</v>
      </c>
      <c r="D56" s="5">
        <v>3</v>
      </c>
      <c r="E56" s="5">
        <v>2</v>
      </c>
      <c r="F56" s="5" t="s">
        <v>80</v>
      </c>
      <c r="G56" s="2">
        <v>59.394933333333299</v>
      </c>
      <c r="H56" s="7">
        <f>1+COUNTIFS(A:A,A56,O:O,"&lt;"&amp;O56)</f>
        <v>4</v>
      </c>
      <c r="I56" s="2">
        <f>AVERAGEIF(A:A,A56,G:G)</f>
        <v>52.102004166666667</v>
      </c>
      <c r="J56" s="2">
        <f>G56-I56</f>
        <v>7.2929291666666316</v>
      </c>
      <c r="K56" s="2">
        <f>90+J56</f>
        <v>97.292929166666624</v>
      </c>
      <c r="L56" s="2">
        <f>EXP(0.06*K56)</f>
        <v>342.94694297607316</v>
      </c>
      <c r="M56" s="2">
        <f>SUMIF(A:A,A56,L:L)</f>
        <v>2201.9241379454165</v>
      </c>
      <c r="N56" s="3">
        <f>L56/M56</f>
        <v>0.15574875494851151</v>
      </c>
      <c r="O56" s="8">
        <f>1/N56</f>
        <v>6.4205970720638303</v>
      </c>
      <c r="P56" s="3">
        <f>IF(O56&gt;21,"",N56)</f>
        <v>0.15574875494851151</v>
      </c>
      <c r="Q56" s="3">
        <f>IF(ISNUMBER(P56),SUMIF(A:A,A56,P:P),"")</f>
        <v>0.93473401272451007</v>
      </c>
      <c r="R56" s="3">
        <f>IFERROR(P56*(1/Q56),"")</f>
        <v>0.16662360931378095</v>
      </c>
      <c r="S56" s="9">
        <f>IFERROR(1/R56,"")</f>
        <v>6.0015504652574645</v>
      </c>
    </row>
    <row r="57" spans="1:19" x14ac:dyDescent="0.25">
      <c r="A57" s="5">
        <v>8</v>
      </c>
      <c r="B57" s="6">
        <v>0.59027777777777779</v>
      </c>
      <c r="C57" s="5" t="s">
        <v>22</v>
      </c>
      <c r="D57" s="5">
        <v>3</v>
      </c>
      <c r="E57" s="5">
        <v>4</v>
      </c>
      <c r="F57" s="5" t="s">
        <v>82</v>
      </c>
      <c r="G57" s="2">
        <v>54.4934333333333</v>
      </c>
      <c r="H57" s="7">
        <f>1+COUNTIFS(A:A,A57,O:O,"&lt;"&amp;O57)</f>
        <v>5</v>
      </c>
      <c r="I57" s="2">
        <f>AVERAGEIF(A:A,A57,G:G)</f>
        <v>52.102004166666667</v>
      </c>
      <c r="J57" s="2">
        <f>G57-I57</f>
        <v>2.391429166666633</v>
      </c>
      <c r="K57" s="2">
        <f>90+J57</f>
        <v>92.391429166666626</v>
      </c>
      <c r="L57" s="2">
        <f>EXP(0.06*K57)</f>
        <v>255.56729232102197</v>
      </c>
      <c r="M57" s="2">
        <f>SUMIF(A:A,A57,L:L)</f>
        <v>2201.9241379454165</v>
      </c>
      <c r="N57" s="3">
        <f>L57/M57</f>
        <v>0.11606543927507335</v>
      </c>
      <c r="O57" s="8">
        <f>1/N57</f>
        <v>8.6158291929608346</v>
      </c>
      <c r="P57" s="3">
        <f>IF(O57&gt;21,"",N57)</f>
        <v>0.11606543927507335</v>
      </c>
      <c r="Q57" s="3">
        <f>IF(ISNUMBER(P57),SUMIF(A:A,A57,P:P),"")</f>
        <v>0.93473401272451007</v>
      </c>
      <c r="R57" s="3">
        <f>IFERROR(P57*(1/Q57),"")</f>
        <v>0.12416948318460387</v>
      </c>
      <c r="S57" s="9">
        <f>IFERROR(1/R57,"")</f>
        <v>8.0535085944852582</v>
      </c>
    </row>
    <row r="58" spans="1:19" x14ac:dyDescent="0.25">
      <c r="A58" s="5">
        <v>8</v>
      </c>
      <c r="B58" s="6">
        <v>0.59027777777777779</v>
      </c>
      <c r="C58" s="5" t="s">
        <v>22</v>
      </c>
      <c r="D58" s="5">
        <v>3</v>
      </c>
      <c r="E58" s="5">
        <v>6</v>
      </c>
      <c r="F58" s="5" t="s">
        <v>84</v>
      </c>
      <c r="G58" s="2">
        <v>47.107433333333297</v>
      </c>
      <c r="H58" s="7">
        <f>1+COUNTIFS(A:A,A58,O:O,"&lt;"&amp;O58)</f>
        <v>6</v>
      </c>
      <c r="I58" s="2">
        <f>AVERAGEIF(A:A,A58,G:G)</f>
        <v>52.102004166666667</v>
      </c>
      <c r="J58" s="2">
        <f>G58-I58</f>
        <v>-4.9945708333333698</v>
      </c>
      <c r="K58" s="2">
        <f>90+J58</f>
        <v>85.00542916666663</v>
      </c>
      <c r="L58" s="2">
        <f>EXP(0.06*K58)</f>
        <v>164.07534613958282</v>
      </c>
      <c r="M58" s="2">
        <f>SUMIF(A:A,A58,L:L)</f>
        <v>2201.9241379454165</v>
      </c>
      <c r="N58" s="3">
        <f>L58/M58</f>
        <v>7.4514531773414841E-2</v>
      </c>
      <c r="O58" s="8">
        <f>1/N58</f>
        <v>13.420201082935318</v>
      </c>
      <c r="P58" s="3">
        <f>IF(O58&gt;21,"",N58)</f>
        <v>7.4514531773414841E-2</v>
      </c>
      <c r="Q58" s="3">
        <f>IF(ISNUMBER(P58),SUMIF(A:A,A58,P:P),"")</f>
        <v>0.93473401272451007</v>
      </c>
      <c r="R58" s="3">
        <f>IFERROR(P58*(1/Q58),"")</f>
        <v>7.9717364254483572E-2</v>
      </c>
      <c r="S58" s="9">
        <f>IFERROR(1/R58,"")</f>
        <v>12.544318409821944</v>
      </c>
    </row>
    <row r="59" spans="1:19" x14ac:dyDescent="0.25">
      <c r="A59" s="5">
        <v>8</v>
      </c>
      <c r="B59" s="6">
        <v>0.59027777777777779</v>
      </c>
      <c r="C59" s="5" t="s">
        <v>22</v>
      </c>
      <c r="D59" s="5">
        <v>3</v>
      </c>
      <c r="E59" s="5">
        <v>7</v>
      </c>
      <c r="F59" s="5" t="s">
        <v>85</v>
      </c>
      <c r="G59" s="2">
        <v>33.822166666666696</v>
      </c>
      <c r="H59" s="7">
        <f>1+COUNTIFS(A:A,A59,O:O,"&lt;"&amp;O59)</f>
        <v>7</v>
      </c>
      <c r="I59" s="2">
        <f>AVERAGEIF(A:A,A59,G:G)</f>
        <v>52.102004166666667</v>
      </c>
      <c r="J59" s="2">
        <f>G59-I59</f>
        <v>-18.279837499999971</v>
      </c>
      <c r="K59" s="2">
        <f>90+J59</f>
        <v>71.720162500000029</v>
      </c>
      <c r="L59" s="2">
        <f>EXP(0.06*K59)</f>
        <v>73.936731664819135</v>
      </c>
      <c r="M59" s="2">
        <f>SUMIF(A:A,A59,L:L)</f>
        <v>2201.9241379454165</v>
      </c>
      <c r="N59" s="3">
        <f>L59/M59</f>
        <v>3.3578237501773529E-2</v>
      </c>
      <c r="O59" s="8">
        <f>1/N59</f>
        <v>29.781193844590032</v>
      </c>
      <c r="P59" s="3" t="str">
        <f>IF(O59&gt;21,"",N59)</f>
        <v/>
      </c>
      <c r="Q59" s="3" t="str">
        <f>IF(ISNUMBER(P59),SUMIF(A:A,A59,P:P),"")</f>
        <v/>
      </c>
      <c r="R59" s="3" t="str">
        <f>IFERROR(P59*(1/Q59),"")</f>
        <v/>
      </c>
      <c r="S59" s="9" t="str">
        <f>IFERROR(1/R59,"")</f>
        <v/>
      </c>
    </row>
    <row r="60" spans="1:19" x14ac:dyDescent="0.25">
      <c r="A60" s="5">
        <v>8</v>
      </c>
      <c r="B60" s="6">
        <v>0.59027777777777779</v>
      </c>
      <c r="C60" s="5" t="s">
        <v>22</v>
      </c>
      <c r="D60" s="5">
        <v>3</v>
      </c>
      <c r="E60" s="5">
        <v>8</v>
      </c>
      <c r="F60" s="5" t="s">
        <v>86</v>
      </c>
      <c r="G60" s="2">
        <v>32.856366666666695</v>
      </c>
      <c r="H60" s="7">
        <f>1+COUNTIFS(A:A,A60,O:O,"&lt;"&amp;O60)</f>
        <v>8</v>
      </c>
      <c r="I60" s="2">
        <f>AVERAGEIF(A:A,A60,G:G)</f>
        <v>52.102004166666667</v>
      </c>
      <c r="J60" s="2">
        <f>G60-I60</f>
        <v>-19.245637499999972</v>
      </c>
      <c r="K60" s="2">
        <f>90+J60</f>
        <v>70.754362500000028</v>
      </c>
      <c r="L60" s="2">
        <f>EXP(0.06*K60)</f>
        <v>69.77402110391985</v>
      </c>
      <c r="M60" s="2">
        <f>SUMIF(A:A,A60,L:L)</f>
        <v>2201.9241379454165</v>
      </c>
      <c r="N60" s="3">
        <f>L60/M60</f>
        <v>3.1687749773716078E-2</v>
      </c>
      <c r="O60" s="8">
        <f>1/N60</f>
        <v>31.557936651893986</v>
      </c>
      <c r="P60" s="3" t="str">
        <f>IF(O60&gt;21,"",N60)</f>
        <v/>
      </c>
      <c r="Q60" s="3" t="str">
        <f>IF(ISNUMBER(P60),SUMIF(A:A,A60,P:P),"")</f>
        <v/>
      </c>
      <c r="R60" s="3" t="str">
        <f>IFERROR(P60*(1/Q60),"")</f>
        <v/>
      </c>
      <c r="S60" s="9" t="str">
        <f>IFERROR(1/R60,"")</f>
        <v/>
      </c>
    </row>
    <row r="61" spans="1:19" x14ac:dyDescent="0.25">
      <c r="A61" s="5">
        <v>9</v>
      </c>
      <c r="B61" s="6">
        <v>0.60625000000000007</v>
      </c>
      <c r="C61" s="5" t="s">
        <v>87</v>
      </c>
      <c r="D61" s="5">
        <v>1</v>
      </c>
      <c r="E61" s="5">
        <v>4</v>
      </c>
      <c r="F61" s="5" t="s">
        <v>91</v>
      </c>
      <c r="G61" s="2">
        <v>61.764666666666599</v>
      </c>
      <c r="H61" s="7">
        <f>1+COUNTIFS(A:A,A61,O:O,"&lt;"&amp;O61)</f>
        <v>1</v>
      </c>
      <c r="I61" s="2">
        <f>AVERAGEIF(A:A,A61,G:G)</f>
        <v>48.282491666666637</v>
      </c>
      <c r="J61" s="2">
        <f>G61-I61</f>
        <v>13.482174999999962</v>
      </c>
      <c r="K61" s="2">
        <f>90+J61</f>
        <v>103.48217499999996</v>
      </c>
      <c r="L61" s="2">
        <f>EXP(0.06*K61)</f>
        <v>497.16924433997985</v>
      </c>
      <c r="M61" s="2">
        <f>SUMIF(A:A,A61,L:L)</f>
        <v>1951.7197855088295</v>
      </c>
      <c r="N61" s="3">
        <f>L61/M61</f>
        <v>0.25473392647416532</v>
      </c>
      <c r="O61" s="8">
        <f>1/N61</f>
        <v>3.9256647665320634</v>
      </c>
      <c r="P61" s="3">
        <f>IF(O61&gt;21,"",N61)</f>
        <v>0.25473392647416532</v>
      </c>
      <c r="Q61" s="3">
        <f>IF(ISNUMBER(P61),SUMIF(A:A,A61,P:P),"")</f>
        <v>1.0000000000000002</v>
      </c>
      <c r="R61" s="3">
        <f>IFERROR(P61*(1/Q61),"")</f>
        <v>0.25473392647416526</v>
      </c>
      <c r="S61" s="9">
        <f>IFERROR(1/R61,"")</f>
        <v>3.9256647665320643</v>
      </c>
    </row>
    <row r="62" spans="1:19" x14ac:dyDescent="0.25">
      <c r="A62" s="5">
        <v>9</v>
      </c>
      <c r="B62" s="6">
        <v>0.60625000000000007</v>
      </c>
      <c r="C62" s="5" t="s">
        <v>87</v>
      </c>
      <c r="D62" s="5">
        <v>1</v>
      </c>
      <c r="E62" s="5">
        <v>7</v>
      </c>
      <c r="F62" s="5" t="s">
        <v>94</v>
      </c>
      <c r="G62" s="2">
        <v>53.665500000000002</v>
      </c>
      <c r="H62" s="7">
        <f>1+COUNTIFS(A:A,A62,O:O,"&lt;"&amp;O62)</f>
        <v>2</v>
      </c>
      <c r="I62" s="2">
        <f>AVERAGEIF(A:A,A62,G:G)</f>
        <v>48.282491666666637</v>
      </c>
      <c r="J62" s="2">
        <f>G62-I62</f>
        <v>5.3830083333333647</v>
      </c>
      <c r="K62" s="2">
        <f>90+J62</f>
        <v>95.383008333333365</v>
      </c>
      <c r="L62" s="2">
        <f>EXP(0.06*K62)</f>
        <v>305.81504771946106</v>
      </c>
      <c r="M62" s="2">
        <f>SUMIF(A:A,A62,L:L)</f>
        <v>1951.7197855088295</v>
      </c>
      <c r="N62" s="3">
        <f>L62/M62</f>
        <v>0.15669003818585184</v>
      </c>
      <c r="O62" s="8">
        <f>1/N62</f>
        <v>6.3820266532444689</v>
      </c>
      <c r="P62" s="3">
        <f>IF(O62&gt;21,"",N62)</f>
        <v>0.15669003818585184</v>
      </c>
      <c r="Q62" s="3">
        <f>IF(ISNUMBER(P62),SUMIF(A:A,A62,P:P),"")</f>
        <v>1.0000000000000002</v>
      </c>
      <c r="R62" s="3">
        <f>IFERROR(P62*(1/Q62),"")</f>
        <v>0.15669003818585181</v>
      </c>
      <c r="S62" s="9">
        <f>IFERROR(1/R62,"")</f>
        <v>6.3820266532444698</v>
      </c>
    </row>
    <row r="63" spans="1:19" x14ac:dyDescent="0.25">
      <c r="A63" s="5">
        <v>9</v>
      </c>
      <c r="B63" s="6">
        <v>0.60625000000000007</v>
      </c>
      <c r="C63" s="5" t="s">
        <v>87</v>
      </c>
      <c r="D63" s="5">
        <v>1</v>
      </c>
      <c r="E63" s="5">
        <v>1</v>
      </c>
      <c r="F63" s="5" t="s">
        <v>88</v>
      </c>
      <c r="G63" s="2">
        <v>50.892033333333295</v>
      </c>
      <c r="H63" s="7">
        <f>1+COUNTIFS(A:A,A63,O:O,"&lt;"&amp;O63)</f>
        <v>3</v>
      </c>
      <c r="I63" s="2">
        <f>AVERAGEIF(A:A,A63,G:G)</f>
        <v>48.282491666666637</v>
      </c>
      <c r="J63" s="2">
        <f>G63-I63</f>
        <v>2.609541666666658</v>
      </c>
      <c r="K63" s="2">
        <f>90+J63</f>
        <v>92.609541666666658</v>
      </c>
      <c r="L63" s="2">
        <f>EXP(0.06*K63)</f>
        <v>258.93381797697498</v>
      </c>
      <c r="M63" s="2">
        <f>SUMIF(A:A,A63,L:L)</f>
        <v>1951.7197855088295</v>
      </c>
      <c r="N63" s="3">
        <f>L63/M63</f>
        <v>0.13266956655330969</v>
      </c>
      <c r="O63" s="8">
        <f>1/N63</f>
        <v>7.537523683686544</v>
      </c>
      <c r="P63" s="3">
        <f>IF(O63&gt;21,"",N63)</f>
        <v>0.13266956655330969</v>
      </c>
      <c r="Q63" s="3">
        <f>IF(ISNUMBER(P63),SUMIF(A:A,A63,P:P),"")</f>
        <v>1.0000000000000002</v>
      </c>
      <c r="R63" s="3">
        <f>IFERROR(P63*(1/Q63),"")</f>
        <v>0.13266956655330966</v>
      </c>
      <c r="S63" s="9">
        <f>IFERROR(1/R63,"")</f>
        <v>7.5375236836865458</v>
      </c>
    </row>
    <row r="64" spans="1:19" x14ac:dyDescent="0.25">
      <c r="A64" s="5">
        <v>9</v>
      </c>
      <c r="B64" s="6">
        <v>0.60625000000000007</v>
      </c>
      <c r="C64" s="5" t="s">
        <v>87</v>
      </c>
      <c r="D64" s="5">
        <v>1</v>
      </c>
      <c r="E64" s="5">
        <v>5</v>
      </c>
      <c r="F64" s="5" t="s">
        <v>92</v>
      </c>
      <c r="G64" s="2">
        <v>48.750900000000001</v>
      </c>
      <c r="H64" s="7">
        <f>1+COUNTIFS(A:A,A64,O:O,"&lt;"&amp;O64)</f>
        <v>4</v>
      </c>
      <c r="I64" s="2">
        <f>AVERAGEIF(A:A,A64,G:G)</f>
        <v>48.282491666666637</v>
      </c>
      <c r="J64" s="2">
        <f>G64-I64</f>
        <v>0.46840833333336462</v>
      </c>
      <c r="K64" s="2">
        <f>90+J64</f>
        <v>90.468408333333372</v>
      </c>
      <c r="L64" s="2">
        <f>EXP(0.06*K64)</f>
        <v>227.71719813148394</v>
      </c>
      <c r="M64" s="2">
        <f>SUMIF(A:A,A64,L:L)</f>
        <v>1951.7197855088295</v>
      </c>
      <c r="N64" s="3">
        <f>L64/M64</f>
        <v>0.11667514969220655</v>
      </c>
      <c r="O64" s="8">
        <f>1/N64</f>
        <v>8.570805374049554</v>
      </c>
      <c r="P64" s="3">
        <f>IF(O64&gt;21,"",N64)</f>
        <v>0.11667514969220655</v>
      </c>
      <c r="Q64" s="3">
        <f>IF(ISNUMBER(P64),SUMIF(A:A,A64,P:P),"")</f>
        <v>1.0000000000000002</v>
      </c>
      <c r="R64" s="3">
        <f>IFERROR(P64*(1/Q64),"")</f>
        <v>0.11667514969220652</v>
      </c>
      <c r="S64" s="9">
        <f>IFERROR(1/R64,"")</f>
        <v>8.5708053740495558</v>
      </c>
    </row>
    <row r="65" spans="1:19" x14ac:dyDescent="0.25">
      <c r="A65" s="5">
        <v>9</v>
      </c>
      <c r="B65" s="6">
        <v>0.60625000000000007</v>
      </c>
      <c r="C65" s="5" t="s">
        <v>87</v>
      </c>
      <c r="D65" s="5">
        <v>1</v>
      </c>
      <c r="E65" s="5">
        <v>2</v>
      </c>
      <c r="F65" s="5" t="s">
        <v>89</v>
      </c>
      <c r="G65" s="2">
        <v>48.059666666666701</v>
      </c>
      <c r="H65" s="7">
        <f>1+COUNTIFS(A:A,A65,O:O,"&lt;"&amp;O65)</f>
        <v>5</v>
      </c>
      <c r="I65" s="2">
        <f>AVERAGEIF(A:A,A65,G:G)</f>
        <v>48.282491666666637</v>
      </c>
      <c r="J65" s="2">
        <f>G65-I65</f>
        <v>-0.22282499999993632</v>
      </c>
      <c r="K65" s="2">
        <f>90+J65</f>
        <v>89.777175000000057</v>
      </c>
      <c r="L65" s="2">
        <f>EXP(0.06*K65)</f>
        <v>218.46602271601159</v>
      </c>
      <c r="M65" s="2">
        <f>SUMIF(A:A,A65,L:L)</f>
        <v>1951.7197855088295</v>
      </c>
      <c r="N65" s="3">
        <f>L65/M65</f>
        <v>0.11193513758382877</v>
      </c>
      <c r="O65" s="8">
        <f>1/N65</f>
        <v>8.9337452169663454</v>
      </c>
      <c r="P65" s="3">
        <f>IF(O65&gt;21,"",N65)</f>
        <v>0.11193513758382877</v>
      </c>
      <c r="Q65" s="3">
        <f>IF(ISNUMBER(P65),SUMIF(A:A,A65,P:P),"")</f>
        <v>1.0000000000000002</v>
      </c>
      <c r="R65" s="3">
        <f>IFERROR(P65*(1/Q65),"")</f>
        <v>0.11193513758382874</v>
      </c>
      <c r="S65" s="9">
        <f>IFERROR(1/R65,"")</f>
        <v>8.9337452169663472</v>
      </c>
    </row>
    <row r="66" spans="1:19" x14ac:dyDescent="0.25">
      <c r="A66" s="5">
        <v>9</v>
      </c>
      <c r="B66" s="6">
        <v>0.60625000000000007</v>
      </c>
      <c r="C66" s="5" t="s">
        <v>87</v>
      </c>
      <c r="D66" s="5">
        <v>1</v>
      </c>
      <c r="E66" s="5">
        <v>3</v>
      </c>
      <c r="F66" s="5" t="s">
        <v>90</v>
      </c>
      <c r="G66" s="2">
        <v>46.096233333333295</v>
      </c>
      <c r="H66" s="7">
        <f>1+COUNTIFS(A:A,A66,O:O,"&lt;"&amp;O66)</f>
        <v>6</v>
      </c>
      <c r="I66" s="2">
        <f>AVERAGEIF(A:A,A66,G:G)</f>
        <v>48.282491666666637</v>
      </c>
      <c r="J66" s="2">
        <f>G66-I66</f>
        <v>-2.1862583333333419</v>
      </c>
      <c r="K66" s="2">
        <f>90+J66</f>
        <v>87.813741666666658</v>
      </c>
      <c r="L66" s="2">
        <f>EXP(0.06*K66)</f>
        <v>194.18756075093447</v>
      </c>
      <c r="M66" s="2">
        <f>SUMIF(A:A,A66,L:L)</f>
        <v>1951.7197855088295</v>
      </c>
      <c r="N66" s="3">
        <f>L66/M66</f>
        <v>9.9495615196783058E-2</v>
      </c>
      <c r="O66" s="8">
        <f>1/N66</f>
        <v>10.050694174031626</v>
      </c>
      <c r="P66" s="3">
        <f>IF(O66&gt;21,"",N66)</f>
        <v>9.9495615196783058E-2</v>
      </c>
      <c r="Q66" s="3">
        <f>IF(ISNUMBER(P66),SUMIF(A:A,A66,P:P),"")</f>
        <v>1.0000000000000002</v>
      </c>
      <c r="R66" s="3">
        <f>IFERROR(P66*(1/Q66),"")</f>
        <v>9.949561519678303E-2</v>
      </c>
      <c r="S66" s="9">
        <f>IFERROR(1/R66,"")</f>
        <v>10.050694174031628</v>
      </c>
    </row>
    <row r="67" spans="1:19" x14ac:dyDescent="0.25">
      <c r="A67" s="5">
        <v>9</v>
      </c>
      <c r="B67" s="6">
        <v>0.60625000000000007</v>
      </c>
      <c r="C67" s="5" t="s">
        <v>87</v>
      </c>
      <c r="D67" s="5">
        <v>1</v>
      </c>
      <c r="E67" s="5">
        <v>6</v>
      </c>
      <c r="F67" s="5" t="s">
        <v>93</v>
      </c>
      <c r="G67" s="2">
        <v>41.108699999999899</v>
      </c>
      <c r="H67" s="7">
        <f>1+COUNTIFS(A:A,A67,O:O,"&lt;"&amp;O67)</f>
        <v>7</v>
      </c>
      <c r="I67" s="2">
        <f>AVERAGEIF(A:A,A67,G:G)</f>
        <v>48.282491666666637</v>
      </c>
      <c r="J67" s="2">
        <f>G67-I67</f>
        <v>-7.1737916666667374</v>
      </c>
      <c r="K67" s="2">
        <f>90+J67</f>
        <v>82.826208333333255</v>
      </c>
      <c r="L67" s="2">
        <f>EXP(0.06*K67)</f>
        <v>143.96532903559955</v>
      </c>
      <c r="M67" s="2">
        <f>SUMIF(A:A,A67,L:L)</f>
        <v>1951.7197855088295</v>
      </c>
      <c r="N67" s="3">
        <f>L67/M67</f>
        <v>7.3763318947994677E-2</v>
      </c>
      <c r="O67" s="8">
        <f>1/N67</f>
        <v>13.556873718020059</v>
      </c>
      <c r="P67" s="3">
        <f>IF(O67&gt;21,"",N67)</f>
        <v>7.3763318947994677E-2</v>
      </c>
      <c r="Q67" s="3">
        <f>IF(ISNUMBER(P67),SUMIF(A:A,A67,P:P),"")</f>
        <v>1.0000000000000002</v>
      </c>
      <c r="R67" s="3">
        <f>IFERROR(P67*(1/Q67),"")</f>
        <v>7.3763318947994663E-2</v>
      </c>
      <c r="S67" s="9">
        <f>IFERROR(1/R67,"")</f>
        <v>13.556873718020061</v>
      </c>
    </row>
    <row r="68" spans="1:19" x14ac:dyDescent="0.25">
      <c r="A68" s="5">
        <v>9</v>
      </c>
      <c r="B68" s="6">
        <v>0.60625000000000007</v>
      </c>
      <c r="C68" s="5" t="s">
        <v>87</v>
      </c>
      <c r="D68" s="5">
        <v>1</v>
      </c>
      <c r="E68" s="5">
        <v>8</v>
      </c>
      <c r="F68" s="5" t="s">
        <v>95</v>
      </c>
      <c r="G68" s="2">
        <v>35.922233333333295</v>
      </c>
      <c r="H68" s="7">
        <f>1+COUNTIFS(A:A,A68,O:O,"&lt;"&amp;O68)</f>
        <v>8</v>
      </c>
      <c r="I68" s="2">
        <f>AVERAGEIF(A:A,A68,G:G)</f>
        <v>48.282491666666637</v>
      </c>
      <c r="J68" s="2">
        <f>G68-I68</f>
        <v>-12.360258333333341</v>
      </c>
      <c r="K68" s="2">
        <f>90+J68</f>
        <v>77.639741666666652</v>
      </c>
      <c r="L68" s="2">
        <f>EXP(0.06*K68)</f>
        <v>105.46556483838435</v>
      </c>
      <c r="M68" s="2">
        <f>SUMIF(A:A,A68,L:L)</f>
        <v>1951.7197855088295</v>
      </c>
      <c r="N68" s="3">
        <f>L68/M68</f>
        <v>5.4037247365860262E-2</v>
      </c>
      <c r="O68" s="8">
        <f>1/N68</f>
        <v>18.505753878051561</v>
      </c>
      <c r="P68" s="3">
        <f>IF(O68&gt;21,"",N68)</f>
        <v>5.4037247365860262E-2</v>
      </c>
      <c r="Q68" s="3">
        <f>IF(ISNUMBER(P68),SUMIF(A:A,A68,P:P),"")</f>
        <v>1.0000000000000002</v>
      </c>
      <c r="R68" s="3">
        <f>IFERROR(P68*(1/Q68),"")</f>
        <v>5.4037247365860248E-2</v>
      </c>
      <c r="S68" s="9">
        <f>IFERROR(1/R68,"")</f>
        <v>18.505753878051564</v>
      </c>
    </row>
    <row r="69" spans="1:19" x14ac:dyDescent="0.25">
      <c r="A69" s="5">
        <v>10</v>
      </c>
      <c r="B69" s="6">
        <v>0.6118055555555556</v>
      </c>
      <c r="C69" s="5" t="s">
        <v>51</v>
      </c>
      <c r="D69" s="5">
        <v>3</v>
      </c>
      <c r="E69" s="5">
        <v>2</v>
      </c>
      <c r="F69" s="5" t="s">
        <v>96</v>
      </c>
      <c r="G69" s="2">
        <v>79.411733333333402</v>
      </c>
      <c r="H69" s="7">
        <f>1+COUNTIFS(A:A,A69,O:O,"&lt;"&amp;O69)</f>
        <v>1</v>
      </c>
      <c r="I69" s="2">
        <f>AVERAGEIF(A:A,A69,G:G)</f>
        <v>49.095588888888898</v>
      </c>
      <c r="J69" s="2">
        <f>G69-I69</f>
        <v>30.316144444444504</v>
      </c>
      <c r="K69" s="2">
        <f>90+J69</f>
        <v>120.3161444444445</v>
      </c>
      <c r="L69" s="2">
        <f>EXP(0.06*K69)</f>
        <v>1365.0804814725193</v>
      </c>
      <c r="M69" s="2">
        <f>SUMIF(A:A,A69,L:L)</f>
        <v>2183.4086614262733</v>
      </c>
      <c r="N69" s="3">
        <f>L69/M69</f>
        <v>0.62520613094060207</v>
      </c>
      <c r="O69" s="8">
        <f>1/N69</f>
        <v>1.5994724787735732</v>
      </c>
      <c r="P69" s="3">
        <f>IF(O69&gt;21,"",N69)</f>
        <v>0.62520613094060207</v>
      </c>
      <c r="Q69" s="3">
        <f>IF(ISNUMBER(P69),SUMIF(A:A,A69,P:P),"")</f>
        <v>0.90563488157319749</v>
      </c>
      <c r="R69" s="3">
        <f>IFERROR(P69*(1/Q69),"")</f>
        <v>0.69035120406862338</v>
      </c>
      <c r="S69" s="9">
        <f>IFERROR(1/R69,"")</f>
        <v>1.4485380688936937</v>
      </c>
    </row>
    <row r="70" spans="1:19" x14ac:dyDescent="0.25">
      <c r="A70" s="5">
        <v>10</v>
      </c>
      <c r="B70" s="6">
        <v>0.6118055555555556</v>
      </c>
      <c r="C70" s="5" t="s">
        <v>51</v>
      </c>
      <c r="D70" s="5">
        <v>3</v>
      </c>
      <c r="E70" s="5">
        <v>5</v>
      </c>
      <c r="F70" s="5" t="s">
        <v>98</v>
      </c>
      <c r="G70" s="2">
        <v>51.479666666666702</v>
      </c>
      <c r="H70" s="7">
        <f>1+COUNTIFS(A:A,A70,O:O,"&lt;"&amp;O70)</f>
        <v>2</v>
      </c>
      <c r="I70" s="2">
        <f>AVERAGEIF(A:A,A70,G:G)</f>
        <v>49.095588888888898</v>
      </c>
      <c r="J70" s="2">
        <f>G70-I70</f>
        <v>2.3840777777778044</v>
      </c>
      <c r="K70" s="2">
        <f>90+J70</f>
        <v>92.384077777777804</v>
      </c>
      <c r="L70" s="2">
        <f>EXP(0.06*K70)</f>
        <v>255.45459070506433</v>
      </c>
      <c r="M70" s="2">
        <f>SUMIF(A:A,A70,L:L)</f>
        <v>2183.4086614262733</v>
      </c>
      <c r="N70" s="3">
        <f>L70/M70</f>
        <v>0.11699806601398802</v>
      </c>
      <c r="O70" s="8">
        <f>1/N70</f>
        <v>8.5471498296428443</v>
      </c>
      <c r="P70" s="3">
        <f>IF(O70&gt;21,"",N70)</f>
        <v>0.11699806601398802</v>
      </c>
      <c r="Q70" s="3">
        <f>IF(ISNUMBER(P70),SUMIF(A:A,A70,P:P),"")</f>
        <v>0.90563488157319749</v>
      </c>
      <c r="R70" s="3">
        <f>IFERROR(P70*(1/Q70),"")</f>
        <v>0.1291890014337215</v>
      </c>
      <c r="S70" s="9">
        <f>IFERROR(1/R70,"")</f>
        <v>7.7405970237569734</v>
      </c>
    </row>
    <row r="71" spans="1:19" x14ac:dyDescent="0.25">
      <c r="A71" s="5">
        <v>10</v>
      </c>
      <c r="B71" s="6">
        <v>0.6118055555555556</v>
      </c>
      <c r="C71" s="5" t="s">
        <v>51</v>
      </c>
      <c r="D71" s="5">
        <v>3</v>
      </c>
      <c r="E71" s="5">
        <v>6</v>
      </c>
      <c r="F71" s="5" t="s">
        <v>99</v>
      </c>
      <c r="G71" s="2">
        <v>45.6574666666666</v>
      </c>
      <c r="H71" s="7">
        <f>1+COUNTIFS(A:A,A71,O:O,"&lt;"&amp;O71)</f>
        <v>3</v>
      </c>
      <c r="I71" s="2">
        <f>AVERAGEIF(A:A,A71,G:G)</f>
        <v>49.095588888888898</v>
      </c>
      <c r="J71" s="2">
        <f>G71-I71</f>
        <v>-3.4381222222222974</v>
      </c>
      <c r="K71" s="2">
        <f>90+J71</f>
        <v>86.56187777777771</v>
      </c>
      <c r="L71" s="2">
        <f>EXP(0.06*K71)</f>
        <v>180.13609826589061</v>
      </c>
      <c r="M71" s="2">
        <f>SUMIF(A:A,A71,L:L)</f>
        <v>2183.4086614262733</v>
      </c>
      <c r="N71" s="3">
        <f>L71/M71</f>
        <v>8.2502236731176043E-2</v>
      </c>
      <c r="O71" s="8">
        <f>1/N71</f>
        <v>12.120883501115053</v>
      </c>
      <c r="P71" s="3">
        <f>IF(O71&gt;21,"",N71)</f>
        <v>8.2502236731176043E-2</v>
      </c>
      <c r="Q71" s="3">
        <f>IF(ISNUMBER(P71),SUMIF(A:A,A71,P:P),"")</f>
        <v>0.90563488157319749</v>
      </c>
      <c r="R71" s="3">
        <f>IFERROR(P71*(1/Q71),"")</f>
        <v>9.1098784300202379E-2</v>
      </c>
      <c r="S71" s="9">
        <f>IFERROR(1/R71,"")</f>
        <v>10.977094894094854</v>
      </c>
    </row>
    <row r="72" spans="1:19" x14ac:dyDescent="0.25">
      <c r="A72" s="5">
        <v>10</v>
      </c>
      <c r="B72" s="6">
        <v>0.6118055555555556</v>
      </c>
      <c r="C72" s="5" t="s">
        <v>51</v>
      </c>
      <c r="D72" s="5">
        <v>3</v>
      </c>
      <c r="E72" s="5">
        <v>3</v>
      </c>
      <c r="F72" s="5" t="s">
        <v>97</v>
      </c>
      <c r="G72" s="2">
        <v>45.336466666666702</v>
      </c>
      <c r="H72" s="7">
        <f>1+COUNTIFS(A:A,A72,O:O,"&lt;"&amp;O72)</f>
        <v>4</v>
      </c>
      <c r="I72" s="2">
        <f>AVERAGEIF(A:A,A72,G:G)</f>
        <v>49.095588888888898</v>
      </c>
      <c r="J72" s="2">
        <f>G72-I72</f>
        <v>-3.7591222222221958</v>
      </c>
      <c r="K72" s="2">
        <f>90+J72</f>
        <v>86.240877777777797</v>
      </c>
      <c r="L72" s="2">
        <f>EXP(0.06*K72)</f>
        <v>176.69987407320249</v>
      </c>
      <c r="M72" s="2">
        <f>SUMIF(A:A,A72,L:L)</f>
        <v>2183.4086614262733</v>
      </c>
      <c r="N72" s="3">
        <f>L72/M72</f>
        <v>8.0928447887431393E-2</v>
      </c>
      <c r="O72" s="8">
        <f>1/N72</f>
        <v>12.356594326274051</v>
      </c>
      <c r="P72" s="3">
        <f>IF(O72&gt;21,"",N72)</f>
        <v>8.0928447887431393E-2</v>
      </c>
      <c r="Q72" s="3">
        <f>IF(ISNUMBER(P72),SUMIF(A:A,A72,P:P),"")</f>
        <v>0.90563488157319749</v>
      </c>
      <c r="R72" s="3">
        <f>IFERROR(P72*(1/Q72),"")</f>
        <v>8.9361010197452725E-2</v>
      </c>
      <c r="S72" s="9">
        <f>IFERROR(1/R72,"")</f>
        <v>11.190562839323245</v>
      </c>
    </row>
    <row r="73" spans="1:19" x14ac:dyDescent="0.25">
      <c r="A73" s="5">
        <v>10</v>
      </c>
      <c r="B73" s="6">
        <v>0.6118055555555556</v>
      </c>
      <c r="C73" s="5" t="s">
        <v>51</v>
      </c>
      <c r="D73" s="5">
        <v>3</v>
      </c>
      <c r="E73" s="5">
        <v>7</v>
      </c>
      <c r="F73" s="5" t="s">
        <v>100</v>
      </c>
      <c r="G73" s="2">
        <v>36.366599999999998</v>
      </c>
      <c r="H73" s="7">
        <f>1+COUNTIFS(A:A,A73,O:O,"&lt;"&amp;O73)</f>
        <v>5</v>
      </c>
      <c r="I73" s="2">
        <f>AVERAGEIF(A:A,A73,G:G)</f>
        <v>49.095588888888898</v>
      </c>
      <c r="J73" s="2">
        <f>G73-I73</f>
        <v>-12.7289888888889</v>
      </c>
      <c r="K73" s="2">
        <f>90+J73</f>
        <v>77.271011111111108</v>
      </c>
      <c r="L73" s="2">
        <f>EXP(0.06*K73)</f>
        <v>103.15788376172401</v>
      </c>
      <c r="M73" s="2">
        <f>SUMIF(A:A,A73,L:L)</f>
        <v>2183.4086614262733</v>
      </c>
      <c r="N73" s="3">
        <f>L73/M73</f>
        <v>4.7246255629643762E-2</v>
      </c>
      <c r="O73" s="8">
        <f>1/N73</f>
        <v>21.165698459553038</v>
      </c>
      <c r="P73" s="3" t="str">
        <f>IF(O73&gt;21,"",N73)</f>
        <v/>
      </c>
      <c r="Q73" s="3" t="str">
        <f>IF(ISNUMBER(P73),SUMIF(A:A,A73,P:P),"")</f>
        <v/>
      </c>
      <c r="R73" s="3" t="str">
        <f>IFERROR(P73*(1/Q73),"")</f>
        <v/>
      </c>
      <c r="S73" s="9" t="str">
        <f>IFERROR(1/R73,"")</f>
        <v/>
      </c>
    </row>
    <row r="74" spans="1:19" x14ac:dyDescent="0.25">
      <c r="A74" s="5">
        <v>10</v>
      </c>
      <c r="B74" s="6">
        <v>0.6118055555555556</v>
      </c>
      <c r="C74" s="5" t="s">
        <v>51</v>
      </c>
      <c r="D74" s="5">
        <v>3</v>
      </c>
      <c r="E74" s="5">
        <v>8</v>
      </c>
      <c r="F74" s="5" t="s">
        <v>101</v>
      </c>
      <c r="G74" s="2">
        <v>36.321599999999997</v>
      </c>
      <c r="H74" s="7">
        <f>1+COUNTIFS(A:A,A74,O:O,"&lt;"&amp;O74)</f>
        <v>6</v>
      </c>
      <c r="I74" s="2">
        <f>AVERAGEIF(A:A,A74,G:G)</f>
        <v>49.095588888888898</v>
      </c>
      <c r="J74" s="2">
        <f>G74-I74</f>
        <v>-12.773988888888901</v>
      </c>
      <c r="K74" s="2">
        <f>90+J74</f>
        <v>77.226011111111092</v>
      </c>
      <c r="L74" s="2">
        <f>EXP(0.06*K74)</f>
        <v>102.87973314787246</v>
      </c>
      <c r="M74" s="2">
        <f>SUMIF(A:A,A74,L:L)</f>
        <v>2183.4086614262733</v>
      </c>
      <c r="N74" s="3">
        <f>L74/M74</f>
        <v>4.7118862797158677E-2</v>
      </c>
      <c r="O74" s="8">
        <f>1/N74</f>
        <v>21.222923063845702</v>
      </c>
      <c r="P74" s="3" t="str">
        <f>IF(O74&gt;21,"",N74)</f>
        <v/>
      </c>
      <c r="Q74" s="3" t="str">
        <f>IF(ISNUMBER(P74),SUMIF(A:A,A74,P:P),"")</f>
        <v/>
      </c>
      <c r="R74" s="3" t="str">
        <f>IFERROR(P74*(1/Q74),"")</f>
        <v/>
      </c>
      <c r="S74" s="9" t="str">
        <f>IFERROR(1/R74,"")</f>
        <v/>
      </c>
    </row>
    <row r="75" spans="1:19" x14ac:dyDescent="0.25">
      <c r="A75" s="5">
        <v>11</v>
      </c>
      <c r="B75" s="6">
        <v>0.61458333333333337</v>
      </c>
      <c r="C75" s="5" t="s">
        <v>22</v>
      </c>
      <c r="D75" s="5">
        <v>4</v>
      </c>
      <c r="E75" s="5">
        <v>4</v>
      </c>
      <c r="F75" s="5" t="s">
        <v>105</v>
      </c>
      <c r="G75" s="2">
        <v>65.988066666666597</v>
      </c>
      <c r="H75" s="7">
        <f>1+COUNTIFS(A:A,A75,O:O,"&lt;"&amp;O75)</f>
        <v>1</v>
      </c>
      <c r="I75" s="2">
        <f>AVERAGEIF(A:A,A75,G:G)</f>
        <v>49.432924999999969</v>
      </c>
      <c r="J75" s="2">
        <f>G75-I75</f>
        <v>16.555141666666628</v>
      </c>
      <c r="K75" s="2">
        <f>90+J75</f>
        <v>106.55514166666663</v>
      </c>
      <c r="L75" s="2">
        <f>EXP(0.06*K75)</f>
        <v>597.83123595580003</v>
      </c>
      <c r="M75" s="2">
        <f>SUMIF(A:A,A75,L:L)</f>
        <v>2203.4450066345075</v>
      </c>
      <c r="N75" s="3">
        <f>L75/M75</f>
        <v>0.27131661292010822</v>
      </c>
      <c r="O75" s="8">
        <f>1/N75</f>
        <v>3.6857308118263279</v>
      </c>
      <c r="P75" s="3">
        <f>IF(O75&gt;21,"",N75)</f>
        <v>0.27131661292010822</v>
      </c>
      <c r="Q75" s="3">
        <f>IF(ISNUMBER(P75),SUMIF(A:A,A75,P:P),"")</f>
        <v>0.92795988289061027</v>
      </c>
      <c r="R75" s="3">
        <f>IFERROR(P75*(1/Q75),"")</f>
        <v>0.29237967925397002</v>
      </c>
      <c r="S75" s="9">
        <f>IFERROR(1/R75,"")</f>
        <v>3.420210332508673</v>
      </c>
    </row>
    <row r="76" spans="1:19" x14ac:dyDescent="0.25">
      <c r="A76" s="5">
        <v>11</v>
      </c>
      <c r="B76" s="6">
        <v>0.61458333333333337</v>
      </c>
      <c r="C76" s="5" t="s">
        <v>22</v>
      </c>
      <c r="D76" s="5">
        <v>4</v>
      </c>
      <c r="E76" s="5">
        <v>9</v>
      </c>
      <c r="F76" s="5" t="s">
        <v>109</v>
      </c>
      <c r="G76" s="2">
        <v>60.601900000000001</v>
      </c>
      <c r="H76" s="7">
        <f>1+COUNTIFS(A:A,A76,O:O,"&lt;"&amp;O76)</f>
        <v>2</v>
      </c>
      <c r="I76" s="2">
        <f>AVERAGEIF(A:A,A76,G:G)</f>
        <v>49.432924999999969</v>
      </c>
      <c r="J76" s="2">
        <f>G76-I76</f>
        <v>11.168975000000032</v>
      </c>
      <c r="K76" s="2">
        <f>90+J76</f>
        <v>101.16897500000003</v>
      </c>
      <c r="L76" s="2">
        <f>EXP(0.06*K76)</f>
        <v>432.74061199896101</v>
      </c>
      <c r="M76" s="2">
        <f>SUMIF(A:A,A76,L:L)</f>
        <v>2203.4450066345075</v>
      </c>
      <c r="N76" s="3">
        <f>L76/M76</f>
        <v>0.19639274440523447</v>
      </c>
      <c r="O76" s="8">
        <f>1/N76</f>
        <v>5.0918378019944148</v>
      </c>
      <c r="P76" s="3">
        <f>IF(O76&gt;21,"",N76)</f>
        <v>0.19639274440523447</v>
      </c>
      <c r="Q76" s="3">
        <f>IF(ISNUMBER(P76),SUMIF(A:A,A76,P:P),"")</f>
        <v>0.92795988289061027</v>
      </c>
      <c r="R76" s="3">
        <f>IFERROR(P76*(1/Q76),"")</f>
        <v>0.21163926159552054</v>
      </c>
      <c r="S76" s="9">
        <f>IFERROR(1/R76,"")</f>
        <v>4.7250212104367195</v>
      </c>
    </row>
    <row r="77" spans="1:19" x14ac:dyDescent="0.25">
      <c r="A77" s="5">
        <v>11</v>
      </c>
      <c r="B77" s="6">
        <v>0.61458333333333337</v>
      </c>
      <c r="C77" s="5" t="s">
        <v>22</v>
      </c>
      <c r="D77" s="5">
        <v>4</v>
      </c>
      <c r="E77" s="5">
        <v>3</v>
      </c>
      <c r="F77" s="5" t="s">
        <v>104</v>
      </c>
      <c r="G77" s="2">
        <v>57.969699999999904</v>
      </c>
      <c r="H77" s="7">
        <f>1+COUNTIFS(A:A,A77,O:O,"&lt;"&amp;O77)</f>
        <v>3</v>
      </c>
      <c r="I77" s="2">
        <f>AVERAGEIF(A:A,A77,G:G)</f>
        <v>49.432924999999969</v>
      </c>
      <c r="J77" s="2">
        <f>G77-I77</f>
        <v>8.5367749999999347</v>
      </c>
      <c r="K77" s="2">
        <f>90+J77</f>
        <v>98.536774999999935</v>
      </c>
      <c r="L77" s="2">
        <f>EXP(0.06*K77)</f>
        <v>369.52060375096079</v>
      </c>
      <c r="M77" s="2">
        <f>SUMIF(A:A,A77,L:L)</f>
        <v>2203.4450066345075</v>
      </c>
      <c r="N77" s="3">
        <f>L77/M77</f>
        <v>0.1677013052916434</v>
      </c>
      <c r="O77" s="8">
        <f>1/N77</f>
        <v>5.9629828060129615</v>
      </c>
      <c r="P77" s="3">
        <f>IF(O77&gt;21,"",N77)</f>
        <v>0.1677013052916434</v>
      </c>
      <c r="Q77" s="3">
        <f>IF(ISNUMBER(P77),SUMIF(A:A,A77,P:P),"")</f>
        <v>0.92795988289061027</v>
      </c>
      <c r="R77" s="3">
        <f>IFERROR(P77*(1/Q77),"")</f>
        <v>0.18072042594045237</v>
      </c>
      <c r="S77" s="9">
        <f>IFERROR(1/R77,"")</f>
        <v>5.53340882634651</v>
      </c>
    </row>
    <row r="78" spans="1:19" x14ac:dyDescent="0.25">
      <c r="A78" s="5">
        <v>11</v>
      </c>
      <c r="B78" s="6">
        <v>0.61458333333333337</v>
      </c>
      <c r="C78" s="5" t="s">
        <v>22</v>
      </c>
      <c r="D78" s="5">
        <v>4</v>
      </c>
      <c r="E78" s="5">
        <v>2</v>
      </c>
      <c r="F78" s="5" t="s">
        <v>103</v>
      </c>
      <c r="G78" s="2">
        <v>49.976466666666603</v>
      </c>
      <c r="H78" s="7">
        <f>1+COUNTIFS(A:A,A78,O:O,"&lt;"&amp;O78)</f>
        <v>4</v>
      </c>
      <c r="I78" s="2">
        <f>AVERAGEIF(A:A,A78,G:G)</f>
        <v>49.432924999999969</v>
      </c>
      <c r="J78" s="2">
        <f>G78-I78</f>
        <v>0.54354166666663417</v>
      </c>
      <c r="K78" s="2">
        <f>90+J78</f>
        <v>90.543541666666641</v>
      </c>
      <c r="L78" s="2">
        <f>EXP(0.06*K78)</f>
        <v>228.74606458325201</v>
      </c>
      <c r="M78" s="2">
        <f>SUMIF(A:A,A78,L:L)</f>
        <v>2203.4450066345075</v>
      </c>
      <c r="N78" s="3">
        <f>L78/M78</f>
        <v>0.10381292199011294</v>
      </c>
      <c r="O78" s="8">
        <f>1/N78</f>
        <v>9.6327121983450112</v>
      </c>
      <c r="P78" s="3">
        <f>IF(O78&gt;21,"",N78)</f>
        <v>0.10381292199011294</v>
      </c>
      <c r="Q78" s="3">
        <f>IF(ISNUMBER(P78),SUMIF(A:A,A78,P:P),"")</f>
        <v>0.92795988289061027</v>
      </c>
      <c r="R78" s="3">
        <f>IFERROR(P78*(1/Q78),"")</f>
        <v>0.11187220902991407</v>
      </c>
      <c r="S78" s="9">
        <f>IFERROR(1/R78,"")</f>
        <v>8.9387704834951904</v>
      </c>
    </row>
    <row r="79" spans="1:19" x14ac:dyDescent="0.25">
      <c r="A79" s="5">
        <v>11</v>
      </c>
      <c r="B79" s="6">
        <v>0.61458333333333337</v>
      </c>
      <c r="C79" s="5" t="s">
        <v>22</v>
      </c>
      <c r="D79" s="5">
        <v>4</v>
      </c>
      <c r="E79" s="5">
        <v>1</v>
      </c>
      <c r="F79" s="5" t="s">
        <v>102</v>
      </c>
      <c r="G79" s="2">
        <v>49.123699999999999</v>
      </c>
      <c r="H79" s="7">
        <f>1+COUNTIFS(A:A,A79,O:O,"&lt;"&amp;O79)</f>
        <v>5</v>
      </c>
      <c r="I79" s="2">
        <f>AVERAGEIF(A:A,A79,G:G)</f>
        <v>49.432924999999969</v>
      </c>
      <c r="J79" s="2">
        <f>G79-I79</f>
        <v>-0.30922499999996944</v>
      </c>
      <c r="K79" s="2">
        <f>90+J79</f>
        <v>89.690775000000031</v>
      </c>
      <c r="L79" s="2">
        <f>EXP(0.06*K79)</f>
        <v>217.33642530047123</v>
      </c>
      <c r="M79" s="2">
        <f>SUMIF(A:A,A79,L:L)</f>
        <v>2203.4450066345075</v>
      </c>
      <c r="N79" s="3">
        <f>L79/M79</f>
        <v>9.8634830751880676E-2</v>
      </c>
      <c r="O79" s="8">
        <f>1/N79</f>
        <v>10.138406406511049</v>
      </c>
      <c r="P79" s="3">
        <f>IF(O79&gt;21,"",N79)</f>
        <v>9.8634830751880676E-2</v>
      </c>
      <c r="Q79" s="3">
        <f>IF(ISNUMBER(P79),SUMIF(A:A,A79,P:P),"")</f>
        <v>0.92795988289061027</v>
      </c>
      <c r="R79" s="3">
        <f>IFERROR(P79*(1/Q79),"")</f>
        <v>0.10629212810863284</v>
      </c>
      <c r="S79" s="9">
        <f>IFERROR(1/R79,"")</f>
        <v>9.4080344216834053</v>
      </c>
    </row>
    <row r="80" spans="1:19" x14ac:dyDescent="0.25">
      <c r="A80" s="5">
        <v>11</v>
      </c>
      <c r="B80" s="6">
        <v>0.61458333333333337</v>
      </c>
      <c r="C80" s="5" t="s">
        <v>22</v>
      </c>
      <c r="D80" s="5">
        <v>4</v>
      </c>
      <c r="E80" s="5">
        <v>7</v>
      </c>
      <c r="F80" s="5" t="s">
        <v>107</v>
      </c>
      <c r="G80" s="2">
        <v>47.615566666666695</v>
      </c>
      <c r="H80" s="7">
        <f>1+COUNTIFS(A:A,A80,O:O,"&lt;"&amp;O80)</f>
        <v>6</v>
      </c>
      <c r="I80" s="2">
        <f>AVERAGEIF(A:A,A80,G:G)</f>
        <v>49.432924999999969</v>
      </c>
      <c r="J80" s="2">
        <f>G80-I80</f>
        <v>-1.8173583333332743</v>
      </c>
      <c r="K80" s="2">
        <f>90+J80</f>
        <v>88.182641666666726</v>
      </c>
      <c r="L80" s="2">
        <f>EXP(0.06*K80)</f>
        <v>198.53362872301273</v>
      </c>
      <c r="M80" s="2">
        <f>SUMIF(A:A,A80,L:L)</f>
        <v>2203.4450066345075</v>
      </c>
      <c r="N80" s="3">
        <f>L80/M80</f>
        <v>9.0101467531630633E-2</v>
      </c>
      <c r="O80" s="8">
        <f>1/N80</f>
        <v>11.098598362440038</v>
      </c>
      <c r="P80" s="3">
        <f>IF(O80&gt;21,"",N80)</f>
        <v>9.0101467531630633E-2</v>
      </c>
      <c r="Q80" s="3">
        <f>IF(ISNUMBER(P80),SUMIF(A:A,A80,P:P),"")</f>
        <v>0.92795988289061027</v>
      </c>
      <c r="R80" s="3">
        <f>IFERROR(P80*(1/Q80),"")</f>
        <v>9.7096296071510213E-2</v>
      </c>
      <c r="S80" s="9">
        <f>IFERROR(1/R80,"")</f>
        <v>10.299054036659776</v>
      </c>
    </row>
    <row r="81" spans="1:19" x14ac:dyDescent="0.25">
      <c r="A81" s="5">
        <v>11</v>
      </c>
      <c r="B81" s="6">
        <v>0.61458333333333337</v>
      </c>
      <c r="C81" s="5" t="s">
        <v>22</v>
      </c>
      <c r="D81" s="5">
        <v>4</v>
      </c>
      <c r="E81" s="5">
        <v>5</v>
      </c>
      <c r="F81" s="5" t="s">
        <v>106</v>
      </c>
      <c r="G81" s="2">
        <v>34.932533333333296</v>
      </c>
      <c r="H81" s="7">
        <f>1+COUNTIFS(A:A,A81,O:O,"&lt;"&amp;O81)</f>
        <v>7</v>
      </c>
      <c r="I81" s="2">
        <f>AVERAGEIF(A:A,A81,G:G)</f>
        <v>49.432924999999969</v>
      </c>
      <c r="J81" s="2">
        <f>G81-I81</f>
        <v>-14.500391666666673</v>
      </c>
      <c r="K81" s="2">
        <f>90+J81</f>
        <v>75.499608333333327</v>
      </c>
      <c r="L81" s="2">
        <f>EXP(0.06*K81)</f>
        <v>92.756381281538992</v>
      </c>
      <c r="M81" s="2">
        <f>SUMIF(A:A,A81,L:L)</f>
        <v>2203.4450066345075</v>
      </c>
      <c r="N81" s="3">
        <f>L81/M81</f>
        <v>4.2096072741662389E-2</v>
      </c>
      <c r="O81" s="8">
        <f>1/N81</f>
        <v>23.755185100920407</v>
      </c>
      <c r="P81" s="3" t="str">
        <f>IF(O81&gt;21,"",N81)</f>
        <v/>
      </c>
      <c r="Q81" s="3" t="str">
        <f>IF(ISNUMBER(P81),SUMIF(A:A,A81,P:P),"")</f>
        <v/>
      </c>
      <c r="R81" s="3" t="str">
        <f>IFERROR(P81*(1/Q81),"")</f>
        <v/>
      </c>
      <c r="S81" s="9" t="str">
        <f>IFERROR(1/R81,"")</f>
        <v/>
      </c>
    </row>
    <row r="82" spans="1:19" x14ac:dyDescent="0.25">
      <c r="A82" s="5">
        <v>11</v>
      </c>
      <c r="B82" s="6">
        <v>0.61458333333333337</v>
      </c>
      <c r="C82" s="5" t="s">
        <v>22</v>
      </c>
      <c r="D82" s="5">
        <v>4</v>
      </c>
      <c r="E82" s="5">
        <v>8</v>
      </c>
      <c r="F82" s="5" t="s">
        <v>108</v>
      </c>
      <c r="G82" s="2">
        <v>29.255466666666702</v>
      </c>
      <c r="H82" s="7">
        <f>1+COUNTIFS(A:A,A82,O:O,"&lt;"&amp;O82)</f>
        <v>8</v>
      </c>
      <c r="I82" s="2">
        <f>AVERAGEIF(A:A,A82,G:G)</f>
        <v>49.432924999999969</v>
      </c>
      <c r="J82" s="2">
        <f>G82-I82</f>
        <v>-20.177458333333266</v>
      </c>
      <c r="K82" s="2">
        <f>90+J82</f>
        <v>69.822541666666737</v>
      </c>
      <c r="L82" s="2">
        <f>EXP(0.06*K82)</f>
        <v>65.980055040510521</v>
      </c>
      <c r="M82" s="2">
        <f>SUMIF(A:A,A82,L:L)</f>
        <v>2203.4450066345075</v>
      </c>
      <c r="N82" s="3">
        <f>L82/M82</f>
        <v>2.9944044367727143E-2</v>
      </c>
      <c r="O82" s="8">
        <f>1/N82</f>
        <v>33.395622438957247</v>
      </c>
      <c r="P82" s="3" t="str">
        <f>IF(O82&gt;21,"",N82)</f>
        <v/>
      </c>
      <c r="Q82" s="3" t="str">
        <f>IF(ISNUMBER(P82),SUMIF(A:A,A82,P:P),"")</f>
        <v/>
      </c>
      <c r="R82" s="3" t="str">
        <f>IFERROR(P82*(1/Q82),"")</f>
        <v/>
      </c>
      <c r="S82" s="9" t="str">
        <f>IFERROR(1/R82,"")</f>
        <v/>
      </c>
    </row>
    <row r="83" spans="1:19" x14ac:dyDescent="0.25">
      <c r="A83" s="5">
        <v>12</v>
      </c>
      <c r="B83" s="6">
        <v>0.6166666666666667</v>
      </c>
      <c r="C83" s="5" t="s">
        <v>31</v>
      </c>
      <c r="D83" s="5">
        <v>4</v>
      </c>
      <c r="E83" s="5">
        <v>1</v>
      </c>
      <c r="F83" s="5" t="s">
        <v>110</v>
      </c>
      <c r="G83" s="2">
        <v>74.764633333333393</v>
      </c>
      <c r="H83" s="7">
        <f>1+COUNTIFS(A:A,A83,O:O,"&lt;"&amp;O83)</f>
        <v>1</v>
      </c>
      <c r="I83" s="2">
        <f>AVERAGEIF(A:A,A83,G:G)</f>
        <v>49.110170370370376</v>
      </c>
      <c r="J83" s="2">
        <f>G83-I83</f>
        <v>25.654462962963017</v>
      </c>
      <c r="K83" s="2">
        <f>90+J83</f>
        <v>115.65446296296301</v>
      </c>
      <c r="L83" s="2">
        <f>EXP(0.06*K83)</f>
        <v>1032.0142744505526</v>
      </c>
      <c r="M83" s="2">
        <f>SUMIF(A:A,A83,L:L)</f>
        <v>2905.4888929101676</v>
      </c>
      <c r="N83" s="3">
        <f>L83/M83</f>
        <v>0.355194706463626</v>
      </c>
      <c r="O83" s="8">
        <f>1/N83</f>
        <v>2.8153572725116214</v>
      </c>
      <c r="P83" s="3">
        <f>IF(O83&gt;21,"",N83)</f>
        <v>0.355194706463626</v>
      </c>
      <c r="Q83" s="3">
        <f>IF(ISNUMBER(P83),SUMIF(A:A,A83,P:P),"")</f>
        <v>0.91683346820492717</v>
      </c>
      <c r="R83" s="3">
        <f>IFERROR(P83*(1/Q83),"")</f>
        <v>0.38741463829746908</v>
      </c>
      <c r="S83" s="9">
        <f>IFERROR(1/R83,"")</f>
        <v>2.5812137723927941</v>
      </c>
    </row>
    <row r="84" spans="1:19" x14ac:dyDescent="0.25">
      <c r="A84" s="5">
        <v>12</v>
      </c>
      <c r="B84" s="6">
        <v>0.6166666666666667</v>
      </c>
      <c r="C84" s="5" t="s">
        <v>31</v>
      </c>
      <c r="D84" s="5">
        <v>4</v>
      </c>
      <c r="E84" s="5">
        <v>4</v>
      </c>
      <c r="F84" s="5" t="s">
        <v>113</v>
      </c>
      <c r="G84" s="2">
        <v>60.669766666666604</v>
      </c>
      <c r="H84" s="7">
        <f>1+COUNTIFS(A:A,A84,O:O,"&lt;"&amp;O84)</f>
        <v>2</v>
      </c>
      <c r="I84" s="2">
        <f>AVERAGEIF(A:A,A84,G:G)</f>
        <v>49.110170370370376</v>
      </c>
      <c r="J84" s="2">
        <f>G84-I84</f>
        <v>11.559596296296228</v>
      </c>
      <c r="K84" s="2">
        <f>90+J84</f>
        <v>101.55959629629623</v>
      </c>
      <c r="L84" s="2">
        <f>EXP(0.06*K84)</f>
        <v>443.00266143355344</v>
      </c>
      <c r="M84" s="2">
        <f>SUMIF(A:A,A84,L:L)</f>
        <v>2905.4888929101676</v>
      </c>
      <c r="N84" s="3">
        <f>L84/M84</f>
        <v>0.15247095334439134</v>
      </c>
      <c r="O84" s="8">
        <f>1/N84</f>
        <v>6.5586262698919837</v>
      </c>
      <c r="P84" s="3">
        <f>IF(O84&gt;21,"",N84)</f>
        <v>0.15247095334439134</v>
      </c>
      <c r="Q84" s="3">
        <f>IF(ISNUMBER(P84),SUMIF(A:A,A84,P:P),"")</f>
        <v>0.91683346820492717</v>
      </c>
      <c r="R84" s="3">
        <f>IFERROR(P84*(1/Q84),"")</f>
        <v>0.16630168796402575</v>
      </c>
      <c r="S84" s="9">
        <f>IFERROR(1/R84,"")</f>
        <v>6.0131680696850127</v>
      </c>
    </row>
    <row r="85" spans="1:19" x14ac:dyDescent="0.25">
      <c r="A85" s="5">
        <v>12</v>
      </c>
      <c r="B85" s="6">
        <v>0.6166666666666667</v>
      </c>
      <c r="C85" s="5" t="s">
        <v>31</v>
      </c>
      <c r="D85" s="5">
        <v>4</v>
      </c>
      <c r="E85" s="5">
        <v>3</v>
      </c>
      <c r="F85" s="5" t="s">
        <v>112</v>
      </c>
      <c r="G85" s="2">
        <v>57.963766666666707</v>
      </c>
      <c r="H85" s="7">
        <f>1+COUNTIFS(A:A,A85,O:O,"&lt;"&amp;O85)</f>
        <v>3</v>
      </c>
      <c r="I85" s="2">
        <f>AVERAGEIF(A:A,A85,G:G)</f>
        <v>49.110170370370376</v>
      </c>
      <c r="J85" s="2">
        <f>G85-I85</f>
        <v>8.853596296296331</v>
      </c>
      <c r="K85" s="2">
        <f>90+J85</f>
        <v>98.853596296296331</v>
      </c>
      <c r="L85" s="2">
        <f>EXP(0.06*K85)</f>
        <v>376.61211223628362</v>
      </c>
      <c r="M85" s="2">
        <f>SUMIF(A:A,A85,L:L)</f>
        <v>2905.4888929101676</v>
      </c>
      <c r="N85" s="3">
        <f>L85/M85</f>
        <v>0.12962090929181458</v>
      </c>
      <c r="O85" s="8">
        <f>1/N85</f>
        <v>7.7148046982814131</v>
      </c>
      <c r="P85" s="3">
        <f>IF(O85&gt;21,"",N85)</f>
        <v>0.12962090929181458</v>
      </c>
      <c r="Q85" s="3">
        <f>IF(ISNUMBER(P85),SUMIF(A:A,A85,P:P),"")</f>
        <v>0.91683346820492717</v>
      </c>
      <c r="R85" s="3">
        <f>IFERROR(P85*(1/Q85),"")</f>
        <v>0.14137890226193423</v>
      </c>
      <c r="S85" s="9">
        <f>IFERROR(1/R85,"")</f>
        <v>7.0731911480490144</v>
      </c>
    </row>
    <row r="86" spans="1:19" x14ac:dyDescent="0.25">
      <c r="A86" s="5">
        <v>12</v>
      </c>
      <c r="B86" s="6">
        <v>0.6166666666666667</v>
      </c>
      <c r="C86" s="5" t="s">
        <v>31</v>
      </c>
      <c r="D86" s="5">
        <v>4</v>
      </c>
      <c r="E86" s="5">
        <v>6</v>
      </c>
      <c r="F86" s="5" t="s">
        <v>115</v>
      </c>
      <c r="G86" s="2">
        <v>54.860200000000006</v>
      </c>
      <c r="H86" s="7">
        <f>1+COUNTIFS(A:A,A86,O:O,"&lt;"&amp;O86)</f>
        <v>4</v>
      </c>
      <c r="I86" s="2">
        <f>AVERAGEIF(A:A,A86,G:G)</f>
        <v>49.110170370370376</v>
      </c>
      <c r="J86" s="2">
        <f>G86-I86</f>
        <v>5.7500296296296298</v>
      </c>
      <c r="K86" s="2">
        <f>90+J86</f>
        <v>95.750029629629637</v>
      </c>
      <c r="L86" s="2">
        <f>EXP(0.06*K86)</f>
        <v>312.62418360588703</v>
      </c>
      <c r="M86" s="2">
        <f>SUMIF(A:A,A86,L:L)</f>
        <v>2905.4888929101676</v>
      </c>
      <c r="N86" s="3">
        <f>L86/M86</f>
        <v>0.10759778995154218</v>
      </c>
      <c r="O86" s="8">
        <f>1/N86</f>
        <v>9.2938711887145704</v>
      </c>
      <c r="P86" s="3">
        <f>IF(O86&gt;21,"",N86)</f>
        <v>0.10759778995154218</v>
      </c>
      <c r="Q86" s="3">
        <f>IF(ISNUMBER(P86),SUMIF(A:A,A86,P:P),"")</f>
        <v>0.91683346820492717</v>
      </c>
      <c r="R86" s="3">
        <f>IFERROR(P86*(1/Q86),"")</f>
        <v>0.11735805212500414</v>
      </c>
      <c r="S86" s="9">
        <f>IFERROR(1/R86,"")</f>
        <v>8.5209321549990307</v>
      </c>
    </row>
    <row r="87" spans="1:19" x14ac:dyDescent="0.25">
      <c r="A87" s="5">
        <v>12</v>
      </c>
      <c r="B87" s="6">
        <v>0.6166666666666667</v>
      </c>
      <c r="C87" s="5" t="s">
        <v>31</v>
      </c>
      <c r="D87" s="5">
        <v>4</v>
      </c>
      <c r="E87" s="5">
        <v>2</v>
      </c>
      <c r="F87" s="5" t="s">
        <v>111</v>
      </c>
      <c r="G87" s="2">
        <v>53.252266666666706</v>
      </c>
      <c r="H87" s="7">
        <f>1+COUNTIFS(A:A,A87,O:O,"&lt;"&amp;O87)</f>
        <v>5</v>
      </c>
      <c r="I87" s="2">
        <f>AVERAGEIF(A:A,A87,G:G)</f>
        <v>49.110170370370376</v>
      </c>
      <c r="J87" s="2">
        <f>G87-I87</f>
        <v>4.1420962962963301</v>
      </c>
      <c r="K87" s="2">
        <f>90+J87</f>
        <v>94.14209629629633</v>
      </c>
      <c r="L87" s="2">
        <f>EXP(0.06*K87)</f>
        <v>283.87266580541177</v>
      </c>
      <c r="M87" s="2">
        <f>SUMIF(A:A,A87,L:L)</f>
        <v>2905.4888929101676</v>
      </c>
      <c r="N87" s="3">
        <f>L87/M87</f>
        <v>9.7702203060594725E-2</v>
      </c>
      <c r="O87" s="8">
        <f>1/N87</f>
        <v>10.235183738690129</v>
      </c>
      <c r="P87" s="3">
        <f>IF(O87&gt;21,"",N87)</f>
        <v>9.7702203060594725E-2</v>
      </c>
      <c r="Q87" s="3">
        <f>IF(ISNUMBER(P87),SUMIF(A:A,A87,P:P),"")</f>
        <v>0.91683346820492717</v>
      </c>
      <c r="R87" s="3">
        <f>IFERROR(P87*(1/Q87),"")</f>
        <v>0.10656483041777079</v>
      </c>
      <c r="S87" s="9">
        <f>IFERROR(1/R87,"")</f>
        <v>9.3839590048579442</v>
      </c>
    </row>
    <row r="88" spans="1:19" x14ac:dyDescent="0.25">
      <c r="A88" s="5">
        <v>12</v>
      </c>
      <c r="B88" s="6">
        <v>0.6166666666666667</v>
      </c>
      <c r="C88" s="5" t="s">
        <v>31</v>
      </c>
      <c r="D88" s="5">
        <v>4</v>
      </c>
      <c r="E88" s="5">
        <v>8</v>
      </c>
      <c r="F88" s="5" t="s">
        <v>117</v>
      </c>
      <c r="G88" s="2">
        <v>48.6768</v>
      </c>
      <c r="H88" s="7">
        <f>1+COUNTIFS(A:A,A88,O:O,"&lt;"&amp;O88)</f>
        <v>6</v>
      </c>
      <c r="I88" s="2">
        <f>AVERAGEIF(A:A,A88,G:G)</f>
        <v>49.110170370370376</v>
      </c>
      <c r="J88" s="2">
        <f>G88-I88</f>
        <v>-0.43337037037037618</v>
      </c>
      <c r="K88" s="2">
        <f>90+J88</f>
        <v>89.566629629629631</v>
      </c>
      <c r="L88" s="2">
        <f>EXP(0.06*K88)</f>
        <v>215.72356098603487</v>
      </c>
      <c r="M88" s="2">
        <f>SUMIF(A:A,A88,L:L)</f>
        <v>2905.4888929101676</v>
      </c>
      <c r="N88" s="3">
        <f>L88/M88</f>
        <v>7.4246906092958392E-2</v>
      </c>
      <c r="O88" s="8">
        <f>1/N88</f>
        <v>13.468574687111985</v>
      </c>
      <c r="P88" s="3">
        <f>IF(O88&gt;21,"",N88)</f>
        <v>7.4246906092958392E-2</v>
      </c>
      <c r="Q88" s="3">
        <f>IF(ISNUMBER(P88),SUMIF(A:A,A88,P:P),"")</f>
        <v>0.91683346820492717</v>
      </c>
      <c r="R88" s="3">
        <f>IFERROR(P88*(1/Q88),"")</f>
        <v>8.0981888933795987E-2</v>
      </c>
      <c r="S88" s="9">
        <f>IFERROR(1/R88,"")</f>
        <v>12.348440042161974</v>
      </c>
    </row>
    <row r="89" spans="1:19" x14ac:dyDescent="0.25">
      <c r="A89" s="5">
        <v>12</v>
      </c>
      <c r="B89" s="6">
        <v>0.6166666666666667</v>
      </c>
      <c r="C89" s="5" t="s">
        <v>31</v>
      </c>
      <c r="D89" s="5">
        <v>4</v>
      </c>
      <c r="E89" s="5">
        <v>5</v>
      </c>
      <c r="F89" s="5" t="s">
        <v>114</v>
      </c>
      <c r="G89" s="2">
        <v>37.093433333333294</v>
      </c>
      <c r="H89" s="7">
        <f>1+COUNTIFS(A:A,A89,O:O,"&lt;"&amp;O89)</f>
        <v>7</v>
      </c>
      <c r="I89" s="2">
        <f>AVERAGEIF(A:A,A89,G:G)</f>
        <v>49.110170370370376</v>
      </c>
      <c r="J89" s="2">
        <f>G89-I89</f>
        <v>-12.016737037037082</v>
      </c>
      <c r="K89" s="2">
        <f>90+J89</f>
        <v>77.983262962962925</v>
      </c>
      <c r="L89" s="2">
        <f>EXP(0.06*K89)</f>
        <v>107.66190179247401</v>
      </c>
      <c r="M89" s="2">
        <f>SUMIF(A:A,A89,L:L)</f>
        <v>2905.4888929101676</v>
      </c>
      <c r="N89" s="3">
        <f>L89/M89</f>
        <v>3.7054659563554117E-2</v>
      </c>
      <c r="O89" s="8">
        <f>1/N89</f>
        <v>26.987159287885373</v>
      </c>
      <c r="P89" s="3" t="str">
        <f>IF(O89&gt;21,"",N89)</f>
        <v/>
      </c>
      <c r="Q89" s="3" t="str">
        <f>IF(ISNUMBER(P89),SUMIF(A:A,A89,P:P),"")</f>
        <v/>
      </c>
      <c r="R89" s="3" t="str">
        <f>IFERROR(P89*(1/Q89),"")</f>
        <v/>
      </c>
      <c r="S89" s="9" t="str">
        <f>IFERROR(1/R89,"")</f>
        <v/>
      </c>
    </row>
    <row r="90" spans="1:19" x14ac:dyDescent="0.25">
      <c r="A90" s="5">
        <v>12</v>
      </c>
      <c r="B90" s="6">
        <v>0.6166666666666667</v>
      </c>
      <c r="C90" s="5" t="s">
        <v>31</v>
      </c>
      <c r="D90" s="5">
        <v>4</v>
      </c>
      <c r="E90" s="5">
        <v>7</v>
      </c>
      <c r="F90" s="5" t="s">
        <v>116</v>
      </c>
      <c r="G90" s="2">
        <v>35.309833333333401</v>
      </c>
      <c r="H90" s="7">
        <f>1+COUNTIFS(A:A,A90,O:O,"&lt;"&amp;O90)</f>
        <v>8</v>
      </c>
      <c r="I90" s="2">
        <f>AVERAGEIF(A:A,A90,G:G)</f>
        <v>49.110170370370376</v>
      </c>
      <c r="J90" s="2">
        <f>G90-I90</f>
        <v>-13.800337037036975</v>
      </c>
      <c r="K90" s="2">
        <f>90+J90</f>
        <v>76.199662962963032</v>
      </c>
      <c r="L90" s="2">
        <f>EXP(0.06*K90)</f>
        <v>96.735434984157564</v>
      </c>
      <c r="M90" s="2">
        <f>SUMIF(A:A,A90,L:L)</f>
        <v>2905.4888929101676</v>
      </c>
      <c r="N90" s="3">
        <f>L90/M90</f>
        <v>3.3294030213024274E-2</v>
      </c>
      <c r="O90" s="8">
        <f>1/N90</f>
        <v>30.035414565365851</v>
      </c>
      <c r="P90" s="3" t="str">
        <f>IF(O90&gt;21,"",N90)</f>
        <v/>
      </c>
      <c r="Q90" s="3" t="str">
        <f>IF(ISNUMBER(P90),SUMIF(A:A,A90,P:P),"")</f>
        <v/>
      </c>
      <c r="R90" s="3" t="str">
        <f>IFERROR(P90*(1/Q90),"")</f>
        <v/>
      </c>
      <c r="S90" s="9" t="str">
        <f>IFERROR(1/R90,"")</f>
        <v/>
      </c>
    </row>
    <row r="91" spans="1:19" x14ac:dyDescent="0.25">
      <c r="A91" s="5">
        <v>12</v>
      </c>
      <c r="B91" s="6">
        <v>0.6166666666666667</v>
      </c>
      <c r="C91" s="5" t="s">
        <v>31</v>
      </c>
      <c r="D91" s="5">
        <v>4</v>
      </c>
      <c r="E91" s="5">
        <v>9</v>
      </c>
      <c r="F91" s="5" t="s">
        <v>118</v>
      </c>
      <c r="G91" s="2">
        <v>19.400833333333299</v>
      </c>
      <c r="H91" s="7">
        <f>1+COUNTIFS(A:A,A91,O:O,"&lt;"&amp;O91)</f>
        <v>9</v>
      </c>
      <c r="I91" s="2">
        <f>AVERAGEIF(A:A,A91,G:G)</f>
        <v>49.110170370370376</v>
      </c>
      <c r="J91" s="2">
        <f>G91-I91</f>
        <v>-29.709337037037077</v>
      </c>
      <c r="K91" s="2">
        <f>90+J91</f>
        <v>60.290662962962926</v>
      </c>
      <c r="L91" s="2">
        <f>EXP(0.06*K91)</f>
        <v>37.242097615812121</v>
      </c>
      <c r="M91" s="2">
        <f>SUMIF(A:A,A91,L:L)</f>
        <v>2905.4888929101676</v>
      </c>
      <c r="N91" s="3">
        <f>L91/M91</f>
        <v>1.2817842018494193E-2</v>
      </c>
      <c r="O91" s="8">
        <f>1/N91</f>
        <v>78.016252545253124</v>
      </c>
      <c r="P91" s="3" t="str">
        <f>IF(O91&gt;21,"",N91)</f>
        <v/>
      </c>
      <c r="Q91" s="3" t="str">
        <f>IF(ISNUMBER(P91),SUMIF(A:A,A91,P:P),"")</f>
        <v/>
      </c>
      <c r="R91" s="3" t="str">
        <f>IFERROR(P91*(1/Q91),"")</f>
        <v/>
      </c>
      <c r="S91" s="9" t="str">
        <f>IFERROR(1/R91,"")</f>
        <v/>
      </c>
    </row>
    <row r="92" spans="1:19" x14ac:dyDescent="0.25">
      <c r="A92" s="5">
        <v>13</v>
      </c>
      <c r="B92" s="6">
        <v>0.62222222222222223</v>
      </c>
      <c r="C92" s="5" t="s">
        <v>70</v>
      </c>
      <c r="D92" s="5">
        <v>3</v>
      </c>
      <c r="E92" s="5">
        <v>2</v>
      </c>
      <c r="F92" s="5" t="s">
        <v>120</v>
      </c>
      <c r="G92" s="2">
        <v>68.106099999999998</v>
      </c>
      <c r="H92" s="7">
        <f>1+COUNTIFS(A:A,A92,O:O,"&lt;"&amp;O92)</f>
        <v>1</v>
      </c>
      <c r="I92" s="2">
        <f>AVERAGEIF(A:A,A92,G:G)</f>
        <v>49.472404166666635</v>
      </c>
      <c r="J92" s="2">
        <f>G92-I92</f>
        <v>18.633695833333363</v>
      </c>
      <c r="K92" s="2">
        <f>90+J92</f>
        <v>108.63369583333336</v>
      </c>
      <c r="L92" s="2">
        <f>EXP(0.06*K92)</f>
        <v>677.23731457262193</v>
      </c>
      <c r="M92" s="2">
        <f>SUMIF(A:A,A92,L:L)</f>
        <v>2099.3640174789684</v>
      </c>
      <c r="N92" s="3">
        <f>L92/M92</f>
        <v>0.32259165582245508</v>
      </c>
      <c r="O92" s="8">
        <f>1/N92</f>
        <v>3.0998941911577851</v>
      </c>
      <c r="P92" s="3">
        <f>IF(O92&gt;21,"",N92)</f>
        <v>0.32259165582245508</v>
      </c>
      <c r="Q92" s="3">
        <f>IF(ISNUMBER(P92),SUMIF(A:A,A92,P:P),"")</f>
        <v>1</v>
      </c>
      <c r="R92" s="3">
        <f>IFERROR(P92*(1/Q92),"")</f>
        <v>0.32259165582245508</v>
      </c>
      <c r="S92" s="9">
        <f>IFERROR(1/R92,"")</f>
        <v>3.0998941911577851</v>
      </c>
    </row>
    <row r="93" spans="1:19" x14ac:dyDescent="0.25">
      <c r="A93" s="5">
        <v>13</v>
      </c>
      <c r="B93" s="6">
        <v>0.62222222222222223</v>
      </c>
      <c r="C93" s="5" t="s">
        <v>70</v>
      </c>
      <c r="D93" s="5">
        <v>3</v>
      </c>
      <c r="E93" s="5">
        <v>4</v>
      </c>
      <c r="F93" s="5" t="s">
        <v>122</v>
      </c>
      <c r="G93" s="2">
        <v>55.618499999999905</v>
      </c>
      <c r="H93" s="7">
        <f>1+COUNTIFS(A:A,A93,O:O,"&lt;"&amp;O93)</f>
        <v>2</v>
      </c>
      <c r="I93" s="2">
        <f>AVERAGEIF(A:A,A93,G:G)</f>
        <v>49.472404166666635</v>
      </c>
      <c r="J93" s="2">
        <f>G93-I93</f>
        <v>6.1460958333332698</v>
      </c>
      <c r="K93" s="2">
        <f>90+J93</f>
        <v>96.146095833333277</v>
      </c>
      <c r="L93" s="2">
        <f>EXP(0.06*K93)</f>
        <v>320.14235299969295</v>
      </c>
      <c r="M93" s="2">
        <f>SUMIF(A:A,A93,L:L)</f>
        <v>2099.3640174789684</v>
      </c>
      <c r="N93" s="3">
        <f>L93/M93</f>
        <v>0.15249492243090718</v>
      </c>
      <c r="O93" s="8">
        <f>1/N93</f>
        <v>6.5575953878273081</v>
      </c>
      <c r="P93" s="3">
        <f>IF(O93&gt;21,"",N93)</f>
        <v>0.15249492243090718</v>
      </c>
      <c r="Q93" s="3">
        <f>IF(ISNUMBER(P93),SUMIF(A:A,A93,P:P),"")</f>
        <v>1</v>
      </c>
      <c r="R93" s="3">
        <f>IFERROR(P93*(1/Q93),"")</f>
        <v>0.15249492243090718</v>
      </c>
      <c r="S93" s="9">
        <f>IFERROR(1/R93,"")</f>
        <v>6.5575953878273081</v>
      </c>
    </row>
    <row r="94" spans="1:19" x14ac:dyDescent="0.25">
      <c r="A94" s="5">
        <v>13</v>
      </c>
      <c r="B94" s="6">
        <v>0.62222222222222223</v>
      </c>
      <c r="C94" s="5" t="s">
        <v>70</v>
      </c>
      <c r="D94" s="5">
        <v>3</v>
      </c>
      <c r="E94" s="5">
        <v>1</v>
      </c>
      <c r="F94" s="5" t="s">
        <v>119</v>
      </c>
      <c r="G94" s="2">
        <v>53.620233333333303</v>
      </c>
      <c r="H94" s="7">
        <f>1+COUNTIFS(A:A,A94,O:O,"&lt;"&amp;O94)</f>
        <v>3</v>
      </c>
      <c r="I94" s="2">
        <f>AVERAGEIF(A:A,A94,G:G)</f>
        <v>49.472404166666635</v>
      </c>
      <c r="J94" s="2">
        <f>G94-I94</f>
        <v>4.1478291666666678</v>
      </c>
      <c r="K94" s="2">
        <f>90+J94</f>
        <v>94.147829166666668</v>
      </c>
      <c r="L94" s="2">
        <f>EXP(0.06*K94)</f>
        <v>283.97032691248774</v>
      </c>
      <c r="M94" s="2">
        <f>SUMIF(A:A,A94,L:L)</f>
        <v>2099.3640174789684</v>
      </c>
      <c r="N94" s="3">
        <f>L94/M94</f>
        <v>0.13526493002080453</v>
      </c>
      <c r="O94" s="8">
        <f>1/N94</f>
        <v>7.3928992522022829</v>
      </c>
      <c r="P94" s="3">
        <f>IF(O94&gt;21,"",N94)</f>
        <v>0.13526493002080453</v>
      </c>
      <c r="Q94" s="3">
        <f>IF(ISNUMBER(P94),SUMIF(A:A,A94,P:P),"")</f>
        <v>1</v>
      </c>
      <c r="R94" s="3">
        <f>IFERROR(P94*(1/Q94),"")</f>
        <v>0.13526493002080453</v>
      </c>
      <c r="S94" s="9">
        <f>IFERROR(1/R94,"")</f>
        <v>7.3928992522022829</v>
      </c>
    </row>
    <row r="95" spans="1:19" x14ac:dyDescent="0.25">
      <c r="A95" s="5">
        <v>13</v>
      </c>
      <c r="B95" s="6">
        <v>0.62222222222222223</v>
      </c>
      <c r="C95" s="5" t="s">
        <v>70</v>
      </c>
      <c r="D95" s="5">
        <v>3</v>
      </c>
      <c r="E95" s="5">
        <v>7</v>
      </c>
      <c r="F95" s="5" t="s">
        <v>125</v>
      </c>
      <c r="G95" s="2">
        <v>49.224233333333302</v>
      </c>
      <c r="H95" s="7">
        <f>1+COUNTIFS(A:A,A95,O:O,"&lt;"&amp;O95)</f>
        <v>4</v>
      </c>
      <c r="I95" s="2">
        <f>AVERAGEIF(A:A,A95,G:G)</f>
        <v>49.472404166666635</v>
      </c>
      <c r="J95" s="2">
        <f>G95-I95</f>
        <v>-0.24817083333333301</v>
      </c>
      <c r="K95" s="2">
        <f>90+J95</f>
        <v>89.751829166666667</v>
      </c>
      <c r="L95" s="2">
        <f>EXP(0.06*K95)</f>
        <v>218.13404300501844</v>
      </c>
      <c r="M95" s="2">
        <f>SUMIF(A:A,A95,L:L)</f>
        <v>2099.3640174789684</v>
      </c>
      <c r="N95" s="3">
        <f>L95/M95</f>
        <v>0.10390482126437786</v>
      </c>
      <c r="O95" s="8">
        <f>1/N95</f>
        <v>9.6241924853089973</v>
      </c>
      <c r="P95" s="3">
        <f>IF(O95&gt;21,"",N95)</f>
        <v>0.10390482126437786</v>
      </c>
      <c r="Q95" s="3">
        <f>IF(ISNUMBER(P95),SUMIF(A:A,A95,P:P),"")</f>
        <v>1</v>
      </c>
      <c r="R95" s="3">
        <f>IFERROR(P95*(1/Q95),"")</f>
        <v>0.10390482126437786</v>
      </c>
      <c r="S95" s="9">
        <f>IFERROR(1/R95,"")</f>
        <v>9.6241924853089973</v>
      </c>
    </row>
    <row r="96" spans="1:19" x14ac:dyDescent="0.25">
      <c r="A96" s="5">
        <v>13</v>
      </c>
      <c r="B96" s="6">
        <v>0.62222222222222223</v>
      </c>
      <c r="C96" s="5" t="s">
        <v>70</v>
      </c>
      <c r="D96" s="5">
        <v>3</v>
      </c>
      <c r="E96" s="5">
        <v>5</v>
      </c>
      <c r="F96" s="5" t="s">
        <v>123</v>
      </c>
      <c r="G96" s="2">
        <v>47.960933333333301</v>
      </c>
      <c r="H96" s="7">
        <f>1+COUNTIFS(A:A,A96,O:O,"&lt;"&amp;O96)</f>
        <v>5</v>
      </c>
      <c r="I96" s="2">
        <f>AVERAGEIF(A:A,A96,G:G)</f>
        <v>49.472404166666635</v>
      </c>
      <c r="J96" s="2">
        <f>G96-I96</f>
        <v>-1.511470833333334</v>
      </c>
      <c r="K96" s="2">
        <f>90+J96</f>
        <v>88.488529166666666</v>
      </c>
      <c r="L96" s="2">
        <f>EXP(0.06*K96)</f>
        <v>202.21100875791024</v>
      </c>
      <c r="M96" s="2">
        <f>SUMIF(A:A,A96,L:L)</f>
        <v>2099.3640174789684</v>
      </c>
      <c r="N96" s="3">
        <f>L96/M96</f>
        <v>9.6320126988142019E-2</v>
      </c>
      <c r="O96" s="8">
        <f>1/N96</f>
        <v>10.382046112990592</v>
      </c>
      <c r="P96" s="3">
        <f>IF(O96&gt;21,"",N96)</f>
        <v>9.6320126988142019E-2</v>
      </c>
      <c r="Q96" s="3">
        <f>IF(ISNUMBER(P96),SUMIF(A:A,A96,P:P),"")</f>
        <v>1</v>
      </c>
      <c r="R96" s="3">
        <f>IFERROR(P96*(1/Q96),"")</f>
        <v>9.6320126988142019E-2</v>
      </c>
      <c r="S96" s="9">
        <f>IFERROR(1/R96,"")</f>
        <v>10.382046112990592</v>
      </c>
    </row>
    <row r="97" spans="1:19" x14ac:dyDescent="0.25">
      <c r="A97" s="5">
        <v>13</v>
      </c>
      <c r="B97" s="6">
        <v>0.62222222222222223</v>
      </c>
      <c r="C97" s="5" t="s">
        <v>70</v>
      </c>
      <c r="D97" s="5">
        <v>3</v>
      </c>
      <c r="E97" s="5">
        <v>3</v>
      </c>
      <c r="F97" s="5" t="s">
        <v>121</v>
      </c>
      <c r="G97" s="2">
        <v>45.899333333333296</v>
      </c>
      <c r="H97" s="7">
        <f>1+COUNTIFS(A:A,A97,O:O,"&lt;"&amp;O97)</f>
        <v>6</v>
      </c>
      <c r="I97" s="2">
        <f>AVERAGEIF(A:A,A97,G:G)</f>
        <v>49.472404166666635</v>
      </c>
      <c r="J97" s="2">
        <f>G97-I97</f>
        <v>-3.5730708333333396</v>
      </c>
      <c r="K97" s="2">
        <f>90+J97</f>
        <v>86.426929166666667</v>
      </c>
      <c r="L97" s="2">
        <f>EXP(0.06*K97)</f>
        <v>178.68344025137193</v>
      </c>
      <c r="M97" s="2">
        <f>SUMIF(A:A,A97,L:L)</f>
        <v>2099.3640174789684</v>
      </c>
      <c r="N97" s="3">
        <f>L97/M97</f>
        <v>8.5113128911271332E-2</v>
      </c>
      <c r="O97" s="8">
        <f>1/N97</f>
        <v>11.749068713505753</v>
      </c>
      <c r="P97" s="3">
        <f>IF(O97&gt;21,"",N97)</f>
        <v>8.5113128911271332E-2</v>
      </c>
      <c r="Q97" s="3">
        <f>IF(ISNUMBER(P97),SUMIF(A:A,A97,P:P),"")</f>
        <v>1</v>
      </c>
      <c r="R97" s="3">
        <f>IFERROR(P97*(1/Q97),"")</f>
        <v>8.5113128911271332E-2</v>
      </c>
      <c r="S97" s="9">
        <f>IFERROR(1/R97,"")</f>
        <v>11.749068713505753</v>
      </c>
    </row>
    <row r="98" spans="1:19" x14ac:dyDescent="0.25">
      <c r="A98" s="5">
        <v>13</v>
      </c>
      <c r="B98" s="6">
        <v>0.62222222222222223</v>
      </c>
      <c r="C98" s="5" t="s">
        <v>70</v>
      </c>
      <c r="D98" s="5">
        <v>3</v>
      </c>
      <c r="E98" s="5">
        <v>8</v>
      </c>
      <c r="F98" s="5" t="s">
        <v>126</v>
      </c>
      <c r="G98" s="2">
        <v>39.110666666666702</v>
      </c>
      <c r="H98" s="7">
        <f>1+COUNTIFS(A:A,A98,O:O,"&lt;"&amp;O98)</f>
        <v>7</v>
      </c>
      <c r="I98" s="2">
        <f>AVERAGEIF(A:A,A98,G:G)</f>
        <v>49.472404166666635</v>
      </c>
      <c r="J98" s="2">
        <f>G98-I98</f>
        <v>-10.361737499999933</v>
      </c>
      <c r="K98" s="2">
        <f>90+J98</f>
        <v>79.638262500000067</v>
      </c>
      <c r="L98" s="2">
        <f>EXP(0.06*K98)</f>
        <v>118.90153932542285</v>
      </c>
      <c r="M98" s="2">
        <f>SUMIF(A:A,A98,L:L)</f>
        <v>2099.3640174789684</v>
      </c>
      <c r="N98" s="3">
        <f>L98/M98</f>
        <v>5.66369330594731E-2</v>
      </c>
      <c r="O98" s="8">
        <f>1/N98</f>
        <v>17.65632328554803</v>
      </c>
      <c r="P98" s="3">
        <f>IF(O98&gt;21,"",N98)</f>
        <v>5.66369330594731E-2</v>
      </c>
      <c r="Q98" s="3">
        <f>IF(ISNUMBER(P98),SUMIF(A:A,A98,P:P),"")</f>
        <v>1</v>
      </c>
      <c r="R98" s="3">
        <f>IFERROR(P98*(1/Q98),"")</f>
        <v>5.66369330594731E-2</v>
      </c>
      <c r="S98" s="9">
        <f>IFERROR(1/R98,"")</f>
        <v>17.65632328554803</v>
      </c>
    </row>
    <row r="99" spans="1:19" x14ac:dyDescent="0.25">
      <c r="A99" s="5">
        <v>13</v>
      </c>
      <c r="B99" s="6">
        <v>0.62222222222222223</v>
      </c>
      <c r="C99" s="5" t="s">
        <v>70</v>
      </c>
      <c r="D99" s="5">
        <v>3</v>
      </c>
      <c r="E99" s="5">
        <v>6</v>
      </c>
      <c r="F99" s="5" t="s">
        <v>124</v>
      </c>
      <c r="G99" s="2">
        <v>36.239233333333296</v>
      </c>
      <c r="H99" s="7">
        <f>1+COUNTIFS(A:A,A99,O:O,"&lt;"&amp;O99)</f>
        <v>8</v>
      </c>
      <c r="I99" s="2">
        <f>AVERAGEIF(A:A,A99,G:G)</f>
        <v>49.472404166666635</v>
      </c>
      <c r="J99" s="2">
        <f>G99-I99</f>
        <v>-13.23317083333334</v>
      </c>
      <c r="K99" s="2">
        <f>90+J99</f>
        <v>76.766829166666668</v>
      </c>
      <c r="L99" s="2">
        <f>EXP(0.06*K99)</f>
        <v>100.08399165444247</v>
      </c>
      <c r="M99" s="2">
        <f>SUMIF(A:A,A99,L:L)</f>
        <v>2099.3640174789684</v>
      </c>
      <c r="N99" s="3">
        <f>L99/M99</f>
        <v>4.7673481502568962E-2</v>
      </c>
      <c r="O99" s="8">
        <f>1/N99</f>
        <v>20.976022066819546</v>
      </c>
      <c r="P99" s="3">
        <f>IF(O99&gt;21,"",N99)</f>
        <v>4.7673481502568962E-2</v>
      </c>
      <c r="Q99" s="3">
        <f>IF(ISNUMBER(P99),SUMIF(A:A,A99,P:P),"")</f>
        <v>1</v>
      </c>
      <c r="R99" s="3">
        <f>IFERROR(P99*(1/Q99),"")</f>
        <v>4.7673481502568962E-2</v>
      </c>
      <c r="S99" s="9">
        <f>IFERROR(1/R99,"")</f>
        <v>20.976022066819546</v>
      </c>
    </row>
    <row r="100" spans="1:19" x14ac:dyDescent="0.25">
      <c r="A100" s="5">
        <v>14</v>
      </c>
      <c r="B100" s="6">
        <v>0.62777777777777777</v>
      </c>
      <c r="C100" s="5" t="s">
        <v>127</v>
      </c>
      <c r="D100" s="5">
        <v>2</v>
      </c>
      <c r="E100" s="5">
        <v>5</v>
      </c>
      <c r="F100" s="5" t="s">
        <v>132</v>
      </c>
      <c r="G100" s="2">
        <v>68.979500000000002</v>
      </c>
      <c r="H100" s="7">
        <f>1+COUNTIFS(A:A,A100,O:O,"&lt;"&amp;O100)</f>
        <v>1</v>
      </c>
      <c r="I100" s="2">
        <f>AVERAGEIF(A:A,A100,G:G)</f>
        <v>46.312372727272731</v>
      </c>
      <c r="J100" s="2">
        <f>G100-I100</f>
        <v>22.667127272727271</v>
      </c>
      <c r="K100" s="2">
        <f>90+J100</f>
        <v>112.66712727272727</v>
      </c>
      <c r="L100" s="2">
        <f>EXP(0.06*K100)</f>
        <v>862.66603641207996</v>
      </c>
      <c r="M100" s="2">
        <f>SUMIF(A:A,A100,L:L)</f>
        <v>3160.6645152546043</v>
      </c>
      <c r="N100" s="3">
        <f>L100/M100</f>
        <v>0.27293818507105577</v>
      </c>
      <c r="O100" s="8">
        <f>1/N100</f>
        <v>3.6638332585807425</v>
      </c>
      <c r="P100" s="3">
        <f>IF(O100&gt;21,"",N100)</f>
        <v>0.27293818507105577</v>
      </c>
      <c r="Q100" s="3">
        <f>IF(ISNUMBER(P100),SUMIF(A:A,A100,P:P),"")</f>
        <v>0.94969326724366798</v>
      </c>
      <c r="R100" s="3">
        <f>IFERROR(P100*(1/Q100),"")</f>
        <v>0.28739614619277543</v>
      </c>
      <c r="S100" s="9">
        <f>IFERROR(1/R100,"")</f>
        <v>3.4795177779775601</v>
      </c>
    </row>
    <row r="101" spans="1:19" x14ac:dyDescent="0.25">
      <c r="A101" s="5">
        <v>14</v>
      </c>
      <c r="B101" s="6">
        <v>0.62777777777777777</v>
      </c>
      <c r="C101" s="5" t="s">
        <v>127</v>
      </c>
      <c r="D101" s="5">
        <v>2</v>
      </c>
      <c r="E101" s="5">
        <v>6</v>
      </c>
      <c r="F101" s="5" t="s">
        <v>133</v>
      </c>
      <c r="G101" s="2">
        <v>59.763299999999994</v>
      </c>
      <c r="H101" s="7">
        <f>1+COUNTIFS(A:A,A101,O:O,"&lt;"&amp;O101)</f>
        <v>2</v>
      </c>
      <c r="I101" s="2">
        <f>AVERAGEIF(A:A,A101,G:G)</f>
        <v>46.312372727272731</v>
      </c>
      <c r="J101" s="2">
        <f>G101-I101</f>
        <v>13.450927272727263</v>
      </c>
      <c r="K101" s="2">
        <f>90+J101</f>
        <v>103.45092727272726</v>
      </c>
      <c r="L101" s="2">
        <f>EXP(0.06*K101)</f>
        <v>496.23799306001746</v>
      </c>
      <c r="M101" s="2">
        <f>SUMIF(A:A,A101,L:L)</f>
        <v>3160.6645152546043</v>
      </c>
      <c r="N101" s="3">
        <f>L101/M101</f>
        <v>0.15700432319373936</v>
      </c>
      <c r="O101" s="8">
        <f>1/N101</f>
        <v>6.3692513661934349</v>
      </c>
      <c r="P101" s="3">
        <f>IF(O101&gt;21,"",N101)</f>
        <v>0.15700432319373936</v>
      </c>
      <c r="Q101" s="3">
        <f>IF(ISNUMBER(P101),SUMIF(A:A,A101,P:P),"")</f>
        <v>0.94969326724366798</v>
      </c>
      <c r="R101" s="3">
        <f>IFERROR(P101*(1/Q101),"")</f>
        <v>0.16532108693306752</v>
      </c>
      <c r="S101" s="9">
        <f>IFERROR(1/R101,"")</f>
        <v>6.0488351398564388</v>
      </c>
    </row>
    <row r="102" spans="1:19" x14ac:dyDescent="0.25">
      <c r="A102" s="5">
        <v>14</v>
      </c>
      <c r="B102" s="6">
        <v>0.62777777777777777</v>
      </c>
      <c r="C102" s="5" t="s">
        <v>127</v>
      </c>
      <c r="D102" s="5">
        <v>2</v>
      </c>
      <c r="E102" s="5">
        <v>2</v>
      </c>
      <c r="F102" s="5" t="s">
        <v>129</v>
      </c>
      <c r="G102" s="2">
        <v>57.626633333333302</v>
      </c>
      <c r="H102" s="7">
        <f>1+COUNTIFS(A:A,A102,O:O,"&lt;"&amp;O102)</f>
        <v>3</v>
      </c>
      <c r="I102" s="2">
        <f>AVERAGEIF(A:A,A102,G:G)</f>
        <v>46.312372727272731</v>
      </c>
      <c r="J102" s="2">
        <f>G102-I102</f>
        <v>11.314260606060571</v>
      </c>
      <c r="K102" s="2">
        <f>90+J102</f>
        <v>101.31426060606057</v>
      </c>
      <c r="L102" s="2">
        <f>EXP(0.06*K102)</f>
        <v>436.52936045055264</v>
      </c>
      <c r="M102" s="2">
        <f>SUMIF(A:A,A102,L:L)</f>
        <v>3160.6645152546043</v>
      </c>
      <c r="N102" s="3">
        <f>L102/M102</f>
        <v>0.13811315890810019</v>
      </c>
      <c r="O102" s="8">
        <f>1/N102</f>
        <v>7.240439708322036</v>
      </c>
      <c r="P102" s="3">
        <f>IF(O102&gt;21,"",N102)</f>
        <v>0.13811315890810019</v>
      </c>
      <c r="Q102" s="3">
        <f>IF(ISNUMBER(P102),SUMIF(A:A,A102,P:P),"")</f>
        <v>0.94969326724366798</v>
      </c>
      <c r="R102" s="3">
        <f>IFERROR(P102*(1/Q102),"")</f>
        <v>0.14542922822750068</v>
      </c>
      <c r="S102" s="9">
        <f>IFERROR(1/R102,"")</f>
        <v>6.8761968428771452</v>
      </c>
    </row>
    <row r="103" spans="1:19" x14ac:dyDescent="0.25">
      <c r="A103" s="5">
        <v>14</v>
      </c>
      <c r="B103" s="6">
        <v>0.62777777777777777</v>
      </c>
      <c r="C103" s="5" t="s">
        <v>127</v>
      </c>
      <c r="D103" s="5">
        <v>2</v>
      </c>
      <c r="E103" s="5">
        <v>7</v>
      </c>
      <c r="F103" s="5" t="s">
        <v>134</v>
      </c>
      <c r="G103" s="2">
        <v>49.329366666666701</v>
      </c>
      <c r="H103" s="7">
        <f>1+COUNTIFS(A:A,A103,O:O,"&lt;"&amp;O103)</f>
        <v>4</v>
      </c>
      <c r="I103" s="2">
        <f>AVERAGEIF(A:A,A103,G:G)</f>
        <v>46.312372727272731</v>
      </c>
      <c r="J103" s="2">
        <f>G103-I103</f>
        <v>3.01699393939397</v>
      </c>
      <c r="K103" s="2">
        <f>90+J103</f>
        <v>93.01699393939397</v>
      </c>
      <c r="L103" s="2">
        <f>EXP(0.06*K103)</f>
        <v>265.34202027324824</v>
      </c>
      <c r="M103" s="2">
        <f>SUMIF(A:A,A103,L:L)</f>
        <v>3160.6645152546043</v>
      </c>
      <c r="N103" s="3">
        <f>L103/M103</f>
        <v>8.3951339660569405E-2</v>
      </c>
      <c r="O103" s="8">
        <f>1/N103</f>
        <v>11.911662208645897</v>
      </c>
      <c r="P103" s="3">
        <f>IF(O103&gt;21,"",N103)</f>
        <v>8.3951339660569405E-2</v>
      </c>
      <c r="Q103" s="3">
        <f>IF(ISNUMBER(P103),SUMIF(A:A,A103,P:P),"")</f>
        <v>0.94969326724366798</v>
      </c>
      <c r="R103" s="3">
        <f>IFERROR(P103*(1/Q103),"")</f>
        <v>8.8398372986495596E-2</v>
      </c>
      <c r="S103" s="9">
        <f>IFERROR(1/R103,"")</f>
        <v>11.312425401231849</v>
      </c>
    </row>
    <row r="104" spans="1:19" x14ac:dyDescent="0.25">
      <c r="A104" s="5">
        <v>14</v>
      </c>
      <c r="B104" s="6">
        <v>0.62777777777777777</v>
      </c>
      <c r="C104" s="5" t="s">
        <v>127</v>
      </c>
      <c r="D104" s="5">
        <v>2</v>
      </c>
      <c r="E104" s="5">
        <v>1</v>
      </c>
      <c r="F104" s="5" t="s">
        <v>128</v>
      </c>
      <c r="G104" s="2">
        <v>48.9975666666666</v>
      </c>
      <c r="H104" s="7">
        <f>1+COUNTIFS(A:A,A104,O:O,"&lt;"&amp;O104)</f>
        <v>5</v>
      </c>
      <c r="I104" s="2">
        <f>AVERAGEIF(A:A,A104,G:G)</f>
        <v>46.312372727272731</v>
      </c>
      <c r="J104" s="2">
        <f>G104-I104</f>
        <v>2.6851939393938693</v>
      </c>
      <c r="K104" s="2">
        <f>90+J104</f>
        <v>92.685193939393869</v>
      </c>
      <c r="L104" s="2">
        <f>EXP(0.06*K104)</f>
        <v>260.11182543155093</v>
      </c>
      <c r="M104" s="2">
        <f>SUMIF(A:A,A104,L:L)</f>
        <v>3160.6645152546043</v>
      </c>
      <c r="N104" s="3">
        <f>L104/M104</f>
        <v>8.2296562693113876E-2</v>
      </c>
      <c r="O104" s="8">
        <f>1/N104</f>
        <v>12.15117578760886</v>
      </c>
      <c r="P104" s="3">
        <f>IF(O104&gt;21,"",N104)</f>
        <v>8.2296562693113876E-2</v>
      </c>
      <c r="Q104" s="3">
        <f>IF(ISNUMBER(P104),SUMIF(A:A,A104,P:P),"")</f>
        <v>0.94969326724366798</v>
      </c>
      <c r="R104" s="3">
        <f>IFERROR(P104*(1/Q104),"")</f>
        <v>8.6655939903592674E-2</v>
      </c>
      <c r="S104" s="9">
        <f>IFERROR(1/R104,"")</f>
        <v>11.539889834586411</v>
      </c>
    </row>
    <row r="105" spans="1:19" x14ac:dyDescent="0.25">
      <c r="A105" s="5">
        <v>14</v>
      </c>
      <c r="B105" s="6">
        <v>0.62777777777777777</v>
      </c>
      <c r="C105" s="5" t="s">
        <v>127</v>
      </c>
      <c r="D105" s="5">
        <v>2</v>
      </c>
      <c r="E105" s="5">
        <v>11</v>
      </c>
      <c r="F105" s="5" t="s">
        <v>137</v>
      </c>
      <c r="G105" s="2">
        <v>43.638233333333297</v>
      </c>
      <c r="H105" s="7">
        <f>1+COUNTIFS(A:A,A105,O:O,"&lt;"&amp;O105)</f>
        <v>6</v>
      </c>
      <c r="I105" s="2">
        <f>AVERAGEIF(A:A,A105,G:G)</f>
        <v>46.312372727272731</v>
      </c>
      <c r="J105" s="2">
        <f>G105-I105</f>
        <v>-2.6741393939394342</v>
      </c>
      <c r="K105" s="2">
        <f>90+J105</f>
        <v>87.325860606060559</v>
      </c>
      <c r="L105" s="2">
        <f>EXP(0.06*K105)</f>
        <v>188.58552855381438</v>
      </c>
      <c r="M105" s="2">
        <f>SUMIF(A:A,A105,L:L)</f>
        <v>3160.6645152546043</v>
      </c>
      <c r="N105" s="3">
        <f>L105/M105</f>
        <v>5.9666417502910164E-2</v>
      </c>
      <c r="O105" s="8">
        <f>1/N105</f>
        <v>16.759846524239972</v>
      </c>
      <c r="P105" s="3">
        <f>IF(O105&gt;21,"",N105)</f>
        <v>5.9666417502910164E-2</v>
      </c>
      <c r="Q105" s="3">
        <f>IF(ISNUMBER(P105),SUMIF(A:A,A105,P:P),"")</f>
        <v>0.94969326724366798</v>
      </c>
      <c r="R105" s="3">
        <f>IFERROR(P105*(1/Q105),"")</f>
        <v>6.2827040646589338E-2</v>
      </c>
      <c r="S105" s="9">
        <f>IFERROR(1/R105,"")</f>
        <v>15.916713404107893</v>
      </c>
    </row>
    <row r="106" spans="1:19" x14ac:dyDescent="0.25">
      <c r="A106" s="5">
        <v>14</v>
      </c>
      <c r="B106" s="6">
        <v>0.62777777777777777</v>
      </c>
      <c r="C106" s="5" t="s">
        <v>127</v>
      </c>
      <c r="D106" s="5">
        <v>2</v>
      </c>
      <c r="E106" s="5">
        <v>4</v>
      </c>
      <c r="F106" s="5" t="s">
        <v>131</v>
      </c>
      <c r="G106" s="2">
        <v>43.332166666666701</v>
      </c>
      <c r="H106" s="7">
        <f>1+COUNTIFS(A:A,A106,O:O,"&lt;"&amp;O106)</f>
        <v>7</v>
      </c>
      <c r="I106" s="2">
        <f>AVERAGEIF(A:A,A106,G:G)</f>
        <v>46.312372727272731</v>
      </c>
      <c r="J106" s="2">
        <f>G106-I106</f>
        <v>-2.9802060606060294</v>
      </c>
      <c r="K106" s="2">
        <f>90+J106</f>
        <v>87.019793939393963</v>
      </c>
      <c r="L106" s="2">
        <f>EXP(0.06*K106)</f>
        <v>185.15394910720869</v>
      </c>
      <c r="M106" s="2">
        <f>SUMIF(A:A,A106,L:L)</f>
        <v>3160.6645152546043</v>
      </c>
      <c r="N106" s="3">
        <f>L106/M106</f>
        <v>5.8580702954579088E-2</v>
      </c>
      <c r="O106" s="8">
        <f>1/N106</f>
        <v>17.070467740466622</v>
      </c>
      <c r="P106" s="3">
        <f>IF(O106&gt;21,"",N106)</f>
        <v>5.8580702954579088E-2</v>
      </c>
      <c r="Q106" s="3">
        <f>IF(ISNUMBER(P106),SUMIF(A:A,A106,P:P),"")</f>
        <v>0.94969326724366798</v>
      </c>
      <c r="R106" s="3">
        <f>IFERROR(P106*(1/Q106),"")</f>
        <v>6.1683814106211529E-2</v>
      </c>
      <c r="S106" s="9">
        <f>IFERROR(1/R106,"")</f>
        <v>16.21170828182138</v>
      </c>
    </row>
    <row r="107" spans="1:19" x14ac:dyDescent="0.25">
      <c r="A107" s="5">
        <v>14</v>
      </c>
      <c r="B107" s="6">
        <v>0.62777777777777777</v>
      </c>
      <c r="C107" s="5" t="s">
        <v>127</v>
      </c>
      <c r="D107" s="5">
        <v>2</v>
      </c>
      <c r="E107" s="5">
        <v>3</v>
      </c>
      <c r="F107" s="5" t="s">
        <v>130</v>
      </c>
      <c r="G107" s="2">
        <v>40.301066666666699</v>
      </c>
      <c r="H107" s="7">
        <f>1+COUNTIFS(A:A,A107,O:O,"&lt;"&amp;O107)</f>
        <v>8</v>
      </c>
      <c r="I107" s="2">
        <f>AVERAGEIF(A:A,A107,G:G)</f>
        <v>46.312372727272731</v>
      </c>
      <c r="J107" s="2">
        <f>G107-I107</f>
        <v>-6.0113060606060316</v>
      </c>
      <c r="K107" s="2">
        <f>90+J107</f>
        <v>83.988693939393968</v>
      </c>
      <c r="L107" s="2">
        <f>EXP(0.06*K107)</f>
        <v>154.36526371854481</v>
      </c>
      <c r="M107" s="2">
        <f>SUMIF(A:A,A107,L:L)</f>
        <v>3160.6645152546043</v>
      </c>
      <c r="N107" s="3">
        <f>L107/M107</f>
        <v>4.8839496559510705E-2</v>
      </c>
      <c r="O107" s="8">
        <f>1/N107</f>
        <v>20.475231532771936</v>
      </c>
      <c r="P107" s="3">
        <f>IF(O107&gt;21,"",N107)</f>
        <v>4.8839496559510705E-2</v>
      </c>
      <c r="Q107" s="3">
        <f>IF(ISNUMBER(P107),SUMIF(A:A,A107,P:P),"")</f>
        <v>0.94969326724366798</v>
      </c>
      <c r="R107" s="3">
        <f>IFERROR(P107*(1/Q107),"")</f>
        <v>5.1426600823715946E-2</v>
      </c>
      <c r="S107" s="9">
        <f>IFERROR(1/R107,"")</f>
        <v>19.445189531928754</v>
      </c>
    </row>
    <row r="108" spans="1:19" x14ac:dyDescent="0.25">
      <c r="A108" s="5">
        <v>14</v>
      </c>
      <c r="B108" s="6">
        <v>0.62777777777777777</v>
      </c>
      <c r="C108" s="5" t="s">
        <v>127</v>
      </c>
      <c r="D108" s="5">
        <v>2</v>
      </c>
      <c r="E108" s="5">
        <v>9</v>
      </c>
      <c r="F108" s="5" t="s">
        <v>135</v>
      </c>
      <c r="G108" s="2">
        <v>40.117000000000004</v>
      </c>
      <c r="H108" s="7">
        <f>1+COUNTIFS(A:A,A108,O:O,"&lt;"&amp;O108)</f>
        <v>9</v>
      </c>
      <c r="I108" s="2">
        <f>AVERAGEIF(A:A,A108,G:G)</f>
        <v>46.312372727272731</v>
      </c>
      <c r="J108" s="2">
        <f>G108-I108</f>
        <v>-6.1953727272727264</v>
      </c>
      <c r="K108" s="2">
        <f>90+J108</f>
        <v>83.804627272727274</v>
      </c>
      <c r="L108" s="2">
        <f>EXP(0.06*K108)</f>
        <v>152.6698331462521</v>
      </c>
      <c r="M108" s="2">
        <f>SUMIF(A:A,A108,L:L)</f>
        <v>3160.6645152546043</v>
      </c>
      <c r="N108" s="3">
        <f>L108/M108</f>
        <v>4.8303080700089401E-2</v>
      </c>
      <c r="O108" s="8">
        <f>1/N108</f>
        <v>20.702613280691828</v>
      </c>
      <c r="P108" s="3">
        <f>IF(O108&gt;21,"",N108)</f>
        <v>4.8303080700089401E-2</v>
      </c>
      <c r="Q108" s="3">
        <f>IF(ISNUMBER(P108),SUMIF(A:A,A108,P:P),"")</f>
        <v>0.94969326724366798</v>
      </c>
      <c r="R108" s="3">
        <f>IFERROR(P108*(1/Q108),"")</f>
        <v>5.0861770180051211E-2</v>
      </c>
      <c r="S108" s="9">
        <f>IFERROR(1/R108,"")</f>
        <v>19.661132447022375</v>
      </c>
    </row>
    <row r="109" spans="1:19" x14ac:dyDescent="0.25">
      <c r="A109" s="5">
        <v>14</v>
      </c>
      <c r="B109" s="6">
        <v>0.62777777777777777</v>
      </c>
      <c r="C109" s="5" t="s">
        <v>127</v>
      </c>
      <c r="D109" s="5">
        <v>2</v>
      </c>
      <c r="E109" s="5">
        <v>10</v>
      </c>
      <c r="F109" s="5" t="s">
        <v>136</v>
      </c>
      <c r="G109" s="2">
        <v>33.0450333333334</v>
      </c>
      <c r="H109" s="7">
        <f>1+COUNTIFS(A:A,A109,O:O,"&lt;"&amp;O109)</f>
        <v>10</v>
      </c>
      <c r="I109" s="2">
        <f>AVERAGEIF(A:A,A109,G:G)</f>
        <v>46.312372727272731</v>
      </c>
      <c r="J109" s="2">
        <f>G109-I109</f>
        <v>-13.267339393939331</v>
      </c>
      <c r="K109" s="2">
        <f>90+J109</f>
        <v>76.732660606060676</v>
      </c>
      <c r="L109" s="2">
        <f>EXP(0.06*K109)</f>
        <v>99.879018279517254</v>
      </c>
      <c r="M109" s="2">
        <f>SUMIF(A:A,A109,L:L)</f>
        <v>3160.6645152546043</v>
      </c>
      <c r="N109" s="3">
        <f>L109/M109</f>
        <v>3.1600638978753363E-2</v>
      </c>
      <c r="O109" s="8">
        <f>1/N109</f>
        <v>31.644929732982561</v>
      </c>
      <c r="P109" s="3" t="str">
        <f>IF(O109&gt;21,"",N109)</f>
        <v/>
      </c>
      <c r="Q109" s="3" t="str">
        <f>IF(ISNUMBER(P109),SUMIF(A:A,A109,P:P),"")</f>
        <v/>
      </c>
      <c r="R109" s="3" t="str">
        <f>IFERROR(P109*(1/Q109),"")</f>
        <v/>
      </c>
      <c r="S109" s="9" t="str">
        <f>IFERROR(1/R109,"")</f>
        <v/>
      </c>
    </row>
    <row r="110" spans="1:19" x14ac:dyDescent="0.25">
      <c r="A110" s="5">
        <v>14</v>
      </c>
      <c r="B110" s="6">
        <v>0.62777777777777777</v>
      </c>
      <c r="C110" s="5" t="s">
        <v>127</v>
      </c>
      <c r="D110" s="5">
        <v>2</v>
      </c>
      <c r="E110" s="5">
        <v>13</v>
      </c>
      <c r="F110" s="5" t="s">
        <v>138</v>
      </c>
      <c r="G110" s="2">
        <v>24.306233333333299</v>
      </c>
      <c r="H110" s="7">
        <f>1+COUNTIFS(A:A,A110,O:O,"&lt;"&amp;O110)</f>
        <v>11</v>
      </c>
      <c r="I110" s="2">
        <f>AVERAGEIF(A:A,A110,G:G)</f>
        <v>46.312372727272731</v>
      </c>
      <c r="J110" s="2">
        <f>G110-I110</f>
        <v>-22.006139393939431</v>
      </c>
      <c r="K110" s="2">
        <f>90+J110</f>
        <v>67.993860606060565</v>
      </c>
      <c r="L110" s="2">
        <f>EXP(0.06*K110)</f>
        <v>59.123686821817806</v>
      </c>
      <c r="M110" s="2">
        <f>SUMIF(A:A,A110,L:L)</f>
        <v>3160.6645152546043</v>
      </c>
      <c r="N110" s="3">
        <f>L110/M110</f>
        <v>1.8706093777578654E-2</v>
      </c>
      <c r="O110" s="8">
        <f>1/N110</f>
        <v>53.458515277979195</v>
      </c>
      <c r="P110" s="3" t="str">
        <f>IF(O110&gt;21,"",N110)</f>
        <v/>
      </c>
      <c r="Q110" s="3" t="str">
        <f>IF(ISNUMBER(P110),SUMIF(A:A,A110,P:P),"")</f>
        <v/>
      </c>
      <c r="R110" s="3" t="str">
        <f>IFERROR(P110*(1/Q110),"")</f>
        <v/>
      </c>
      <c r="S110" s="9" t="str">
        <f>IFERROR(1/R110,"")</f>
        <v/>
      </c>
    </row>
    <row r="111" spans="1:19" x14ac:dyDescent="0.25">
      <c r="A111" s="5">
        <v>15</v>
      </c>
      <c r="B111" s="6">
        <v>0.6333333333333333</v>
      </c>
      <c r="C111" s="5" t="s">
        <v>87</v>
      </c>
      <c r="D111" s="5">
        <v>2</v>
      </c>
      <c r="E111" s="5">
        <v>4</v>
      </c>
      <c r="F111" s="5" t="s">
        <v>142</v>
      </c>
      <c r="G111" s="2">
        <v>66.282433333333302</v>
      </c>
      <c r="H111" s="7">
        <f>1+COUNTIFS(A:A,A111,O:O,"&lt;"&amp;O111)</f>
        <v>1</v>
      </c>
      <c r="I111" s="2">
        <f>AVERAGEIF(A:A,A111,G:G)</f>
        <v>52.317855555555532</v>
      </c>
      <c r="J111" s="2">
        <f>G111-I111</f>
        <v>13.96457777777777</v>
      </c>
      <c r="K111" s="2">
        <f>90+J111</f>
        <v>103.96457777777778</v>
      </c>
      <c r="L111" s="2">
        <f>EXP(0.06*K111)</f>
        <v>511.76967313574181</v>
      </c>
      <c r="M111" s="2">
        <f>SUMIF(A:A,A111,L:L)</f>
        <v>1546.8053462379853</v>
      </c>
      <c r="N111" s="3">
        <f>L111/M111</f>
        <v>0.33085589882426159</v>
      </c>
      <c r="O111" s="8">
        <f>1/N111</f>
        <v>3.0224638688735093</v>
      </c>
      <c r="P111" s="3">
        <f>IF(O111&gt;21,"",N111)</f>
        <v>0.33085589882426159</v>
      </c>
      <c r="Q111" s="3">
        <f>IF(ISNUMBER(P111),SUMIF(A:A,A111,P:P),"")</f>
        <v>1</v>
      </c>
      <c r="R111" s="3">
        <f>IFERROR(P111*(1/Q111),"")</f>
        <v>0.33085589882426159</v>
      </c>
      <c r="S111" s="9">
        <f>IFERROR(1/R111,"")</f>
        <v>3.0224638688735093</v>
      </c>
    </row>
    <row r="112" spans="1:19" x14ac:dyDescent="0.25">
      <c r="A112" s="5">
        <v>15</v>
      </c>
      <c r="B112" s="6">
        <v>0.6333333333333333</v>
      </c>
      <c r="C112" s="5" t="s">
        <v>87</v>
      </c>
      <c r="D112" s="5">
        <v>2</v>
      </c>
      <c r="E112" s="5">
        <v>7</v>
      </c>
      <c r="F112" s="5" t="s">
        <v>144</v>
      </c>
      <c r="G112" s="2">
        <v>60.222533333333296</v>
      </c>
      <c r="H112" s="7">
        <f>1+COUNTIFS(A:A,A112,O:O,"&lt;"&amp;O112)</f>
        <v>2</v>
      </c>
      <c r="I112" s="2">
        <f>AVERAGEIF(A:A,A112,G:G)</f>
        <v>52.317855555555532</v>
      </c>
      <c r="J112" s="2">
        <f>G112-I112</f>
        <v>7.9046777777777635</v>
      </c>
      <c r="K112" s="2">
        <f>90+J112</f>
        <v>97.904677777777763</v>
      </c>
      <c r="L112" s="2">
        <f>EXP(0.06*K112)</f>
        <v>355.76865235356672</v>
      </c>
      <c r="M112" s="2">
        <f>SUMIF(A:A,A112,L:L)</f>
        <v>1546.8053462379853</v>
      </c>
      <c r="N112" s="3">
        <f>L112/M112</f>
        <v>0.23000221276635643</v>
      </c>
      <c r="O112" s="8">
        <f>1/N112</f>
        <v>4.3477842581272546</v>
      </c>
      <c r="P112" s="3">
        <f>IF(O112&gt;21,"",N112)</f>
        <v>0.23000221276635643</v>
      </c>
      <c r="Q112" s="3">
        <f>IF(ISNUMBER(P112),SUMIF(A:A,A112,P:P),"")</f>
        <v>1</v>
      </c>
      <c r="R112" s="3">
        <f>IFERROR(P112*(1/Q112),"")</f>
        <v>0.23000221276635643</v>
      </c>
      <c r="S112" s="9">
        <f>IFERROR(1/R112,"")</f>
        <v>4.3477842581272546</v>
      </c>
    </row>
    <row r="113" spans="1:19" x14ac:dyDescent="0.25">
      <c r="A113" s="5">
        <v>15</v>
      </c>
      <c r="B113" s="6">
        <v>0.6333333333333333</v>
      </c>
      <c r="C113" s="5" t="s">
        <v>87</v>
      </c>
      <c r="D113" s="5">
        <v>2</v>
      </c>
      <c r="E113" s="5">
        <v>2</v>
      </c>
      <c r="F113" s="5" t="s">
        <v>140</v>
      </c>
      <c r="G113" s="2">
        <v>54.067799999999998</v>
      </c>
      <c r="H113" s="7">
        <f>1+COUNTIFS(A:A,A113,O:O,"&lt;"&amp;O113)</f>
        <v>3</v>
      </c>
      <c r="I113" s="2">
        <f>AVERAGEIF(A:A,A113,G:G)</f>
        <v>52.317855555555532</v>
      </c>
      <c r="J113" s="2">
        <f>G113-I113</f>
        <v>1.7499444444444663</v>
      </c>
      <c r="K113" s="2">
        <f>90+J113</f>
        <v>91.749944444444466</v>
      </c>
      <c r="L113" s="2">
        <f>EXP(0.06*K113)</f>
        <v>245.91763595200285</v>
      </c>
      <c r="M113" s="2">
        <f>SUMIF(A:A,A113,L:L)</f>
        <v>1546.8053462379853</v>
      </c>
      <c r="N113" s="3">
        <f>L113/M113</f>
        <v>0.158984216436867</v>
      </c>
      <c r="O113" s="8">
        <f>1/N113</f>
        <v>6.2899325631931662</v>
      </c>
      <c r="P113" s="3">
        <f>IF(O113&gt;21,"",N113)</f>
        <v>0.158984216436867</v>
      </c>
      <c r="Q113" s="3">
        <f>IF(ISNUMBER(P113),SUMIF(A:A,A113,P:P),"")</f>
        <v>1</v>
      </c>
      <c r="R113" s="3">
        <f>IFERROR(P113*(1/Q113),"")</f>
        <v>0.158984216436867</v>
      </c>
      <c r="S113" s="9">
        <f>IFERROR(1/R113,"")</f>
        <v>6.2899325631931662</v>
      </c>
    </row>
    <row r="114" spans="1:19" x14ac:dyDescent="0.25">
      <c r="A114" s="5">
        <v>15</v>
      </c>
      <c r="B114" s="6">
        <v>0.6333333333333333</v>
      </c>
      <c r="C114" s="5" t="s">
        <v>87</v>
      </c>
      <c r="D114" s="5">
        <v>2</v>
      </c>
      <c r="E114" s="5">
        <v>1</v>
      </c>
      <c r="F114" s="5" t="s">
        <v>139</v>
      </c>
      <c r="G114" s="2">
        <v>51.219733333333295</v>
      </c>
      <c r="H114" s="7">
        <f>1+COUNTIFS(A:A,A114,O:O,"&lt;"&amp;O114)</f>
        <v>4</v>
      </c>
      <c r="I114" s="2">
        <f>AVERAGEIF(A:A,A114,G:G)</f>
        <v>52.317855555555532</v>
      </c>
      <c r="J114" s="2">
        <f>G114-I114</f>
        <v>-1.0981222222222371</v>
      </c>
      <c r="K114" s="2">
        <f>90+J114</f>
        <v>88.90187777777777</v>
      </c>
      <c r="L114" s="2">
        <f>EXP(0.06*K114)</f>
        <v>207.28873297592821</v>
      </c>
      <c r="M114" s="2">
        <f>SUMIF(A:A,A114,L:L)</f>
        <v>1546.8053462379853</v>
      </c>
      <c r="N114" s="3">
        <f>L114/M114</f>
        <v>0.13401087181401272</v>
      </c>
      <c r="O114" s="8">
        <f>1/N114</f>
        <v>7.4620811465793029</v>
      </c>
      <c r="P114" s="3">
        <f>IF(O114&gt;21,"",N114)</f>
        <v>0.13401087181401272</v>
      </c>
      <c r="Q114" s="3">
        <f>IF(ISNUMBER(P114),SUMIF(A:A,A114,P:P),"")</f>
        <v>1</v>
      </c>
      <c r="R114" s="3">
        <f>IFERROR(P114*(1/Q114),"")</f>
        <v>0.13401087181401272</v>
      </c>
      <c r="S114" s="9">
        <f>IFERROR(1/R114,"")</f>
        <v>7.4620811465793029</v>
      </c>
    </row>
    <row r="115" spans="1:19" x14ac:dyDescent="0.25">
      <c r="A115" s="5">
        <v>15</v>
      </c>
      <c r="B115" s="6">
        <v>0.6333333333333333</v>
      </c>
      <c r="C115" s="5" t="s">
        <v>87</v>
      </c>
      <c r="D115" s="5">
        <v>2</v>
      </c>
      <c r="E115" s="5">
        <v>5</v>
      </c>
      <c r="F115" s="5" t="s">
        <v>143</v>
      </c>
      <c r="G115" s="2">
        <v>42.409700000000001</v>
      </c>
      <c r="H115" s="7">
        <f>1+COUNTIFS(A:A,A115,O:O,"&lt;"&amp;O115)</f>
        <v>5</v>
      </c>
      <c r="I115" s="2">
        <f>AVERAGEIF(A:A,A115,G:G)</f>
        <v>52.317855555555532</v>
      </c>
      <c r="J115" s="2">
        <f>G115-I115</f>
        <v>-9.9081555555555312</v>
      </c>
      <c r="K115" s="2">
        <f>90+J115</f>
        <v>80.091844444444462</v>
      </c>
      <c r="L115" s="2">
        <f>EXP(0.06*K115)</f>
        <v>122.18186930049541</v>
      </c>
      <c r="M115" s="2">
        <f>SUMIF(A:A,A115,L:L)</f>
        <v>1546.8053462379853</v>
      </c>
      <c r="N115" s="3">
        <f>L115/M115</f>
        <v>7.8989815750027143E-2</v>
      </c>
      <c r="O115" s="8">
        <f>1/N115</f>
        <v>12.65985988832562</v>
      </c>
      <c r="P115" s="3">
        <f>IF(O115&gt;21,"",N115)</f>
        <v>7.8989815750027143E-2</v>
      </c>
      <c r="Q115" s="3">
        <f>IF(ISNUMBER(P115),SUMIF(A:A,A115,P:P),"")</f>
        <v>1</v>
      </c>
      <c r="R115" s="3">
        <f>IFERROR(P115*(1/Q115),"")</f>
        <v>7.8989815750027143E-2</v>
      </c>
      <c r="S115" s="9">
        <f>IFERROR(1/R115,"")</f>
        <v>12.65985988832562</v>
      </c>
    </row>
    <row r="116" spans="1:19" x14ac:dyDescent="0.25">
      <c r="A116" s="5">
        <v>15</v>
      </c>
      <c r="B116" s="6">
        <v>0.6333333333333333</v>
      </c>
      <c r="C116" s="5" t="s">
        <v>87</v>
      </c>
      <c r="D116" s="5">
        <v>2</v>
      </c>
      <c r="E116" s="5">
        <v>3</v>
      </c>
      <c r="F116" s="5" t="s">
        <v>141</v>
      </c>
      <c r="G116" s="2">
        <v>39.704933333333301</v>
      </c>
      <c r="H116" s="7">
        <f>1+COUNTIFS(A:A,A116,O:O,"&lt;"&amp;O116)</f>
        <v>6</v>
      </c>
      <c r="I116" s="2">
        <f>AVERAGEIF(A:A,A116,G:G)</f>
        <v>52.317855555555532</v>
      </c>
      <c r="J116" s="2">
        <f>G116-I116</f>
        <v>-12.612922222222231</v>
      </c>
      <c r="K116" s="2">
        <f>90+J116</f>
        <v>77.387077777777762</v>
      </c>
      <c r="L116" s="2">
        <f>EXP(0.06*K116)</f>
        <v>103.87878252025016</v>
      </c>
      <c r="M116" s="2">
        <f>SUMIF(A:A,A116,L:L)</f>
        <v>1546.8053462379853</v>
      </c>
      <c r="N116" s="3">
        <f>L116/M116</f>
        <v>6.7156984408475007E-2</v>
      </c>
      <c r="O116" s="8">
        <f>1/N116</f>
        <v>14.890483972859911</v>
      </c>
      <c r="P116" s="3">
        <f>IF(O116&gt;21,"",N116)</f>
        <v>6.7156984408475007E-2</v>
      </c>
      <c r="Q116" s="3">
        <f>IF(ISNUMBER(P116),SUMIF(A:A,A116,P:P),"")</f>
        <v>1</v>
      </c>
      <c r="R116" s="3">
        <f>IFERROR(P116*(1/Q116),"")</f>
        <v>6.7156984408475007E-2</v>
      </c>
      <c r="S116" s="9">
        <f>IFERROR(1/R116,"")</f>
        <v>14.890483972859911</v>
      </c>
    </row>
    <row r="117" spans="1:19" x14ac:dyDescent="0.25">
      <c r="A117" s="5">
        <v>16</v>
      </c>
      <c r="B117" s="6">
        <v>0.63611111111111118</v>
      </c>
      <c r="C117" s="5" t="s">
        <v>51</v>
      </c>
      <c r="D117" s="5">
        <v>4</v>
      </c>
      <c r="E117" s="5">
        <v>2</v>
      </c>
      <c r="F117" s="5" t="s">
        <v>145</v>
      </c>
      <c r="G117" s="2">
        <v>67.559333333333299</v>
      </c>
      <c r="H117" s="7">
        <f>1+COUNTIFS(A:A,A117,O:O,"&lt;"&amp;O117)</f>
        <v>1</v>
      </c>
      <c r="I117" s="2">
        <f>AVERAGEIF(A:A,A117,G:G)</f>
        <v>55.077888888888886</v>
      </c>
      <c r="J117" s="2">
        <f>G117-I117</f>
        <v>12.481444444444413</v>
      </c>
      <c r="K117" s="2">
        <f>90+J117</f>
        <v>102.48144444444441</v>
      </c>
      <c r="L117" s="2">
        <f>EXP(0.06*K117)</f>
        <v>468.1958384742282</v>
      </c>
      <c r="M117" s="2">
        <f>SUMIF(A:A,A117,L:L)</f>
        <v>1461.4313913746244</v>
      </c>
      <c r="N117" s="3">
        <f>L117/M117</f>
        <v>0.32036799075038519</v>
      </c>
      <c r="O117" s="8">
        <f>1/N117</f>
        <v>3.1214104681861001</v>
      </c>
      <c r="P117" s="3">
        <f>IF(O117&gt;21,"",N117)</f>
        <v>0.32036799075038519</v>
      </c>
      <c r="Q117" s="3">
        <f>IF(ISNUMBER(P117),SUMIF(A:A,A117,P:P),"")</f>
        <v>0.99999999999999978</v>
      </c>
      <c r="R117" s="3">
        <f>IFERROR(P117*(1/Q117),"")</f>
        <v>0.32036799075038525</v>
      </c>
      <c r="S117" s="9">
        <f>IFERROR(1/R117,"")</f>
        <v>3.1214104681860997</v>
      </c>
    </row>
    <row r="118" spans="1:19" x14ac:dyDescent="0.25">
      <c r="A118" s="5">
        <v>16</v>
      </c>
      <c r="B118" s="6">
        <v>0.63611111111111118</v>
      </c>
      <c r="C118" s="5" t="s">
        <v>51</v>
      </c>
      <c r="D118" s="5">
        <v>4</v>
      </c>
      <c r="E118" s="5">
        <v>7</v>
      </c>
      <c r="F118" s="5" t="s">
        <v>149</v>
      </c>
      <c r="G118" s="2">
        <v>59.5124</v>
      </c>
      <c r="H118" s="7">
        <f>1+COUNTIFS(A:A,A118,O:O,"&lt;"&amp;O118)</f>
        <v>2</v>
      </c>
      <c r="I118" s="2">
        <f>AVERAGEIF(A:A,A118,G:G)</f>
        <v>55.077888888888886</v>
      </c>
      <c r="J118" s="2">
        <f>G118-I118</f>
        <v>4.4345111111111137</v>
      </c>
      <c r="K118" s="2">
        <f>90+J118</f>
        <v>94.434511111111107</v>
      </c>
      <c r="L118" s="2">
        <f>EXP(0.06*K118)</f>
        <v>288.89712811555876</v>
      </c>
      <c r="M118" s="2">
        <f>SUMIF(A:A,A118,L:L)</f>
        <v>1461.4313913746244</v>
      </c>
      <c r="N118" s="3">
        <f>L118/M118</f>
        <v>0.19768093789460875</v>
      </c>
      <c r="O118" s="8">
        <f>1/N118</f>
        <v>5.0586566952304635</v>
      </c>
      <c r="P118" s="3">
        <f>IF(O118&gt;21,"",N118)</f>
        <v>0.19768093789460875</v>
      </c>
      <c r="Q118" s="3">
        <f>IF(ISNUMBER(P118),SUMIF(A:A,A118,P:P),"")</f>
        <v>0.99999999999999978</v>
      </c>
      <c r="R118" s="3">
        <f>IFERROR(P118*(1/Q118),"")</f>
        <v>0.1976809378946088</v>
      </c>
      <c r="S118" s="9">
        <f>IFERROR(1/R118,"")</f>
        <v>5.0586566952304617</v>
      </c>
    </row>
    <row r="119" spans="1:19" x14ac:dyDescent="0.25">
      <c r="A119" s="5">
        <v>16</v>
      </c>
      <c r="B119" s="6">
        <v>0.63611111111111118</v>
      </c>
      <c r="C119" s="5" t="s">
        <v>51</v>
      </c>
      <c r="D119" s="5">
        <v>4</v>
      </c>
      <c r="E119" s="5">
        <v>4</v>
      </c>
      <c r="F119" s="5" t="s">
        <v>146</v>
      </c>
      <c r="G119" s="2">
        <v>54.509766666666707</v>
      </c>
      <c r="H119" s="7">
        <f>1+COUNTIFS(A:A,A119,O:O,"&lt;"&amp;O119)</f>
        <v>3</v>
      </c>
      <c r="I119" s="2">
        <f>AVERAGEIF(A:A,A119,G:G)</f>
        <v>55.077888888888886</v>
      </c>
      <c r="J119" s="2">
        <f>G119-I119</f>
        <v>-0.56812222222217912</v>
      </c>
      <c r="K119" s="2">
        <f>90+J119</f>
        <v>89.431877777777828</v>
      </c>
      <c r="L119" s="2">
        <f>EXP(0.06*K119)</f>
        <v>213.98644388137444</v>
      </c>
      <c r="M119" s="2">
        <f>SUMIF(A:A,A119,L:L)</f>
        <v>1461.4313913746244</v>
      </c>
      <c r="N119" s="3">
        <f>L119/M119</f>
        <v>0.14642250409038943</v>
      </c>
      <c r="O119" s="8">
        <f>1/N119</f>
        <v>6.8295512784201584</v>
      </c>
      <c r="P119" s="3">
        <f>IF(O119&gt;21,"",N119)</f>
        <v>0.14642250409038943</v>
      </c>
      <c r="Q119" s="3">
        <f>IF(ISNUMBER(P119),SUMIF(A:A,A119,P:P),"")</f>
        <v>0.99999999999999978</v>
      </c>
      <c r="R119" s="3">
        <f>IFERROR(P119*(1/Q119),"")</f>
        <v>0.14642250409038945</v>
      </c>
      <c r="S119" s="9">
        <f>IFERROR(1/R119,"")</f>
        <v>6.8295512784201575</v>
      </c>
    </row>
    <row r="120" spans="1:19" x14ac:dyDescent="0.25">
      <c r="A120" s="5">
        <v>16</v>
      </c>
      <c r="B120" s="6">
        <v>0.63611111111111118</v>
      </c>
      <c r="C120" s="5" t="s">
        <v>51</v>
      </c>
      <c r="D120" s="5">
        <v>4</v>
      </c>
      <c r="E120" s="5">
        <v>6</v>
      </c>
      <c r="F120" s="5" t="s">
        <v>148</v>
      </c>
      <c r="G120" s="2">
        <v>53.600133333333297</v>
      </c>
      <c r="H120" s="7">
        <f>1+COUNTIFS(A:A,A120,O:O,"&lt;"&amp;O120)</f>
        <v>4</v>
      </c>
      <c r="I120" s="2">
        <f>AVERAGEIF(A:A,A120,G:G)</f>
        <v>55.077888888888886</v>
      </c>
      <c r="J120" s="2">
        <f>G120-I120</f>
        <v>-1.4777555555555892</v>
      </c>
      <c r="K120" s="2">
        <f>90+J120</f>
        <v>88.522244444444411</v>
      </c>
      <c r="L120" s="2">
        <f>EXP(0.06*K120)</f>
        <v>202.62047879996013</v>
      </c>
      <c r="M120" s="2">
        <f>SUMIF(A:A,A120,L:L)</f>
        <v>1461.4313913746244</v>
      </c>
      <c r="N120" s="3">
        <f>L120/M120</f>
        <v>0.13864522138762533</v>
      </c>
      <c r="O120" s="8">
        <f>1/N120</f>
        <v>7.2126539233847273</v>
      </c>
      <c r="P120" s="3">
        <f>IF(O120&gt;21,"",N120)</f>
        <v>0.13864522138762533</v>
      </c>
      <c r="Q120" s="3">
        <f>IF(ISNUMBER(P120),SUMIF(A:A,A120,P:P),"")</f>
        <v>0.99999999999999978</v>
      </c>
      <c r="R120" s="3">
        <f>IFERROR(P120*(1/Q120),"")</f>
        <v>0.13864522138762536</v>
      </c>
      <c r="S120" s="9">
        <f>IFERROR(1/R120,"")</f>
        <v>7.2126539233847264</v>
      </c>
    </row>
    <row r="121" spans="1:19" x14ac:dyDescent="0.25">
      <c r="A121" s="5">
        <v>16</v>
      </c>
      <c r="B121" s="6">
        <v>0.63611111111111118</v>
      </c>
      <c r="C121" s="5" t="s">
        <v>51</v>
      </c>
      <c r="D121" s="5">
        <v>4</v>
      </c>
      <c r="E121" s="5">
        <v>5</v>
      </c>
      <c r="F121" s="5" t="s">
        <v>147</v>
      </c>
      <c r="G121" s="2">
        <v>50.535166666666697</v>
      </c>
      <c r="H121" s="7">
        <f>1+COUNTIFS(A:A,A121,O:O,"&lt;"&amp;O121)</f>
        <v>5</v>
      </c>
      <c r="I121" s="2">
        <f>AVERAGEIF(A:A,A121,G:G)</f>
        <v>55.077888888888886</v>
      </c>
      <c r="J121" s="2">
        <f>G121-I121</f>
        <v>-4.5427222222221886</v>
      </c>
      <c r="K121" s="2">
        <f>90+J121</f>
        <v>85.457277777777819</v>
      </c>
      <c r="L121" s="2">
        <f>EXP(0.06*K121)</f>
        <v>168.58442563665923</v>
      </c>
      <c r="M121" s="2">
        <f>SUMIF(A:A,A121,L:L)</f>
        <v>1461.4313913746244</v>
      </c>
      <c r="N121" s="3">
        <f>L121/M121</f>
        <v>0.11535568938209853</v>
      </c>
      <c r="O121" s="8">
        <f>1/N121</f>
        <v>8.6688398756618668</v>
      </c>
      <c r="P121" s="3">
        <f>IF(O121&gt;21,"",N121)</f>
        <v>0.11535568938209853</v>
      </c>
      <c r="Q121" s="3">
        <f>IF(ISNUMBER(P121),SUMIF(A:A,A121,P:P),"")</f>
        <v>0.99999999999999978</v>
      </c>
      <c r="R121" s="3">
        <f>IFERROR(P121*(1/Q121),"")</f>
        <v>0.11535568938209856</v>
      </c>
      <c r="S121" s="9">
        <f>IFERROR(1/R121,"")</f>
        <v>8.668839875661865</v>
      </c>
    </row>
    <row r="122" spans="1:19" x14ac:dyDescent="0.25">
      <c r="A122" s="5">
        <v>16</v>
      </c>
      <c r="B122" s="6">
        <v>0.63611111111111118</v>
      </c>
      <c r="C122" s="5" t="s">
        <v>51</v>
      </c>
      <c r="D122" s="5">
        <v>4</v>
      </c>
      <c r="E122" s="5">
        <v>8</v>
      </c>
      <c r="F122" s="5" t="s">
        <v>150</v>
      </c>
      <c r="G122" s="2">
        <v>44.750533333333294</v>
      </c>
      <c r="H122" s="7">
        <f>1+COUNTIFS(A:A,A122,O:O,"&lt;"&amp;O122)</f>
        <v>6</v>
      </c>
      <c r="I122" s="2">
        <f>AVERAGEIF(A:A,A122,G:G)</f>
        <v>55.077888888888886</v>
      </c>
      <c r="J122" s="2">
        <f>G122-I122</f>
        <v>-10.327355555555592</v>
      </c>
      <c r="K122" s="2">
        <f>90+J122</f>
        <v>79.672644444444416</v>
      </c>
      <c r="L122" s="2">
        <f>EXP(0.06*K122)</f>
        <v>119.14707646684333</v>
      </c>
      <c r="M122" s="2">
        <f>SUMIF(A:A,A122,L:L)</f>
        <v>1461.4313913746244</v>
      </c>
      <c r="N122" s="3">
        <f>L122/M122</f>
        <v>8.1527656494892603E-2</v>
      </c>
      <c r="O122" s="8">
        <f>1/N122</f>
        <v>12.265776338887482</v>
      </c>
      <c r="P122" s="3">
        <f>IF(O122&gt;21,"",N122)</f>
        <v>8.1527656494892603E-2</v>
      </c>
      <c r="Q122" s="3">
        <f>IF(ISNUMBER(P122),SUMIF(A:A,A122,P:P),"")</f>
        <v>0.99999999999999978</v>
      </c>
      <c r="R122" s="3">
        <f>IFERROR(P122*(1/Q122),"")</f>
        <v>8.1527656494892617E-2</v>
      </c>
      <c r="S122" s="9">
        <f>IFERROR(1/R122,"")</f>
        <v>12.265776338887479</v>
      </c>
    </row>
    <row r="123" spans="1:19" x14ac:dyDescent="0.25">
      <c r="A123" s="5">
        <v>17</v>
      </c>
      <c r="B123" s="6">
        <v>0.63888888888888895</v>
      </c>
      <c r="C123" s="5" t="s">
        <v>22</v>
      </c>
      <c r="D123" s="5">
        <v>5</v>
      </c>
      <c r="E123" s="5">
        <v>7</v>
      </c>
      <c r="F123" s="5" t="s">
        <v>155</v>
      </c>
      <c r="G123" s="2">
        <v>65.792333333333303</v>
      </c>
      <c r="H123" s="7">
        <f>1+COUNTIFS(A:A,A123,O:O,"&lt;"&amp;O123)</f>
        <v>1</v>
      </c>
      <c r="I123" s="2">
        <f>AVERAGEIF(A:A,A123,G:G)</f>
        <v>51.343912121212107</v>
      </c>
      <c r="J123" s="2">
        <f>G123-I123</f>
        <v>14.448421212121197</v>
      </c>
      <c r="K123" s="2">
        <f>90+J123</f>
        <v>104.44842121212119</v>
      </c>
      <c r="L123" s="2">
        <f>EXP(0.06*K123)</f>
        <v>526.84441261769996</v>
      </c>
      <c r="M123" s="2">
        <f>SUMIF(A:A,A123,L:L)</f>
        <v>2963.4960417499124</v>
      </c>
      <c r="N123" s="3">
        <f>L123/M123</f>
        <v>0.17777800449046796</v>
      </c>
      <c r="O123" s="8">
        <f>1/N123</f>
        <v>5.6249928266779348</v>
      </c>
      <c r="P123" s="3">
        <f>IF(O123&gt;21,"",N123)</f>
        <v>0.17777800449046796</v>
      </c>
      <c r="Q123" s="3">
        <f>IF(ISNUMBER(P123),SUMIF(A:A,A123,P:P),"")</f>
        <v>0.8978942336757002</v>
      </c>
      <c r="R123" s="3">
        <f>IFERROR(P123*(1/Q123),"")</f>
        <v>0.19799437152269039</v>
      </c>
      <c r="S123" s="9">
        <f>IFERROR(1/R123,"")</f>
        <v>5.0506486235412948</v>
      </c>
    </row>
    <row r="124" spans="1:19" x14ac:dyDescent="0.25">
      <c r="A124" s="5">
        <v>17</v>
      </c>
      <c r="B124" s="6">
        <v>0.63888888888888895</v>
      </c>
      <c r="C124" s="5" t="s">
        <v>22</v>
      </c>
      <c r="D124" s="5">
        <v>5</v>
      </c>
      <c r="E124" s="5">
        <v>12</v>
      </c>
      <c r="F124" s="5" t="s">
        <v>159</v>
      </c>
      <c r="G124" s="2">
        <v>64.764966666666695</v>
      </c>
      <c r="H124" s="7">
        <f>1+COUNTIFS(A:A,A124,O:O,"&lt;"&amp;O124)</f>
        <v>2</v>
      </c>
      <c r="I124" s="2">
        <f>AVERAGEIF(A:A,A124,G:G)</f>
        <v>51.343912121212107</v>
      </c>
      <c r="J124" s="2">
        <f>G124-I124</f>
        <v>13.421054545454588</v>
      </c>
      <c r="K124" s="2">
        <f>90+J124</f>
        <v>103.42105454545458</v>
      </c>
      <c r="L124" s="2">
        <f>EXP(0.06*K124)</f>
        <v>495.34935074926005</v>
      </c>
      <c r="M124" s="2">
        <f>SUMIF(A:A,A124,L:L)</f>
        <v>2963.4960417499124</v>
      </c>
      <c r="N124" s="3">
        <f>L124/M124</f>
        <v>0.16715033317768888</v>
      </c>
      <c r="O124" s="8">
        <f>1/N124</f>
        <v>5.9826383889821608</v>
      </c>
      <c r="P124" s="3">
        <f>IF(O124&gt;21,"",N124)</f>
        <v>0.16715033317768888</v>
      </c>
      <c r="Q124" s="3">
        <f>IF(ISNUMBER(P124),SUMIF(A:A,A124,P:P),"")</f>
        <v>0.8978942336757002</v>
      </c>
      <c r="R124" s="3">
        <f>IFERROR(P124*(1/Q124),"")</f>
        <v>0.18615815416636247</v>
      </c>
      <c r="S124" s="9">
        <f>IFERROR(1/R124,"")</f>
        <v>5.3717765116339624</v>
      </c>
    </row>
    <row r="125" spans="1:19" x14ac:dyDescent="0.25">
      <c r="A125" s="5">
        <v>17</v>
      </c>
      <c r="B125" s="6">
        <v>0.63888888888888895</v>
      </c>
      <c r="C125" s="5" t="s">
        <v>22</v>
      </c>
      <c r="D125" s="5">
        <v>5</v>
      </c>
      <c r="E125" s="5">
        <v>8</v>
      </c>
      <c r="F125" s="5" t="s">
        <v>156</v>
      </c>
      <c r="G125" s="2">
        <v>64.327266666666603</v>
      </c>
      <c r="H125" s="7">
        <f>1+COUNTIFS(A:A,A125,O:O,"&lt;"&amp;O125)</f>
        <v>3</v>
      </c>
      <c r="I125" s="2">
        <f>AVERAGEIF(A:A,A125,G:G)</f>
        <v>51.343912121212107</v>
      </c>
      <c r="J125" s="2">
        <f>G125-I125</f>
        <v>12.983354545454496</v>
      </c>
      <c r="K125" s="2">
        <f>90+J125</f>
        <v>102.98335454545449</v>
      </c>
      <c r="L125" s="2">
        <f>EXP(0.06*K125)</f>
        <v>482.50981991494695</v>
      </c>
      <c r="M125" s="2">
        <f>SUMIF(A:A,A125,L:L)</f>
        <v>2963.4960417499124</v>
      </c>
      <c r="N125" s="3">
        <f>L125/M125</f>
        <v>0.16281777101009054</v>
      </c>
      <c r="O125" s="8">
        <f>1/N125</f>
        <v>6.1418357086956163</v>
      </c>
      <c r="P125" s="3">
        <f>IF(O125&gt;21,"",N125)</f>
        <v>0.16281777101009054</v>
      </c>
      <c r="Q125" s="3">
        <f>IF(ISNUMBER(P125),SUMIF(A:A,A125,P:P),"")</f>
        <v>0.8978942336757002</v>
      </c>
      <c r="R125" s="3">
        <f>IFERROR(P125*(1/Q125),"")</f>
        <v>0.18133290637535909</v>
      </c>
      <c r="S125" s="9">
        <f>IFERROR(1/R125,"")</f>
        <v>5.5147188670213012</v>
      </c>
    </row>
    <row r="126" spans="1:19" x14ac:dyDescent="0.25">
      <c r="A126" s="5">
        <v>17</v>
      </c>
      <c r="B126" s="6">
        <v>0.63888888888888895</v>
      </c>
      <c r="C126" s="5" t="s">
        <v>22</v>
      </c>
      <c r="D126" s="5">
        <v>5</v>
      </c>
      <c r="E126" s="5">
        <v>6</v>
      </c>
      <c r="F126" s="5" t="s">
        <v>154</v>
      </c>
      <c r="G126" s="2">
        <v>57.661099999999998</v>
      </c>
      <c r="H126" s="7">
        <f>1+COUNTIFS(A:A,A126,O:O,"&lt;"&amp;O126)</f>
        <v>4</v>
      </c>
      <c r="I126" s="2">
        <f>AVERAGEIF(A:A,A126,G:G)</f>
        <v>51.343912121212107</v>
      </c>
      <c r="J126" s="2">
        <f>G126-I126</f>
        <v>6.317187878787891</v>
      </c>
      <c r="K126" s="2">
        <f>90+J126</f>
        <v>96.317187878787891</v>
      </c>
      <c r="L126" s="2">
        <f>EXP(0.06*K126)</f>
        <v>323.44570792372537</v>
      </c>
      <c r="M126" s="2">
        <f>SUMIF(A:A,A126,L:L)</f>
        <v>2963.4960417499124</v>
      </c>
      <c r="N126" s="3">
        <f>L126/M126</f>
        <v>0.10914329000849084</v>
      </c>
      <c r="O126" s="8">
        <f>1/N126</f>
        <v>9.1622673269442831</v>
      </c>
      <c r="P126" s="3">
        <f>IF(O126&gt;21,"",N126)</f>
        <v>0.10914329000849084</v>
      </c>
      <c r="Q126" s="3">
        <f>IF(ISNUMBER(P126),SUMIF(A:A,A126,P:P),"")</f>
        <v>0.8978942336757002</v>
      </c>
      <c r="R126" s="3">
        <f>IFERROR(P126*(1/Q126),"")</f>
        <v>0.12155472873647055</v>
      </c>
      <c r="S126" s="9">
        <f>IFERROR(1/R126,"")</f>
        <v>8.226747000258543</v>
      </c>
    </row>
    <row r="127" spans="1:19" x14ac:dyDescent="0.25">
      <c r="A127" s="5">
        <v>17</v>
      </c>
      <c r="B127" s="6">
        <v>0.63888888888888895</v>
      </c>
      <c r="C127" s="5" t="s">
        <v>22</v>
      </c>
      <c r="D127" s="5">
        <v>5</v>
      </c>
      <c r="E127" s="5">
        <v>10</v>
      </c>
      <c r="F127" s="5" t="s">
        <v>157</v>
      </c>
      <c r="G127" s="2">
        <v>55.182766666666708</v>
      </c>
      <c r="H127" s="7">
        <f>1+COUNTIFS(A:A,A127,O:O,"&lt;"&amp;O127)</f>
        <v>5</v>
      </c>
      <c r="I127" s="2">
        <f>AVERAGEIF(A:A,A127,G:G)</f>
        <v>51.343912121212107</v>
      </c>
      <c r="J127" s="2">
        <f>G127-I127</f>
        <v>3.8388545454546019</v>
      </c>
      <c r="K127" s="2">
        <f>90+J127</f>
        <v>93.838854545454609</v>
      </c>
      <c r="L127" s="2">
        <f>EXP(0.06*K127)</f>
        <v>278.7544460848415</v>
      </c>
      <c r="M127" s="2">
        <f>SUMIF(A:A,A127,L:L)</f>
        <v>2963.4960417499124</v>
      </c>
      <c r="N127" s="3">
        <f>L127/M127</f>
        <v>9.4062702348082103E-2</v>
      </c>
      <c r="O127" s="8">
        <f>1/N127</f>
        <v>10.631206365935217</v>
      </c>
      <c r="P127" s="3">
        <f>IF(O127&gt;21,"",N127)</f>
        <v>9.4062702348082103E-2</v>
      </c>
      <c r="Q127" s="3">
        <f>IF(ISNUMBER(P127),SUMIF(A:A,A127,P:P),"")</f>
        <v>0.8978942336757002</v>
      </c>
      <c r="R127" s="3">
        <f>IFERROR(P127*(1/Q127),"")</f>
        <v>0.10475922310250128</v>
      </c>
      <c r="S127" s="9">
        <f>IFERROR(1/R127,"")</f>
        <v>9.5456988929896287</v>
      </c>
    </row>
    <row r="128" spans="1:19" x14ac:dyDescent="0.25">
      <c r="A128" s="5">
        <v>17</v>
      </c>
      <c r="B128" s="6">
        <v>0.63888888888888895</v>
      </c>
      <c r="C128" s="5" t="s">
        <v>22</v>
      </c>
      <c r="D128" s="5">
        <v>5</v>
      </c>
      <c r="E128" s="5">
        <v>5</v>
      </c>
      <c r="F128" s="5" t="s">
        <v>153</v>
      </c>
      <c r="G128" s="2">
        <v>50.399300000000004</v>
      </c>
      <c r="H128" s="7">
        <f>1+COUNTIFS(A:A,A128,O:O,"&lt;"&amp;O128)</f>
        <v>6</v>
      </c>
      <c r="I128" s="2">
        <f>AVERAGEIF(A:A,A128,G:G)</f>
        <v>51.343912121212107</v>
      </c>
      <c r="J128" s="2">
        <f>G128-I128</f>
        <v>-0.94461212121210281</v>
      </c>
      <c r="K128" s="2">
        <f>90+J128</f>
        <v>89.055387878787897</v>
      </c>
      <c r="L128" s="2">
        <f>EXP(0.06*K128)</f>
        <v>209.2068075909977</v>
      </c>
      <c r="M128" s="2">
        <f>SUMIF(A:A,A128,L:L)</f>
        <v>2963.4960417499124</v>
      </c>
      <c r="N128" s="3">
        <f>L128/M128</f>
        <v>7.0594596599313608E-2</v>
      </c>
      <c r="O128" s="8">
        <f>1/N128</f>
        <v>14.165390103096403</v>
      </c>
      <c r="P128" s="3">
        <f>IF(O128&gt;21,"",N128)</f>
        <v>7.0594596599313608E-2</v>
      </c>
      <c r="Q128" s="3">
        <f>IF(ISNUMBER(P128),SUMIF(A:A,A128,P:P),"")</f>
        <v>0.8978942336757002</v>
      </c>
      <c r="R128" s="3">
        <f>IFERROR(P128*(1/Q128),"")</f>
        <v>7.8622396660596922E-2</v>
      </c>
      <c r="S128" s="9">
        <f>IFERROR(1/R128,"")</f>
        <v>12.719022091337093</v>
      </c>
    </row>
    <row r="129" spans="1:19" x14ac:dyDescent="0.25">
      <c r="A129" s="5">
        <v>17</v>
      </c>
      <c r="B129" s="6">
        <v>0.63888888888888895</v>
      </c>
      <c r="C129" s="5" t="s">
        <v>22</v>
      </c>
      <c r="D129" s="5">
        <v>5</v>
      </c>
      <c r="E129" s="5">
        <v>14</v>
      </c>
      <c r="F129" s="5" t="s">
        <v>161</v>
      </c>
      <c r="G129" s="2">
        <v>48.238300000000002</v>
      </c>
      <c r="H129" s="7">
        <f>1+COUNTIFS(A:A,A129,O:O,"&lt;"&amp;O129)</f>
        <v>7</v>
      </c>
      <c r="I129" s="2">
        <f>AVERAGEIF(A:A,A129,G:G)</f>
        <v>51.343912121212107</v>
      </c>
      <c r="J129" s="2">
        <f>G129-I129</f>
        <v>-3.1056121212121042</v>
      </c>
      <c r="K129" s="2">
        <f>90+J129</f>
        <v>86.894387878787896</v>
      </c>
      <c r="L129" s="2">
        <f>EXP(0.06*K129)</f>
        <v>183.7660116866337</v>
      </c>
      <c r="M129" s="2">
        <f>SUMIF(A:A,A129,L:L)</f>
        <v>2963.4960417499124</v>
      </c>
      <c r="N129" s="3">
        <f>L129/M129</f>
        <v>6.2009872494421102E-2</v>
      </c>
      <c r="O129" s="8">
        <f>1/N129</f>
        <v>16.126464380167334</v>
      </c>
      <c r="P129" s="3">
        <f>IF(O129&gt;21,"",N129)</f>
        <v>6.2009872494421102E-2</v>
      </c>
      <c r="Q129" s="3">
        <f>IF(ISNUMBER(P129),SUMIF(A:A,A129,P:P),"")</f>
        <v>0.8978942336757002</v>
      </c>
      <c r="R129" s="3">
        <f>IFERROR(P129*(1/Q129),"")</f>
        <v>6.9061444175414669E-2</v>
      </c>
      <c r="S129" s="9">
        <f>IFERROR(1/R129,"")</f>
        <v>14.479859376528823</v>
      </c>
    </row>
    <row r="130" spans="1:19" x14ac:dyDescent="0.25">
      <c r="A130" s="5">
        <v>17</v>
      </c>
      <c r="B130" s="6">
        <v>0.63888888888888895</v>
      </c>
      <c r="C130" s="5" t="s">
        <v>22</v>
      </c>
      <c r="D130" s="5">
        <v>5</v>
      </c>
      <c r="E130" s="5">
        <v>13</v>
      </c>
      <c r="F130" s="5" t="s">
        <v>160</v>
      </c>
      <c r="G130" s="2">
        <v>46.037033333333298</v>
      </c>
      <c r="H130" s="7">
        <f>1+COUNTIFS(A:A,A130,O:O,"&lt;"&amp;O130)</f>
        <v>8</v>
      </c>
      <c r="I130" s="2">
        <f>AVERAGEIF(A:A,A130,G:G)</f>
        <v>51.343912121212107</v>
      </c>
      <c r="J130" s="2">
        <f>G130-I130</f>
        <v>-5.3068787878788086</v>
      </c>
      <c r="K130" s="2">
        <f>90+J130</f>
        <v>84.693121212121184</v>
      </c>
      <c r="L130" s="2">
        <f>EXP(0.06*K130)</f>
        <v>161.02945083990329</v>
      </c>
      <c r="M130" s="2">
        <f>SUMIF(A:A,A130,L:L)</f>
        <v>2963.4960417499124</v>
      </c>
      <c r="N130" s="3">
        <f>L130/M130</f>
        <v>5.4337663547145199E-2</v>
      </c>
      <c r="O130" s="8">
        <f>1/N130</f>
        <v>18.403441272964674</v>
      </c>
      <c r="P130" s="3">
        <f>IF(O130&gt;21,"",N130)</f>
        <v>5.4337663547145199E-2</v>
      </c>
      <c r="Q130" s="3">
        <f>IF(ISNUMBER(P130),SUMIF(A:A,A130,P:P),"")</f>
        <v>0.8978942336757002</v>
      </c>
      <c r="R130" s="3">
        <f>IFERROR(P130*(1/Q130),"")</f>
        <v>6.0516775260604665E-2</v>
      </c>
      <c r="S130" s="9">
        <f>IFERROR(1/R130,"")</f>
        <v>16.524343798784368</v>
      </c>
    </row>
    <row r="131" spans="1:19" x14ac:dyDescent="0.25">
      <c r="A131" s="5">
        <v>17</v>
      </c>
      <c r="B131" s="6">
        <v>0.63888888888888895</v>
      </c>
      <c r="C131" s="5" t="s">
        <v>22</v>
      </c>
      <c r="D131" s="5">
        <v>5</v>
      </c>
      <c r="E131" s="5">
        <v>2</v>
      </c>
      <c r="F131" s="5" t="s">
        <v>151</v>
      </c>
      <c r="G131" s="2">
        <v>42.463366666666701</v>
      </c>
      <c r="H131" s="7">
        <f>1+COUNTIFS(A:A,A131,O:O,"&lt;"&amp;O131)</f>
        <v>9</v>
      </c>
      <c r="I131" s="2">
        <f>AVERAGEIF(A:A,A131,G:G)</f>
        <v>51.343912121212107</v>
      </c>
      <c r="J131" s="2">
        <f>G131-I131</f>
        <v>-8.8805454545454054</v>
      </c>
      <c r="K131" s="2">
        <f>90+J131</f>
        <v>81.119454545454602</v>
      </c>
      <c r="L131" s="2">
        <f>EXP(0.06*K131)</f>
        <v>129.95227565751412</v>
      </c>
      <c r="M131" s="2">
        <f>SUMIF(A:A,A131,L:L)</f>
        <v>2963.4960417499124</v>
      </c>
      <c r="N131" s="3">
        <f>L131/M131</f>
        <v>4.3851003620972849E-2</v>
      </c>
      <c r="O131" s="8">
        <f>1/N131</f>
        <v>22.804495163748651</v>
      </c>
      <c r="P131" s="3" t="str">
        <f>IF(O131&gt;21,"",N131)</f>
        <v/>
      </c>
      <c r="Q131" s="3" t="str">
        <f>IF(ISNUMBER(P131),SUMIF(A:A,A131,P:P),"")</f>
        <v/>
      </c>
      <c r="R131" s="3" t="str">
        <f>IFERROR(P131*(1/Q131),"")</f>
        <v/>
      </c>
      <c r="S131" s="9" t="str">
        <f>IFERROR(1/R131,"")</f>
        <v/>
      </c>
    </row>
    <row r="132" spans="1:19" x14ac:dyDescent="0.25">
      <c r="A132" s="5">
        <v>17</v>
      </c>
      <c r="B132" s="6">
        <v>0.63888888888888895</v>
      </c>
      <c r="C132" s="5" t="s">
        <v>22</v>
      </c>
      <c r="D132" s="5">
        <v>5</v>
      </c>
      <c r="E132" s="5">
        <v>3</v>
      </c>
      <c r="F132" s="5" t="s">
        <v>152</v>
      </c>
      <c r="G132" s="2">
        <v>39.774566666666601</v>
      </c>
      <c r="H132" s="7">
        <f>1+COUNTIFS(A:A,A132,O:O,"&lt;"&amp;O132)</f>
        <v>10</v>
      </c>
      <c r="I132" s="2">
        <f>AVERAGEIF(A:A,A132,G:G)</f>
        <v>51.343912121212107</v>
      </c>
      <c r="J132" s="2">
        <f>G132-I132</f>
        <v>-11.569345454545505</v>
      </c>
      <c r="K132" s="2">
        <f>90+J132</f>
        <v>78.430654545454502</v>
      </c>
      <c r="L132" s="2">
        <f>EXP(0.06*K132)</f>
        <v>110.59106207164764</v>
      </c>
      <c r="M132" s="2">
        <f>SUMIF(A:A,A132,L:L)</f>
        <v>2963.4960417499124</v>
      </c>
      <c r="N132" s="3">
        <f>L132/M132</f>
        <v>3.7317769456626237E-2</v>
      </c>
      <c r="O132" s="8">
        <f>1/N132</f>
        <v>26.796885627429628</v>
      </c>
      <c r="P132" s="3" t="str">
        <f>IF(O132&gt;21,"",N132)</f>
        <v/>
      </c>
      <c r="Q132" s="3" t="str">
        <f>IF(ISNUMBER(P132),SUMIF(A:A,A132,P:P),"")</f>
        <v/>
      </c>
      <c r="R132" s="3" t="str">
        <f>IFERROR(P132*(1/Q132),"")</f>
        <v/>
      </c>
      <c r="S132" s="9" t="str">
        <f>IFERROR(1/R132,"")</f>
        <v/>
      </c>
    </row>
    <row r="133" spans="1:19" x14ac:dyDescent="0.25">
      <c r="A133" s="5">
        <v>17</v>
      </c>
      <c r="B133" s="6">
        <v>0.63888888888888895</v>
      </c>
      <c r="C133" s="5" t="s">
        <v>22</v>
      </c>
      <c r="D133" s="5">
        <v>5</v>
      </c>
      <c r="E133" s="5">
        <v>11</v>
      </c>
      <c r="F133" s="5" t="s">
        <v>158</v>
      </c>
      <c r="G133" s="2">
        <v>30.142033333333302</v>
      </c>
      <c r="H133" s="7">
        <f>1+COUNTIFS(A:A,A133,O:O,"&lt;"&amp;O133)</f>
        <v>11</v>
      </c>
      <c r="I133" s="2">
        <f>AVERAGEIF(A:A,A133,G:G)</f>
        <v>51.343912121212107</v>
      </c>
      <c r="J133" s="2">
        <f>G133-I133</f>
        <v>-21.201878787878805</v>
      </c>
      <c r="K133" s="2">
        <f>90+J133</f>
        <v>68.798121212121202</v>
      </c>
      <c r="L133" s="2">
        <f>EXP(0.06*K133)</f>
        <v>62.046696612741677</v>
      </c>
      <c r="M133" s="2">
        <f>SUMIF(A:A,A133,L:L)</f>
        <v>2963.4960417499124</v>
      </c>
      <c r="N133" s="3">
        <f>L133/M133</f>
        <v>2.0936993246700532E-2</v>
      </c>
      <c r="O133" s="8">
        <f>1/N133</f>
        <v>47.762350028822325</v>
      </c>
      <c r="P133" s="3" t="str">
        <f>IF(O133&gt;21,"",N133)</f>
        <v/>
      </c>
      <c r="Q133" s="3" t="str">
        <f>IF(ISNUMBER(P133),SUMIF(A:A,A133,P:P),"")</f>
        <v/>
      </c>
      <c r="R133" s="3" t="str">
        <f>IFERROR(P133*(1/Q133),"")</f>
        <v/>
      </c>
      <c r="S133" s="9" t="str">
        <f>IFERROR(1/R133,"")</f>
        <v/>
      </c>
    </row>
    <row r="134" spans="1:19" x14ac:dyDescent="0.25">
      <c r="A134" s="5">
        <v>18</v>
      </c>
      <c r="B134" s="6">
        <v>0.6430555555555556</v>
      </c>
      <c r="C134" s="5" t="s">
        <v>31</v>
      </c>
      <c r="D134" s="5">
        <v>5</v>
      </c>
      <c r="E134" s="5">
        <v>5</v>
      </c>
      <c r="F134" s="5" t="s">
        <v>165</v>
      </c>
      <c r="G134" s="2">
        <v>51.426633333333307</v>
      </c>
      <c r="H134" s="7">
        <f>1+COUNTIFS(A:A,A134,O:O,"&lt;"&amp;O134)</f>
        <v>1</v>
      </c>
      <c r="I134" s="2">
        <f>AVERAGEIF(A:A,A134,G:G)</f>
        <v>45.628358333333331</v>
      </c>
      <c r="J134" s="2">
        <f>G134-I134</f>
        <v>5.7982749999999754</v>
      </c>
      <c r="K134" s="2">
        <f>90+J134</f>
        <v>95.798274999999975</v>
      </c>
      <c r="L134" s="2">
        <f>EXP(0.06*K134)</f>
        <v>313.53045484628859</v>
      </c>
      <c r="M134" s="2">
        <f>SUMIF(A:A,A134,L:L)</f>
        <v>1872.172151846773</v>
      </c>
      <c r="N134" s="3">
        <f>L134/M134</f>
        <v>0.16746881665610275</v>
      </c>
      <c r="O134" s="8">
        <f>1/N134</f>
        <v>5.9712609187028542</v>
      </c>
      <c r="P134" s="3">
        <f>IF(O134&gt;21,"",N134)</f>
        <v>0.16746881665610275</v>
      </c>
      <c r="Q134" s="3">
        <f>IF(ISNUMBER(P134),SUMIF(A:A,A134,P:P),"")</f>
        <v>1</v>
      </c>
      <c r="R134" s="3">
        <f>IFERROR(P134*(1/Q134),"")</f>
        <v>0.16746881665610275</v>
      </c>
      <c r="S134" s="9">
        <f>IFERROR(1/R134,"")</f>
        <v>5.9712609187028542</v>
      </c>
    </row>
    <row r="135" spans="1:19" x14ac:dyDescent="0.25">
      <c r="A135" s="5">
        <v>18</v>
      </c>
      <c r="B135" s="6">
        <v>0.6430555555555556</v>
      </c>
      <c r="C135" s="5" t="s">
        <v>31</v>
      </c>
      <c r="D135" s="5">
        <v>5</v>
      </c>
      <c r="E135" s="5">
        <v>4</v>
      </c>
      <c r="F135" s="5" t="s">
        <v>164</v>
      </c>
      <c r="G135" s="2">
        <v>50.566299999999998</v>
      </c>
      <c r="H135" s="7">
        <f>1+COUNTIFS(A:A,A135,O:O,"&lt;"&amp;O135)</f>
        <v>2</v>
      </c>
      <c r="I135" s="2">
        <f>AVERAGEIF(A:A,A135,G:G)</f>
        <v>45.628358333333331</v>
      </c>
      <c r="J135" s="2">
        <f>G135-I135</f>
        <v>4.9379416666666671</v>
      </c>
      <c r="K135" s="2">
        <f>90+J135</f>
        <v>94.93794166666666</v>
      </c>
      <c r="L135" s="2">
        <f>EXP(0.06*K135)</f>
        <v>297.75663744688666</v>
      </c>
      <c r="M135" s="2">
        <f>SUMIF(A:A,A135,L:L)</f>
        <v>1872.172151846773</v>
      </c>
      <c r="N135" s="3">
        <f>L135/M135</f>
        <v>0.15904340696082334</v>
      </c>
      <c r="O135" s="8">
        <f>1/N135</f>
        <v>6.2875916651252757</v>
      </c>
      <c r="P135" s="3">
        <f>IF(O135&gt;21,"",N135)</f>
        <v>0.15904340696082334</v>
      </c>
      <c r="Q135" s="3">
        <f>IF(ISNUMBER(P135),SUMIF(A:A,A135,P:P),"")</f>
        <v>1</v>
      </c>
      <c r="R135" s="3">
        <f>IFERROR(P135*(1/Q135),"")</f>
        <v>0.15904340696082334</v>
      </c>
      <c r="S135" s="9">
        <f>IFERROR(1/R135,"")</f>
        <v>6.2875916651252757</v>
      </c>
    </row>
    <row r="136" spans="1:19" x14ac:dyDescent="0.25">
      <c r="A136" s="5">
        <v>18</v>
      </c>
      <c r="B136" s="6">
        <v>0.6430555555555556</v>
      </c>
      <c r="C136" s="5" t="s">
        <v>31</v>
      </c>
      <c r="D136" s="5">
        <v>5</v>
      </c>
      <c r="E136" s="5">
        <v>9</v>
      </c>
      <c r="F136" s="5" t="s">
        <v>168</v>
      </c>
      <c r="G136" s="2">
        <v>50.006866666666703</v>
      </c>
      <c r="H136" s="7">
        <f>1+COUNTIFS(A:A,A136,O:O,"&lt;"&amp;O136)</f>
        <v>3</v>
      </c>
      <c r="I136" s="2">
        <f>AVERAGEIF(A:A,A136,G:G)</f>
        <v>45.628358333333331</v>
      </c>
      <c r="J136" s="2">
        <f>G136-I136</f>
        <v>4.3785083333333716</v>
      </c>
      <c r="K136" s="2">
        <f>90+J136</f>
        <v>94.378508333333372</v>
      </c>
      <c r="L136" s="2">
        <f>EXP(0.06*K136)</f>
        <v>287.92801471866824</v>
      </c>
      <c r="M136" s="2">
        <f>SUMIF(A:A,A136,L:L)</f>
        <v>1872.172151846773</v>
      </c>
      <c r="N136" s="3">
        <f>L136/M136</f>
        <v>0.15379355709070155</v>
      </c>
      <c r="O136" s="8">
        <f>1/N136</f>
        <v>6.5022229729054137</v>
      </c>
      <c r="P136" s="3">
        <f>IF(O136&gt;21,"",N136)</f>
        <v>0.15379355709070155</v>
      </c>
      <c r="Q136" s="3">
        <f>IF(ISNUMBER(P136),SUMIF(A:A,A136,P:P),"")</f>
        <v>1</v>
      </c>
      <c r="R136" s="3">
        <f>IFERROR(P136*(1/Q136),"")</f>
        <v>0.15379355709070155</v>
      </c>
      <c r="S136" s="9">
        <f>IFERROR(1/R136,"")</f>
        <v>6.5022229729054137</v>
      </c>
    </row>
    <row r="137" spans="1:19" x14ac:dyDescent="0.25">
      <c r="A137" s="5">
        <v>18</v>
      </c>
      <c r="B137" s="6">
        <v>0.6430555555555556</v>
      </c>
      <c r="C137" s="5" t="s">
        <v>31</v>
      </c>
      <c r="D137" s="5">
        <v>5</v>
      </c>
      <c r="E137" s="5">
        <v>6</v>
      </c>
      <c r="F137" s="5" t="s">
        <v>166</v>
      </c>
      <c r="G137" s="2">
        <v>49.390133333333303</v>
      </c>
      <c r="H137" s="7">
        <f>1+COUNTIFS(A:A,A137,O:O,"&lt;"&amp;O137)</f>
        <v>4</v>
      </c>
      <c r="I137" s="2">
        <f>AVERAGEIF(A:A,A137,G:G)</f>
        <v>45.628358333333331</v>
      </c>
      <c r="J137" s="2">
        <f>G137-I137</f>
        <v>3.7617749999999717</v>
      </c>
      <c r="K137" s="2">
        <f>90+J137</f>
        <v>93.761774999999972</v>
      </c>
      <c r="L137" s="2">
        <f>EXP(0.06*K137)</f>
        <v>277.46824660760427</v>
      </c>
      <c r="M137" s="2">
        <f>SUMIF(A:A,A137,L:L)</f>
        <v>1872.172151846773</v>
      </c>
      <c r="N137" s="3">
        <f>L137/M137</f>
        <v>0.14820658791121338</v>
      </c>
      <c r="O137" s="8">
        <f>1/N137</f>
        <v>6.7473383882170834</v>
      </c>
      <c r="P137" s="3">
        <f>IF(O137&gt;21,"",N137)</f>
        <v>0.14820658791121338</v>
      </c>
      <c r="Q137" s="3">
        <f>IF(ISNUMBER(P137),SUMIF(A:A,A137,P:P),"")</f>
        <v>1</v>
      </c>
      <c r="R137" s="3">
        <f>IFERROR(P137*(1/Q137),"")</f>
        <v>0.14820658791121338</v>
      </c>
      <c r="S137" s="9">
        <f>IFERROR(1/R137,"")</f>
        <v>6.7473383882170834</v>
      </c>
    </row>
    <row r="138" spans="1:19" x14ac:dyDescent="0.25">
      <c r="A138" s="5">
        <v>18</v>
      </c>
      <c r="B138" s="6">
        <v>0.6430555555555556</v>
      </c>
      <c r="C138" s="5" t="s">
        <v>31</v>
      </c>
      <c r="D138" s="5">
        <v>5</v>
      </c>
      <c r="E138" s="5">
        <v>1</v>
      </c>
      <c r="F138" s="5" t="s">
        <v>162</v>
      </c>
      <c r="G138" s="2">
        <v>48.190133333333399</v>
      </c>
      <c r="H138" s="7">
        <f>1+COUNTIFS(A:A,A138,O:O,"&lt;"&amp;O138)</f>
        <v>5</v>
      </c>
      <c r="I138" s="2">
        <f>AVERAGEIF(A:A,A138,G:G)</f>
        <v>45.628358333333331</v>
      </c>
      <c r="J138" s="2">
        <f>G138-I138</f>
        <v>2.5617750000000683</v>
      </c>
      <c r="K138" s="2">
        <f>90+J138</f>
        <v>92.561775000000068</v>
      </c>
      <c r="L138" s="2">
        <f>EXP(0.06*K138)</f>
        <v>258.19277607494013</v>
      </c>
      <c r="M138" s="2">
        <f>SUMIF(A:A,A138,L:L)</f>
        <v>1872.172151846773</v>
      </c>
      <c r="N138" s="3">
        <f>L138/M138</f>
        <v>0.13791080901414443</v>
      </c>
      <c r="O138" s="8">
        <f>1/N138</f>
        <v>7.2510632571043638</v>
      </c>
      <c r="P138" s="3">
        <f>IF(O138&gt;21,"",N138)</f>
        <v>0.13791080901414443</v>
      </c>
      <c r="Q138" s="3">
        <f>IF(ISNUMBER(P138),SUMIF(A:A,A138,P:P),"")</f>
        <v>1</v>
      </c>
      <c r="R138" s="3">
        <f>IFERROR(P138*(1/Q138),"")</f>
        <v>0.13791080901414443</v>
      </c>
      <c r="S138" s="9">
        <f>IFERROR(1/R138,"")</f>
        <v>7.2510632571043638</v>
      </c>
    </row>
    <row r="139" spans="1:19" x14ac:dyDescent="0.25">
      <c r="A139" s="5">
        <v>18</v>
      </c>
      <c r="B139" s="6">
        <v>0.6430555555555556</v>
      </c>
      <c r="C139" s="5" t="s">
        <v>31</v>
      </c>
      <c r="D139" s="5">
        <v>5</v>
      </c>
      <c r="E139" s="5">
        <v>8</v>
      </c>
      <c r="F139" s="5" t="s">
        <v>167</v>
      </c>
      <c r="G139" s="2">
        <v>41.8874</v>
      </c>
      <c r="H139" s="7">
        <f>1+COUNTIFS(A:A,A139,O:O,"&lt;"&amp;O139)</f>
        <v>6</v>
      </c>
      <c r="I139" s="2">
        <f>AVERAGEIF(A:A,A139,G:G)</f>
        <v>45.628358333333331</v>
      </c>
      <c r="J139" s="2">
        <f>G139-I139</f>
        <v>-3.7409583333333316</v>
      </c>
      <c r="K139" s="2">
        <f>90+J139</f>
        <v>86.259041666666661</v>
      </c>
      <c r="L139" s="2">
        <f>EXP(0.06*K139)</f>
        <v>176.89255246055677</v>
      </c>
      <c r="M139" s="2">
        <f>SUMIF(A:A,A139,L:L)</f>
        <v>1872.172151846773</v>
      </c>
      <c r="N139" s="3">
        <f>L139/M139</f>
        <v>9.4485195865168736E-2</v>
      </c>
      <c r="O139" s="8">
        <f>1/N139</f>
        <v>10.583668593194318</v>
      </c>
      <c r="P139" s="3">
        <f>IF(O139&gt;21,"",N139)</f>
        <v>9.4485195865168736E-2</v>
      </c>
      <c r="Q139" s="3">
        <f>IF(ISNUMBER(P139),SUMIF(A:A,A139,P:P),"")</f>
        <v>1</v>
      </c>
      <c r="R139" s="3">
        <f>IFERROR(P139*(1/Q139),"")</f>
        <v>9.4485195865168736E-2</v>
      </c>
      <c r="S139" s="9">
        <f>IFERROR(1/R139,"")</f>
        <v>10.583668593194318</v>
      </c>
    </row>
    <row r="140" spans="1:19" x14ac:dyDescent="0.25">
      <c r="A140" s="5">
        <v>18</v>
      </c>
      <c r="B140" s="6">
        <v>0.6430555555555556</v>
      </c>
      <c r="C140" s="5" t="s">
        <v>31</v>
      </c>
      <c r="D140" s="5">
        <v>5</v>
      </c>
      <c r="E140" s="5">
        <v>10</v>
      </c>
      <c r="F140" s="5" t="s">
        <v>169</v>
      </c>
      <c r="G140" s="2">
        <v>36.83</v>
      </c>
      <c r="H140" s="7">
        <f>1+COUNTIFS(A:A,A140,O:O,"&lt;"&amp;O140)</f>
        <v>7</v>
      </c>
      <c r="I140" s="2">
        <f>AVERAGEIF(A:A,A140,G:G)</f>
        <v>45.628358333333331</v>
      </c>
      <c r="J140" s="2">
        <f>G140-I140</f>
        <v>-8.7983583333333328</v>
      </c>
      <c r="K140" s="2">
        <f>90+J140</f>
        <v>81.20164166666666</v>
      </c>
      <c r="L140" s="2">
        <f>EXP(0.06*K140)</f>
        <v>130.59468248864835</v>
      </c>
      <c r="M140" s="2">
        <f>SUMIF(A:A,A140,L:L)</f>
        <v>1872.172151846773</v>
      </c>
      <c r="N140" s="3">
        <f>L140/M140</f>
        <v>6.9755701878070023E-2</v>
      </c>
      <c r="O140" s="8">
        <f>1/N140</f>
        <v>14.335745653422814</v>
      </c>
      <c r="P140" s="3">
        <f>IF(O140&gt;21,"",N140)</f>
        <v>6.9755701878070023E-2</v>
      </c>
      <c r="Q140" s="3">
        <f>IF(ISNUMBER(P140),SUMIF(A:A,A140,P:P),"")</f>
        <v>1</v>
      </c>
      <c r="R140" s="3">
        <f>IFERROR(P140*(1/Q140),"")</f>
        <v>6.9755701878070023E-2</v>
      </c>
      <c r="S140" s="9">
        <f>IFERROR(1/R140,"")</f>
        <v>14.335745653422814</v>
      </c>
    </row>
    <row r="141" spans="1:19" x14ac:dyDescent="0.25">
      <c r="A141" s="5">
        <v>18</v>
      </c>
      <c r="B141" s="6">
        <v>0.6430555555555556</v>
      </c>
      <c r="C141" s="5" t="s">
        <v>31</v>
      </c>
      <c r="D141" s="5">
        <v>5</v>
      </c>
      <c r="E141" s="5">
        <v>3</v>
      </c>
      <c r="F141" s="5" t="s">
        <v>163</v>
      </c>
      <c r="G141" s="2">
        <v>36.729399999999998</v>
      </c>
      <c r="H141" s="7">
        <f>1+COUNTIFS(A:A,A141,O:O,"&lt;"&amp;O141)</f>
        <v>8</v>
      </c>
      <c r="I141" s="2">
        <f>AVERAGEIF(A:A,A141,G:G)</f>
        <v>45.628358333333331</v>
      </c>
      <c r="J141" s="2">
        <f>G141-I141</f>
        <v>-8.8989583333333329</v>
      </c>
      <c r="K141" s="2">
        <f>90+J141</f>
        <v>81.101041666666674</v>
      </c>
      <c r="L141" s="2">
        <f>EXP(0.06*K141)</f>
        <v>129.80878720318006</v>
      </c>
      <c r="M141" s="2">
        <f>SUMIF(A:A,A141,L:L)</f>
        <v>1872.172151846773</v>
      </c>
      <c r="N141" s="3">
        <f>L141/M141</f>
        <v>6.933592462377583E-2</v>
      </c>
      <c r="O141" s="8">
        <f>1/N141</f>
        <v>14.422537889645337</v>
      </c>
      <c r="P141" s="3">
        <f>IF(O141&gt;21,"",N141)</f>
        <v>6.933592462377583E-2</v>
      </c>
      <c r="Q141" s="3">
        <f>IF(ISNUMBER(P141),SUMIF(A:A,A141,P:P),"")</f>
        <v>1</v>
      </c>
      <c r="R141" s="3">
        <f>IFERROR(P141*(1/Q141),"")</f>
        <v>6.933592462377583E-2</v>
      </c>
      <c r="S141" s="9">
        <f>IFERROR(1/R141,"")</f>
        <v>14.422537889645337</v>
      </c>
    </row>
    <row r="142" spans="1:19" x14ac:dyDescent="0.25">
      <c r="A142" s="5">
        <v>19</v>
      </c>
      <c r="B142" s="6">
        <v>0.64722222222222225</v>
      </c>
      <c r="C142" s="5" t="s">
        <v>170</v>
      </c>
      <c r="D142" s="5">
        <v>4</v>
      </c>
      <c r="E142" s="5">
        <v>7</v>
      </c>
      <c r="F142" s="5" t="s">
        <v>176</v>
      </c>
      <c r="G142" s="2">
        <v>71.723566666666599</v>
      </c>
      <c r="H142" s="7">
        <f>1+COUNTIFS(A:A,A142,O:O,"&lt;"&amp;O142)</f>
        <v>1</v>
      </c>
      <c r="I142" s="2">
        <f>AVERAGEIF(A:A,A142,G:G)</f>
        <v>52.350818518518516</v>
      </c>
      <c r="J142" s="2">
        <f>G142-I142</f>
        <v>19.372748148148084</v>
      </c>
      <c r="K142" s="2">
        <f>90+J142</f>
        <v>109.37274814814808</v>
      </c>
      <c r="L142" s="2">
        <f>EXP(0.06*K142)</f>
        <v>707.94392521890154</v>
      </c>
      <c r="M142" s="2">
        <f>SUMIF(A:A,A142,L:L)</f>
        <v>2994.0143517478264</v>
      </c>
      <c r="N142" s="3">
        <f>L142/M142</f>
        <v>0.23645308340142812</v>
      </c>
      <c r="O142" s="8">
        <f>1/N142</f>
        <v>4.2291687873754338</v>
      </c>
      <c r="P142" s="3">
        <f>IF(O142&gt;21,"",N142)</f>
        <v>0.23645308340142812</v>
      </c>
      <c r="Q142" s="3">
        <f>IF(ISNUMBER(P142),SUMIF(A:A,A142,P:P),"")</f>
        <v>0.937233547952393</v>
      </c>
      <c r="R142" s="3">
        <f>IFERROR(P142*(1/Q142),"")</f>
        <v>0.25228832655213368</v>
      </c>
      <c r="S142" s="9">
        <f>IFERROR(1/R142,"")</f>
        <v>3.9637188674813961</v>
      </c>
    </row>
    <row r="143" spans="1:19" x14ac:dyDescent="0.25">
      <c r="A143" s="5">
        <v>19</v>
      </c>
      <c r="B143" s="6">
        <v>0.64722222222222225</v>
      </c>
      <c r="C143" s="5" t="s">
        <v>170</v>
      </c>
      <c r="D143" s="5">
        <v>4</v>
      </c>
      <c r="E143" s="5">
        <v>4</v>
      </c>
      <c r="F143" s="5" t="s">
        <v>173</v>
      </c>
      <c r="G143" s="2">
        <v>69.500933333333407</v>
      </c>
      <c r="H143" s="7">
        <f>1+COUNTIFS(A:A,A143,O:O,"&lt;"&amp;O143)</f>
        <v>2</v>
      </c>
      <c r="I143" s="2">
        <f>AVERAGEIF(A:A,A143,G:G)</f>
        <v>52.350818518518516</v>
      </c>
      <c r="J143" s="2">
        <f>G143-I143</f>
        <v>17.150114814814891</v>
      </c>
      <c r="K143" s="2">
        <f>90+J143</f>
        <v>107.15011481481488</v>
      </c>
      <c r="L143" s="2">
        <f>EXP(0.06*K143)</f>
        <v>619.55835210228679</v>
      </c>
      <c r="M143" s="2">
        <f>SUMIF(A:A,A143,L:L)</f>
        <v>2994.0143517478264</v>
      </c>
      <c r="N143" s="3">
        <f>L143/M143</f>
        <v>0.20693232540472126</v>
      </c>
      <c r="O143" s="8">
        <f>1/N143</f>
        <v>4.8324977648812739</v>
      </c>
      <c r="P143" s="3">
        <f>IF(O143&gt;21,"",N143)</f>
        <v>0.20693232540472126</v>
      </c>
      <c r="Q143" s="3">
        <f>IF(ISNUMBER(P143),SUMIF(A:A,A143,P:P),"")</f>
        <v>0.937233547952393</v>
      </c>
      <c r="R143" s="3">
        <f>IFERROR(P143*(1/Q143),"")</f>
        <v>0.22079056586996229</v>
      </c>
      <c r="S143" s="9">
        <f>IFERROR(1/R143,"")</f>
        <v>4.5291790256516853</v>
      </c>
    </row>
    <row r="144" spans="1:19" x14ac:dyDescent="0.25">
      <c r="A144" s="5">
        <v>19</v>
      </c>
      <c r="B144" s="6">
        <v>0.64722222222222225</v>
      </c>
      <c r="C144" s="5" t="s">
        <v>170</v>
      </c>
      <c r="D144" s="5">
        <v>4</v>
      </c>
      <c r="E144" s="5">
        <v>1</v>
      </c>
      <c r="F144" s="5" t="s">
        <v>171</v>
      </c>
      <c r="G144" s="2">
        <v>67.765233333333398</v>
      </c>
      <c r="H144" s="7">
        <f>1+COUNTIFS(A:A,A144,O:O,"&lt;"&amp;O144)</f>
        <v>3</v>
      </c>
      <c r="I144" s="2">
        <f>AVERAGEIF(A:A,A144,G:G)</f>
        <v>52.350818518518516</v>
      </c>
      <c r="J144" s="2">
        <f>G144-I144</f>
        <v>15.414414814814883</v>
      </c>
      <c r="K144" s="2">
        <f>90+J144</f>
        <v>105.41441481481488</v>
      </c>
      <c r="L144" s="2">
        <f>EXP(0.06*K144)</f>
        <v>558.28237841657017</v>
      </c>
      <c r="M144" s="2">
        <f>SUMIF(A:A,A144,L:L)</f>
        <v>2994.0143517478264</v>
      </c>
      <c r="N144" s="3">
        <f>L144/M144</f>
        <v>0.18646616643325697</v>
      </c>
      <c r="O144" s="8">
        <f>1/N144</f>
        <v>5.3629031964784692</v>
      </c>
      <c r="P144" s="3">
        <f>IF(O144&gt;21,"",N144)</f>
        <v>0.18646616643325697</v>
      </c>
      <c r="Q144" s="3">
        <f>IF(ISNUMBER(P144),SUMIF(A:A,A144,P:P),"")</f>
        <v>0.937233547952393</v>
      </c>
      <c r="R144" s="3">
        <f>IFERROR(P144*(1/Q144),"")</f>
        <v>0.19895378994983284</v>
      </c>
      <c r="S144" s="9">
        <f>IFERROR(1/R144,"")</f>
        <v>5.0262927901607446</v>
      </c>
    </row>
    <row r="145" spans="1:19" x14ac:dyDescent="0.25">
      <c r="A145" s="5">
        <v>19</v>
      </c>
      <c r="B145" s="6">
        <v>0.64722222222222225</v>
      </c>
      <c r="C145" s="5" t="s">
        <v>170</v>
      </c>
      <c r="D145" s="5">
        <v>4</v>
      </c>
      <c r="E145" s="5">
        <v>10</v>
      </c>
      <c r="F145" s="5" t="s">
        <v>179</v>
      </c>
      <c r="G145" s="2">
        <v>65.020466666666692</v>
      </c>
      <c r="H145" s="7">
        <f>1+COUNTIFS(A:A,A145,O:O,"&lt;"&amp;O145)</f>
        <v>4</v>
      </c>
      <c r="I145" s="2">
        <f>AVERAGEIF(A:A,A145,G:G)</f>
        <v>52.350818518518516</v>
      </c>
      <c r="J145" s="2">
        <f>G145-I145</f>
        <v>12.669648148148177</v>
      </c>
      <c r="K145" s="2">
        <f>90+J145</f>
        <v>102.66964814814818</v>
      </c>
      <c r="L145" s="2">
        <f>EXP(0.06*K145)</f>
        <v>473.51277343270476</v>
      </c>
      <c r="M145" s="2">
        <f>SUMIF(A:A,A145,L:L)</f>
        <v>2994.0143517478264</v>
      </c>
      <c r="N145" s="3">
        <f>L145/M145</f>
        <v>0.15815314083457233</v>
      </c>
      <c r="O145" s="8">
        <f>1/N145</f>
        <v>6.3229853970841896</v>
      </c>
      <c r="P145" s="3">
        <f>IF(O145&gt;21,"",N145)</f>
        <v>0.15815314083457233</v>
      </c>
      <c r="Q145" s="3">
        <f>IF(ISNUMBER(P145),SUMIF(A:A,A145,P:P),"")</f>
        <v>0.937233547952393</v>
      </c>
      <c r="R145" s="3">
        <f>IFERROR(P145*(1/Q145),"")</f>
        <v>0.16874464340301845</v>
      </c>
      <c r="S145" s="9">
        <f>IFERROR(1/R145,"")</f>
        <v>5.9261140373603842</v>
      </c>
    </row>
    <row r="146" spans="1:19" x14ac:dyDescent="0.25">
      <c r="A146" s="5">
        <v>19</v>
      </c>
      <c r="B146" s="6">
        <v>0.64722222222222225</v>
      </c>
      <c r="C146" s="5" t="s">
        <v>170</v>
      </c>
      <c r="D146" s="5">
        <v>4</v>
      </c>
      <c r="E146" s="5">
        <v>3</v>
      </c>
      <c r="F146" s="5" t="s">
        <v>172</v>
      </c>
      <c r="G146" s="2">
        <v>54.993499999999997</v>
      </c>
      <c r="H146" s="7">
        <f>1+COUNTIFS(A:A,A146,O:O,"&lt;"&amp;O146)</f>
        <v>5</v>
      </c>
      <c r="I146" s="2">
        <f>AVERAGEIF(A:A,A146,G:G)</f>
        <v>52.350818518518516</v>
      </c>
      <c r="J146" s="2">
        <f>G146-I146</f>
        <v>2.6426814814814819</v>
      </c>
      <c r="K146" s="2">
        <f>90+J146</f>
        <v>92.642681481481475</v>
      </c>
      <c r="L146" s="2">
        <f>EXP(0.06*K146)</f>
        <v>259.4491913151054</v>
      </c>
      <c r="M146" s="2">
        <f>SUMIF(A:A,A146,L:L)</f>
        <v>2994.0143517478264</v>
      </c>
      <c r="N146" s="3">
        <f>L146/M146</f>
        <v>8.6655961139146115E-2</v>
      </c>
      <c r="O146" s="8">
        <f>1/N146</f>
        <v>11.539887006668469</v>
      </c>
      <c r="P146" s="3">
        <f>IF(O146&gt;21,"",N146)</f>
        <v>8.6655961139146115E-2</v>
      </c>
      <c r="Q146" s="3">
        <f>IF(ISNUMBER(P146),SUMIF(A:A,A146,P:P),"")</f>
        <v>0.937233547952393</v>
      </c>
      <c r="R146" s="3">
        <f>IFERROR(P146*(1/Q146),"")</f>
        <v>9.2459303583900129E-2</v>
      </c>
      <c r="S146" s="9">
        <f>IFERROR(1/R146,"")</f>
        <v>10.815569242229609</v>
      </c>
    </row>
    <row r="147" spans="1:19" x14ac:dyDescent="0.25">
      <c r="A147" s="5">
        <v>19</v>
      </c>
      <c r="B147" s="6">
        <v>0.64722222222222225</v>
      </c>
      <c r="C147" s="5" t="s">
        <v>170</v>
      </c>
      <c r="D147" s="5">
        <v>4</v>
      </c>
      <c r="E147" s="5">
        <v>8</v>
      </c>
      <c r="F147" s="5" t="s">
        <v>177</v>
      </c>
      <c r="G147" s="2">
        <v>49.566600000000001</v>
      </c>
      <c r="H147" s="7">
        <f>1+COUNTIFS(A:A,A147,O:O,"&lt;"&amp;O147)</f>
        <v>6</v>
      </c>
      <c r="I147" s="2">
        <f>AVERAGEIF(A:A,A147,G:G)</f>
        <v>52.350818518518516</v>
      </c>
      <c r="J147" s="2">
        <f>G147-I147</f>
        <v>-2.7842185185185144</v>
      </c>
      <c r="K147" s="2">
        <f>90+J147</f>
        <v>87.215781481481486</v>
      </c>
      <c r="L147" s="2">
        <f>EXP(0.06*K147)</f>
        <v>187.34407302343067</v>
      </c>
      <c r="M147" s="2">
        <f>SUMIF(A:A,A147,L:L)</f>
        <v>2994.0143517478264</v>
      </c>
      <c r="N147" s="3">
        <f>L147/M147</f>
        <v>6.2572870739268219E-2</v>
      </c>
      <c r="O147" s="8">
        <f>1/N147</f>
        <v>15.981366815769892</v>
      </c>
      <c r="P147" s="3">
        <f>IF(O147&gt;21,"",N147)</f>
        <v>6.2572870739268219E-2</v>
      </c>
      <c r="Q147" s="3">
        <f>IF(ISNUMBER(P147),SUMIF(A:A,A147,P:P),"")</f>
        <v>0.937233547952393</v>
      </c>
      <c r="R147" s="3">
        <f>IFERROR(P147*(1/Q147),"")</f>
        <v>6.6763370641152758E-2</v>
      </c>
      <c r="S147" s="9">
        <f>IFERROR(1/R147,"")</f>
        <v>14.97827312187265</v>
      </c>
    </row>
    <row r="148" spans="1:19" x14ac:dyDescent="0.25">
      <c r="A148" s="5">
        <v>19</v>
      </c>
      <c r="B148" s="6">
        <v>0.64722222222222225</v>
      </c>
      <c r="C148" s="5" t="s">
        <v>170</v>
      </c>
      <c r="D148" s="5">
        <v>4</v>
      </c>
      <c r="E148" s="5">
        <v>5</v>
      </c>
      <c r="F148" s="5" t="s">
        <v>174</v>
      </c>
      <c r="G148" s="2">
        <v>34.745433333333295</v>
      </c>
      <c r="H148" s="7">
        <f>1+COUNTIFS(A:A,A148,O:O,"&lt;"&amp;O148)</f>
        <v>7</v>
      </c>
      <c r="I148" s="2">
        <f>AVERAGEIF(A:A,A148,G:G)</f>
        <v>52.350818518518516</v>
      </c>
      <c r="J148" s="2">
        <f>G148-I148</f>
        <v>-17.60538518518522</v>
      </c>
      <c r="K148" s="2">
        <f>90+J148</f>
        <v>72.394614814814787</v>
      </c>
      <c r="L148" s="2">
        <f>EXP(0.06*K148)</f>
        <v>76.990103597731249</v>
      </c>
      <c r="M148" s="2">
        <f>SUMIF(A:A,A148,L:L)</f>
        <v>2994.0143517478264</v>
      </c>
      <c r="N148" s="3">
        <f>L148/M148</f>
        <v>2.5714674197465509E-2</v>
      </c>
      <c r="O148" s="8">
        <f>1/N148</f>
        <v>38.888301376906497</v>
      </c>
      <c r="P148" s="3" t="str">
        <f>IF(O148&gt;21,"",N148)</f>
        <v/>
      </c>
      <c r="Q148" s="3" t="str">
        <f>IF(ISNUMBER(P148),SUMIF(A:A,A148,P:P),"")</f>
        <v/>
      </c>
      <c r="R148" s="3" t="str">
        <f>IFERROR(P148*(1/Q148),"")</f>
        <v/>
      </c>
      <c r="S148" s="9" t="str">
        <f>IFERROR(1/R148,"")</f>
        <v/>
      </c>
    </row>
    <row r="149" spans="1:19" x14ac:dyDescent="0.25">
      <c r="A149" s="5">
        <v>19</v>
      </c>
      <c r="B149" s="6">
        <v>0.64722222222222225</v>
      </c>
      <c r="C149" s="5" t="s">
        <v>170</v>
      </c>
      <c r="D149" s="5">
        <v>4</v>
      </c>
      <c r="E149" s="5">
        <v>6</v>
      </c>
      <c r="F149" s="5" t="s">
        <v>175</v>
      </c>
      <c r="G149" s="2">
        <v>32.396133333333296</v>
      </c>
      <c r="H149" s="7">
        <f>1+COUNTIFS(A:A,A149,O:O,"&lt;"&amp;O149)</f>
        <v>8</v>
      </c>
      <c r="I149" s="2">
        <f>AVERAGEIF(A:A,A149,G:G)</f>
        <v>52.350818518518516</v>
      </c>
      <c r="J149" s="2">
        <f>G149-I149</f>
        <v>-19.95468518518522</v>
      </c>
      <c r="K149" s="2">
        <f>90+J149</f>
        <v>70.045314814814787</v>
      </c>
      <c r="L149" s="2">
        <f>EXP(0.06*K149)</f>
        <v>66.867890473548968</v>
      </c>
      <c r="M149" s="2">
        <f>SUMIF(A:A,A149,L:L)</f>
        <v>2994.0143517478264</v>
      </c>
      <c r="N149" s="3">
        <f>L149/M149</f>
        <v>2.2333857696611663E-2</v>
      </c>
      <c r="O149" s="8">
        <f>1/N149</f>
        <v>44.775068131275546</v>
      </c>
      <c r="P149" s="3" t="str">
        <f>IF(O149&gt;21,"",N149)</f>
        <v/>
      </c>
      <c r="Q149" s="3" t="str">
        <f>IF(ISNUMBER(P149),SUMIF(A:A,A149,P:P),"")</f>
        <v/>
      </c>
      <c r="R149" s="3" t="str">
        <f>IFERROR(P149*(1/Q149),"")</f>
        <v/>
      </c>
      <c r="S149" s="9" t="str">
        <f>IFERROR(1/R149,"")</f>
        <v/>
      </c>
    </row>
    <row r="150" spans="1:19" x14ac:dyDescent="0.25">
      <c r="A150" s="5">
        <v>19</v>
      </c>
      <c r="B150" s="6">
        <v>0.64722222222222225</v>
      </c>
      <c r="C150" s="5" t="s">
        <v>170</v>
      </c>
      <c r="D150" s="5">
        <v>4</v>
      </c>
      <c r="E150" s="5">
        <v>9</v>
      </c>
      <c r="F150" s="5" t="s">
        <v>178</v>
      </c>
      <c r="G150" s="2">
        <v>25.445499999999999</v>
      </c>
      <c r="H150" s="7">
        <f>1+COUNTIFS(A:A,A150,O:O,"&lt;"&amp;O150)</f>
        <v>9</v>
      </c>
      <c r="I150" s="2">
        <f>AVERAGEIF(A:A,A150,G:G)</f>
        <v>52.350818518518516</v>
      </c>
      <c r="J150" s="2">
        <f>G150-I150</f>
        <v>-26.905318518518516</v>
      </c>
      <c r="K150" s="2">
        <f>90+J150</f>
        <v>63.094681481481487</v>
      </c>
      <c r="L150" s="2">
        <f>EXP(0.06*K150)</f>
        <v>44.065664167546849</v>
      </c>
      <c r="M150" s="2">
        <f>SUMIF(A:A,A150,L:L)</f>
        <v>2994.0143517478264</v>
      </c>
      <c r="N150" s="3">
        <f>L150/M150</f>
        <v>1.4717920153529818E-2</v>
      </c>
      <c r="O150" s="8">
        <f>1/N150</f>
        <v>67.9443827367258</v>
      </c>
      <c r="P150" s="3" t="str">
        <f>IF(O150&gt;21,"",N150)</f>
        <v/>
      </c>
      <c r="Q150" s="3" t="str">
        <f>IF(ISNUMBER(P150),SUMIF(A:A,A150,P:P),"")</f>
        <v/>
      </c>
      <c r="R150" s="3" t="str">
        <f>IFERROR(P150*(1/Q150),"")</f>
        <v/>
      </c>
      <c r="S150" s="9" t="str">
        <f>IFERROR(1/R150,"")</f>
        <v/>
      </c>
    </row>
    <row r="151" spans="1:19" x14ac:dyDescent="0.25">
      <c r="A151" s="5">
        <v>20</v>
      </c>
      <c r="B151" s="6">
        <v>0.65</v>
      </c>
      <c r="C151" s="5" t="s">
        <v>70</v>
      </c>
      <c r="D151" s="5">
        <v>4</v>
      </c>
      <c r="E151" s="5">
        <v>13</v>
      </c>
      <c r="F151" s="5" t="s">
        <v>190</v>
      </c>
      <c r="G151" s="2">
        <v>69.302466666666589</v>
      </c>
      <c r="H151" s="7">
        <f>1+COUNTIFS(A:A,A151,O:O,"&lt;"&amp;O151)</f>
        <v>1</v>
      </c>
      <c r="I151" s="2">
        <f>AVERAGEIF(A:A,A151,G:G)</f>
        <v>47.40650769230767</v>
      </c>
      <c r="J151" s="2">
        <f>G151-I151</f>
        <v>21.895958974358919</v>
      </c>
      <c r="K151" s="2">
        <f>90+J151</f>
        <v>111.89595897435892</v>
      </c>
      <c r="L151" s="2">
        <f>EXP(0.06*K151)</f>
        <v>823.65976530874502</v>
      </c>
      <c r="M151" s="2">
        <f>SUMIF(A:A,A151,L:L)</f>
        <v>4127.5479414092897</v>
      </c>
      <c r="N151" s="3">
        <f>L151/M151</f>
        <v>0.19955183489098824</v>
      </c>
      <c r="O151" s="8">
        <f>1/N151</f>
        <v>5.0112292906065381</v>
      </c>
      <c r="P151" s="3">
        <f>IF(O151&gt;21,"",N151)</f>
        <v>0.19955183489098824</v>
      </c>
      <c r="Q151" s="3">
        <f>IF(ISNUMBER(P151),SUMIF(A:A,A151,P:P),"")</f>
        <v>0.89734485377590156</v>
      </c>
      <c r="R151" s="3">
        <f>IFERROR(P151*(1/Q151),"")</f>
        <v>0.22238031906162056</v>
      </c>
      <c r="S151" s="9">
        <f>IFERROR(1/R151,"")</f>
        <v>4.4968008150168384</v>
      </c>
    </row>
    <row r="152" spans="1:19" x14ac:dyDescent="0.25">
      <c r="A152" s="5">
        <v>20</v>
      </c>
      <c r="B152" s="6">
        <v>0.65</v>
      </c>
      <c r="C152" s="5" t="s">
        <v>70</v>
      </c>
      <c r="D152" s="5">
        <v>4</v>
      </c>
      <c r="E152" s="5">
        <v>6</v>
      </c>
      <c r="F152" s="5" t="s">
        <v>184</v>
      </c>
      <c r="G152" s="2">
        <v>65.335266666666598</v>
      </c>
      <c r="H152" s="7">
        <f>1+COUNTIFS(A:A,A152,O:O,"&lt;"&amp;O152)</f>
        <v>2</v>
      </c>
      <c r="I152" s="2">
        <f>AVERAGEIF(A:A,A152,G:G)</f>
        <v>47.40650769230767</v>
      </c>
      <c r="J152" s="2">
        <f>G152-I152</f>
        <v>17.928758974358928</v>
      </c>
      <c r="K152" s="2">
        <f>90+J152</f>
        <v>107.92875897435893</v>
      </c>
      <c r="L152" s="2">
        <f>EXP(0.06*K152)</f>
        <v>649.19006914741487</v>
      </c>
      <c r="M152" s="2">
        <f>SUMIF(A:A,A152,L:L)</f>
        <v>4127.5479414092897</v>
      </c>
      <c r="N152" s="3">
        <f>L152/M152</f>
        <v>0.15728226016092223</v>
      </c>
      <c r="O152" s="8">
        <f>1/N152</f>
        <v>6.3579961209665798</v>
      </c>
      <c r="P152" s="3">
        <f>IF(O152&gt;21,"",N152)</f>
        <v>0.15728226016092223</v>
      </c>
      <c r="Q152" s="3">
        <f>IF(ISNUMBER(P152),SUMIF(A:A,A152,P:P),"")</f>
        <v>0.89734485377590156</v>
      </c>
      <c r="R152" s="3">
        <f>IFERROR(P152*(1/Q152),"")</f>
        <v>0.17527515703589372</v>
      </c>
      <c r="S152" s="9">
        <f>IFERROR(1/R152,"")</f>
        <v>5.7053150994765049</v>
      </c>
    </row>
    <row r="153" spans="1:19" x14ac:dyDescent="0.25">
      <c r="A153" s="5">
        <v>20</v>
      </c>
      <c r="B153" s="6">
        <v>0.65</v>
      </c>
      <c r="C153" s="5" t="s">
        <v>70</v>
      </c>
      <c r="D153" s="5">
        <v>4</v>
      </c>
      <c r="E153" s="5">
        <v>9</v>
      </c>
      <c r="F153" s="5" t="s">
        <v>187</v>
      </c>
      <c r="G153" s="2">
        <v>65.129599999999897</v>
      </c>
      <c r="H153" s="7">
        <f>1+COUNTIFS(A:A,A153,O:O,"&lt;"&amp;O153)</f>
        <v>3</v>
      </c>
      <c r="I153" s="2">
        <f>AVERAGEIF(A:A,A153,G:G)</f>
        <v>47.40650769230767</v>
      </c>
      <c r="J153" s="2">
        <f>G153-I153</f>
        <v>17.723092307692227</v>
      </c>
      <c r="K153" s="2">
        <f>90+J153</f>
        <v>107.72309230769223</v>
      </c>
      <c r="L153" s="2">
        <f>EXP(0.06*K153)</f>
        <v>641.22828891001495</v>
      </c>
      <c r="M153" s="2">
        <f>SUMIF(A:A,A153,L:L)</f>
        <v>4127.5479414092897</v>
      </c>
      <c r="N153" s="3">
        <f>L153/M153</f>
        <v>0.15535332308970762</v>
      </c>
      <c r="O153" s="8">
        <f>1/N153</f>
        <v>6.436939874292599</v>
      </c>
      <c r="P153" s="3">
        <f>IF(O153&gt;21,"",N153)</f>
        <v>0.15535332308970762</v>
      </c>
      <c r="Q153" s="3">
        <f>IF(ISNUMBER(P153),SUMIF(A:A,A153,P:P),"")</f>
        <v>0.89734485377590156</v>
      </c>
      <c r="R153" s="3">
        <f>IFERROR(P153*(1/Q153),"")</f>
        <v>0.17312555193914866</v>
      </c>
      <c r="S153" s="9">
        <f>IFERROR(1/R153,"")</f>
        <v>5.7761548702613625</v>
      </c>
    </row>
    <row r="154" spans="1:19" x14ac:dyDescent="0.25">
      <c r="A154" s="5">
        <v>20</v>
      </c>
      <c r="B154" s="6">
        <v>0.65</v>
      </c>
      <c r="C154" s="5" t="s">
        <v>70</v>
      </c>
      <c r="D154" s="5">
        <v>4</v>
      </c>
      <c r="E154" s="5">
        <v>4</v>
      </c>
      <c r="F154" s="5" t="s">
        <v>182</v>
      </c>
      <c r="G154" s="2">
        <v>58.921800000000005</v>
      </c>
      <c r="H154" s="7">
        <f>1+COUNTIFS(A:A,A154,O:O,"&lt;"&amp;O154)</f>
        <v>4</v>
      </c>
      <c r="I154" s="2">
        <f>AVERAGEIF(A:A,A154,G:G)</f>
        <v>47.40650769230767</v>
      </c>
      <c r="J154" s="2">
        <f>G154-I154</f>
        <v>11.515292307692334</v>
      </c>
      <c r="K154" s="2">
        <f>90+J154</f>
        <v>101.51529230769233</v>
      </c>
      <c r="L154" s="2">
        <f>EXP(0.06*K154)</f>
        <v>441.82661813651566</v>
      </c>
      <c r="M154" s="2">
        <f>SUMIF(A:A,A154,L:L)</f>
        <v>4127.5479414092897</v>
      </c>
      <c r="N154" s="3">
        <f>L154/M154</f>
        <v>0.10704336434325232</v>
      </c>
      <c r="O154" s="8">
        <f>1/N154</f>
        <v>9.3420083172398609</v>
      </c>
      <c r="P154" s="3">
        <f>IF(O154&gt;21,"",N154)</f>
        <v>0.10704336434325232</v>
      </c>
      <c r="Q154" s="3">
        <f>IF(ISNUMBER(P154),SUMIF(A:A,A154,P:P),"")</f>
        <v>0.89734485377590156</v>
      </c>
      <c r="R154" s="3">
        <f>IFERROR(P154*(1/Q154),"")</f>
        <v>0.11928899340407294</v>
      </c>
      <c r="S154" s="9">
        <f>IFERROR(1/R154,"")</f>
        <v>8.3830030874068608</v>
      </c>
    </row>
    <row r="155" spans="1:19" x14ac:dyDescent="0.25">
      <c r="A155" s="5">
        <v>20</v>
      </c>
      <c r="B155" s="6">
        <v>0.65</v>
      </c>
      <c r="C155" s="5" t="s">
        <v>70</v>
      </c>
      <c r="D155" s="5">
        <v>4</v>
      </c>
      <c r="E155" s="5">
        <v>11</v>
      </c>
      <c r="F155" s="5" t="s">
        <v>189</v>
      </c>
      <c r="G155" s="2">
        <v>58.777133333333396</v>
      </c>
      <c r="H155" s="7">
        <f>1+COUNTIFS(A:A,A155,O:O,"&lt;"&amp;O155)</f>
        <v>5</v>
      </c>
      <c r="I155" s="2">
        <f>AVERAGEIF(A:A,A155,G:G)</f>
        <v>47.40650769230767</v>
      </c>
      <c r="J155" s="2">
        <f>G155-I155</f>
        <v>11.370625641025725</v>
      </c>
      <c r="K155" s="2">
        <f>90+J155</f>
        <v>101.37062564102573</v>
      </c>
      <c r="L155" s="2">
        <f>EXP(0.06*K155)</f>
        <v>438.00815917726715</v>
      </c>
      <c r="M155" s="2">
        <f>SUMIF(A:A,A155,L:L)</f>
        <v>4127.5479414092897</v>
      </c>
      <c r="N155" s="3">
        <f>L155/M155</f>
        <v>0.10611824875078635</v>
      </c>
      <c r="O155" s="8">
        <f>1/N155</f>
        <v>9.4234498945459642</v>
      </c>
      <c r="P155" s="3">
        <f>IF(O155&gt;21,"",N155)</f>
        <v>0.10611824875078635</v>
      </c>
      <c r="Q155" s="3">
        <f>IF(ISNUMBER(P155),SUMIF(A:A,A155,P:P),"")</f>
        <v>0.89734485377590156</v>
      </c>
      <c r="R155" s="3">
        <f>IFERROR(P155*(1/Q155),"")</f>
        <v>0.11825804572707539</v>
      </c>
      <c r="S155" s="9">
        <f>IFERROR(1/R155,"")</f>
        <v>8.4560842676858829</v>
      </c>
    </row>
    <row r="156" spans="1:19" x14ac:dyDescent="0.25">
      <c r="A156" s="5">
        <v>20</v>
      </c>
      <c r="B156" s="6">
        <v>0.65</v>
      </c>
      <c r="C156" s="5" t="s">
        <v>70</v>
      </c>
      <c r="D156" s="5">
        <v>4</v>
      </c>
      <c r="E156" s="5">
        <v>3</v>
      </c>
      <c r="F156" s="5" t="s">
        <v>181</v>
      </c>
      <c r="G156" s="2">
        <v>49.639866666666698</v>
      </c>
      <c r="H156" s="7">
        <f>1+COUNTIFS(A:A,A156,O:O,"&lt;"&amp;O156)</f>
        <v>6</v>
      </c>
      <c r="I156" s="2">
        <f>AVERAGEIF(A:A,A156,G:G)</f>
        <v>47.40650769230767</v>
      </c>
      <c r="J156" s="2">
        <f>G156-I156</f>
        <v>2.2333589743590281</v>
      </c>
      <c r="K156" s="2">
        <f>90+J156</f>
        <v>92.233358974359021</v>
      </c>
      <c r="L156" s="2">
        <f>EXP(0.06*K156)</f>
        <v>253.15489597989352</v>
      </c>
      <c r="M156" s="2">
        <f>SUMIF(A:A,A156,L:L)</f>
        <v>4127.5479414092897</v>
      </c>
      <c r="N156" s="3">
        <f>L156/M156</f>
        <v>6.1332999537119258E-2</v>
      </c>
      <c r="O156" s="8">
        <f>1/N156</f>
        <v>16.304436560204291</v>
      </c>
      <c r="P156" s="3">
        <f>IF(O156&gt;21,"",N156)</f>
        <v>6.1332999537119258E-2</v>
      </c>
      <c r="Q156" s="3">
        <f>IF(ISNUMBER(P156),SUMIF(A:A,A156,P:P),"")</f>
        <v>0.89734485377590156</v>
      </c>
      <c r="R156" s="3">
        <f>IFERROR(P156*(1/Q156),"")</f>
        <v>6.8349419154786012E-2</v>
      </c>
      <c r="S156" s="9">
        <f>IFERROR(1/R156,"")</f>
        <v>14.630702241014982</v>
      </c>
    </row>
    <row r="157" spans="1:19" x14ac:dyDescent="0.25">
      <c r="A157" s="5">
        <v>20</v>
      </c>
      <c r="B157" s="6">
        <v>0.65</v>
      </c>
      <c r="C157" s="5" t="s">
        <v>70</v>
      </c>
      <c r="D157" s="5">
        <v>4</v>
      </c>
      <c r="E157" s="5">
        <v>5</v>
      </c>
      <c r="F157" s="5" t="s">
        <v>183</v>
      </c>
      <c r="G157" s="2">
        <v>49.048499999999997</v>
      </c>
      <c r="H157" s="7">
        <f>1+COUNTIFS(A:A,A157,O:O,"&lt;"&amp;O157)</f>
        <v>7</v>
      </c>
      <c r="I157" s="2">
        <f>AVERAGEIF(A:A,A157,G:G)</f>
        <v>47.40650769230767</v>
      </c>
      <c r="J157" s="2">
        <f>G157-I157</f>
        <v>1.6419923076923268</v>
      </c>
      <c r="K157" s="2">
        <f>90+J157</f>
        <v>91.641992307692334</v>
      </c>
      <c r="L157" s="2">
        <f>EXP(0.06*K157)</f>
        <v>244.329943291224</v>
      </c>
      <c r="M157" s="2">
        <f>SUMIF(A:A,A157,L:L)</f>
        <v>4127.5479414092897</v>
      </c>
      <c r="N157" s="3">
        <f>L157/M157</f>
        <v>5.9194937711081121E-2</v>
      </c>
      <c r="O157" s="8">
        <f>1/N157</f>
        <v>16.893336468750146</v>
      </c>
      <c r="P157" s="3">
        <f>IF(O157&gt;21,"",N157)</f>
        <v>5.9194937711081121E-2</v>
      </c>
      <c r="Q157" s="3">
        <f>IF(ISNUMBER(P157),SUMIF(A:A,A157,P:P),"")</f>
        <v>0.89734485377590156</v>
      </c>
      <c r="R157" s="3">
        <f>IFERROR(P157*(1/Q157),"")</f>
        <v>6.596676568879524E-2</v>
      </c>
      <c r="S157" s="9">
        <f>IFERROR(1/R157,"")</f>
        <v>15.159148543337704</v>
      </c>
    </row>
    <row r="158" spans="1:19" x14ac:dyDescent="0.25">
      <c r="A158" s="5">
        <v>20</v>
      </c>
      <c r="B158" s="6">
        <v>0.65</v>
      </c>
      <c r="C158" s="5" t="s">
        <v>70</v>
      </c>
      <c r="D158" s="5">
        <v>4</v>
      </c>
      <c r="E158" s="5">
        <v>8</v>
      </c>
      <c r="F158" s="5" t="s">
        <v>186</v>
      </c>
      <c r="G158" s="2">
        <v>46.717199999999899</v>
      </c>
      <c r="H158" s="7">
        <f>1+COUNTIFS(A:A,A158,O:O,"&lt;"&amp;O158)</f>
        <v>8</v>
      </c>
      <c r="I158" s="2">
        <f>AVERAGEIF(A:A,A158,G:G)</f>
        <v>47.40650769230767</v>
      </c>
      <c r="J158" s="2">
        <f>G158-I158</f>
        <v>-0.68930769230777145</v>
      </c>
      <c r="K158" s="2">
        <f>90+J158</f>
        <v>89.310692307692221</v>
      </c>
      <c r="L158" s="2">
        <f>EXP(0.06*K158)</f>
        <v>212.43616398586784</v>
      </c>
      <c r="M158" s="2">
        <f>SUMIF(A:A,A158,L:L)</f>
        <v>4127.5479414092897</v>
      </c>
      <c r="N158" s="3">
        <f>L158/M158</f>
        <v>5.1467885292044525E-2</v>
      </c>
      <c r="O158" s="8">
        <f>1/N158</f>
        <v>19.429591760487032</v>
      </c>
      <c r="P158" s="3">
        <f>IF(O158&gt;21,"",N158)</f>
        <v>5.1467885292044525E-2</v>
      </c>
      <c r="Q158" s="3">
        <f>IF(ISNUMBER(P158),SUMIF(A:A,A158,P:P),"")</f>
        <v>0.89734485377590156</v>
      </c>
      <c r="R158" s="3">
        <f>IFERROR(P158*(1/Q158),"")</f>
        <v>5.7355747988607576E-2</v>
      </c>
      <c r="S158" s="9">
        <f>IFERROR(1/R158,"")</f>
        <v>17.435044177239696</v>
      </c>
    </row>
    <row r="159" spans="1:19" x14ac:dyDescent="0.25">
      <c r="A159" s="5">
        <v>20</v>
      </c>
      <c r="B159" s="6">
        <v>0.65</v>
      </c>
      <c r="C159" s="5" t="s">
        <v>70</v>
      </c>
      <c r="D159" s="5">
        <v>4</v>
      </c>
      <c r="E159" s="5">
        <v>2</v>
      </c>
      <c r="F159" s="5" t="s">
        <v>180</v>
      </c>
      <c r="G159" s="2">
        <v>36.025666666666602</v>
      </c>
      <c r="H159" s="7">
        <f>1+COUNTIFS(A:A,A159,O:O,"&lt;"&amp;O159)</f>
        <v>9</v>
      </c>
      <c r="I159" s="2">
        <f>AVERAGEIF(A:A,A159,G:G)</f>
        <v>47.40650769230767</v>
      </c>
      <c r="J159" s="2">
        <f>G159-I159</f>
        <v>-11.380841025641068</v>
      </c>
      <c r="K159" s="2">
        <f>90+J159</f>
        <v>78.619158974358925</v>
      </c>
      <c r="L159" s="2">
        <f>EXP(0.06*K159)</f>
        <v>111.84897663594721</v>
      </c>
      <c r="M159" s="2">
        <f>SUMIF(A:A,A159,L:L)</f>
        <v>4127.5479414092897</v>
      </c>
      <c r="N159" s="3">
        <f>L159/M159</f>
        <v>2.7098165357167976E-2</v>
      </c>
      <c r="O159" s="8">
        <f>1/N159</f>
        <v>36.902867290810192</v>
      </c>
      <c r="P159" s="3" t="str">
        <f>IF(O159&gt;21,"",N159)</f>
        <v/>
      </c>
      <c r="Q159" s="3" t="str">
        <f>IF(ISNUMBER(P159),SUMIF(A:A,A159,P:P),"")</f>
        <v/>
      </c>
      <c r="R159" s="3" t="str">
        <f>IFERROR(P159*(1/Q159),"")</f>
        <v/>
      </c>
      <c r="S159" s="9" t="str">
        <f>IFERROR(1/R159,"")</f>
        <v/>
      </c>
    </row>
    <row r="160" spans="1:19" x14ac:dyDescent="0.25">
      <c r="A160" s="5">
        <v>20</v>
      </c>
      <c r="B160" s="6">
        <v>0.65</v>
      </c>
      <c r="C160" s="5" t="s">
        <v>70</v>
      </c>
      <c r="D160" s="5">
        <v>4</v>
      </c>
      <c r="E160" s="5">
        <v>7</v>
      </c>
      <c r="F160" s="5" t="s">
        <v>185</v>
      </c>
      <c r="G160" s="2">
        <v>33.1831666666667</v>
      </c>
      <c r="H160" s="7">
        <f>1+COUNTIFS(A:A,A160,O:O,"&lt;"&amp;O160)</f>
        <v>10</v>
      </c>
      <c r="I160" s="2">
        <f>AVERAGEIF(A:A,A160,G:G)</f>
        <v>47.40650769230767</v>
      </c>
      <c r="J160" s="2">
        <f>G160-I160</f>
        <v>-14.22334102564097</v>
      </c>
      <c r="K160" s="2">
        <f>90+J160</f>
        <v>75.776658974359037</v>
      </c>
      <c r="L160" s="2">
        <f>EXP(0.06*K160)</f>
        <v>94.311160954356723</v>
      </c>
      <c r="M160" s="2">
        <f>SUMIF(A:A,A160,L:L)</f>
        <v>4127.5479414092897</v>
      </c>
      <c r="N160" s="3">
        <f>L160/M160</f>
        <v>2.2849198190574033E-2</v>
      </c>
      <c r="O160" s="8">
        <f>1/N160</f>
        <v>43.765211875685395</v>
      </c>
      <c r="P160" s="3" t="str">
        <f>IF(O160&gt;21,"",N160)</f>
        <v/>
      </c>
      <c r="Q160" s="3" t="str">
        <f>IF(ISNUMBER(P160),SUMIF(A:A,A160,P:P),"")</f>
        <v/>
      </c>
      <c r="R160" s="3" t="str">
        <f>IFERROR(P160*(1/Q160),"")</f>
        <v/>
      </c>
      <c r="S160" s="9" t="str">
        <f>IFERROR(1/R160,"")</f>
        <v/>
      </c>
    </row>
    <row r="161" spans="1:19" x14ac:dyDescent="0.25">
      <c r="A161" s="5">
        <v>20</v>
      </c>
      <c r="B161" s="6">
        <v>0.65</v>
      </c>
      <c r="C161" s="5" t="s">
        <v>70</v>
      </c>
      <c r="D161" s="5">
        <v>4</v>
      </c>
      <c r="E161" s="5">
        <v>10</v>
      </c>
      <c r="F161" s="5" t="s">
        <v>188</v>
      </c>
      <c r="G161" s="2">
        <v>31.948533333333302</v>
      </c>
      <c r="H161" s="7">
        <f>1+COUNTIFS(A:A,A161,O:O,"&lt;"&amp;O161)</f>
        <v>11</v>
      </c>
      <c r="I161" s="2">
        <f>AVERAGEIF(A:A,A161,G:G)</f>
        <v>47.40650769230767</v>
      </c>
      <c r="J161" s="2">
        <f>G161-I161</f>
        <v>-15.457974358974369</v>
      </c>
      <c r="K161" s="2">
        <f>90+J161</f>
        <v>74.542025641025631</v>
      </c>
      <c r="L161" s="2">
        <f>EXP(0.06*K161)</f>
        <v>87.577274297808174</v>
      </c>
      <c r="M161" s="2">
        <f>SUMIF(A:A,A161,L:L)</f>
        <v>4127.5479414092897</v>
      </c>
      <c r="N161" s="3">
        <f>L161/M161</f>
        <v>2.1217748537623579E-2</v>
      </c>
      <c r="O161" s="8">
        <f>1/N161</f>
        <v>47.130354015968628</v>
      </c>
      <c r="P161" s="3" t="str">
        <f>IF(O161&gt;21,"",N161)</f>
        <v/>
      </c>
      <c r="Q161" s="3" t="str">
        <f>IF(ISNUMBER(P161),SUMIF(A:A,A161,P:P),"")</f>
        <v/>
      </c>
      <c r="R161" s="3" t="str">
        <f>IFERROR(P161*(1/Q161),"")</f>
        <v/>
      </c>
      <c r="S161" s="9" t="str">
        <f>IFERROR(1/R161,"")</f>
        <v/>
      </c>
    </row>
    <row r="162" spans="1:19" x14ac:dyDescent="0.25">
      <c r="A162" s="5">
        <v>20</v>
      </c>
      <c r="B162" s="6">
        <v>0.65</v>
      </c>
      <c r="C162" s="5" t="s">
        <v>70</v>
      </c>
      <c r="D162" s="5">
        <v>4</v>
      </c>
      <c r="E162" s="5">
        <v>15</v>
      </c>
      <c r="F162" s="5" t="s">
        <v>192</v>
      </c>
      <c r="G162" s="2">
        <v>31.492533333333299</v>
      </c>
      <c r="H162" s="7">
        <f>1+COUNTIFS(A:A,A162,O:O,"&lt;"&amp;O162)</f>
        <v>12</v>
      </c>
      <c r="I162" s="2">
        <f>AVERAGEIF(A:A,A162,G:G)</f>
        <v>47.40650769230767</v>
      </c>
      <c r="J162" s="2">
        <f>G162-I162</f>
        <v>-15.913974358974372</v>
      </c>
      <c r="K162" s="2">
        <f>90+J162</f>
        <v>74.086025641025628</v>
      </c>
      <c r="L162" s="2">
        <f>EXP(0.06*K162)</f>
        <v>85.213642006202974</v>
      </c>
      <c r="M162" s="2">
        <f>SUMIF(A:A,A162,L:L)</f>
        <v>4127.5479414092897</v>
      </c>
      <c r="N162" s="3">
        <f>L162/M162</f>
        <v>2.0645100484794864E-2</v>
      </c>
      <c r="O162" s="8">
        <f>1/N162</f>
        <v>48.437642661826757</v>
      </c>
      <c r="P162" s="3" t="str">
        <f>IF(O162&gt;21,"",N162)</f>
        <v/>
      </c>
      <c r="Q162" s="3" t="str">
        <f>IF(ISNUMBER(P162),SUMIF(A:A,A162,P:P),"")</f>
        <v/>
      </c>
      <c r="R162" s="3" t="str">
        <f>IFERROR(P162*(1/Q162),"")</f>
        <v/>
      </c>
      <c r="S162" s="9" t="str">
        <f>IFERROR(1/R162,"")</f>
        <v/>
      </c>
    </row>
    <row r="163" spans="1:19" x14ac:dyDescent="0.25">
      <c r="A163" s="5">
        <v>20</v>
      </c>
      <c r="B163" s="6">
        <v>0.65</v>
      </c>
      <c r="C163" s="5" t="s">
        <v>70</v>
      </c>
      <c r="D163" s="5">
        <v>4</v>
      </c>
      <c r="E163" s="5">
        <v>14</v>
      </c>
      <c r="F163" s="5" t="s">
        <v>191</v>
      </c>
      <c r="G163" s="2">
        <v>20.762866666666699</v>
      </c>
      <c r="H163" s="7">
        <f>1+COUNTIFS(A:A,A163,O:O,"&lt;"&amp;O163)</f>
        <v>13</v>
      </c>
      <c r="I163" s="2">
        <f>AVERAGEIF(A:A,A163,G:G)</f>
        <v>47.40650769230767</v>
      </c>
      <c r="J163" s="2">
        <f>G163-I163</f>
        <v>-26.643641025640971</v>
      </c>
      <c r="K163" s="2">
        <f>90+J163</f>
        <v>63.356358974359026</v>
      </c>
      <c r="L163" s="2">
        <f>EXP(0.06*K163)</f>
        <v>44.762983578031594</v>
      </c>
      <c r="M163" s="2">
        <f>SUMIF(A:A,A163,L:L)</f>
        <v>4127.5479414092897</v>
      </c>
      <c r="N163" s="3">
        <f>L163/M163</f>
        <v>1.0844933653937874E-2</v>
      </c>
      <c r="O163" s="8">
        <f>1/N163</f>
        <v>92.20895506694896</v>
      </c>
      <c r="P163" s="3" t="str">
        <f>IF(O163&gt;21,"",N163)</f>
        <v/>
      </c>
      <c r="Q163" s="3" t="str">
        <f>IF(ISNUMBER(P163),SUMIF(A:A,A163,P:P),"")</f>
        <v/>
      </c>
      <c r="R163" s="3" t="str">
        <f>IFERROR(P163*(1/Q163),"")</f>
        <v/>
      </c>
      <c r="S163" s="9" t="str">
        <f>IFERROR(1/R163,"")</f>
        <v/>
      </c>
    </row>
    <row r="164" spans="1:19" x14ac:dyDescent="0.25">
      <c r="A164" s="1">
        <v>21</v>
      </c>
      <c r="B164" s="11">
        <v>0.65277777777777779</v>
      </c>
      <c r="C164" s="1" t="s">
        <v>39</v>
      </c>
      <c r="D164" s="1">
        <v>5</v>
      </c>
      <c r="E164" s="1">
        <v>4</v>
      </c>
      <c r="F164" s="1" t="s">
        <v>196</v>
      </c>
      <c r="G164" s="2">
        <v>70.027799999999999</v>
      </c>
      <c r="H164" s="7">
        <f>1+COUNTIFS(A:A,A164,O:O,"&lt;"&amp;O164)</f>
        <v>1</v>
      </c>
      <c r="I164" s="2">
        <f>AVERAGEIF(A:A,A164,G:G)</f>
        <v>53.312603703703694</v>
      </c>
      <c r="J164" s="2">
        <f>G164-I164</f>
        <v>16.715196296296305</v>
      </c>
      <c r="K164" s="2">
        <f>90+J164</f>
        <v>106.71519629629631</v>
      </c>
      <c r="L164" s="2">
        <f>EXP(0.06*K164)</f>
        <v>603.6000307136344</v>
      </c>
      <c r="M164" s="2">
        <f>SUMIF(A:A,A164,L:L)</f>
        <v>2338.2937503696899</v>
      </c>
      <c r="N164" s="3">
        <f>L164/M164</f>
        <v>0.2581369558970954</v>
      </c>
      <c r="O164" s="8">
        <f>1/N164</f>
        <v>3.8739125768518146</v>
      </c>
      <c r="P164" s="3">
        <f>IF(O164&gt;21,"",N164)</f>
        <v>0.2581369558970954</v>
      </c>
      <c r="Q164" s="3">
        <f>IF(ISNUMBER(P164),SUMIF(A:A,A164,P:P),"")</f>
        <v>0.96152547704229219</v>
      </c>
      <c r="R164" s="3">
        <f>IFERROR(P164*(1/Q164),"")</f>
        <v>0.26846605946536078</v>
      </c>
      <c r="S164" s="9">
        <f>IFERROR(1/R164,"")</f>
        <v>3.724865638477576</v>
      </c>
    </row>
    <row r="165" spans="1:19" x14ac:dyDescent="0.25">
      <c r="A165" s="1">
        <v>21</v>
      </c>
      <c r="B165" s="11">
        <v>0.65277777777777779</v>
      </c>
      <c r="C165" s="1" t="s">
        <v>39</v>
      </c>
      <c r="D165" s="1">
        <v>5</v>
      </c>
      <c r="E165" s="1">
        <v>9</v>
      </c>
      <c r="F165" s="1" t="s">
        <v>200</v>
      </c>
      <c r="G165" s="2">
        <v>62.796233333333397</v>
      </c>
      <c r="H165" s="7">
        <f>1+COUNTIFS(A:A,A165,O:O,"&lt;"&amp;O165)</f>
        <v>2</v>
      </c>
      <c r="I165" s="2">
        <f>AVERAGEIF(A:A,A165,G:G)</f>
        <v>53.312603703703694</v>
      </c>
      <c r="J165" s="2">
        <f>G165-I165</f>
        <v>9.4836296296297036</v>
      </c>
      <c r="K165" s="2">
        <f>90+J165</f>
        <v>99.483629629629704</v>
      </c>
      <c r="L165" s="2">
        <f>EXP(0.06*K165)</f>
        <v>391.12131397273816</v>
      </c>
      <c r="M165" s="2">
        <f>SUMIF(A:A,A165,L:L)</f>
        <v>2338.2937503696899</v>
      </c>
      <c r="N165" s="3">
        <f>L165/M165</f>
        <v>0.16726782676937016</v>
      </c>
      <c r="O165" s="8">
        <f>1/N165</f>
        <v>5.9784360167410187</v>
      </c>
      <c r="P165" s="3">
        <f>IF(O165&gt;21,"",N165)</f>
        <v>0.16726782676937016</v>
      </c>
      <c r="Q165" s="3">
        <f>IF(ISNUMBER(P165),SUMIF(A:A,A165,P:P),"")</f>
        <v>0.96152547704229219</v>
      </c>
      <c r="R165" s="3">
        <f>IFERROR(P165*(1/Q165),"")</f>
        <v>0.17396088898642151</v>
      </c>
      <c r="S165" s="9">
        <f>IFERROR(1/R165,"")</f>
        <v>5.7484185429637282</v>
      </c>
    </row>
    <row r="166" spans="1:19" x14ac:dyDescent="0.25">
      <c r="A166" s="1">
        <v>21</v>
      </c>
      <c r="B166" s="11">
        <v>0.65277777777777779</v>
      </c>
      <c r="C166" s="1" t="s">
        <v>39</v>
      </c>
      <c r="D166" s="1">
        <v>5</v>
      </c>
      <c r="E166" s="1">
        <v>7</v>
      </c>
      <c r="F166" s="1" t="s">
        <v>199</v>
      </c>
      <c r="G166" s="2">
        <v>57.809600000000003</v>
      </c>
      <c r="H166" s="7">
        <f>1+COUNTIFS(A:A,A166,O:O,"&lt;"&amp;O166)</f>
        <v>3</v>
      </c>
      <c r="I166" s="2">
        <f>AVERAGEIF(A:A,A166,G:G)</f>
        <v>53.312603703703694</v>
      </c>
      <c r="J166" s="2">
        <f>G166-I166</f>
        <v>4.4969962962963095</v>
      </c>
      <c r="K166" s="2">
        <f>90+J166</f>
        <v>94.496996296296317</v>
      </c>
      <c r="L166" s="2">
        <f>EXP(0.06*K166)</f>
        <v>289.98226843331071</v>
      </c>
      <c r="M166" s="2">
        <f>SUMIF(A:A,A166,L:L)</f>
        <v>2338.2937503696899</v>
      </c>
      <c r="N166" s="3">
        <f>L166/M166</f>
        <v>0.12401447353971835</v>
      </c>
      <c r="O166" s="8">
        <f>1/N166</f>
        <v>8.0635749316770529</v>
      </c>
      <c r="P166" s="3">
        <f>IF(O166&gt;21,"",N166)</f>
        <v>0.12401447353971835</v>
      </c>
      <c r="Q166" s="3">
        <f>IF(ISNUMBER(P166),SUMIF(A:A,A166,P:P),"")</f>
        <v>0.96152547704229219</v>
      </c>
      <c r="R166" s="3">
        <f>IFERROR(P166*(1/Q166),"")</f>
        <v>0.1289767941679445</v>
      </c>
      <c r="S166" s="9">
        <f>IFERROR(1/R166,"")</f>
        <v>7.7533327328470456</v>
      </c>
    </row>
    <row r="167" spans="1:19" x14ac:dyDescent="0.25">
      <c r="A167" s="1">
        <v>21</v>
      </c>
      <c r="B167" s="11">
        <v>0.65277777777777779</v>
      </c>
      <c r="C167" s="1" t="s">
        <v>39</v>
      </c>
      <c r="D167" s="1">
        <v>5</v>
      </c>
      <c r="E167" s="1">
        <v>1</v>
      </c>
      <c r="F167" s="1" t="s">
        <v>193</v>
      </c>
      <c r="G167" s="2">
        <v>55.906066666666597</v>
      </c>
      <c r="H167" s="7">
        <f>1+COUNTIFS(A:A,A167,O:O,"&lt;"&amp;O167)</f>
        <v>4</v>
      </c>
      <c r="I167" s="2">
        <f>AVERAGEIF(A:A,A167,G:G)</f>
        <v>53.312603703703694</v>
      </c>
      <c r="J167" s="2">
        <f>G167-I167</f>
        <v>2.5934629629629029</v>
      </c>
      <c r="K167" s="2">
        <f>90+J167</f>
        <v>92.593462962962903</v>
      </c>
      <c r="L167" s="2">
        <f>EXP(0.06*K167)</f>
        <v>258.68413922337231</v>
      </c>
      <c r="M167" s="2">
        <f>SUMIF(A:A,A167,L:L)</f>
        <v>2338.2937503696899</v>
      </c>
      <c r="N167" s="3">
        <f>L167/M167</f>
        <v>0.11062944473185789</v>
      </c>
      <c r="O167" s="8">
        <f>1/N167</f>
        <v>9.0391848429121744</v>
      </c>
      <c r="P167" s="3">
        <f>IF(O167&gt;21,"",N167)</f>
        <v>0.11062944473185789</v>
      </c>
      <c r="Q167" s="3">
        <f>IF(ISNUMBER(P167),SUMIF(A:A,A167,P:P),"")</f>
        <v>0.96152547704229219</v>
      </c>
      <c r="R167" s="3">
        <f>IFERROR(P167*(1/Q167),"")</f>
        <v>0.11505617622547085</v>
      </c>
      <c r="S167" s="9">
        <f>IFERROR(1/R167,"")</f>
        <v>8.6914065181545865</v>
      </c>
    </row>
    <row r="168" spans="1:19" x14ac:dyDescent="0.25">
      <c r="A168" s="1">
        <v>21</v>
      </c>
      <c r="B168" s="11">
        <v>0.65277777777777779</v>
      </c>
      <c r="C168" s="1" t="s">
        <v>39</v>
      </c>
      <c r="D168" s="1">
        <v>5</v>
      </c>
      <c r="E168" s="1">
        <v>3</v>
      </c>
      <c r="F168" s="1" t="s">
        <v>195</v>
      </c>
      <c r="G168" s="2">
        <v>55.826533333333295</v>
      </c>
      <c r="H168" s="7">
        <f>1+COUNTIFS(A:A,A168,O:O,"&lt;"&amp;O168)</f>
        <v>5</v>
      </c>
      <c r="I168" s="2">
        <f>AVERAGEIF(A:A,A168,G:G)</f>
        <v>53.312603703703694</v>
      </c>
      <c r="J168" s="2">
        <f>G168-I168</f>
        <v>2.513929629629601</v>
      </c>
      <c r="K168" s="2">
        <f>90+J168</f>
        <v>92.513929629629601</v>
      </c>
      <c r="L168" s="2">
        <f>EXP(0.06*K168)</f>
        <v>257.45263920701183</v>
      </c>
      <c r="M168" s="2">
        <f>SUMIF(A:A,A168,L:L)</f>
        <v>2338.2937503696899</v>
      </c>
      <c r="N168" s="3">
        <f>L168/M168</f>
        <v>0.11010277864631333</v>
      </c>
      <c r="O168" s="8">
        <f>1/N168</f>
        <v>9.0824229169758919</v>
      </c>
      <c r="P168" s="3">
        <f>IF(O168&gt;21,"",N168)</f>
        <v>0.11010277864631333</v>
      </c>
      <c r="Q168" s="3">
        <f>IF(ISNUMBER(P168),SUMIF(A:A,A168,P:P),"")</f>
        <v>0.96152547704229219</v>
      </c>
      <c r="R168" s="3">
        <f>IFERROR(P168*(1/Q168),"")</f>
        <v>0.11450843609988977</v>
      </c>
      <c r="S168" s="9">
        <f>IFERROR(1/R168,"")</f>
        <v>8.7329810279450903</v>
      </c>
    </row>
    <row r="169" spans="1:19" x14ac:dyDescent="0.25">
      <c r="A169" s="1">
        <v>21</v>
      </c>
      <c r="B169" s="11">
        <v>0.65277777777777779</v>
      </c>
      <c r="C169" s="1" t="s">
        <v>39</v>
      </c>
      <c r="D169" s="1">
        <v>5</v>
      </c>
      <c r="E169" s="1">
        <v>2</v>
      </c>
      <c r="F169" s="1" t="s">
        <v>194</v>
      </c>
      <c r="G169" s="2">
        <v>50.295033333333308</v>
      </c>
      <c r="H169" s="7">
        <f>1+COUNTIFS(A:A,A169,O:O,"&lt;"&amp;O169)</f>
        <v>6</v>
      </c>
      <c r="I169" s="2">
        <f>AVERAGEIF(A:A,A169,G:G)</f>
        <v>53.312603703703694</v>
      </c>
      <c r="J169" s="2">
        <f>G169-I169</f>
        <v>-3.017570370370386</v>
      </c>
      <c r="K169" s="2">
        <f>90+J169</f>
        <v>86.982429629629621</v>
      </c>
      <c r="L169" s="2">
        <f>EXP(0.06*K169)</f>
        <v>184.73932507457633</v>
      </c>
      <c r="M169" s="2">
        <f>SUMIF(A:A,A169,L:L)</f>
        <v>2338.2937503696899</v>
      </c>
      <c r="N169" s="3">
        <f>L169/M169</f>
        <v>7.9006038075998195E-2</v>
      </c>
      <c r="O169" s="8">
        <f>1/N169</f>
        <v>12.657260436703218</v>
      </c>
      <c r="P169" s="3">
        <f>IF(O169&gt;21,"",N169)</f>
        <v>7.9006038075998195E-2</v>
      </c>
      <c r="Q169" s="3">
        <f>IF(ISNUMBER(P169),SUMIF(A:A,A169,P:P),"")</f>
        <v>0.96152547704229219</v>
      </c>
      <c r="R169" s="3">
        <f>IFERROR(P169*(1/Q169),"")</f>
        <v>8.2167389177274147E-2</v>
      </c>
      <c r="S169" s="9">
        <f>IFERROR(1/R169,"")</f>
        <v>12.170278379449593</v>
      </c>
    </row>
    <row r="170" spans="1:19" x14ac:dyDescent="0.25">
      <c r="A170" s="1">
        <v>21</v>
      </c>
      <c r="B170" s="11">
        <v>0.65277777777777779</v>
      </c>
      <c r="C170" s="1" t="s">
        <v>39</v>
      </c>
      <c r="D170" s="1">
        <v>5</v>
      </c>
      <c r="E170" s="1">
        <v>5</v>
      </c>
      <c r="F170" s="1" t="s">
        <v>197</v>
      </c>
      <c r="G170" s="2">
        <v>46.938400000000001</v>
      </c>
      <c r="H170" s="7">
        <f>1+COUNTIFS(A:A,A170,O:O,"&lt;"&amp;O170)</f>
        <v>7</v>
      </c>
      <c r="I170" s="2">
        <f>AVERAGEIF(A:A,A170,G:G)</f>
        <v>53.312603703703694</v>
      </c>
      <c r="J170" s="2">
        <f>G170-I170</f>
        <v>-6.3742037037036923</v>
      </c>
      <c r="K170" s="2">
        <f>90+J170</f>
        <v>83.625796296296301</v>
      </c>
      <c r="L170" s="2">
        <f>EXP(0.06*K170)</f>
        <v>151.04046450619816</v>
      </c>
      <c r="M170" s="2">
        <f>SUMIF(A:A,A170,L:L)</f>
        <v>2338.2937503696899</v>
      </c>
      <c r="N170" s="3">
        <f>L170/M170</f>
        <v>6.4594307059289841E-2</v>
      </c>
      <c r="O170" s="8">
        <f>1/N170</f>
        <v>15.48124046105363</v>
      </c>
      <c r="P170" s="3">
        <f>IF(O170&gt;21,"",N170)</f>
        <v>6.4594307059289841E-2</v>
      </c>
      <c r="Q170" s="3">
        <f>IF(ISNUMBER(P170),SUMIF(A:A,A170,P:P),"")</f>
        <v>0.96152547704229219</v>
      </c>
      <c r="R170" s="3">
        <f>IFERROR(P170*(1/Q170),"")</f>
        <v>6.7178986518366263E-2</v>
      </c>
      <c r="S170" s="9">
        <f>IFERROR(1/R170,"")</f>
        <v>14.885607119521028</v>
      </c>
    </row>
    <row r="171" spans="1:19" x14ac:dyDescent="0.25">
      <c r="A171" s="1">
        <v>21</v>
      </c>
      <c r="B171" s="11">
        <v>0.65277777777777779</v>
      </c>
      <c r="C171" s="1" t="s">
        <v>39</v>
      </c>
      <c r="D171" s="1">
        <v>5</v>
      </c>
      <c r="E171" s="1">
        <v>6</v>
      </c>
      <c r="F171" s="1" t="s">
        <v>198</v>
      </c>
      <c r="G171" s="2">
        <v>41.9108666666666</v>
      </c>
      <c r="H171" s="7">
        <f>1+COUNTIFS(A:A,A171,O:O,"&lt;"&amp;O171)</f>
        <v>8</v>
      </c>
      <c r="I171" s="2">
        <f>AVERAGEIF(A:A,A171,G:G)</f>
        <v>53.312603703703694</v>
      </c>
      <c r="J171" s="2">
        <f>G171-I171</f>
        <v>-11.401737037037094</v>
      </c>
      <c r="K171" s="2">
        <f>90+J171</f>
        <v>78.598262962962906</v>
      </c>
      <c r="L171" s="2">
        <f>EXP(0.06*K171)</f>
        <v>111.70883265838465</v>
      </c>
      <c r="M171" s="2">
        <f>SUMIF(A:A,A171,L:L)</f>
        <v>2338.2937503696899</v>
      </c>
      <c r="N171" s="3">
        <f>L171/M171</f>
        <v>4.7773652322649032E-2</v>
      </c>
      <c r="O171" s="8">
        <f>1/N171</f>
        <v>20.93203997145325</v>
      </c>
      <c r="P171" s="3">
        <f>IF(O171&gt;21,"",N171)</f>
        <v>4.7773652322649032E-2</v>
      </c>
      <c r="Q171" s="3">
        <f>IF(ISNUMBER(P171),SUMIF(A:A,A171,P:P),"")</f>
        <v>0.96152547704229219</v>
      </c>
      <c r="R171" s="3">
        <f>IFERROR(P171*(1/Q171),"")</f>
        <v>4.9685269359272248E-2</v>
      </c>
      <c r="S171" s="9">
        <f>IFERROR(1/R171,"")</f>
        <v>20.126689719019915</v>
      </c>
    </row>
    <row r="172" spans="1:19" x14ac:dyDescent="0.25">
      <c r="A172" s="1">
        <v>21</v>
      </c>
      <c r="B172" s="11">
        <v>0.65277777777777779</v>
      </c>
      <c r="C172" s="1" t="s">
        <v>39</v>
      </c>
      <c r="D172" s="1">
        <v>5</v>
      </c>
      <c r="E172" s="1">
        <v>8</v>
      </c>
      <c r="F172" s="1" t="s">
        <v>21</v>
      </c>
      <c r="G172" s="2">
        <v>38.302900000000001</v>
      </c>
      <c r="H172" s="7">
        <f>1+COUNTIFS(A:A,A172,O:O,"&lt;"&amp;O172)</f>
        <v>9</v>
      </c>
      <c r="I172" s="2">
        <f>AVERAGEIF(A:A,A172,G:G)</f>
        <v>53.312603703703694</v>
      </c>
      <c r="J172" s="2">
        <f>G172-I172</f>
        <v>-15.009703703703693</v>
      </c>
      <c r="K172" s="2">
        <f>90+J172</f>
        <v>74.990296296296307</v>
      </c>
      <c r="L172" s="2">
        <f>EXP(0.06*K172)</f>
        <v>89.964736580463253</v>
      </c>
      <c r="M172" s="2">
        <f>SUMIF(A:A,A172,L:L)</f>
        <v>2338.2937503696899</v>
      </c>
      <c r="N172" s="3">
        <f>L172/M172</f>
        <v>3.8474522957707778E-2</v>
      </c>
      <c r="O172" s="8">
        <f>1/N172</f>
        <v>25.991225442852837</v>
      </c>
      <c r="P172" s="3" t="str">
        <f>IF(O172&gt;21,"",N172)</f>
        <v/>
      </c>
      <c r="Q172" s="3" t="str">
        <f>IF(ISNUMBER(P172),SUMIF(A:A,A172,P:P),"")</f>
        <v/>
      </c>
      <c r="R172" s="3" t="str">
        <f>IFERROR(P172*(1/Q172),"")</f>
        <v/>
      </c>
      <c r="S172" s="9" t="str">
        <f>IFERROR(1/R172,"")</f>
        <v/>
      </c>
    </row>
    <row r="173" spans="1:19" x14ac:dyDescent="0.25">
      <c r="A173" s="1">
        <v>22</v>
      </c>
      <c r="B173" s="11">
        <v>0.66388888888888886</v>
      </c>
      <c r="C173" s="1" t="s">
        <v>51</v>
      </c>
      <c r="D173" s="1">
        <v>5</v>
      </c>
      <c r="E173" s="1">
        <v>3</v>
      </c>
      <c r="F173" s="1" t="s">
        <v>203</v>
      </c>
      <c r="G173" s="2">
        <v>68.041699999999906</v>
      </c>
      <c r="H173" s="7">
        <f>1+COUNTIFS(A:A,A173,O:O,"&lt;"&amp;O173)</f>
        <v>1</v>
      </c>
      <c r="I173" s="2">
        <f>AVERAGEIF(A:A,A173,G:G)</f>
        <v>50.441196666666649</v>
      </c>
      <c r="J173" s="2">
        <f>G173-I173</f>
        <v>17.600503333333258</v>
      </c>
      <c r="K173" s="2">
        <f>90+J173</f>
        <v>107.60050333333325</v>
      </c>
      <c r="L173" s="2">
        <f>EXP(0.06*K173)</f>
        <v>636.52914091167202</v>
      </c>
      <c r="M173" s="2">
        <f>SUMIF(A:A,A173,L:L)</f>
        <v>2673.3616149324812</v>
      </c>
      <c r="N173" s="3">
        <f>L173/M173</f>
        <v>0.23810065101415331</v>
      </c>
      <c r="O173" s="8">
        <f>1/N173</f>
        <v>4.1999045182810413</v>
      </c>
      <c r="P173" s="3">
        <f>IF(O173&gt;21,"",N173)</f>
        <v>0.23810065101415331</v>
      </c>
      <c r="Q173" s="3">
        <f>IF(ISNUMBER(P173),SUMIF(A:A,A173,P:P),"")</f>
        <v>0.91837713355374984</v>
      </c>
      <c r="R173" s="3">
        <f>IFERROR(P173*(1/Q173),"")</f>
        <v>0.25926239048744565</v>
      </c>
      <c r="S173" s="9">
        <f>IFERROR(1/R173,"")</f>
        <v>3.8570962726983855</v>
      </c>
    </row>
    <row r="174" spans="1:19" x14ac:dyDescent="0.25">
      <c r="A174" s="1">
        <v>22</v>
      </c>
      <c r="B174" s="11">
        <v>0.66388888888888886</v>
      </c>
      <c r="C174" s="1" t="s">
        <v>51</v>
      </c>
      <c r="D174" s="1">
        <v>5</v>
      </c>
      <c r="E174" s="1">
        <v>2</v>
      </c>
      <c r="F174" s="1" t="s">
        <v>202</v>
      </c>
      <c r="G174" s="2">
        <v>67.498933333333397</v>
      </c>
      <c r="H174" s="7">
        <f>1+COUNTIFS(A:A,A174,O:O,"&lt;"&amp;O174)</f>
        <v>2</v>
      </c>
      <c r="I174" s="2">
        <f>AVERAGEIF(A:A,A174,G:G)</f>
        <v>50.441196666666649</v>
      </c>
      <c r="J174" s="2">
        <f>G174-I174</f>
        <v>17.057736666666749</v>
      </c>
      <c r="K174" s="2">
        <f>90+J174</f>
        <v>107.05773666666676</v>
      </c>
      <c r="L174" s="2">
        <f>EXP(0.06*K174)</f>
        <v>616.13383219944569</v>
      </c>
      <c r="M174" s="2">
        <f>SUMIF(A:A,A174,L:L)</f>
        <v>2673.3616149324812</v>
      </c>
      <c r="N174" s="3">
        <f>L174/M174</f>
        <v>0.23047156387595805</v>
      </c>
      <c r="O174" s="8">
        <f>1/N174</f>
        <v>4.3389300752877666</v>
      </c>
      <c r="P174" s="3">
        <f>IF(O174&gt;21,"",N174)</f>
        <v>0.23047156387595805</v>
      </c>
      <c r="Q174" s="3">
        <f>IF(ISNUMBER(P174),SUMIF(A:A,A174,P:P),"")</f>
        <v>0.91837713355374984</v>
      </c>
      <c r="R174" s="3">
        <f>IFERROR(P174*(1/Q174),"")</f>
        <v>0.25095525079563541</v>
      </c>
      <c r="S174" s="9">
        <f>IFERROR(1/R174,"")</f>
        <v>3.9847741652329352</v>
      </c>
    </row>
    <row r="175" spans="1:19" x14ac:dyDescent="0.25">
      <c r="A175" s="1">
        <v>22</v>
      </c>
      <c r="B175" s="11">
        <v>0.66388888888888886</v>
      </c>
      <c r="C175" s="1" t="s">
        <v>51</v>
      </c>
      <c r="D175" s="1">
        <v>5</v>
      </c>
      <c r="E175" s="1">
        <v>7</v>
      </c>
      <c r="F175" s="1" t="s">
        <v>207</v>
      </c>
      <c r="G175" s="2">
        <v>51.784699999999994</v>
      </c>
      <c r="H175" s="7">
        <f>1+COUNTIFS(A:A,A175,O:O,"&lt;"&amp;O175)</f>
        <v>3</v>
      </c>
      <c r="I175" s="2">
        <f>AVERAGEIF(A:A,A175,G:G)</f>
        <v>50.441196666666649</v>
      </c>
      <c r="J175" s="2">
        <f>G175-I175</f>
        <v>1.343503333333345</v>
      </c>
      <c r="K175" s="2">
        <f>90+J175</f>
        <v>91.343503333333345</v>
      </c>
      <c r="L175" s="2">
        <f>EXP(0.06*K175)</f>
        <v>239.99310649692481</v>
      </c>
      <c r="M175" s="2">
        <f>SUMIF(A:A,A175,L:L)</f>
        <v>2673.3616149324812</v>
      </c>
      <c r="N175" s="3">
        <f>L175/M175</f>
        <v>8.9772032768184309E-2</v>
      </c>
      <c r="O175" s="8">
        <f>1/N175</f>
        <v>11.139326682980107</v>
      </c>
      <c r="P175" s="3">
        <f>IF(O175&gt;21,"",N175)</f>
        <v>8.9772032768184309E-2</v>
      </c>
      <c r="Q175" s="3">
        <f>IF(ISNUMBER(P175),SUMIF(A:A,A175,P:P),"")</f>
        <v>0.91837713355374984</v>
      </c>
      <c r="R175" s="3">
        <f>IFERROR(P175*(1/Q175),"")</f>
        <v>9.775072733007048E-2</v>
      </c>
      <c r="S175" s="9">
        <f>IFERROR(1/R175,"")</f>
        <v>10.23010290883407</v>
      </c>
    </row>
    <row r="176" spans="1:19" x14ac:dyDescent="0.25">
      <c r="A176" s="1">
        <v>22</v>
      </c>
      <c r="B176" s="11">
        <v>0.66388888888888886</v>
      </c>
      <c r="C176" s="1" t="s">
        <v>51</v>
      </c>
      <c r="D176" s="1">
        <v>5</v>
      </c>
      <c r="E176" s="1">
        <v>1</v>
      </c>
      <c r="F176" s="1" t="s">
        <v>201</v>
      </c>
      <c r="G176" s="2">
        <v>49.908633333333299</v>
      </c>
      <c r="H176" s="7">
        <f>1+COUNTIFS(A:A,A176,O:O,"&lt;"&amp;O176)</f>
        <v>4</v>
      </c>
      <c r="I176" s="2">
        <f>AVERAGEIF(A:A,A176,G:G)</f>
        <v>50.441196666666649</v>
      </c>
      <c r="J176" s="2">
        <f>G176-I176</f>
        <v>-0.53256333333334993</v>
      </c>
      <c r="K176" s="2">
        <f>90+J176</f>
        <v>89.467436666666657</v>
      </c>
      <c r="L176" s="2">
        <f>EXP(0.06*K176)</f>
        <v>214.44347846817175</v>
      </c>
      <c r="M176" s="2">
        <f>SUMIF(A:A,A176,L:L)</f>
        <v>2673.3616149324812</v>
      </c>
      <c r="N176" s="3">
        <f>L176/M176</f>
        <v>8.021491640725445E-2</v>
      </c>
      <c r="O176" s="8">
        <f>1/N176</f>
        <v>12.466509282674542</v>
      </c>
      <c r="P176" s="3">
        <f>IF(O176&gt;21,"",N176)</f>
        <v>8.021491640725445E-2</v>
      </c>
      <c r="Q176" s="3">
        <f>IF(ISNUMBER(P176),SUMIF(A:A,A176,P:P),"")</f>
        <v>0.91837713355374984</v>
      </c>
      <c r="R176" s="3">
        <f>IFERROR(P176*(1/Q176),"")</f>
        <v>8.7344200412367651E-2</v>
      </c>
      <c r="S176" s="9">
        <f>IFERROR(1/R176,"")</f>
        <v>11.448957060443858</v>
      </c>
    </row>
    <row r="177" spans="1:19" x14ac:dyDescent="0.25">
      <c r="A177" s="1">
        <v>22</v>
      </c>
      <c r="B177" s="11">
        <v>0.66388888888888886</v>
      </c>
      <c r="C177" s="1" t="s">
        <v>51</v>
      </c>
      <c r="D177" s="1">
        <v>5</v>
      </c>
      <c r="E177" s="1">
        <v>4</v>
      </c>
      <c r="F177" s="1" t="s">
        <v>204</v>
      </c>
      <c r="G177" s="2">
        <v>49.830666666666701</v>
      </c>
      <c r="H177" s="7">
        <f>1+COUNTIFS(A:A,A177,O:O,"&lt;"&amp;O177)</f>
        <v>5</v>
      </c>
      <c r="I177" s="2">
        <f>AVERAGEIF(A:A,A177,G:G)</f>
        <v>50.441196666666649</v>
      </c>
      <c r="J177" s="2">
        <f>G177-I177</f>
        <v>-0.61052999999994739</v>
      </c>
      <c r="K177" s="2">
        <f>90+J177</f>
        <v>89.389470000000046</v>
      </c>
      <c r="L177" s="2">
        <f>EXP(0.06*K177)</f>
        <v>213.44265462800257</v>
      </c>
      <c r="M177" s="2">
        <f>SUMIF(A:A,A177,L:L)</f>
        <v>2673.3616149324812</v>
      </c>
      <c r="N177" s="3">
        <f>L177/M177</f>
        <v>7.9840547360216854E-2</v>
      </c>
      <c r="O177" s="8">
        <f>1/N177</f>
        <v>12.52496423262602</v>
      </c>
      <c r="P177" s="3">
        <f>IF(O177&gt;21,"",N177)</f>
        <v>7.9840547360216854E-2</v>
      </c>
      <c r="Q177" s="3">
        <f>IF(ISNUMBER(P177),SUMIF(A:A,A177,P:P),"")</f>
        <v>0.91837713355374984</v>
      </c>
      <c r="R177" s="3">
        <f>IFERROR(P177*(1/Q177),"")</f>
        <v>8.693655846075575E-2</v>
      </c>
      <c r="S177" s="9">
        <f>IFERROR(1/R177,"")</f>
        <v>11.502640749822326</v>
      </c>
    </row>
    <row r="178" spans="1:19" x14ac:dyDescent="0.25">
      <c r="A178" s="1">
        <v>22</v>
      </c>
      <c r="B178" s="11">
        <v>0.66388888888888886</v>
      </c>
      <c r="C178" s="1" t="s">
        <v>51</v>
      </c>
      <c r="D178" s="1">
        <v>5</v>
      </c>
      <c r="E178" s="1">
        <v>5</v>
      </c>
      <c r="F178" s="1" t="s">
        <v>205</v>
      </c>
      <c r="G178" s="2">
        <v>47.163433333333302</v>
      </c>
      <c r="H178" s="7">
        <f>1+COUNTIFS(A:A,A178,O:O,"&lt;"&amp;O178)</f>
        <v>6</v>
      </c>
      <c r="I178" s="2">
        <f>AVERAGEIF(A:A,A178,G:G)</f>
        <v>50.441196666666649</v>
      </c>
      <c r="J178" s="2">
        <f>G178-I178</f>
        <v>-3.2777633333333469</v>
      </c>
      <c r="K178" s="2">
        <f>90+J178</f>
        <v>86.722236666666646</v>
      </c>
      <c r="L178" s="2">
        <f>EXP(0.06*K178)</f>
        <v>181.87764849653647</v>
      </c>
      <c r="M178" s="2">
        <f>SUMIF(A:A,A178,L:L)</f>
        <v>2673.3616149324812</v>
      </c>
      <c r="N178" s="3">
        <f>L178/M178</f>
        <v>6.8033313368692921E-2</v>
      </c>
      <c r="O178" s="8">
        <f>1/N178</f>
        <v>14.698681432443253</v>
      </c>
      <c r="P178" s="3">
        <f>IF(O178&gt;21,"",N178)</f>
        <v>6.8033313368692921E-2</v>
      </c>
      <c r="Q178" s="3">
        <f>IF(ISNUMBER(P178),SUMIF(A:A,A178,P:P),"")</f>
        <v>0.91837713355374984</v>
      </c>
      <c r="R178" s="3">
        <f>IFERROR(P178*(1/Q178),"")</f>
        <v>7.4079929566006716E-2</v>
      </c>
      <c r="S178" s="9">
        <f>IFERROR(1/R178,"")</f>
        <v>13.498932920946958</v>
      </c>
    </row>
    <row r="179" spans="1:19" x14ac:dyDescent="0.25">
      <c r="A179" s="1">
        <v>22</v>
      </c>
      <c r="B179" s="11">
        <v>0.66388888888888886</v>
      </c>
      <c r="C179" s="1" t="s">
        <v>51</v>
      </c>
      <c r="D179" s="1">
        <v>5</v>
      </c>
      <c r="E179" s="1">
        <v>10</v>
      </c>
      <c r="F179" s="1" t="s">
        <v>210</v>
      </c>
      <c r="G179" s="2">
        <v>46.989333333333299</v>
      </c>
      <c r="H179" s="7">
        <f>1+COUNTIFS(A:A,A179,O:O,"&lt;"&amp;O179)</f>
        <v>7</v>
      </c>
      <c r="I179" s="2">
        <f>AVERAGEIF(A:A,A179,G:G)</f>
        <v>50.441196666666649</v>
      </c>
      <c r="J179" s="2">
        <f>G179-I179</f>
        <v>-3.4518633333333497</v>
      </c>
      <c r="K179" s="2">
        <f>90+J179</f>
        <v>86.54813666666665</v>
      </c>
      <c r="L179" s="2">
        <f>EXP(0.06*K179)</f>
        <v>179.98764326391722</v>
      </c>
      <c r="M179" s="2">
        <f>SUMIF(A:A,A179,L:L)</f>
        <v>2673.3616149324812</v>
      </c>
      <c r="N179" s="3">
        <f>L179/M179</f>
        <v>6.7326336346930388E-2</v>
      </c>
      <c r="O179" s="8">
        <f>1/N179</f>
        <v>14.853028610483616</v>
      </c>
      <c r="P179" s="3">
        <f>IF(O179&gt;21,"",N179)</f>
        <v>6.7326336346930388E-2</v>
      </c>
      <c r="Q179" s="3">
        <f>IF(ISNUMBER(P179),SUMIF(A:A,A179,P:P),"")</f>
        <v>0.91837713355374984</v>
      </c>
      <c r="R179" s="3">
        <f>IFERROR(P179*(1/Q179),"")</f>
        <v>7.3310118345830955E-2</v>
      </c>
      <c r="S179" s="9">
        <f>IFERROR(1/R179,"")</f>
        <v>13.640681839887776</v>
      </c>
    </row>
    <row r="180" spans="1:19" x14ac:dyDescent="0.25">
      <c r="A180" s="1">
        <v>22</v>
      </c>
      <c r="B180" s="11">
        <v>0.66388888888888886</v>
      </c>
      <c r="C180" s="1" t="s">
        <v>51</v>
      </c>
      <c r="D180" s="1">
        <v>5</v>
      </c>
      <c r="E180" s="1">
        <v>9</v>
      </c>
      <c r="F180" s="1" t="s">
        <v>209</v>
      </c>
      <c r="G180" s="2">
        <v>46.304966666666601</v>
      </c>
      <c r="H180" s="7">
        <f>1+COUNTIFS(A:A,A180,O:O,"&lt;"&amp;O180)</f>
        <v>8</v>
      </c>
      <c r="I180" s="2">
        <f>AVERAGEIF(A:A,A180,G:G)</f>
        <v>50.441196666666649</v>
      </c>
      <c r="J180" s="2">
        <f>G180-I180</f>
        <v>-4.1362300000000474</v>
      </c>
      <c r="K180" s="2">
        <f>90+J180</f>
        <v>85.86376999999996</v>
      </c>
      <c r="L180" s="2">
        <f>EXP(0.06*K180)</f>
        <v>172.74667240964493</v>
      </c>
      <c r="M180" s="2">
        <f>SUMIF(A:A,A180,L:L)</f>
        <v>2673.3616149324812</v>
      </c>
      <c r="N180" s="3">
        <f>L180/M180</f>
        <v>6.4617772412359498E-2</v>
      </c>
      <c r="O180" s="8">
        <f>1/N180</f>
        <v>15.475618590168688</v>
      </c>
      <c r="P180" s="3">
        <f>IF(O180&gt;21,"",N180)</f>
        <v>6.4617772412359498E-2</v>
      </c>
      <c r="Q180" s="3">
        <f>IF(ISNUMBER(P180),SUMIF(A:A,A180,P:P),"")</f>
        <v>0.91837713355374984</v>
      </c>
      <c r="R180" s="3">
        <f>IFERROR(P180*(1/Q180),"")</f>
        <v>7.036082460188739E-2</v>
      </c>
      <c r="S180" s="9">
        <f>IFERROR(1/R180,"")</f>
        <v>14.212454240810242</v>
      </c>
    </row>
    <row r="181" spans="1:19" x14ac:dyDescent="0.25">
      <c r="A181" s="1">
        <v>22</v>
      </c>
      <c r="B181" s="11">
        <v>0.66388888888888886</v>
      </c>
      <c r="C181" s="1" t="s">
        <v>51</v>
      </c>
      <c r="D181" s="1">
        <v>5</v>
      </c>
      <c r="E181" s="1">
        <v>8</v>
      </c>
      <c r="F181" s="1" t="s">
        <v>208</v>
      </c>
      <c r="G181" s="2">
        <v>41.040900000000001</v>
      </c>
      <c r="H181" s="7">
        <f>1+COUNTIFS(A:A,A181,O:O,"&lt;"&amp;O181)</f>
        <v>9</v>
      </c>
      <c r="I181" s="2">
        <f>AVERAGEIF(A:A,A181,G:G)</f>
        <v>50.441196666666649</v>
      </c>
      <c r="J181" s="2">
        <f>G181-I181</f>
        <v>-9.4002966666666481</v>
      </c>
      <c r="K181" s="2">
        <f>90+J181</f>
        <v>80.599703333333352</v>
      </c>
      <c r="L181" s="2">
        <f>EXP(0.06*K181)</f>
        <v>125.96224258247678</v>
      </c>
      <c r="M181" s="2">
        <f>SUMIF(A:A,A181,L:L)</f>
        <v>2673.3616149324812</v>
      </c>
      <c r="N181" s="3">
        <f>L181/M181</f>
        <v>4.7117547390107976E-2</v>
      </c>
      <c r="O181" s="8">
        <f>1/N181</f>
        <v>21.223515556116222</v>
      </c>
      <c r="P181" s="3" t="str">
        <f>IF(O181&gt;21,"",N181)</f>
        <v/>
      </c>
      <c r="Q181" s="3" t="str">
        <f>IF(ISNUMBER(P181),SUMIF(A:A,A181,P:P),"")</f>
        <v/>
      </c>
      <c r="R181" s="3" t="str">
        <f>IFERROR(P181*(1/Q181),"")</f>
        <v/>
      </c>
      <c r="S181" s="9" t="str">
        <f>IFERROR(1/R181,"")</f>
        <v/>
      </c>
    </row>
    <row r="182" spans="1:19" x14ac:dyDescent="0.25">
      <c r="A182" s="1">
        <v>22</v>
      </c>
      <c r="B182" s="11">
        <v>0.66388888888888886</v>
      </c>
      <c r="C182" s="1" t="s">
        <v>51</v>
      </c>
      <c r="D182" s="1">
        <v>5</v>
      </c>
      <c r="E182" s="1">
        <v>6</v>
      </c>
      <c r="F182" s="1" t="s">
        <v>206</v>
      </c>
      <c r="G182" s="2">
        <v>35.848700000000001</v>
      </c>
      <c r="H182" s="7">
        <f>1+COUNTIFS(A:A,A182,O:O,"&lt;"&amp;O182)</f>
        <v>10</v>
      </c>
      <c r="I182" s="2">
        <f>AVERAGEIF(A:A,A182,G:G)</f>
        <v>50.441196666666649</v>
      </c>
      <c r="J182" s="2">
        <f>G182-I182</f>
        <v>-14.592496666666648</v>
      </c>
      <c r="K182" s="2">
        <f>90+J182</f>
        <v>75.407503333333352</v>
      </c>
      <c r="L182" s="2">
        <f>EXP(0.06*K182)</f>
        <v>92.245195475689314</v>
      </c>
      <c r="M182" s="2">
        <f>SUMIF(A:A,A182,L:L)</f>
        <v>2673.3616149324812</v>
      </c>
      <c r="N182" s="3">
        <f>L182/M182</f>
        <v>3.4505319056142382E-2</v>
      </c>
      <c r="O182" s="8">
        <f>1/N182</f>
        <v>28.981039079016643</v>
      </c>
      <c r="P182" s="3" t="str">
        <f>IF(O182&gt;21,"",N182)</f>
        <v/>
      </c>
      <c r="Q182" s="3" t="str">
        <f>IF(ISNUMBER(P182),SUMIF(A:A,A182,P:P),"")</f>
        <v/>
      </c>
      <c r="R182" s="3" t="str">
        <f>IFERROR(P182*(1/Q182),"")</f>
        <v/>
      </c>
      <c r="S182" s="9" t="str">
        <f>IFERROR(1/R182,"")</f>
        <v/>
      </c>
    </row>
    <row r="183" spans="1:19" x14ac:dyDescent="0.25">
      <c r="A183" s="1">
        <v>23</v>
      </c>
      <c r="B183" s="11">
        <v>0.66666666666666663</v>
      </c>
      <c r="C183" s="1" t="s">
        <v>22</v>
      </c>
      <c r="D183" s="1">
        <v>6</v>
      </c>
      <c r="E183" s="1">
        <v>7</v>
      </c>
      <c r="F183" s="1" t="s">
        <v>217</v>
      </c>
      <c r="G183" s="2">
        <v>75.424733333333407</v>
      </c>
      <c r="H183" s="7">
        <f>1+COUNTIFS(A:A,A183,O:O,"&lt;"&amp;O183)</f>
        <v>1</v>
      </c>
      <c r="I183" s="2">
        <f>AVERAGEIF(A:A,A183,G:G)</f>
        <v>50.513536666666667</v>
      </c>
      <c r="J183" s="2">
        <f>G183-I183</f>
        <v>24.91119666666674</v>
      </c>
      <c r="K183" s="2">
        <f>90+J183</f>
        <v>114.91119666666674</v>
      </c>
      <c r="L183" s="2">
        <f>EXP(0.06*K183)</f>
        <v>987.00173768068703</v>
      </c>
      <c r="M183" s="2">
        <f>SUMIF(A:A,A183,L:L)</f>
        <v>2867.7484485291584</v>
      </c>
      <c r="N183" s="3">
        <f>L183/M183</f>
        <v>0.34417305262144282</v>
      </c>
      <c r="O183" s="8">
        <f>1/N183</f>
        <v>2.9055150959186324</v>
      </c>
      <c r="P183" s="3">
        <f>IF(O183&gt;21,"",N183)</f>
        <v>0.34417305262144282</v>
      </c>
      <c r="Q183" s="3">
        <f>IF(ISNUMBER(P183),SUMIF(A:A,A183,P:P),"")</f>
        <v>0.88665946918936323</v>
      </c>
      <c r="R183" s="3">
        <f>IFERROR(P183*(1/Q183),"")</f>
        <v>0.38816824787999649</v>
      </c>
      <c r="S183" s="9">
        <f>IFERROR(1/R183,"")</f>
        <v>2.5762024726688963</v>
      </c>
    </row>
    <row r="184" spans="1:19" x14ac:dyDescent="0.25">
      <c r="A184" s="1">
        <v>23</v>
      </c>
      <c r="B184" s="11">
        <v>0.66666666666666663</v>
      </c>
      <c r="C184" s="1" t="s">
        <v>22</v>
      </c>
      <c r="D184" s="1">
        <v>6</v>
      </c>
      <c r="E184" s="1">
        <v>4</v>
      </c>
      <c r="F184" s="1" t="s">
        <v>214</v>
      </c>
      <c r="G184" s="2">
        <v>61.848133333333301</v>
      </c>
      <c r="H184" s="7">
        <f>1+COUNTIFS(A:A,A184,O:O,"&lt;"&amp;O184)</f>
        <v>2</v>
      </c>
      <c r="I184" s="2">
        <f>AVERAGEIF(A:A,A184,G:G)</f>
        <v>50.513536666666667</v>
      </c>
      <c r="J184" s="2">
        <f>G184-I184</f>
        <v>11.334596666666634</v>
      </c>
      <c r="K184" s="2">
        <f>90+J184</f>
        <v>101.33459666666664</v>
      </c>
      <c r="L184" s="2">
        <f>EXP(0.06*K184)</f>
        <v>437.06232278688839</v>
      </c>
      <c r="M184" s="2">
        <f>SUMIF(A:A,A184,L:L)</f>
        <v>2867.7484485291584</v>
      </c>
      <c r="N184" s="3">
        <f>L184/M184</f>
        <v>0.15240608813198159</v>
      </c>
      <c r="O184" s="8">
        <f>1/N184</f>
        <v>6.561417672068413</v>
      </c>
      <c r="P184" s="3">
        <f>IF(O184&gt;21,"",N184)</f>
        <v>0.15240608813198159</v>
      </c>
      <c r="Q184" s="3">
        <f>IF(ISNUMBER(P184),SUMIF(A:A,A184,P:P),"")</f>
        <v>0.88665946918936323</v>
      </c>
      <c r="R184" s="3">
        <f>IFERROR(P184*(1/Q184),"")</f>
        <v>0.17188796085527661</v>
      </c>
      <c r="S184" s="9">
        <f>IFERROR(1/R184,"")</f>
        <v>5.8177431102458854</v>
      </c>
    </row>
    <row r="185" spans="1:19" x14ac:dyDescent="0.25">
      <c r="A185" s="1">
        <v>23</v>
      </c>
      <c r="B185" s="11">
        <v>0.66666666666666663</v>
      </c>
      <c r="C185" s="1" t="s">
        <v>22</v>
      </c>
      <c r="D185" s="1">
        <v>6</v>
      </c>
      <c r="E185" s="1">
        <v>2</v>
      </c>
      <c r="F185" s="1" t="s">
        <v>212</v>
      </c>
      <c r="G185" s="2">
        <v>53.2027</v>
      </c>
      <c r="H185" s="7">
        <f>1+COUNTIFS(A:A,A185,O:O,"&lt;"&amp;O185)</f>
        <v>3</v>
      </c>
      <c r="I185" s="2">
        <f>AVERAGEIF(A:A,A185,G:G)</f>
        <v>50.513536666666667</v>
      </c>
      <c r="J185" s="2">
        <f>G185-I185</f>
        <v>2.6891633333333331</v>
      </c>
      <c r="K185" s="2">
        <f>90+J185</f>
        <v>92.68916333333334</v>
      </c>
      <c r="L185" s="2">
        <f>EXP(0.06*K185)</f>
        <v>260.17378198736446</v>
      </c>
      <c r="M185" s="2">
        <f>SUMIF(A:A,A185,L:L)</f>
        <v>2867.7484485291584</v>
      </c>
      <c r="N185" s="3">
        <f>L185/M185</f>
        <v>9.0724059887751035E-2</v>
      </c>
      <c r="O185" s="8">
        <f>1/N185</f>
        <v>11.022434415272606</v>
      </c>
      <c r="P185" s="3">
        <f>IF(O185&gt;21,"",N185)</f>
        <v>9.0724059887751035E-2</v>
      </c>
      <c r="Q185" s="3">
        <f>IF(ISNUMBER(P185),SUMIF(A:A,A185,P:P),"")</f>
        <v>0.88665946918936323</v>
      </c>
      <c r="R185" s="3">
        <f>IFERROR(P185*(1/Q185),"")</f>
        <v>0.10232119888224547</v>
      </c>
      <c r="S185" s="9">
        <f>IFERROR(1/R185,"")</f>
        <v>9.773145847820178</v>
      </c>
    </row>
    <row r="186" spans="1:19" x14ac:dyDescent="0.25">
      <c r="A186" s="1">
        <v>23</v>
      </c>
      <c r="B186" s="11">
        <v>0.66666666666666663</v>
      </c>
      <c r="C186" s="1" t="s">
        <v>22</v>
      </c>
      <c r="D186" s="1">
        <v>6</v>
      </c>
      <c r="E186" s="1">
        <v>1</v>
      </c>
      <c r="F186" s="1" t="s">
        <v>211</v>
      </c>
      <c r="G186" s="2">
        <v>52.037233333333297</v>
      </c>
      <c r="H186" s="7">
        <f>1+COUNTIFS(A:A,A186,O:O,"&lt;"&amp;O186)</f>
        <v>4</v>
      </c>
      <c r="I186" s="2">
        <f>AVERAGEIF(A:A,A186,G:G)</f>
        <v>50.513536666666667</v>
      </c>
      <c r="J186" s="2">
        <f>G186-I186</f>
        <v>1.5236966666666305</v>
      </c>
      <c r="K186" s="2">
        <f>90+J186</f>
        <v>91.523696666666638</v>
      </c>
      <c r="L186" s="2">
        <f>EXP(0.06*K186)</f>
        <v>242.60189313407216</v>
      </c>
      <c r="M186" s="2">
        <f>SUMIF(A:A,A186,L:L)</f>
        <v>2867.7484485291584</v>
      </c>
      <c r="N186" s="3">
        <f>L186/M186</f>
        <v>8.4596643495178397E-2</v>
      </c>
      <c r="O186" s="8">
        <f>1/N186</f>
        <v>11.820799959480604</v>
      </c>
      <c r="P186" s="3">
        <f>IF(O186&gt;21,"",N186)</f>
        <v>8.4596643495178397E-2</v>
      </c>
      <c r="Q186" s="3">
        <f>IF(ISNUMBER(P186),SUMIF(A:A,A186,P:P),"")</f>
        <v>0.88665946918936323</v>
      </c>
      <c r="R186" s="3">
        <f>IFERROR(P186*(1/Q186),"")</f>
        <v>9.5410522793515848E-2</v>
      </c>
      <c r="S186" s="9">
        <f>IFERROR(1/R186,"")</f>
        <v>10.48102421746672</v>
      </c>
    </row>
    <row r="187" spans="1:19" x14ac:dyDescent="0.25">
      <c r="A187" s="1">
        <v>23</v>
      </c>
      <c r="B187" s="11">
        <v>0.66666666666666663</v>
      </c>
      <c r="C187" s="1" t="s">
        <v>22</v>
      </c>
      <c r="D187" s="1">
        <v>6</v>
      </c>
      <c r="E187" s="1">
        <v>5</v>
      </c>
      <c r="F187" s="1" t="s">
        <v>215</v>
      </c>
      <c r="G187" s="2">
        <v>51.0769666666666</v>
      </c>
      <c r="H187" s="7">
        <f>1+COUNTIFS(A:A,A187,O:O,"&lt;"&amp;O187)</f>
        <v>5</v>
      </c>
      <c r="I187" s="2">
        <f>AVERAGEIF(A:A,A187,G:G)</f>
        <v>50.513536666666667</v>
      </c>
      <c r="J187" s="2">
        <f>G187-I187</f>
        <v>0.56342999999993282</v>
      </c>
      <c r="K187" s="2">
        <f>90+J187</f>
        <v>90.563429999999926</v>
      </c>
      <c r="L187" s="2">
        <f>EXP(0.06*K187)</f>
        <v>229.01919019010174</v>
      </c>
      <c r="M187" s="2">
        <f>SUMIF(A:A,A187,L:L)</f>
        <v>2867.7484485291584</v>
      </c>
      <c r="N187" s="3">
        <f>L187/M187</f>
        <v>7.9860278647370053E-2</v>
      </c>
      <c r="O187" s="8">
        <f>1/N187</f>
        <v>12.521869657074278</v>
      </c>
      <c r="P187" s="3">
        <f>IF(O187&gt;21,"",N187)</f>
        <v>7.9860278647370053E-2</v>
      </c>
      <c r="Q187" s="3">
        <f>IF(ISNUMBER(P187),SUMIF(A:A,A187,P:P),"")</f>
        <v>0.88665946918936323</v>
      </c>
      <c r="R187" s="3">
        <f>IFERROR(P187*(1/Q187),"")</f>
        <v>9.0068714565675445E-2</v>
      </c>
      <c r="S187" s="9">
        <f>IFERROR(1/R187,"")</f>
        <v>11.102634303399872</v>
      </c>
    </row>
    <row r="188" spans="1:19" x14ac:dyDescent="0.25">
      <c r="A188" s="1">
        <v>23</v>
      </c>
      <c r="B188" s="11">
        <v>0.66666666666666663</v>
      </c>
      <c r="C188" s="1" t="s">
        <v>22</v>
      </c>
      <c r="D188" s="1">
        <v>6</v>
      </c>
      <c r="E188" s="1">
        <v>3</v>
      </c>
      <c r="F188" s="1" t="s">
        <v>213</v>
      </c>
      <c r="G188" s="2">
        <v>50.167099999999998</v>
      </c>
      <c r="H188" s="7">
        <f>1+COUNTIFS(A:A,A188,O:O,"&lt;"&amp;O188)</f>
        <v>6</v>
      </c>
      <c r="I188" s="2">
        <f>AVERAGEIF(A:A,A188,G:G)</f>
        <v>50.513536666666667</v>
      </c>
      <c r="J188" s="2">
        <f>G188-I188</f>
        <v>-0.34643666666666917</v>
      </c>
      <c r="K188" s="2">
        <f>90+J188</f>
        <v>89.653563333333324</v>
      </c>
      <c r="L188" s="2">
        <f>EXP(0.06*K188)</f>
        <v>216.85171956630151</v>
      </c>
      <c r="M188" s="2">
        <f>SUMIF(A:A,A188,L:L)</f>
        <v>2867.7484485291584</v>
      </c>
      <c r="N188" s="3">
        <f>L188/M188</f>
        <v>7.5617413262841354E-2</v>
      </c>
      <c r="O188" s="8">
        <f>1/N188</f>
        <v>13.224467180913253</v>
      </c>
      <c r="P188" s="3">
        <f>IF(O188&gt;21,"",N188)</f>
        <v>7.5617413262841354E-2</v>
      </c>
      <c r="Q188" s="3">
        <f>IF(ISNUMBER(P188),SUMIF(A:A,A188,P:P),"")</f>
        <v>0.88665946918936323</v>
      </c>
      <c r="R188" s="3">
        <f>IFERROR(P188*(1/Q188),"")</f>
        <v>8.5283489197916409E-2</v>
      </c>
      <c r="S188" s="9">
        <f>IFERROR(1/R188,"")</f>
        <v>11.7255990509407</v>
      </c>
    </row>
    <row r="189" spans="1:19" x14ac:dyDescent="0.25">
      <c r="A189" s="1">
        <v>23</v>
      </c>
      <c r="B189" s="11">
        <v>0.66666666666666663</v>
      </c>
      <c r="C189" s="1" t="s">
        <v>22</v>
      </c>
      <c r="D189" s="1">
        <v>6</v>
      </c>
      <c r="E189" s="1">
        <v>10</v>
      </c>
      <c r="F189" s="1" t="s">
        <v>220</v>
      </c>
      <c r="G189" s="2">
        <v>46.1107333333333</v>
      </c>
      <c r="H189" s="7">
        <f>1+COUNTIFS(A:A,A189,O:O,"&lt;"&amp;O189)</f>
        <v>7</v>
      </c>
      <c r="I189" s="2">
        <f>AVERAGEIF(A:A,A189,G:G)</f>
        <v>50.513536666666667</v>
      </c>
      <c r="J189" s="2">
        <f>G189-I189</f>
        <v>-4.4028033333333667</v>
      </c>
      <c r="K189" s="2">
        <f>90+J189</f>
        <v>85.597196666666633</v>
      </c>
      <c r="L189" s="2">
        <f>EXP(0.06*K189)</f>
        <v>170.00567179606844</v>
      </c>
      <c r="M189" s="2">
        <f>SUMIF(A:A,A189,L:L)</f>
        <v>2867.7484485291584</v>
      </c>
      <c r="N189" s="3">
        <f>L189/M189</f>
        <v>5.928193314279806E-2</v>
      </c>
      <c r="O189" s="8">
        <f>1/N189</f>
        <v>16.868545726928378</v>
      </c>
      <c r="P189" s="3">
        <f>IF(O189&gt;21,"",N189)</f>
        <v>5.928193314279806E-2</v>
      </c>
      <c r="Q189" s="3">
        <f>IF(ISNUMBER(P189),SUMIF(A:A,A189,P:P),"")</f>
        <v>0.88665946918936323</v>
      </c>
      <c r="R189" s="3">
        <f>IFERROR(P189*(1/Q189),"")</f>
        <v>6.6859865825373899E-2</v>
      </c>
      <c r="S189" s="9">
        <f>IFERROR(1/R189,"")</f>
        <v>14.956655800234815</v>
      </c>
    </row>
    <row r="190" spans="1:19" x14ac:dyDescent="0.25">
      <c r="A190" s="1">
        <v>23</v>
      </c>
      <c r="B190" s="11">
        <v>0.66666666666666663</v>
      </c>
      <c r="C190" s="1" t="s">
        <v>22</v>
      </c>
      <c r="D190" s="1">
        <v>6</v>
      </c>
      <c r="E190" s="1">
        <v>6</v>
      </c>
      <c r="F190" s="1" t="s">
        <v>216</v>
      </c>
      <c r="G190" s="2">
        <v>40.572366666666696</v>
      </c>
      <c r="H190" s="7">
        <f>1+COUNTIFS(A:A,A190,O:O,"&lt;"&amp;O190)</f>
        <v>8</v>
      </c>
      <c r="I190" s="2">
        <f>AVERAGEIF(A:A,A190,G:G)</f>
        <v>50.513536666666667</v>
      </c>
      <c r="J190" s="2">
        <f>G190-I190</f>
        <v>-9.9411699999999712</v>
      </c>
      <c r="K190" s="2">
        <f>90+J190</f>
        <v>80.058830000000029</v>
      </c>
      <c r="L190" s="2">
        <f>EXP(0.06*K190)</f>
        <v>121.94008286073738</v>
      </c>
      <c r="M190" s="2">
        <f>SUMIF(A:A,A190,L:L)</f>
        <v>2867.7484485291584</v>
      </c>
      <c r="N190" s="3">
        <f>L190/M190</f>
        <v>4.2521192164982013E-2</v>
      </c>
      <c r="O190" s="8">
        <f>1/N190</f>
        <v>23.517684925672004</v>
      </c>
      <c r="P190" s="3" t="str">
        <f>IF(O190&gt;21,"",N190)</f>
        <v/>
      </c>
      <c r="Q190" s="3" t="str">
        <f>IF(ISNUMBER(P190),SUMIF(A:A,A190,P:P),"")</f>
        <v/>
      </c>
      <c r="R190" s="3" t="str">
        <f>IFERROR(P190*(1/Q190),"")</f>
        <v/>
      </c>
      <c r="S190" s="9" t="str">
        <f>IFERROR(1/R190,"")</f>
        <v/>
      </c>
    </row>
    <row r="191" spans="1:19" x14ac:dyDescent="0.25">
      <c r="A191" s="1">
        <v>23</v>
      </c>
      <c r="B191" s="11">
        <v>0.66666666666666663</v>
      </c>
      <c r="C191" s="1" t="s">
        <v>22</v>
      </c>
      <c r="D191" s="1">
        <v>6</v>
      </c>
      <c r="E191" s="1">
        <v>9</v>
      </c>
      <c r="F191" s="1" t="s">
        <v>219</v>
      </c>
      <c r="G191" s="2">
        <v>39.762799999999999</v>
      </c>
      <c r="H191" s="7">
        <f>1+COUNTIFS(A:A,A191,O:O,"&lt;"&amp;O191)</f>
        <v>9</v>
      </c>
      <c r="I191" s="2">
        <f>AVERAGEIF(A:A,A191,G:G)</f>
        <v>50.513536666666667</v>
      </c>
      <c r="J191" s="2">
        <f>G191-I191</f>
        <v>-10.750736666666668</v>
      </c>
      <c r="K191" s="2">
        <f>90+J191</f>
        <v>79.249263333333332</v>
      </c>
      <c r="L191" s="2">
        <f>EXP(0.06*K191)</f>
        <v>116.1585188443985</v>
      </c>
      <c r="M191" s="2">
        <f>SUMIF(A:A,A191,L:L)</f>
        <v>2867.7484485291584</v>
      </c>
      <c r="N191" s="3">
        <f>L191/M191</f>
        <v>4.0505128301603695E-2</v>
      </c>
      <c r="O191" s="8">
        <f>1/N191</f>
        <v>24.688231883971284</v>
      </c>
      <c r="P191" s="3" t="str">
        <f>IF(O191&gt;21,"",N191)</f>
        <v/>
      </c>
      <c r="Q191" s="3" t="str">
        <f>IF(ISNUMBER(P191),SUMIF(A:A,A191,P:P),"")</f>
        <v/>
      </c>
      <c r="R191" s="3" t="str">
        <f>IFERROR(P191*(1/Q191),"")</f>
        <v/>
      </c>
      <c r="S191" s="9" t="str">
        <f>IFERROR(1/R191,"")</f>
        <v/>
      </c>
    </row>
    <row r="192" spans="1:19" x14ac:dyDescent="0.25">
      <c r="A192" s="1">
        <v>23</v>
      </c>
      <c r="B192" s="11">
        <v>0.66666666666666663</v>
      </c>
      <c r="C192" s="1" t="s">
        <v>22</v>
      </c>
      <c r="D192" s="1">
        <v>6</v>
      </c>
      <c r="E192" s="1">
        <v>8</v>
      </c>
      <c r="F192" s="1" t="s">
        <v>218</v>
      </c>
      <c r="G192" s="2">
        <v>34.932600000000001</v>
      </c>
      <c r="H192" s="7">
        <f>1+COUNTIFS(A:A,A192,O:O,"&lt;"&amp;O192)</f>
        <v>10</v>
      </c>
      <c r="I192" s="2">
        <f>AVERAGEIF(A:A,A192,G:G)</f>
        <v>50.513536666666667</v>
      </c>
      <c r="J192" s="2">
        <f>G192-I192</f>
        <v>-15.580936666666666</v>
      </c>
      <c r="K192" s="2">
        <f>90+J192</f>
        <v>74.419063333333327</v>
      </c>
      <c r="L192" s="2">
        <f>EXP(0.06*K192)</f>
        <v>86.933529682538833</v>
      </c>
      <c r="M192" s="2">
        <f>SUMIF(A:A,A192,L:L)</f>
        <v>2867.7484485291584</v>
      </c>
      <c r="N192" s="3">
        <f>L192/M192</f>
        <v>3.0314210344051004E-2</v>
      </c>
      <c r="O192" s="8">
        <f>1/N192</f>
        <v>32.987829425556669</v>
      </c>
      <c r="P192" s="3" t="str">
        <f>IF(O192&gt;21,"",N192)</f>
        <v/>
      </c>
      <c r="Q192" s="3" t="str">
        <f>IF(ISNUMBER(P192),SUMIF(A:A,A192,P:P),"")</f>
        <v/>
      </c>
      <c r="R192" s="3" t="str">
        <f>IFERROR(P192*(1/Q192),"")</f>
        <v/>
      </c>
      <c r="S192" s="9" t="str">
        <f>IFERROR(1/R192,"")</f>
        <v/>
      </c>
    </row>
    <row r="193" spans="1:19" x14ac:dyDescent="0.25">
      <c r="A193" s="1">
        <v>24</v>
      </c>
      <c r="B193" s="11">
        <v>0.6694444444444444</v>
      </c>
      <c r="C193" s="1" t="s">
        <v>31</v>
      </c>
      <c r="D193" s="1">
        <v>6</v>
      </c>
      <c r="E193" s="1">
        <v>1</v>
      </c>
      <c r="F193" s="1" t="s">
        <v>33</v>
      </c>
      <c r="G193" s="2">
        <v>82.305999999999997</v>
      </c>
      <c r="H193" s="7">
        <f>1+COUNTIFS(A:A,A193,O:O,"&lt;"&amp;O193)</f>
        <v>1</v>
      </c>
      <c r="I193" s="2">
        <f>AVERAGEIF(A:A,A193,G:G)</f>
        <v>52.607218181818169</v>
      </c>
      <c r="J193" s="2">
        <f>G193-I193</f>
        <v>29.698781818181828</v>
      </c>
      <c r="K193" s="2">
        <f>90+J193</f>
        <v>119.69878181818183</v>
      </c>
      <c r="L193" s="2">
        <f>EXP(0.06*K193)</f>
        <v>1315.4405520704711</v>
      </c>
      <c r="M193" s="2">
        <f>SUMIF(A:A,A193,L:L)</f>
        <v>3689.4043563835171</v>
      </c>
      <c r="N193" s="3">
        <f>L193/M193</f>
        <v>0.35654550843538108</v>
      </c>
      <c r="O193" s="8">
        <f>1/N193</f>
        <v>2.8046910600228081</v>
      </c>
      <c r="P193" s="3">
        <f>IF(O193&gt;21,"",N193)</f>
        <v>0.35654550843538108</v>
      </c>
      <c r="Q193" s="3">
        <f>IF(ISNUMBER(P193),SUMIF(A:A,A193,P:P),"")</f>
        <v>0.85672078630446458</v>
      </c>
      <c r="R193" s="3">
        <f>IFERROR(P193*(1/Q193),"")</f>
        <v>0.41617469090877252</v>
      </c>
      <c r="S193" s="9">
        <f>IFERROR(1/R193,"")</f>
        <v>2.4028371302838423</v>
      </c>
    </row>
    <row r="194" spans="1:19" x14ac:dyDescent="0.25">
      <c r="A194" s="1">
        <v>24</v>
      </c>
      <c r="B194" s="11">
        <v>0.6694444444444444</v>
      </c>
      <c r="C194" s="1" t="s">
        <v>31</v>
      </c>
      <c r="D194" s="1">
        <v>6</v>
      </c>
      <c r="E194" s="1">
        <v>2</v>
      </c>
      <c r="F194" s="1" t="s">
        <v>221</v>
      </c>
      <c r="G194" s="2">
        <v>64.398566666666596</v>
      </c>
      <c r="H194" s="7">
        <f>1+COUNTIFS(A:A,A194,O:O,"&lt;"&amp;O194)</f>
        <v>2</v>
      </c>
      <c r="I194" s="2">
        <f>AVERAGEIF(A:A,A194,G:G)</f>
        <v>52.607218181818169</v>
      </c>
      <c r="J194" s="2">
        <f>G194-I194</f>
        <v>11.791348484848427</v>
      </c>
      <c r="K194" s="2">
        <f>90+J194</f>
        <v>101.79134848484843</v>
      </c>
      <c r="L194" s="2">
        <f>EXP(0.06*K194)</f>
        <v>449.20569868914384</v>
      </c>
      <c r="M194" s="2">
        <f>SUMIF(A:A,A194,L:L)</f>
        <v>3689.4043563835171</v>
      </c>
      <c r="N194" s="3">
        <f>L194/M194</f>
        <v>0.12175561562177775</v>
      </c>
      <c r="O194" s="8">
        <f>1/N194</f>
        <v>8.2131735353086714</v>
      </c>
      <c r="P194" s="3">
        <f>IF(O194&gt;21,"",N194)</f>
        <v>0.12175561562177775</v>
      </c>
      <c r="Q194" s="3">
        <f>IF(ISNUMBER(P194),SUMIF(A:A,A194,P:P),"")</f>
        <v>0.85672078630446458</v>
      </c>
      <c r="R194" s="3">
        <f>IFERROR(P194*(1/Q194),"")</f>
        <v>0.14211819949762231</v>
      </c>
      <c r="S194" s="9">
        <f>IFERROR(1/R194,"")</f>
        <v>7.0363964892246642</v>
      </c>
    </row>
    <row r="195" spans="1:19" x14ac:dyDescent="0.25">
      <c r="A195" s="1">
        <v>24</v>
      </c>
      <c r="B195" s="11">
        <v>0.6694444444444444</v>
      </c>
      <c r="C195" s="1" t="s">
        <v>31</v>
      </c>
      <c r="D195" s="1">
        <v>6</v>
      </c>
      <c r="E195" s="1">
        <v>4</v>
      </c>
      <c r="F195" s="1" t="s">
        <v>223</v>
      </c>
      <c r="G195" s="2">
        <v>64.301499999999905</v>
      </c>
      <c r="H195" s="7">
        <f>1+COUNTIFS(A:A,A195,O:O,"&lt;"&amp;O195)</f>
        <v>3</v>
      </c>
      <c r="I195" s="2">
        <f>AVERAGEIF(A:A,A195,G:G)</f>
        <v>52.607218181818169</v>
      </c>
      <c r="J195" s="2">
        <f>G195-I195</f>
        <v>11.694281818181736</v>
      </c>
      <c r="K195" s="2">
        <f>90+J195</f>
        <v>101.69428181818174</v>
      </c>
      <c r="L195" s="2">
        <f>EXP(0.06*K195)</f>
        <v>446.59712823048568</v>
      </c>
      <c r="M195" s="2">
        <f>SUMIF(A:A,A195,L:L)</f>
        <v>3689.4043563835171</v>
      </c>
      <c r="N195" s="3">
        <f>L195/M195</f>
        <v>0.12104857182644403</v>
      </c>
      <c r="O195" s="8">
        <f>1/N195</f>
        <v>8.2611466200011954</v>
      </c>
      <c r="P195" s="3">
        <f>IF(O195&gt;21,"",N195)</f>
        <v>0.12104857182644403</v>
      </c>
      <c r="Q195" s="3">
        <f>IF(ISNUMBER(P195),SUMIF(A:A,A195,P:P),"")</f>
        <v>0.85672078630446458</v>
      </c>
      <c r="R195" s="3">
        <f>IFERROR(P195*(1/Q195),"")</f>
        <v>0.14129290868334943</v>
      </c>
      <c r="S195" s="9">
        <f>IFERROR(1/R195,"")</f>
        <v>7.0774960280638934</v>
      </c>
    </row>
    <row r="196" spans="1:19" x14ac:dyDescent="0.25">
      <c r="A196" s="1">
        <v>24</v>
      </c>
      <c r="B196" s="11">
        <v>0.6694444444444444</v>
      </c>
      <c r="C196" s="1" t="s">
        <v>31</v>
      </c>
      <c r="D196" s="1">
        <v>6</v>
      </c>
      <c r="E196" s="1">
        <v>6</v>
      </c>
      <c r="F196" s="1" t="s">
        <v>225</v>
      </c>
      <c r="G196" s="2">
        <v>60.210233333333299</v>
      </c>
      <c r="H196" s="7">
        <f>1+COUNTIFS(A:A,A196,O:O,"&lt;"&amp;O196)</f>
        <v>4</v>
      </c>
      <c r="I196" s="2">
        <f>AVERAGEIF(A:A,A196,G:G)</f>
        <v>52.607218181818169</v>
      </c>
      <c r="J196" s="2">
        <f>G196-I196</f>
        <v>7.6030151515151303</v>
      </c>
      <c r="K196" s="2">
        <f>90+J196</f>
        <v>97.603015151515137</v>
      </c>
      <c r="L196" s="2">
        <f>EXP(0.06*K196)</f>
        <v>349.38725111259441</v>
      </c>
      <c r="M196" s="2">
        <f>SUMIF(A:A,A196,L:L)</f>
        <v>3689.4043563835171</v>
      </c>
      <c r="N196" s="3">
        <f>L196/M196</f>
        <v>9.4700178501191987E-2</v>
      </c>
      <c r="O196" s="8">
        <f>1/N196</f>
        <v>10.559642186813967</v>
      </c>
      <c r="P196" s="3">
        <f>IF(O196&gt;21,"",N196)</f>
        <v>9.4700178501191987E-2</v>
      </c>
      <c r="Q196" s="3">
        <f>IF(ISNUMBER(P196),SUMIF(A:A,A196,P:P),"")</f>
        <v>0.85672078630446458</v>
      </c>
      <c r="R196" s="3">
        <f>IFERROR(P196*(1/Q196),"")</f>
        <v>0.11053797224844862</v>
      </c>
      <c r="S196" s="9">
        <f>IFERROR(1/R196,"")</f>
        <v>9.0466649573810578</v>
      </c>
    </row>
    <row r="197" spans="1:19" x14ac:dyDescent="0.25">
      <c r="A197" s="1">
        <v>24</v>
      </c>
      <c r="B197" s="11">
        <v>0.6694444444444444</v>
      </c>
      <c r="C197" s="1" t="s">
        <v>31</v>
      </c>
      <c r="D197" s="1">
        <v>6</v>
      </c>
      <c r="E197" s="1">
        <v>5</v>
      </c>
      <c r="F197" s="1" t="s">
        <v>224</v>
      </c>
      <c r="G197" s="2">
        <v>58.534100000000002</v>
      </c>
      <c r="H197" s="7">
        <f>1+COUNTIFS(A:A,A197,O:O,"&lt;"&amp;O197)</f>
        <v>5</v>
      </c>
      <c r="I197" s="2">
        <f>AVERAGEIF(A:A,A197,G:G)</f>
        <v>52.607218181818169</v>
      </c>
      <c r="J197" s="2">
        <f>G197-I197</f>
        <v>5.9268818181818332</v>
      </c>
      <c r="K197" s="2">
        <f>90+J197</f>
        <v>95.92688181818184</v>
      </c>
      <c r="L197" s="2">
        <f>EXP(0.06*K197)</f>
        <v>315.95914242085468</v>
      </c>
      <c r="M197" s="2">
        <f>SUMIF(A:A,A197,L:L)</f>
        <v>3689.4043563835171</v>
      </c>
      <c r="N197" s="3">
        <f>L197/M197</f>
        <v>8.5639607887970523E-2</v>
      </c>
      <c r="O197" s="8">
        <f>1/N197</f>
        <v>11.676840012020493</v>
      </c>
      <c r="P197" s="3">
        <f>IF(O197&gt;21,"",N197)</f>
        <v>8.5639607887970523E-2</v>
      </c>
      <c r="Q197" s="3">
        <f>IF(ISNUMBER(P197),SUMIF(A:A,A197,P:P),"")</f>
        <v>0.85672078630446458</v>
      </c>
      <c r="R197" s="3">
        <f>IFERROR(P197*(1/Q197),"")</f>
        <v>9.9962098803956886E-2</v>
      </c>
      <c r="S197" s="9">
        <f>IFERROR(1/R197,"")</f>
        <v>10.003791556649631</v>
      </c>
    </row>
    <row r="198" spans="1:19" x14ac:dyDescent="0.25">
      <c r="A198" s="1">
        <v>24</v>
      </c>
      <c r="B198" s="11">
        <v>0.6694444444444444</v>
      </c>
      <c r="C198" s="1" t="s">
        <v>31</v>
      </c>
      <c r="D198" s="1">
        <v>6</v>
      </c>
      <c r="E198" s="1">
        <v>3</v>
      </c>
      <c r="F198" s="1" t="s">
        <v>222</v>
      </c>
      <c r="G198" s="2">
        <v>56.768500000000003</v>
      </c>
      <c r="H198" s="7">
        <f>1+COUNTIFS(A:A,A198,O:O,"&lt;"&amp;O198)</f>
        <v>6</v>
      </c>
      <c r="I198" s="2">
        <f>AVERAGEIF(A:A,A198,G:G)</f>
        <v>52.607218181818169</v>
      </c>
      <c r="J198" s="2">
        <f>G198-I198</f>
        <v>4.1612818181818341</v>
      </c>
      <c r="K198" s="2">
        <f>90+J198</f>
        <v>94.161281818181834</v>
      </c>
      <c r="L198" s="2">
        <f>EXP(0.06*K198)</f>
        <v>284.19962867245442</v>
      </c>
      <c r="M198" s="2">
        <f>SUMIF(A:A,A198,L:L)</f>
        <v>3689.4043563835171</v>
      </c>
      <c r="N198" s="3">
        <f>L198/M198</f>
        <v>7.7031304031699263E-2</v>
      </c>
      <c r="O198" s="8">
        <f>1/N198</f>
        <v>12.981735316183777</v>
      </c>
      <c r="P198" s="3">
        <f>IF(O198&gt;21,"",N198)</f>
        <v>7.7031304031699263E-2</v>
      </c>
      <c r="Q198" s="3">
        <f>IF(ISNUMBER(P198),SUMIF(A:A,A198,P:P),"")</f>
        <v>0.85672078630446458</v>
      </c>
      <c r="R198" s="3">
        <f>IFERROR(P198*(1/Q198),"")</f>
        <v>8.9914129857850328E-2</v>
      </c>
      <c r="S198" s="9">
        <f>IFERROR(1/R198,"")</f>
        <v>11.121722487677401</v>
      </c>
    </row>
    <row r="199" spans="1:19" x14ac:dyDescent="0.25">
      <c r="A199" s="1">
        <v>24</v>
      </c>
      <c r="B199" s="11">
        <v>0.6694444444444444</v>
      </c>
      <c r="C199" s="1" t="s">
        <v>31</v>
      </c>
      <c r="D199" s="1">
        <v>6</v>
      </c>
      <c r="E199" s="1">
        <v>10</v>
      </c>
      <c r="F199" s="1" t="s">
        <v>229</v>
      </c>
      <c r="G199" s="2">
        <v>46.965000000000003</v>
      </c>
      <c r="H199" s="7">
        <f>1+COUNTIFS(A:A,A199,O:O,"&lt;"&amp;O199)</f>
        <v>7</v>
      </c>
      <c r="I199" s="2">
        <f>AVERAGEIF(A:A,A199,G:G)</f>
        <v>52.607218181818169</v>
      </c>
      <c r="J199" s="2">
        <f>G199-I199</f>
        <v>-5.6422181818181656</v>
      </c>
      <c r="K199" s="2">
        <f>90+J199</f>
        <v>84.357781818181834</v>
      </c>
      <c r="L199" s="2">
        <f>EXP(0.06*K199)</f>
        <v>157.82185692073185</v>
      </c>
      <c r="M199" s="2">
        <f>SUMIF(A:A,A199,L:L)</f>
        <v>3689.4043563835171</v>
      </c>
      <c r="N199" s="3">
        <f>L199/M199</f>
        <v>4.2777056043657502E-2</v>
      </c>
      <c r="O199" s="8">
        <f>1/N199</f>
        <v>23.377017786811177</v>
      </c>
      <c r="P199" s="3" t="str">
        <f>IF(O199&gt;21,"",N199)</f>
        <v/>
      </c>
      <c r="Q199" s="3" t="str">
        <f>IF(ISNUMBER(P199),SUMIF(A:A,A199,P:P),"")</f>
        <v/>
      </c>
      <c r="R199" s="3" t="str">
        <f>IFERROR(P199*(1/Q199),"")</f>
        <v/>
      </c>
      <c r="S199" s="9" t="str">
        <f>IFERROR(1/R199,"")</f>
        <v/>
      </c>
    </row>
    <row r="200" spans="1:19" x14ac:dyDescent="0.25">
      <c r="A200" s="1">
        <v>24</v>
      </c>
      <c r="B200" s="11">
        <v>0.6694444444444444</v>
      </c>
      <c r="C200" s="1" t="s">
        <v>31</v>
      </c>
      <c r="D200" s="1">
        <v>6</v>
      </c>
      <c r="E200" s="1">
        <v>11</v>
      </c>
      <c r="F200" s="1" t="s">
        <v>230</v>
      </c>
      <c r="G200" s="2">
        <v>45.567766666666699</v>
      </c>
      <c r="H200" s="7">
        <f>1+COUNTIFS(A:A,A200,O:O,"&lt;"&amp;O200)</f>
        <v>8</v>
      </c>
      <c r="I200" s="2">
        <f>AVERAGEIF(A:A,A200,G:G)</f>
        <v>52.607218181818169</v>
      </c>
      <c r="J200" s="2">
        <f>G200-I200</f>
        <v>-7.0394515151514696</v>
      </c>
      <c r="K200" s="2">
        <f>90+J200</f>
        <v>82.96054848484853</v>
      </c>
      <c r="L200" s="2">
        <f>EXP(0.06*K200)</f>
        <v>145.1304378010723</v>
      </c>
      <c r="M200" s="2">
        <f>SUMIF(A:A,A200,L:L)</f>
        <v>3689.4043563835171</v>
      </c>
      <c r="N200" s="3">
        <f>L200/M200</f>
        <v>3.9337091785551594E-2</v>
      </c>
      <c r="O200" s="8">
        <f>1/N200</f>
        <v>25.421299709992727</v>
      </c>
      <c r="P200" s="3" t="str">
        <f>IF(O200&gt;21,"",N200)</f>
        <v/>
      </c>
      <c r="Q200" s="3" t="str">
        <f>IF(ISNUMBER(P200),SUMIF(A:A,A200,P:P),"")</f>
        <v/>
      </c>
      <c r="R200" s="3" t="str">
        <f>IFERROR(P200*(1/Q200),"")</f>
        <v/>
      </c>
      <c r="S200" s="9" t="str">
        <f>IFERROR(1/R200,"")</f>
        <v/>
      </c>
    </row>
    <row r="201" spans="1:19" x14ac:dyDescent="0.25">
      <c r="A201" s="1">
        <v>24</v>
      </c>
      <c r="B201" s="11">
        <v>0.6694444444444444</v>
      </c>
      <c r="C201" s="1" t="s">
        <v>31</v>
      </c>
      <c r="D201" s="1">
        <v>6</v>
      </c>
      <c r="E201" s="1">
        <v>8</v>
      </c>
      <c r="F201" s="1" t="s">
        <v>227</v>
      </c>
      <c r="G201" s="2">
        <v>38.466833333333298</v>
      </c>
      <c r="H201" s="7">
        <f>1+COUNTIFS(A:A,A201,O:O,"&lt;"&amp;O201)</f>
        <v>9</v>
      </c>
      <c r="I201" s="2">
        <f>AVERAGEIF(A:A,A201,G:G)</f>
        <v>52.607218181818169</v>
      </c>
      <c r="J201" s="2">
        <f>G201-I201</f>
        <v>-14.140384848484871</v>
      </c>
      <c r="K201" s="2">
        <f>90+J201</f>
        <v>75.859615151515129</v>
      </c>
      <c r="L201" s="2">
        <f>EXP(0.06*K201)</f>
        <v>94.781752740234126</v>
      </c>
      <c r="M201" s="2">
        <f>SUMIF(A:A,A201,L:L)</f>
        <v>3689.4043563835171</v>
      </c>
      <c r="N201" s="3">
        <f>L201/M201</f>
        <v>2.5690258801868631E-2</v>
      </c>
      <c r="O201" s="8">
        <f>1/N201</f>
        <v>38.925259870377914</v>
      </c>
      <c r="P201" s="3" t="str">
        <f>IF(O201&gt;21,"",N201)</f>
        <v/>
      </c>
      <c r="Q201" s="3" t="str">
        <f>IF(ISNUMBER(P201),SUMIF(A:A,A201,P:P),"")</f>
        <v/>
      </c>
      <c r="R201" s="3" t="str">
        <f>IFERROR(P201*(1/Q201),"")</f>
        <v/>
      </c>
      <c r="S201" s="9" t="str">
        <f>IFERROR(1/R201,"")</f>
        <v/>
      </c>
    </row>
    <row r="202" spans="1:19" x14ac:dyDescent="0.25">
      <c r="A202" s="1">
        <v>24</v>
      </c>
      <c r="B202" s="11">
        <v>0.6694444444444444</v>
      </c>
      <c r="C202" s="1" t="s">
        <v>31</v>
      </c>
      <c r="D202" s="1">
        <v>6</v>
      </c>
      <c r="E202" s="1">
        <v>7</v>
      </c>
      <c r="F202" s="1" t="s">
        <v>226</v>
      </c>
      <c r="G202" s="2">
        <v>38.265700000000002</v>
      </c>
      <c r="H202" s="7">
        <f>1+COUNTIFS(A:A,A202,O:O,"&lt;"&amp;O202)</f>
        <v>10</v>
      </c>
      <c r="I202" s="2">
        <f>AVERAGEIF(A:A,A202,G:G)</f>
        <v>52.607218181818169</v>
      </c>
      <c r="J202" s="2">
        <f>G202-I202</f>
        <v>-14.341518181818167</v>
      </c>
      <c r="K202" s="2">
        <f>90+J202</f>
        <v>75.658481818181826</v>
      </c>
      <c r="L202" s="2">
        <f>EXP(0.06*K202)</f>
        <v>93.644800715139027</v>
      </c>
      <c r="M202" s="2">
        <f>SUMIF(A:A,A202,L:L)</f>
        <v>3689.4043563835171</v>
      </c>
      <c r="N202" s="3">
        <f>L202/M202</f>
        <v>2.5382091977289509E-2</v>
      </c>
      <c r="O202" s="8">
        <f>1/N202</f>
        <v>39.397855814829789</v>
      </c>
      <c r="P202" s="3" t="str">
        <f>IF(O202&gt;21,"",N202)</f>
        <v/>
      </c>
      <c r="Q202" s="3" t="str">
        <f>IF(ISNUMBER(P202),SUMIF(A:A,A202,P:P),"")</f>
        <v/>
      </c>
      <c r="R202" s="3" t="str">
        <f>IFERROR(P202*(1/Q202),"")</f>
        <v/>
      </c>
      <c r="S202" s="9" t="str">
        <f>IFERROR(1/R202,"")</f>
        <v/>
      </c>
    </row>
    <row r="203" spans="1:19" x14ac:dyDescent="0.25">
      <c r="A203" s="1">
        <v>24</v>
      </c>
      <c r="B203" s="11">
        <v>0.6694444444444444</v>
      </c>
      <c r="C203" s="1" t="s">
        <v>31</v>
      </c>
      <c r="D203" s="1">
        <v>6</v>
      </c>
      <c r="E203" s="1">
        <v>14</v>
      </c>
      <c r="F203" s="1" t="s">
        <v>231</v>
      </c>
      <c r="G203" s="2">
        <v>22.895199999999999</v>
      </c>
      <c r="H203" s="7">
        <f>1+COUNTIFS(A:A,A203,O:O,"&lt;"&amp;O203)</f>
        <v>11</v>
      </c>
      <c r="I203" s="2">
        <f>AVERAGEIF(A:A,A203,G:G)</f>
        <v>52.607218181818169</v>
      </c>
      <c r="J203" s="2">
        <f>G203-I203</f>
        <v>-29.71201818181817</v>
      </c>
      <c r="K203" s="2">
        <f>90+J203</f>
        <v>60.287981818181834</v>
      </c>
      <c r="L203" s="2">
        <f>EXP(0.06*K203)</f>
        <v>37.236107010335878</v>
      </c>
      <c r="M203" s="2">
        <f>SUMIF(A:A,A203,L:L)</f>
        <v>3689.4043563835171</v>
      </c>
      <c r="N203" s="3">
        <f>L203/M203</f>
        <v>1.0092715087168165E-2</v>
      </c>
      <c r="O203" s="8">
        <f>1/N203</f>
        <v>99.081366249146939</v>
      </c>
      <c r="P203" s="3" t="str">
        <f>IF(O203&gt;21,"",N203)</f>
        <v/>
      </c>
      <c r="Q203" s="3" t="str">
        <f>IF(ISNUMBER(P203),SUMIF(A:A,A203,P:P),"")</f>
        <v/>
      </c>
      <c r="R203" s="3" t="str">
        <f>IFERROR(P203*(1/Q203),"")</f>
        <v/>
      </c>
      <c r="S203" s="9" t="str">
        <f>IFERROR(1/R203,"")</f>
        <v/>
      </c>
    </row>
    <row r="204" spans="1:19" x14ac:dyDescent="0.25">
      <c r="A204" s="1">
        <v>25</v>
      </c>
      <c r="B204" s="11">
        <v>0.67499999999999993</v>
      </c>
      <c r="C204" s="1" t="s">
        <v>170</v>
      </c>
      <c r="D204" s="1">
        <v>5</v>
      </c>
      <c r="E204" s="1">
        <v>2</v>
      </c>
      <c r="F204" s="1" t="s">
        <v>232</v>
      </c>
      <c r="G204" s="2">
        <v>67.165366666666699</v>
      </c>
      <c r="H204" s="7">
        <f>1+COUNTIFS(A:A,A204,O:O,"&lt;"&amp;O204)</f>
        <v>1</v>
      </c>
      <c r="I204" s="2">
        <f>AVERAGEIF(A:A,A204,G:G)</f>
        <v>53.445996296296315</v>
      </c>
      <c r="J204" s="2">
        <f>G204-I204</f>
        <v>13.719370370370385</v>
      </c>
      <c r="K204" s="2">
        <f>90+J204</f>
        <v>103.71937037037038</v>
      </c>
      <c r="L204" s="2">
        <f>EXP(0.06*K204)</f>
        <v>504.29540743118378</v>
      </c>
      <c r="M204" s="2">
        <f>SUMIF(A:A,A204,L:L)</f>
        <v>2524.0022046161148</v>
      </c>
      <c r="N204" s="3">
        <f>L204/M204</f>
        <v>0.19979990766604105</v>
      </c>
      <c r="O204" s="8">
        <f>1/N204</f>
        <v>5.0050073179786798</v>
      </c>
      <c r="P204" s="3">
        <f>IF(O204&gt;21,"",N204)</f>
        <v>0.19979990766604105</v>
      </c>
      <c r="Q204" s="3">
        <f>IF(ISNUMBER(P204),SUMIF(A:A,A204,P:P),"")</f>
        <v>0.98520012989440731</v>
      </c>
      <c r="R204" s="3">
        <f>IFERROR(P204*(1/Q204),"")</f>
        <v>0.20280134117263607</v>
      </c>
      <c r="S204" s="9">
        <f>IFERROR(1/R204,"")</f>
        <v>4.9309338597950543</v>
      </c>
    </row>
    <row r="205" spans="1:19" x14ac:dyDescent="0.25">
      <c r="A205" s="1">
        <v>25</v>
      </c>
      <c r="B205" s="11">
        <v>0.67499999999999993</v>
      </c>
      <c r="C205" s="1" t="s">
        <v>170</v>
      </c>
      <c r="D205" s="1">
        <v>5</v>
      </c>
      <c r="E205" s="1">
        <v>17</v>
      </c>
      <c r="F205" s="1" t="s">
        <v>240</v>
      </c>
      <c r="G205" s="2">
        <v>66.522866666666701</v>
      </c>
      <c r="H205" s="7">
        <f>1+COUNTIFS(A:A,A205,O:O,"&lt;"&amp;O205)</f>
        <v>2</v>
      </c>
      <c r="I205" s="2">
        <f>AVERAGEIF(A:A,A205,G:G)</f>
        <v>53.445996296296315</v>
      </c>
      <c r="J205" s="2">
        <f>G205-I205</f>
        <v>13.076870370370386</v>
      </c>
      <c r="K205" s="2">
        <f>90+J205</f>
        <v>103.07687037037039</v>
      </c>
      <c r="L205" s="2">
        <f>EXP(0.06*K205)</f>
        <v>485.22476774004082</v>
      </c>
      <c r="M205" s="2">
        <f>SUMIF(A:A,A205,L:L)</f>
        <v>2524.0022046161148</v>
      </c>
      <c r="N205" s="3">
        <f>L205/M205</f>
        <v>0.19224419331037809</v>
      </c>
      <c r="O205" s="8">
        <f>1/N205</f>
        <v>5.2017175800233444</v>
      </c>
      <c r="P205" s="3">
        <f>IF(O205&gt;21,"",N205)</f>
        <v>0.19224419331037809</v>
      </c>
      <c r="Q205" s="3">
        <f>IF(ISNUMBER(P205),SUMIF(A:A,A205,P:P),"")</f>
        <v>0.98520012989440731</v>
      </c>
      <c r="R205" s="3">
        <f>IFERROR(P205*(1/Q205),"")</f>
        <v>0.19513212338997826</v>
      </c>
      <c r="S205" s="9">
        <f>IFERROR(1/R205,"")</f>
        <v>5.1247328355130213</v>
      </c>
    </row>
    <row r="206" spans="1:19" x14ac:dyDescent="0.25">
      <c r="A206" s="1">
        <v>25</v>
      </c>
      <c r="B206" s="11">
        <v>0.67499999999999993</v>
      </c>
      <c r="C206" s="1" t="s">
        <v>170</v>
      </c>
      <c r="D206" s="1">
        <v>5</v>
      </c>
      <c r="E206" s="1">
        <v>13</v>
      </c>
      <c r="F206" s="1" t="s">
        <v>238</v>
      </c>
      <c r="G206" s="2">
        <v>65.765066666666712</v>
      </c>
      <c r="H206" s="7">
        <f>1+COUNTIFS(A:A,A206,O:O,"&lt;"&amp;O206)</f>
        <v>3</v>
      </c>
      <c r="I206" s="2">
        <f>AVERAGEIF(A:A,A206,G:G)</f>
        <v>53.445996296296315</v>
      </c>
      <c r="J206" s="2">
        <f>G206-I206</f>
        <v>12.319070370370397</v>
      </c>
      <c r="K206" s="2">
        <f>90+J206</f>
        <v>102.3190703703704</v>
      </c>
      <c r="L206" s="2">
        <f>EXP(0.06*K206)</f>
        <v>463.65661400329134</v>
      </c>
      <c r="M206" s="2">
        <f>SUMIF(A:A,A206,L:L)</f>
        <v>2524.0022046161148</v>
      </c>
      <c r="N206" s="3">
        <f>L206/M206</f>
        <v>0.18369897346179642</v>
      </c>
      <c r="O206" s="8">
        <f>1/N206</f>
        <v>5.4436885582704049</v>
      </c>
      <c r="P206" s="3">
        <f>IF(O206&gt;21,"",N206)</f>
        <v>0.18369897346179642</v>
      </c>
      <c r="Q206" s="3">
        <f>IF(ISNUMBER(P206),SUMIF(A:A,A206,P:P),"")</f>
        <v>0.98520012989440731</v>
      </c>
      <c r="R206" s="3">
        <f>IFERROR(P206*(1/Q206),"")</f>
        <v>0.18645853556828609</v>
      </c>
      <c r="S206" s="9">
        <f>IFERROR(1/R206,"")</f>
        <v>5.3631226747127023</v>
      </c>
    </row>
    <row r="207" spans="1:19" x14ac:dyDescent="0.25">
      <c r="A207" s="1">
        <v>25</v>
      </c>
      <c r="B207" s="11">
        <v>0.67499999999999993</v>
      </c>
      <c r="C207" s="1" t="s">
        <v>170</v>
      </c>
      <c r="D207" s="1">
        <v>5</v>
      </c>
      <c r="E207" s="1">
        <v>3</v>
      </c>
      <c r="F207" s="1" t="s">
        <v>233</v>
      </c>
      <c r="G207" s="2">
        <v>58.296499999999995</v>
      </c>
      <c r="H207" s="7">
        <f>1+COUNTIFS(A:A,A207,O:O,"&lt;"&amp;O207)</f>
        <v>4</v>
      </c>
      <c r="I207" s="2">
        <f>AVERAGEIF(A:A,A207,G:G)</f>
        <v>53.445996296296315</v>
      </c>
      <c r="J207" s="2">
        <f>G207-I207</f>
        <v>4.85050370370368</v>
      </c>
      <c r="K207" s="2">
        <f>90+J207</f>
        <v>94.85050370370368</v>
      </c>
      <c r="L207" s="2">
        <f>EXP(0.06*K207)</f>
        <v>296.19861390232347</v>
      </c>
      <c r="M207" s="2">
        <f>SUMIF(A:A,A207,L:L)</f>
        <v>2524.0022046161148</v>
      </c>
      <c r="N207" s="3">
        <f>L207/M207</f>
        <v>0.11735275561986819</v>
      </c>
      <c r="O207" s="8">
        <f>1/N207</f>
        <v>8.521316731915725</v>
      </c>
      <c r="P207" s="3">
        <f>IF(O207&gt;21,"",N207)</f>
        <v>0.11735275561986819</v>
      </c>
      <c r="Q207" s="3">
        <f>IF(ISNUMBER(P207),SUMIF(A:A,A207,P:P),"")</f>
        <v>0.98520012989440731</v>
      </c>
      <c r="R207" s="3">
        <f>IFERROR(P207*(1/Q207),"")</f>
        <v>0.11911565179396183</v>
      </c>
      <c r="S207" s="9">
        <f>IFERROR(1/R207,"")</f>
        <v>8.3952023511547598</v>
      </c>
    </row>
    <row r="208" spans="1:19" x14ac:dyDescent="0.25">
      <c r="A208" s="1">
        <v>25</v>
      </c>
      <c r="B208" s="11">
        <v>0.67499999999999993</v>
      </c>
      <c r="C208" s="1" t="s">
        <v>170</v>
      </c>
      <c r="D208" s="1">
        <v>5</v>
      </c>
      <c r="E208" s="1">
        <v>15</v>
      </c>
      <c r="F208" s="1" t="s">
        <v>239</v>
      </c>
      <c r="G208" s="2">
        <v>55.1208666666667</v>
      </c>
      <c r="H208" s="7">
        <f>1+COUNTIFS(A:A,A208,O:O,"&lt;"&amp;O208)</f>
        <v>5</v>
      </c>
      <c r="I208" s="2">
        <f>AVERAGEIF(A:A,A208,G:G)</f>
        <v>53.445996296296315</v>
      </c>
      <c r="J208" s="2">
        <f>G208-I208</f>
        <v>1.6748703703703853</v>
      </c>
      <c r="K208" s="2">
        <f>90+J208</f>
        <v>91.674870370370385</v>
      </c>
      <c r="L208" s="2">
        <f>EXP(0.06*K208)</f>
        <v>244.81240471805668</v>
      </c>
      <c r="M208" s="2">
        <f>SUMIF(A:A,A208,L:L)</f>
        <v>2524.0022046161148</v>
      </c>
      <c r="N208" s="3">
        <f>L208/M208</f>
        <v>9.6993736483400234E-2</v>
      </c>
      <c r="O208" s="8">
        <f>1/N208</f>
        <v>10.309944087690061</v>
      </c>
      <c r="P208" s="3">
        <f>IF(O208&gt;21,"",N208)</f>
        <v>9.6993736483400234E-2</v>
      </c>
      <c r="Q208" s="3">
        <f>IF(ISNUMBER(P208),SUMIF(A:A,A208,P:P),"")</f>
        <v>0.98520012989440731</v>
      </c>
      <c r="R208" s="3">
        <f>IFERROR(P208*(1/Q208),"")</f>
        <v>9.8450795468120703E-2</v>
      </c>
      <c r="S208" s="9">
        <f>IFERROR(1/R208,"")</f>
        <v>10.157358254396323</v>
      </c>
    </row>
    <row r="209" spans="1:19" x14ac:dyDescent="0.25">
      <c r="A209" s="1">
        <v>25</v>
      </c>
      <c r="B209" s="11">
        <v>0.67499999999999993</v>
      </c>
      <c r="C209" s="1" t="s">
        <v>170</v>
      </c>
      <c r="D209" s="1">
        <v>5</v>
      </c>
      <c r="E209" s="1">
        <v>12</v>
      </c>
      <c r="F209" s="1" t="s">
        <v>237</v>
      </c>
      <c r="G209" s="2">
        <v>52.765499999999996</v>
      </c>
      <c r="H209" s="7">
        <f>1+COUNTIFS(A:A,A209,O:O,"&lt;"&amp;O209)</f>
        <v>6</v>
      </c>
      <c r="I209" s="2">
        <f>AVERAGEIF(A:A,A209,G:G)</f>
        <v>53.445996296296315</v>
      </c>
      <c r="J209" s="2">
        <f>G209-I209</f>
        <v>-0.6804962962963188</v>
      </c>
      <c r="K209" s="2">
        <f>90+J209</f>
        <v>89.319503703703674</v>
      </c>
      <c r="L209" s="2">
        <f>EXP(0.06*K209)</f>
        <v>212.54850522982883</v>
      </c>
      <c r="M209" s="2">
        <f>SUMIF(A:A,A209,L:L)</f>
        <v>2524.0022046161148</v>
      </c>
      <c r="N209" s="3">
        <f>L209/M209</f>
        <v>8.421090316050503E-2</v>
      </c>
      <c r="O209" s="8">
        <f>1/N209</f>
        <v>11.874946859244714</v>
      </c>
      <c r="P209" s="3">
        <f>IF(O209&gt;21,"",N209)</f>
        <v>8.421090316050503E-2</v>
      </c>
      <c r="Q209" s="3">
        <f>IF(ISNUMBER(P209),SUMIF(A:A,A209,P:P),"")</f>
        <v>0.98520012989440731</v>
      </c>
      <c r="R209" s="3">
        <f>IFERROR(P209*(1/Q209),"")</f>
        <v>8.5475935909113884E-2</v>
      </c>
      <c r="S209" s="9">
        <f>IFERROR(1/R209,"")</f>
        <v>11.699199188217076</v>
      </c>
    </row>
    <row r="210" spans="1:19" x14ac:dyDescent="0.25">
      <c r="A210" s="1">
        <v>25</v>
      </c>
      <c r="B210" s="11">
        <v>0.67499999999999993</v>
      </c>
      <c r="C210" s="1" t="s">
        <v>170</v>
      </c>
      <c r="D210" s="1">
        <v>5</v>
      </c>
      <c r="E210" s="1">
        <v>7</v>
      </c>
      <c r="F210" s="1" t="s">
        <v>235</v>
      </c>
      <c r="G210" s="2">
        <v>46.244</v>
      </c>
      <c r="H210" s="7">
        <f>1+COUNTIFS(A:A,A210,O:O,"&lt;"&amp;O210)</f>
        <v>7</v>
      </c>
      <c r="I210" s="2">
        <f>AVERAGEIF(A:A,A210,G:G)</f>
        <v>53.445996296296315</v>
      </c>
      <c r="J210" s="2">
        <f>G210-I210</f>
        <v>-7.2019962962963149</v>
      </c>
      <c r="K210" s="2">
        <f>90+J210</f>
        <v>82.798003703703685</v>
      </c>
      <c r="L210" s="2">
        <f>EXP(0.06*K210)</f>
        <v>143.72190573651551</v>
      </c>
      <c r="M210" s="2">
        <f>SUMIF(A:A,A210,L:L)</f>
        <v>2524.0022046161148</v>
      </c>
      <c r="N210" s="3">
        <f>L210/M210</f>
        <v>5.6942068225481098E-2</v>
      </c>
      <c r="O210" s="8">
        <f>1/N210</f>
        <v>17.561708437427434</v>
      </c>
      <c r="P210" s="3">
        <f>IF(O210&gt;21,"",N210)</f>
        <v>5.6942068225481098E-2</v>
      </c>
      <c r="Q210" s="3">
        <f>IF(ISNUMBER(P210),SUMIF(A:A,A210,P:P),"")</f>
        <v>0.98520012989440731</v>
      </c>
      <c r="R210" s="3">
        <f>IFERROR(P210*(1/Q210),"")</f>
        <v>5.779746317287239E-2</v>
      </c>
      <c r="S210" s="9">
        <f>IFERROR(1/R210,"")</f>
        <v>17.301797433721216</v>
      </c>
    </row>
    <row r="211" spans="1:19" x14ac:dyDescent="0.25">
      <c r="A211" s="1">
        <v>25</v>
      </c>
      <c r="B211" s="11">
        <v>0.67499999999999993</v>
      </c>
      <c r="C211" s="1" t="s">
        <v>170</v>
      </c>
      <c r="D211" s="1">
        <v>5</v>
      </c>
      <c r="E211" s="1">
        <v>4</v>
      </c>
      <c r="F211" s="1" t="s">
        <v>234</v>
      </c>
      <c r="G211" s="2">
        <v>45.346733333333297</v>
      </c>
      <c r="H211" s="7">
        <f>1+COUNTIFS(A:A,A211,O:O,"&lt;"&amp;O211)</f>
        <v>8</v>
      </c>
      <c r="I211" s="2">
        <f>AVERAGEIF(A:A,A211,G:G)</f>
        <v>53.445996296296315</v>
      </c>
      <c r="J211" s="2">
        <f>G211-I211</f>
        <v>-8.0992629629630173</v>
      </c>
      <c r="K211" s="2">
        <f>90+J211</f>
        <v>81.900737037036976</v>
      </c>
      <c r="L211" s="2">
        <f>EXP(0.06*K211)</f>
        <v>136.18908108032588</v>
      </c>
      <c r="M211" s="2">
        <f>SUMIF(A:A,A211,L:L)</f>
        <v>2524.0022046161148</v>
      </c>
      <c r="N211" s="3">
        <f>L211/M211</f>
        <v>5.395759196693705E-2</v>
      </c>
      <c r="O211" s="8">
        <f>1/N211</f>
        <v>18.533073169995394</v>
      </c>
      <c r="P211" s="3">
        <f>IF(O211&gt;21,"",N211)</f>
        <v>5.395759196693705E-2</v>
      </c>
      <c r="Q211" s="3">
        <f>IF(ISNUMBER(P211),SUMIF(A:A,A211,P:P),"")</f>
        <v>0.98520012989440731</v>
      </c>
      <c r="R211" s="3">
        <f>IFERROR(P211*(1/Q211),"")</f>
        <v>5.4768153525030665E-2</v>
      </c>
      <c r="S211" s="9">
        <f>IFERROR(1/R211,"")</f>
        <v>18.258786094422014</v>
      </c>
    </row>
    <row r="212" spans="1:19" x14ac:dyDescent="0.25">
      <c r="A212" s="1">
        <v>25</v>
      </c>
      <c r="B212" s="11">
        <v>0.67499999999999993</v>
      </c>
      <c r="C212" s="1" t="s">
        <v>170</v>
      </c>
      <c r="D212" s="1">
        <v>5</v>
      </c>
      <c r="E212" s="1">
        <v>18</v>
      </c>
      <c r="F212" s="1" t="s">
        <v>241</v>
      </c>
      <c r="G212" s="2">
        <v>23.7870666666667</v>
      </c>
      <c r="H212" s="7">
        <f>1+COUNTIFS(A:A,A212,O:O,"&lt;"&amp;O212)</f>
        <v>9</v>
      </c>
      <c r="I212" s="2">
        <f>AVERAGEIF(A:A,A212,G:G)</f>
        <v>53.445996296296315</v>
      </c>
      <c r="J212" s="2">
        <f>G212-I212</f>
        <v>-29.658929629629615</v>
      </c>
      <c r="K212" s="2">
        <f>90+J212</f>
        <v>60.341070370370389</v>
      </c>
      <c r="L212" s="2">
        <f>EXP(0.06*K212)</f>
        <v>37.354904774548366</v>
      </c>
      <c r="M212" s="2">
        <f>SUMIF(A:A,A212,L:L)</f>
        <v>2524.0022046161148</v>
      </c>
      <c r="N212" s="3">
        <f>L212/M212</f>
        <v>1.4799870105592803E-2</v>
      </c>
      <c r="O212" s="8">
        <f>1/N212</f>
        <v>67.568160589605753</v>
      </c>
      <c r="P212" s="3" t="str">
        <f>IF(O212&gt;21,"",N212)</f>
        <v/>
      </c>
      <c r="Q212" s="3" t="str">
        <f>IF(ISNUMBER(P212),SUMIF(A:A,A212,P:P),"")</f>
        <v/>
      </c>
      <c r="R212" s="3" t="str">
        <f>IFERROR(P212*(1/Q212),"")</f>
        <v/>
      </c>
      <c r="S212" s="9" t="str">
        <f>IFERROR(1/R212,"")</f>
        <v/>
      </c>
    </row>
    <row r="213" spans="1:19" x14ac:dyDescent="0.25">
      <c r="A213" s="1">
        <v>26</v>
      </c>
      <c r="B213" s="11">
        <v>0.6777777777777777</v>
      </c>
      <c r="C213" s="1" t="s">
        <v>70</v>
      </c>
      <c r="D213" s="1">
        <v>5</v>
      </c>
      <c r="E213" s="1">
        <v>9</v>
      </c>
      <c r="F213" s="1" t="s">
        <v>250</v>
      </c>
      <c r="G213" s="2">
        <v>78.405433333333391</v>
      </c>
      <c r="H213" s="7">
        <f>1+COUNTIFS(A:A,A213,O:O,"&lt;"&amp;O213)</f>
        <v>1</v>
      </c>
      <c r="I213" s="2">
        <f>AVERAGEIF(A:A,A213,G:G)</f>
        <v>49.379223076923068</v>
      </c>
      <c r="J213" s="2">
        <f>G213-I213</f>
        <v>29.026210256410323</v>
      </c>
      <c r="K213" s="2">
        <f>90+J213</f>
        <v>119.02621025641032</v>
      </c>
      <c r="L213" s="2">
        <f>EXP(0.06*K213)</f>
        <v>1263.4136914389383</v>
      </c>
      <c r="M213" s="2">
        <f>SUMIF(A:A,A213,L:L)</f>
        <v>4124.1513866321529</v>
      </c>
      <c r="N213" s="3">
        <f>L213/M213</f>
        <v>0.30634512969967909</v>
      </c>
      <c r="O213" s="8">
        <f>1/N213</f>
        <v>3.2642921432448926</v>
      </c>
      <c r="P213" s="3">
        <f>IF(O213&gt;21,"",N213)</f>
        <v>0.30634512969967909</v>
      </c>
      <c r="Q213" s="3">
        <f>IF(ISNUMBER(P213),SUMIF(A:A,A213,P:P),"")</f>
        <v>0.87164723064834604</v>
      </c>
      <c r="R213" s="3">
        <f>IFERROR(P213*(1/Q213),"")</f>
        <v>0.35145540412239296</v>
      </c>
      <c r="S213" s="9">
        <f>IFERROR(1/R213,"")</f>
        <v>2.8453112066865645</v>
      </c>
    </row>
    <row r="214" spans="1:19" x14ac:dyDescent="0.25">
      <c r="A214" s="1">
        <v>26</v>
      </c>
      <c r="B214" s="11">
        <v>0.6777777777777777</v>
      </c>
      <c r="C214" s="1" t="s">
        <v>70</v>
      </c>
      <c r="D214" s="1">
        <v>5</v>
      </c>
      <c r="E214" s="1">
        <v>5</v>
      </c>
      <c r="F214" s="1" t="s">
        <v>246</v>
      </c>
      <c r="G214" s="2">
        <v>65.133733333333296</v>
      </c>
      <c r="H214" s="7">
        <f>1+COUNTIFS(A:A,A214,O:O,"&lt;"&amp;O214)</f>
        <v>2</v>
      </c>
      <c r="I214" s="2">
        <f>AVERAGEIF(A:A,A214,G:G)</f>
        <v>49.379223076923068</v>
      </c>
      <c r="J214" s="2">
        <f>G214-I214</f>
        <v>15.754510256410228</v>
      </c>
      <c r="K214" s="2">
        <f>90+J214</f>
        <v>105.75451025641023</v>
      </c>
      <c r="L214" s="2">
        <f>EXP(0.06*K214)</f>
        <v>569.79156321665562</v>
      </c>
      <c r="M214" s="2">
        <f>SUMIF(A:A,A214,L:L)</f>
        <v>4124.1513866321529</v>
      </c>
      <c r="N214" s="3">
        <f>L214/M214</f>
        <v>0.13815971088344464</v>
      </c>
      <c r="O214" s="8">
        <f>1/N214</f>
        <v>7.2380000913842943</v>
      </c>
      <c r="P214" s="3">
        <f>IF(O214&gt;21,"",N214)</f>
        <v>0.13815971088344464</v>
      </c>
      <c r="Q214" s="3">
        <f>IF(ISNUMBER(P214),SUMIF(A:A,A214,P:P),"")</f>
        <v>0.87164723064834604</v>
      </c>
      <c r="R214" s="3">
        <f>IFERROR(P214*(1/Q214),"")</f>
        <v>0.15850415859255251</v>
      </c>
      <c r="S214" s="9">
        <f>IFERROR(1/R214,"")</f>
        <v>6.3089827350875956</v>
      </c>
    </row>
    <row r="215" spans="1:19" x14ac:dyDescent="0.25">
      <c r="A215" s="1">
        <v>26</v>
      </c>
      <c r="B215" s="11">
        <v>0.6777777777777777</v>
      </c>
      <c r="C215" s="1" t="s">
        <v>70</v>
      </c>
      <c r="D215" s="1">
        <v>5</v>
      </c>
      <c r="E215" s="1">
        <v>7</v>
      </c>
      <c r="F215" s="1" t="s">
        <v>248</v>
      </c>
      <c r="G215" s="2">
        <v>62.238266666666597</v>
      </c>
      <c r="H215" s="7">
        <f>1+COUNTIFS(A:A,A215,O:O,"&lt;"&amp;O215)</f>
        <v>3</v>
      </c>
      <c r="I215" s="2">
        <f>AVERAGEIF(A:A,A215,G:G)</f>
        <v>49.379223076923068</v>
      </c>
      <c r="J215" s="2">
        <f>G215-I215</f>
        <v>12.859043589743528</v>
      </c>
      <c r="K215" s="2">
        <f>90+J215</f>
        <v>102.85904358974352</v>
      </c>
      <c r="L215" s="2">
        <f>EXP(0.06*K215)</f>
        <v>478.92433258660344</v>
      </c>
      <c r="M215" s="2">
        <f>SUMIF(A:A,A215,L:L)</f>
        <v>4124.1513866321529</v>
      </c>
      <c r="N215" s="3">
        <f>L215/M215</f>
        <v>0.11612675861971707</v>
      </c>
      <c r="O215" s="8">
        <f>1/N215</f>
        <v>8.6112797075024083</v>
      </c>
      <c r="P215" s="3">
        <f>IF(O215&gt;21,"",N215)</f>
        <v>0.11612675861971707</v>
      </c>
      <c r="Q215" s="3">
        <f>IF(ISNUMBER(P215),SUMIF(A:A,A215,P:P),"")</f>
        <v>0.87164723064834604</v>
      </c>
      <c r="R215" s="3">
        <f>IFERROR(P215*(1/Q215),"")</f>
        <v>0.13322678548905617</v>
      </c>
      <c r="S215" s="9">
        <f>IFERROR(1/R215,"")</f>
        <v>7.5059981093827739</v>
      </c>
    </row>
    <row r="216" spans="1:19" x14ac:dyDescent="0.25">
      <c r="A216" s="1">
        <v>26</v>
      </c>
      <c r="B216" s="11">
        <v>0.6777777777777777</v>
      </c>
      <c r="C216" s="1" t="s">
        <v>70</v>
      </c>
      <c r="D216" s="1">
        <v>5</v>
      </c>
      <c r="E216" s="1">
        <v>1</v>
      </c>
      <c r="F216" s="1" t="s">
        <v>242</v>
      </c>
      <c r="G216" s="2">
        <v>55.473933333333306</v>
      </c>
      <c r="H216" s="7">
        <f>1+COUNTIFS(A:A,A216,O:O,"&lt;"&amp;O216)</f>
        <v>4</v>
      </c>
      <c r="I216" s="2">
        <f>AVERAGEIF(A:A,A216,G:G)</f>
        <v>49.379223076923068</v>
      </c>
      <c r="J216" s="2">
        <f>G216-I216</f>
        <v>6.094710256410238</v>
      </c>
      <c r="K216" s="2">
        <f>90+J216</f>
        <v>96.094710256410238</v>
      </c>
      <c r="L216" s="2">
        <f>EXP(0.06*K216)</f>
        <v>319.15683105838986</v>
      </c>
      <c r="M216" s="2">
        <f>SUMIF(A:A,A216,L:L)</f>
        <v>4124.1513866321529</v>
      </c>
      <c r="N216" s="3">
        <f>L216/M216</f>
        <v>7.738727343833475E-2</v>
      </c>
      <c r="O216" s="8">
        <f>1/N216</f>
        <v>12.922021355318064</v>
      </c>
      <c r="P216" s="3">
        <f>IF(O216&gt;21,"",N216)</f>
        <v>7.738727343833475E-2</v>
      </c>
      <c r="Q216" s="3">
        <f>IF(ISNUMBER(P216),SUMIF(A:A,A216,P:P),"")</f>
        <v>0.87164723064834604</v>
      </c>
      <c r="R216" s="3">
        <f>IFERROR(P216*(1/Q216),"")</f>
        <v>8.878279046532711E-2</v>
      </c>
      <c r="S216" s="9">
        <f>IFERROR(1/R216,"")</f>
        <v>11.263444128741776</v>
      </c>
    </row>
    <row r="217" spans="1:19" x14ac:dyDescent="0.25">
      <c r="A217" s="1">
        <v>26</v>
      </c>
      <c r="B217" s="11">
        <v>0.6777777777777777</v>
      </c>
      <c r="C217" s="1" t="s">
        <v>70</v>
      </c>
      <c r="D217" s="1">
        <v>5</v>
      </c>
      <c r="E217" s="1">
        <v>10</v>
      </c>
      <c r="F217" s="1" t="s">
        <v>251</v>
      </c>
      <c r="G217" s="2">
        <v>53.935799999999901</v>
      </c>
      <c r="H217" s="7">
        <f>1+COUNTIFS(A:A,A217,O:O,"&lt;"&amp;O217)</f>
        <v>5</v>
      </c>
      <c r="I217" s="2">
        <f>AVERAGEIF(A:A,A217,G:G)</f>
        <v>49.379223076923068</v>
      </c>
      <c r="J217" s="2">
        <f>G217-I217</f>
        <v>4.5565769230768325</v>
      </c>
      <c r="K217" s="2">
        <f>90+J217</f>
        <v>94.556576923076832</v>
      </c>
      <c r="L217" s="2">
        <f>EXP(0.06*K217)</f>
        <v>291.02076307071235</v>
      </c>
      <c r="M217" s="2">
        <f>SUMIF(A:A,A217,L:L)</f>
        <v>4124.1513866321529</v>
      </c>
      <c r="N217" s="3">
        <f>L217/M217</f>
        <v>7.0565004964176281E-2</v>
      </c>
      <c r="O217" s="8">
        <f>1/N217</f>
        <v>14.171330399645969</v>
      </c>
      <c r="P217" s="3">
        <f>IF(O217&gt;21,"",N217)</f>
        <v>7.0565004964176281E-2</v>
      </c>
      <c r="Q217" s="3">
        <f>IF(ISNUMBER(P217),SUMIF(A:A,A217,P:P),"")</f>
        <v>0.87164723064834604</v>
      </c>
      <c r="R217" s="3">
        <f>IFERROR(P217*(1/Q217),"")</f>
        <v>8.0955921711228104E-2</v>
      </c>
      <c r="S217" s="9">
        <f>IFERROR(1/R217,"")</f>
        <v>12.352400897454126</v>
      </c>
    </row>
    <row r="218" spans="1:19" x14ac:dyDescent="0.25">
      <c r="A218" s="1">
        <v>26</v>
      </c>
      <c r="B218" s="11">
        <v>0.6777777777777777</v>
      </c>
      <c r="C218" s="1" t="s">
        <v>70</v>
      </c>
      <c r="D218" s="1">
        <v>5</v>
      </c>
      <c r="E218" s="1">
        <v>11</v>
      </c>
      <c r="F218" s="1" t="s">
        <v>252</v>
      </c>
      <c r="G218" s="2">
        <v>50.4378666666667</v>
      </c>
      <c r="H218" s="7">
        <f>1+COUNTIFS(A:A,A218,O:O,"&lt;"&amp;O218)</f>
        <v>6</v>
      </c>
      <c r="I218" s="2">
        <f>AVERAGEIF(A:A,A218,G:G)</f>
        <v>49.379223076923068</v>
      </c>
      <c r="J218" s="2">
        <f>G218-I218</f>
        <v>1.0586435897436317</v>
      </c>
      <c r="K218" s="2">
        <f>90+J218</f>
        <v>91.058643589743639</v>
      </c>
      <c r="L218" s="2">
        <f>EXP(0.06*K218)</f>
        <v>235.9260988178724</v>
      </c>
      <c r="M218" s="2">
        <f>SUMIF(A:A,A218,L:L)</f>
        <v>4124.1513866321529</v>
      </c>
      <c r="N218" s="3">
        <f>L218/M218</f>
        <v>5.7205974441819261E-2</v>
      </c>
      <c r="O218" s="8">
        <f>1/N218</f>
        <v>17.480691654278864</v>
      </c>
      <c r="P218" s="3">
        <f>IF(O218&gt;21,"",N218)</f>
        <v>5.7205974441819261E-2</v>
      </c>
      <c r="Q218" s="3">
        <f>IF(ISNUMBER(P218),SUMIF(A:A,A218,P:P),"")</f>
        <v>0.87164723064834604</v>
      </c>
      <c r="R218" s="3">
        <f>IFERROR(P218*(1/Q218),"")</f>
        <v>6.5629732339387445E-2</v>
      </c>
      <c r="S218" s="9">
        <f>IFERROR(1/R218,"")</f>
        <v>15.236996470269826</v>
      </c>
    </row>
    <row r="219" spans="1:19" x14ac:dyDescent="0.25">
      <c r="A219" s="1">
        <v>26</v>
      </c>
      <c r="B219" s="11">
        <v>0.6777777777777777</v>
      </c>
      <c r="C219" s="1" t="s">
        <v>70</v>
      </c>
      <c r="D219" s="1">
        <v>5</v>
      </c>
      <c r="E219" s="1">
        <v>13</v>
      </c>
      <c r="F219" s="1" t="s">
        <v>254</v>
      </c>
      <c r="G219" s="2">
        <v>49.898766666666603</v>
      </c>
      <c r="H219" s="7">
        <f>1+COUNTIFS(A:A,A219,O:O,"&lt;"&amp;O219)</f>
        <v>7</v>
      </c>
      <c r="I219" s="2">
        <f>AVERAGEIF(A:A,A219,G:G)</f>
        <v>49.379223076923068</v>
      </c>
      <c r="J219" s="2">
        <f>G219-I219</f>
        <v>0.51954358974353454</v>
      </c>
      <c r="K219" s="2">
        <f>90+J219</f>
        <v>90.519543589743535</v>
      </c>
      <c r="L219" s="2">
        <f>EXP(0.06*K219)</f>
        <v>228.4169336561722</v>
      </c>
      <c r="M219" s="2">
        <f>SUMIF(A:A,A219,L:L)</f>
        <v>4124.1513866321529</v>
      </c>
      <c r="N219" s="3">
        <f>L219/M219</f>
        <v>5.5385196187645543E-2</v>
      </c>
      <c r="O219" s="8">
        <f>1/N219</f>
        <v>18.055366213960696</v>
      </c>
      <c r="P219" s="3">
        <f>IF(O219&gt;21,"",N219)</f>
        <v>5.5385196187645543E-2</v>
      </c>
      <c r="Q219" s="3">
        <f>IF(ISNUMBER(P219),SUMIF(A:A,A219,P:P),"")</f>
        <v>0.87164723064834604</v>
      </c>
      <c r="R219" s="3">
        <f>IFERROR(P219*(1/Q219),"")</f>
        <v>6.3540838816695477E-2</v>
      </c>
      <c r="S219" s="9">
        <f>IFERROR(1/R219,"")</f>
        <v>15.737909958740552</v>
      </c>
    </row>
    <row r="220" spans="1:19" x14ac:dyDescent="0.25">
      <c r="A220" s="1">
        <v>26</v>
      </c>
      <c r="B220" s="11">
        <v>0.6777777777777777</v>
      </c>
      <c r="C220" s="1" t="s">
        <v>70</v>
      </c>
      <c r="D220" s="1">
        <v>5</v>
      </c>
      <c r="E220" s="1">
        <v>3</v>
      </c>
      <c r="F220" s="1" t="s">
        <v>244</v>
      </c>
      <c r="G220" s="2">
        <v>48.3506</v>
      </c>
      <c r="H220" s="7">
        <f>1+COUNTIFS(A:A,A220,O:O,"&lt;"&amp;O220)</f>
        <v>8</v>
      </c>
      <c r="I220" s="2">
        <f>AVERAGEIF(A:A,A220,G:G)</f>
        <v>49.379223076923068</v>
      </c>
      <c r="J220" s="2">
        <f>G220-I220</f>
        <v>-1.0286230769230684</v>
      </c>
      <c r="K220" s="2">
        <f>90+J220</f>
        <v>88.971376923076932</v>
      </c>
      <c r="L220" s="2">
        <f>EXP(0.06*K220)</f>
        <v>208.15492108710816</v>
      </c>
      <c r="M220" s="2">
        <f>SUMIF(A:A,A220,L:L)</f>
        <v>4124.1513866321529</v>
      </c>
      <c r="N220" s="3">
        <f>L220/M220</f>
        <v>5.0472182413529382E-2</v>
      </c>
      <c r="O220" s="8">
        <f>1/N220</f>
        <v>19.812893997861757</v>
      </c>
      <c r="P220" s="3">
        <f>IF(O220&gt;21,"",N220)</f>
        <v>5.0472182413529382E-2</v>
      </c>
      <c r="Q220" s="3">
        <f>IF(ISNUMBER(P220),SUMIF(A:A,A220,P:P),"")</f>
        <v>0.87164723064834604</v>
      </c>
      <c r="R220" s="3">
        <f>IFERROR(P220*(1/Q220),"")</f>
        <v>5.7904368463360251E-2</v>
      </c>
      <c r="S220" s="9">
        <f>IFERROR(1/R220,"")</f>
        <v>17.269854184365435</v>
      </c>
    </row>
    <row r="221" spans="1:19" x14ac:dyDescent="0.25">
      <c r="A221" s="1">
        <v>26</v>
      </c>
      <c r="B221" s="11">
        <v>0.6777777777777777</v>
      </c>
      <c r="C221" s="1" t="s">
        <v>70</v>
      </c>
      <c r="D221" s="1">
        <v>5</v>
      </c>
      <c r="E221" s="1">
        <v>2</v>
      </c>
      <c r="F221" s="1" t="s">
        <v>243</v>
      </c>
      <c r="G221" s="2">
        <v>46.793100000000095</v>
      </c>
      <c r="H221" s="7">
        <f>1+COUNTIFS(A:A,A221,O:O,"&lt;"&amp;O221)</f>
        <v>9</v>
      </c>
      <c r="I221" s="2">
        <f>AVERAGEIF(A:A,A221,G:G)</f>
        <v>49.379223076923068</v>
      </c>
      <c r="J221" s="2">
        <f>G221-I221</f>
        <v>-2.5861230769229735</v>
      </c>
      <c r="K221" s="2">
        <f>90+J221</f>
        <v>87.413876923077027</v>
      </c>
      <c r="L221" s="2">
        <f>EXP(0.06*K221)</f>
        <v>189.58407911536048</v>
      </c>
      <c r="M221" s="2">
        <f>SUMIF(A:A,A221,L:L)</f>
        <v>4124.1513866321529</v>
      </c>
      <c r="N221" s="3">
        <f>L221/M221</f>
        <v>4.5969233750698425E-2</v>
      </c>
      <c r="O221" s="8">
        <f>1/N221</f>
        <v>21.753679981337662</v>
      </c>
      <c r="P221" s="3" t="str">
        <f>IF(O221&gt;21,"",N221)</f>
        <v/>
      </c>
      <c r="Q221" s="3" t="str">
        <f>IF(ISNUMBER(P221),SUMIF(A:A,A221,P:P),"")</f>
        <v/>
      </c>
      <c r="R221" s="3" t="str">
        <f>IFERROR(P221*(1/Q221),"")</f>
        <v/>
      </c>
      <c r="S221" s="9" t="str">
        <f>IFERROR(1/R221,"")</f>
        <v/>
      </c>
    </row>
    <row r="222" spans="1:19" x14ac:dyDescent="0.25">
      <c r="A222" s="1">
        <v>26</v>
      </c>
      <c r="B222" s="11">
        <v>0.6777777777777777</v>
      </c>
      <c r="C222" s="1" t="s">
        <v>70</v>
      </c>
      <c r="D222" s="1">
        <v>5</v>
      </c>
      <c r="E222" s="1">
        <v>8</v>
      </c>
      <c r="F222" s="1" t="s">
        <v>249</v>
      </c>
      <c r="G222" s="2">
        <v>37.695599999999999</v>
      </c>
      <c r="H222" s="7">
        <f>1+COUNTIFS(A:A,A222,O:O,"&lt;"&amp;O222)</f>
        <v>10</v>
      </c>
      <c r="I222" s="2">
        <f>AVERAGEIF(A:A,A222,G:G)</f>
        <v>49.379223076923068</v>
      </c>
      <c r="J222" s="2">
        <f>G222-I222</f>
        <v>-11.68362307692307</v>
      </c>
      <c r="K222" s="2">
        <f>90+J222</f>
        <v>78.31637692307693</v>
      </c>
      <c r="L222" s="2">
        <f>EXP(0.06*K222)</f>
        <v>109.83537077266354</v>
      </c>
      <c r="M222" s="2">
        <f>SUMIF(A:A,A222,L:L)</f>
        <v>4124.1513866321529</v>
      </c>
      <c r="N222" s="3">
        <f>L222/M222</f>
        <v>2.6632235453014453E-2</v>
      </c>
      <c r="O222" s="8">
        <f>1/N222</f>
        <v>37.54848149207136</v>
      </c>
      <c r="P222" s="3" t="str">
        <f>IF(O222&gt;21,"",N222)</f>
        <v/>
      </c>
      <c r="Q222" s="3" t="str">
        <f>IF(ISNUMBER(P222),SUMIF(A:A,A222,P:P),"")</f>
        <v/>
      </c>
      <c r="R222" s="3" t="str">
        <f>IFERROR(P222*(1/Q222),"")</f>
        <v/>
      </c>
      <c r="S222" s="9" t="str">
        <f>IFERROR(1/R222,"")</f>
        <v/>
      </c>
    </row>
    <row r="223" spans="1:19" x14ac:dyDescent="0.25">
      <c r="A223" s="1">
        <v>26</v>
      </c>
      <c r="B223" s="11">
        <v>0.6777777777777777</v>
      </c>
      <c r="C223" s="1" t="s">
        <v>70</v>
      </c>
      <c r="D223" s="1">
        <v>5</v>
      </c>
      <c r="E223" s="1">
        <v>6</v>
      </c>
      <c r="F223" s="1" t="s">
        <v>247</v>
      </c>
      <c r="G223" s="2">
        <v>36.720466666666702</v>
      </c>
      <c r="H223" s="7">
        <f>1+COUNTIFS(A:A,A223,O:O,"&lt;"&amp;O223)</f>
        <v>11</v>
      </c>
      <c r="I223" s="2">
        <f>AVERAGEIF(A:A,A223,G:G)</f>
        <v>49.379223076923068</v>
      </c>
      <c r="J223" s="2">
        <f>G223-I223</f>
        <v>-12.658756410256366</v>
      </c>
      <c r="K223" s="2">
        <f>90+J223</f>
        <v>77.341243589743641</v>
      </c>
      <c r="L223" s="2">
        <f>EXP(0.06*K223)</f>
        <v>103.59350298766716</v>
      </c>
      <c r="M223" s="2">
        <f>SUMIF(A:A,A223,L:L)</f>
        <v>4124.1513866321529</v>
      </c>
      <c r="N223" s="3">
        <f>L223/M223</f>
        <v>2.5118744021727885E-2</v>
      </c>
      <c r="O223" s="8">
        <f>1/N223</f>
        <v>39.810907708402667</v>
      </c>
      <c r="P223" s="3" t="str">
        <f>IF(O223&gt;21,"",N223)</f>
        <v/>
      </c>
      <c r="Q223" s="3" t="str">
        <f>IF(ISNUMBER(P223),SUMIF(A:A,A223,P:P),"")</f>
        <v/>
      </c>
      <c r="R223" s="3" t="str">
        <f>IFERROR(P223*(1/Q223),"")</f>
        <v/>
      </c>
      <c r="S223" s="9" t="str">
        <f>IFERROR(1/R223,"")</f>
        <v/>
      </c>
    </row>
    <row r="224" spans="1:19" x14ac:dyDescent="0.25">
      <c r="A224" s="1">
        <v>26</v>
      </c>
      <c r="B224" s="11">
        <v>0.6777777777777777</v>
      </c>
      <c r="C224" s="1" t="s">
        <v>70</v>
      </c>
      <c r="D224" s="1">
        <v>5</v>
      </c>
      <c r="E224" s="1">
        <v>4</v>
      </c>
      <c r="F224" s="1" t="s">
        <v>245</v>
      </c>
      <c r="G224" s="2">
        <v>29.744599999999998</v>
      </c>
      <c r="H224" s="7">
        <f>1+COUNTIFS(A:A,A224,O:O,"&lt;"&amp;O224)</f>
        <v>12</v>
      </c>
      <c r="I224" s="2">
        <f>AVERAGEIF(A:A,A224,G:G)</f>
        <v>49.379223076923068</v>
      </c>
      <c r="J224" s="2">
        <f>G224-I224</f>
        <v>-19.63462307692307</v>
      </c>
      <c r="K224" s="2">
        <f>90+J224</f>
        <v>70.365376923076923</v>
      </c>
      <c r="L224" s="2">
        <f>EXP(0.06*K224)</f>
        <v>68.164412334789915</v>
      </c>
      <c r="M224" s="2">
        <f>SUMIF(A:A,A224,L:L)</f>
        <v>4124.1513866321529</v>
      </c>
      <c r="N224" s="3">
        <f>L224/M224</f>
        <v>1.652810625617069E-2</v>
      </c>
      <c r="O224" s="8">
        <f>1/N224</f>
        <v>60.502999224527301</v>
      </c>
      <c r="P224" s="3" t="str">
        <f>IF(O224&gt;21,"",N224)</f>
        <v/>
      </c>
      <c r="Q224" s="3" t="str">
        <f>IF(ISNUMBER(P224),SUMIF(A:A,A224,P:P),"")</f>
        <v/>
      </c>
      <c r="R224" s="3" t="str">
        <f>IFERROR(P224*(1/Q224),"")</f>
        <v/>
      </c>
      <c r="S224" s="9" t="str">
        <f>IFERROR(1/R224,"")</f>
        <v/>
      </c>
    </row>
    <row r="225" spans="1:19" x14ac:dyDescent="0.25">
      <c r="A225" s="1">
        <v>26</v>
      </c>
      <c r="B225" s="11">
        <v>0.6777777777777777</v>
      </c>
      <c r="C225" s="1" t="s">
        <v>70</v>
      </c>
      <c r="D225" s="1">
        <v>5</v>
      </c>
      <c r="E225" s="1">
        <v>12</v>
      </c>
      <c r="F225" s="1" t="s">
        <v>253</v>
      </c>
      <c r="G225" s="2">
        <v>27.1017333333333</v>
      </c>
      <c r="H225" s="7">
        <f>1+COUNTIFS(A:A,A225,O:O,"&lt;"&amp;O225)</f>
        <v>13</v>
      </c>
      <c r="I225" s="2">
        <f>AVERAGEIF(A:A,A225,G:G)</f>
        <v>49.379223076923068</v>
      </c>
      <c r="J225" s="2">
        <f>G225-I225</f>
        <v>-22.277489743589769</v>
      </c>
      <c r="K225" s="2">
        <f>90+J225</f>
        <v>67.722510256410231</v>
      </c>
      <c r="L225" s="2">
        <f>EXP(0.06*K225)</f>
        <v>58.168886489219034</v>
      </c>
      <c r="M225" s="2">
        <f>SUMIF(A:A,A225,L:L)</f>
        <v>4124.1513866321529</v>
      </c>
      <c r="N225" s="3">
        <f>L225/M225</f>
        <v>1.4104449870042396E-2</v>
      </c>
      <c r="O225" s="8">
        <f>1/N225</f>
        <v>70.899610350913619</v>
      </c>
      <c r="P225" s="3" t="str">
        <f>IF(O225&gt;21,"",N225)</f>
        <v/>
      </c>
      <c r="Q225" s="3" t="str">
        <f>IF(ISNUMBER(P225),SUMIF(A:A,A225,P:P),"")</f>
        <v/>
      </c>
      <c r="R225" s="3" t="str">
        <f>IFERROR(P225*(1/Q225),"")</f>
        <v/>
      </c>
      <c r="S225" s="9" t="str">
        <f>IFERROR(1/R225,"")</f>
        <v/>
      </c>
    </row>
    <row r="226" spans="1:19" x14ac:dyDescent="0.25">
      <c r="A226" s="1">
        <v>27</v>
      </c>
      <c r="B226" s="11">
        <v>0.68055555555555547</v>
      </c>
      <c r="C226" s="1" t="s">
        <v>39</v>
      </c>
      <c r="D226" s="1">
        <v>6</v>
      </c>
      <c r="E226" s="1">
        <v>3</v>
      </c>
      <c r="F226" s="1" t="s">
        <v>257</v>
      </c>
      <c r="G226" s="2">
        <v>68.769933333333398</v>
      </c>
      <c r="H226" s="7">
        <f>1+COUNTIFS(A:A,A226,O:O,"&lt;"&amp;O226)</f>
        <v>1</v>
      </c>
      <c r="I226" s="2">
        <f>AVERAGEIF(A:A,A226,G:G)</f>
        <v>53.681591666666648</v>
      </c>
      <c r="J226" s="2">
        <f>G226-I226</f>
        <v>15.08834166666675</v>
      </c>
      <c r="K226" s="2">
        <f>90+J226</f>
        <v>105.08834166666675</v>
      </c>
      <c r="L226" s="2">
        <f>EXP(0.06*K226)</f>
        <v>547.46607702534186</v>
      </c>
      <c r="M226" s="2">
        <f>SUMIF(A:A,A226,L:L)</f>
        <v>2150.8751048941017</v>
      </c>
      <c r="N226" s="3">
        <f>L226/M226</f>
        <v>0.2545317837282311</v>
      </c>
      <c r="O226" s="8">
        <f>1/N226</f>
        <v>3.9287824308327672</v>
      </c>
      <c r="P226" s="3">
        <f>IF(O226&gt;21,"",N226)</f>
        <v>0.2545317837282311</v>
      </c>
      <c r="Q226" s="3">
        <f>IF(ISNUMBER(P226),SUMIF(A:A,A226,P:P),"")</f>
        <v>0.97967243767495893</v>
      </c>
      <c r="R226" s="3">
        <f>IFERROR(P226*(1/Q226),"")</f>
        <v>0.25981315176357045</v>
      </c>
      <c r="S226" s="9">
        <f>IFERROR(1/R226,"")</f>
        <v>3.8489198611084876</v>
      </c>
    </row>
    <row r="227" spans="1:19" x14ac:dyDescent="0.25">
      <c r="A227" s="1">
        <v>27</v>
      </c>
      <c r="B227" s="11">
        <v>0.68055555555555547</v>
      </c>
      <c r="C227" s="1" t="s">
        <v>39</v>
      </c>
      <c r="D227" s="1">
        <v>6</v>
      </c>
      <c r="E227" s="1">
        <v>2</v>
      </c>
      <c r="F227" s="1" t="s">
        <v>256</v>
      </c>
      <c r="G227" s="2">
        <v>61.254366666666606</v>
      </c>
      <c r="H227" s="7">
        <f>1+COUNTIFS(A:A,A227,O:O,"&lt;"&amp;O227)</f>
        <v>2</v>
      </c>
      <c r="I227" s="2">
        <f>AVERAGEIF(A:A,A227,G:G)</f>
        <v>53.681591666666648</v>
      </c>
      <c r="J227" s="2">
        <f>G227-I227</f>
        <v>7.5727749999999574</v>
      </c>
      <c r="K227" s="2">
        <f>90+J227</f>
        <v>97.57277499999995</v>
      </c>
      <c r="L227" s="2">
        <f>EXP(0.06*K227)</f>
        <v>348.75389446571137</v>
      </c>
      <c r="M227" s="2">
        <f>SUMIF(A:A,A227,L:L)</f>
        <v>2150.8751048941017</v>
      </c>
      <c r="N227" s="3">
        <f>L227/M227</f>
        <v>0.16214511650265359</v>
      </c>
      <c r="O227" s="8">
        <f>1/N227</f>
        <v>6.1673149433620749</v>
      </c>
      <c r="P227" s="3">
        <f>IF(O227&gt;21,"",N227)</f>
        <v>0.16214511650265359</v>
      </c>
      <c r="Q227" s="3">
        <f>IF(ISNUMBER(P227),SUMIF(A:A,A227,P:P),"")</f>
        <v>0.97967243767495893</v>
      </c>
      <c r="R227" s="3">
        <f>IFERROR(P227*(1/Q227),"")</f>
        <v>0.16550952161874641</v>
      </c>
      <c r="S227" s="9">
        <f>IFERROR(1/R227,"")</f>
        <v>6.0419484644727239</v>
      </c>
    </row>
    <row r="228" spans="1:19" x14ac:dyDescent="0.25">
      <c r="A228" s="1">
        <v>27</v>
      </c>
      <c r="B228" s="11">
        <v>0.68055555555555547</v>
      </c>
      <c r="C228" s="1" t="s">
        <v>39</v>
      </c>
      <c r="D228" s="1">
        <v>6</v>
      </c>
      <c r="E228" s="1">
        <v>1</v>
      </c>
      <c r="F228" s="1" t="s">
        <v>255</v>
      </c>
      <c r="G228" s="2">
        <v>59.786666666666598</v>
      </c>
      <c r="H228" s="7">
        <f>1+COUNTIFS(A:A,A228,O:O,"&lt;"&amp;O228)</f>
        <v>3</v>
      </c>
      <c r="I228" s="2">
        <f>AVERAGEIF(A:A,A228,G:G)</f>
        <v>53.681591666666648</v>
      </c>
      <c r="J228" s="2">
        <f>G228-I228</f>
        <v>6.1050749999999496</v>
      </c>
      <c r="K228" s="2">
        <f>90+J228</f>
        <v>96.105074999999943</v>
      </c>
      <c r="L228" s="2">
        <f>EXP(0.06*K228)</f>
        <v>319.35537150974648</v>
      </c>
      <c r="M228" s="2">
        <f>SUMIF(A:A,A228,L:L)</f>
        <v>2150.8751048941017</v>
      </c>
      <c r="N228" s="3">
        <f>L228/M228</f>
        <v>0.14847694818870941</v>
      </c>
      <c r="O228" s="8">
        <f>1/N228</f>
        <v>6.7350522232517349</v>
      </c>
      <c r="P228" s="3">
        <f>IF(O228&gt;21,"",N228)</f>
        <v>0.14847694818870941</v>
      </c>
      <c r="Q228" s="3">
        <f>IF(ISNUMBER(P228),SUMIF(A:A,A228,P:P),"")</f>
        <v>0.97967243767495893</v>
      </c>
      <c r="R228" s="3">
        <f>IFERROR(P228*(1/Q228),"")</f>
        <v>0.15155774775198066</v>
      </c>
      <c r="S228" s="9">
        <f>IFERROR(1/R228,"")</f>
        <v>6.5981450294211781</v>
      </c>
    </row>
    <row r="229" spans="1:19" x14ac:dyDescent="0.25">
      <c r="A229" s="1">
        <v>27</v>
      </c>
      <c r="B229" s="11">
        <v>0.68055555555555547</v>
      </c>
      <c r="C229" s="1" t="s">
        <v>39</v>
      </c>
      <c r="D229" s="1">
        <v>6</v>
      </c>
      <c r="E229" s="1">
        <v>4</v>
      </c>
      <c r="F229" s="1" t="s">
        <v>258</v>
      </c>
      <c r="G229" s="2">
        <v>58.086866666666602</v>
      </c>
      <c r="H229" s="7">
        <f>1+COUNTIFS(A:A,A229,O:O,"&lt;"&amp;O229)</f>
        <v>4</v>
      </c>
      <c r="I229" s="2">
        <f>AVERAGEIF(A:A,A229,G:G)</f>
        <v>53.681591666666648</v>
      </c>
      <c r="J229" s="2">
        <f>G229-I229</f>
        <v>4.4052749999999534</v>
      </c>
      <c r="K229" s="2">
        <f>90+J229</f>
        <v>94.405274999999961</v>
      </c>
      <c r="L229" s="2">
        <f>EXP(0.06*K229)</f>
        <v>288.39079862631382</v>
      </c>
      <c r="M229" s="2">
        <f>SUMIF(A:A,A229,L:L)</f>
        <v>2150.8751048941017</v>
      </c>
      <c r="N229" s="3">
        <f>L229/M229</f>
        <v>0.13408068091453071</v>
      </c>
      <c r="O229" s="8">
        <f>1/N229</f>
        <v>7.4581960143642672</v>
      </c>
      <c r="P229" s="3">
        <f>IF(O229&gt;21,"",N229)</f>
        <v>0.13408068091453071</v>
      </c>
      <c r="Q229" s="3">
        <f>IF(ISNUMBER(P229),SUMIF(A:A,A229,P:P),"")</f>
        <v>0.97967243767495893</v>
      </c>
      <c r="R229" s="3">
        <f>IFERROR(P229*(1/Q229),"")</f>
        <v>0.13686276734777011</v>
      </c>
      <c r="S229" s="9">
        <f>IFERROR(1/R229,"")</f>
        <v>7.3065890700499043</v>
      </c>
    </row>
    <row r="230" spans="1:19" x14ac:dyDescent="0.25">
      <c r="A230" s="1">
        <v>27</v>
      </c>
      <c r="B230" s="11">
        <v>0.68055555555555547</v>
      </c>
      <c r="C230" s="1" t="s">
        <v>39</v>
      </c>
      <c r="D230" s="1">
        <v>6</v>
      </c>
      <c r="E230" s="1">
        <v>5</v>
      </c>
      <c r="F230" s="1" t="s">
        <v>259</v>
      </c>
      <c r="G230" s="2">
        <v>56.843833333333308</v>
      </c>
      <c r="H230" s="7">
        <f>1+COUNTIFS(A:A,A230,O:O,"&lt;"&amp;O230)</f>
        <v>5</v>
      </c>
      <c r="I230" s="2">
        <f>AVERAGEIF(A:A,A230,G:G)</f>
        <v>53.681591666666648</v>
      </c>
      <c r="J230" s="2">
        <f>G230-I230</f>
        <v>3.1622416666666595</v>
      </c>
      <c r="K230" s="2">
        <f>90+J230</f>
        <v>93.16224166666666</v>
      </c>
      <c r="L230" s="2">
        <f>EXP(0.06*K230)</f>
        <v>267.66454534215342</v>
      </c>
      <c r="M230" s="2">
        <f>SUMIF(A:A,A230,L:L)</f>
        <v>2150.8751048941017</v>
      </c>
      <c r="N230" s="3">
        <f>L230/M230</f>
        <v>0.12444448528559815</v>
      </c>
      <c r="O230" s="8">
        <f>1/N230</f>
        <v>8.0357116484914179</v>
      </c>
      <c r="P230" s="3">
        <f>IF(O230&gt;21,"",N230)</f>
        <v>0.12444448528559815</v>
      </c>
      <c r="Q230" s="3">
        <f>IF(ISNUMBER(P230),SUMIF(A:A,A230,P:P),"")</f>
        <v>0.97967243767495893</v>
      </c>
      <c r="R230" s="3">
        <f>IFERROR(P230*(1/Q230),"")</f>
        <v>0.1270266269621102</v>
      </c>
      <c r="S230" s="9">
        <f>IFERROR(1/R230,"")</f>
        <v>7.8723652191306499</v>
      </c>
    </row>
    <row r="231" spans="1:19" x14ac:dyDescent="0.25">
      <c r="A231" s="1">
        <v>27</v>
      </c>
      <c r="B231" s="11">
        <v>0.68055555555555547</v>
      </c>
      <c r="C231" s="1" t="s">
        <v>39</v>
      </c>
      <c r="D231" s="1">
        <v>6</v>
      </c>
      <c r="E231" s="1">
        <v>6</v>
      </c>
      <c r="F231" s="1" t="s">
        <v>260</v>
      </c>
      <c r="G231" s="2">
        <v>49.939299999999996</v>
      </c>
      <c r="H231" s="7">
        <f>1+COUNTIFS(A:A,A231,O:O,"&lt;"&amp;O231)</f>
        <v>6</v>
      </c>
      <c r="I231" s="2">
        <f>AVERAGEIF(A:A,A231,G:G)</f>
        <v>53.681591666666648</v>
      </c>
      <c r="J231" s="2">
        <f>G231-I231</f>
        <v>-3.7422916666666524</v>
      </c>
      <c r="K231" s="2">
        <f>90+J231</f>
        <v>86.257708333333341</v>
      </c>
      <c r="L231" s="2">
        <f>EXP(0.06*K231)</f>
        <v>176.87840162240104</v>
      </c>
      <c r="M231" s="2">
        <f>SUMIF(A:A,A231,L:L)</f>
        <v>2150.8751048941017</v>
      </c>
      <c r="N231" s="3">
        <f>L231/M231</f>
        <v>8.2235552041088719E-2</v>
      </c>
      <c r="O231" s="8">
        <f>1/N231</f>
        <v>12.160190759105664</v>
      </c>
      <c r="P231" s="3">
        <f>IF(O231&gt;21,"",N231)</f>
        <v>8.2235552041088719E-2</v>
      </c>
      <c r="Q231" s="3">
        <f>IF(ISNUMBER(P231),SUMIF(A:A,A231,P:P),"")</f>
        <v>0.97967243767495893</v>
      </c>
      <c r="R231" s="3">
        <f>IFERROR(P231*(1/Q231),"")</f>
        <v>8.3941885959614271E-2</v>
      </c>
      <c r="S231" s="9">
        <f>IFERROR(1/R231,"")</f>
        <v>11.913003723565556</v>
      </c>
    </row>
    <row r="232" spans="1:19" x14ac:dyDescent="0.25">
      <c r="A232" s="1">
        <v>27</v>
      </c>
      <c r="B232" s="11">
        <v>0.68055555555555547</v>
      </c>
      <c r="C232" s="1" t="s">
        <v>39</v>
      </c>
      <c r="D232" s="1">
        <v>6</v>
      </c>
      <c r="E232" s="1">
        <v>8</v>
      </c>
      <c r="F232" s="1" t="s">
        <v>261</v>
      </c>
      <c r="G232" s="2">
        <v>48.125966666666699</v>
      </c>
      <c r="H232" s="7">
        <f>1+COUNTIFS(A:A,A232,O:O,"&lt;"&amp;O232)</f>
        <v>7</v>
      </c>
      <c r="I232" s="2">
        <f>AVERAGEIF(A:A,A232,G:G)</f>
        <v>53.681591666666648</v>
      </c>
      <c r="J232" s="2">
        <f>G232-I232</f>
        <v>-5.5556249999999494</v>
      </c>
      <c r="K232" s="2">
        <f>90+J232</f>
        <v>84.444375000000051</v>
      </c>
      <c r="L232" s="2">
        <f>EXP(0.06*K232)</f>
        <v>158.64396855431977</v>
      </c>
      <c r="M232" s="2">
        <f>SUMIF(A:A,A232,L:L)</f>
        <v>2150.8751048941017</v>
      </c>
      <c r="N232" s="3">
        <f>L232/M232</f>
        <v>7.3757871014147339E-2</v>
      </c>
      <c r="O232" s="8">
        <f>1/N232</f>
        <v>13.557875061336738</v>
      </c>
      <c r="P232" s="3">
        <f>IF(O232&gt;21,"",N232)</f>
        <v>7.3757871014147339E-2</v>
      </c>
      <c r="Q232" s="3">
        <f>IF(ISNUMBER(P232),SUMIF(A:A,A232,P:P),"")</f>
        <v>0.97967243767495893</v>
      </c>
      <c r="R232" s="3">
        <f>IFERROR(P232*(1/Q232),"")</f>
        <v>7.5288298596208073E-2</v>
      </c>
      <c r="S232" s="9">
        <f>IFERROR(1/R232,"")</f>
        <v>13.282276511032293</v>
      </c>
    </row>
    <row r="233" spans="1:19" x14ac:dyDescent="0.25">
      <c r="A233" s="1">
        <v>27</v>
      </c>
      <c r="B233" s="11">
        <v>0.68055555555555547</v>
      </c>
      <c r="C233" s="1" t="s">
        <v>39</v>
      </c>
      <c r="D233" s="1">
        <v>6</v>
      </c>
      <c r="E233" s="1">
        <v>10</v>
      </c>
      <c r="F233" s="1" t="s">
        <v>262</v>
      </c>
      <c r="G233" s="2">
        <v>26.645799999999998</v>
      </c>
      <c r="H233" s="7">
        <f>1+COUNTIFS(A:A,A233,O:O,"&lt;"&amp;O233)</f>
        <v>8</v>
      </c>
      <c r="I233" s="2">
        <f>AVERAGEIF(A:A,A233,G:G)</f>
        <v>53.681591666666648</v>
      </c>
      <c r="J233" s="2">
        <f>G233-I233</f>
        <v>-27.03579166666665</v>
      </c>
      <c r="K233" s="2">
        <f>90+J233</f>
        <v>62.964208333333346</v>
      </c>
      <c r="L233" s="2">
        <f>EXP(0.06*K233)</f>
        <v>43.722047748114001</v>
      </c>
      <c r="M233" s="2">
        <f>SUMIF(A:A,A233,L:L)</f>
        <v>2150.8751048941017</v>
      </c>
      <c r="N233" s="3">
        <f>L233/M233</f>
        <v>2.0327562325041022E-2</v>
      </c>
      <c r="O233" s="8">
        <f>1/N233</f>
        <v>49.194290196229019</v>
      </c>
      <c r="P233" s="3" t="str">
        <f>IF(O233&gt;21,"",N233)</f>
        <v/>
      </c>
      <c r="Q233" s="3" t="str">
        <f>IF(ISNUMBER(P233),SUMIF(A:A,A233,P:P),"")</f>
        <v/>
      </c>
      <c r="R233" s="3" t="str">
        <f>IFERROR(P233*(1/Q233),"")</f>
        <v/>
      </c>
      <c r="S233" s="9" t="str">
        <f>IFERROR(1/R233,"")</f>
        <v/>
      </c>
    </row>
    <row r="234" spans="1:19" x14ac:dyDescent="0.25">
      <c r="A234" s="1">
        <v>28</v>
      </c>
      <c r="B234" s="11">
        <v>0.68333333333333324</v>
      </c>
      <c r="C234" s="1" t="s">
        <v>127</v>
      </c>
      <c r="D234" s="1">
        <v>4</v>
      </c>
      <c r="E234" s="1">
        <v>2</v>
      </c>
      <c r="F234" s="1" t="s">
        <v>264</v>
      </c>
      <c r="G234" s="2">
        <v>68.814066666666591</v>
      </c>
      <c r="H234" s="7">
        <f>1+COUNTIFS(A:A,A234,O:O,"&lt;"&amp;O234)</f>
        <v>1</v>
      </c>
      <c r="I234" s="2">
        <f>AVERAGEIF(A:A,A234,G:G)</f>
        <v>49.720763333333309</v>
      </c>
      <c r="J234" s="2">
        <f>G234-I234</f>
        <v>19.093303333333282</v>
      </c>
      <c r="K234" s="2">
        <f>90+J234</f>
        <v>109.09330333333328</v>
      </c>
      <c r="L234" s="2">
        <f>EXP(0.06*K234)</f>
        <v>696.17300510566679</v>
      </c>
      <c r="M234" s="2">
        <f>SUMIF(A:A,A234,L:L)</f>
        <v>2891.0225444509424</v>
      </c>
      <c r="N234" s="3">
        <f>L234/M234</f>
        <v>0.2408051111333975</v>
      </c>
      <c r="O234" s="8">
        <f>1/N234</f>
        <v>4.1527357758035102</v>
      </c>
      <c r="P234" s="3">
        <f>IF(O234&gt;21,"",N234)</f>
        <v>0.2408051111333975</v>
      </c>
      <c r="Q234" s="3">
        <f>IF(ISNUMBER(P234),SUMIF(A:A,A234,P:P),"")</f>
        <v>0.84859359510574806</v>
      </c>
      <c r="R234" s="3">
        <f>IFERROR(P234*(1/Q234),"")</f>
        <v>0.28376965431065904</v>
      </c>
      <c r="S234" s="9">
        <f>IFERROR(1/R234,"")</f>
        <v>3.5239849815133586</v>
      </c>
    </row>
    <row r="235" spans="1:19" x14ac:dyDescent="0.25">
      <c r="A235" s="1">
        <v>28</v>
      </c>
      <c r="B235" s="11">
        <v>0.68333333333333324</v>
      </c>
      <c r="C235" s="1" t="s">
        <v>127</v>
      </c>
      <c r="D235" s="1">
        <v>4</v>
      </c>
      <c r="E235" s="1">
        <v>1</v>
      </c>
      <c r="F235" s="1" t="s">
        <v>263</v>
      </c>
      <c r="G235" s="2">
        <v>66.178566666666612</v>
      </c>
      <c r="H235" s="7">
        <f>1+COUNTIFS(A:A,A235,O:O,"&lt;"&amp;O235)</f>
        <v>2</v>
      </c>
      <c r="I235" s="2">
        <f>AVERAGEIF(A:A,A235,G:G)</f>
        <v>49.720763333333309</v>
      </c>
      <c r="J235" s="2">
        <f>G235-I235</f>
        <v>16.457803333333302</v>
      </c>
      <c r="K235" s="2">
        <f>90+J235</f>
        <v>106.4578033333333</v>
      </c>
      <c r="L235" s="2">
        <f>EXP(0.06*K235)</f>
        <v>594.34989811258799</v>
      </c>
      <c r="M235" s="2">
        <f>SUMIF(A:A,A235,L:L)</f>
        <v>2891.0225444509424</v>
      </c>
      <c r="N235" s="3">
        <f>L235/M235</f>
        <v>0.20558466389457569</v>
      </c>
      <c r="O235" s="8">
        <f>1/N235</f>
        <v>4.8641760579612221</v>
      </c>
      <c r="P235" s="3">
        <f>IF(O235&gt;21,"",N235)</f>
        <v>0.20558466389457569</v>
      </c>
      <c r="Q235" s="3">
        <f>IF(ISNUMBER(P235),SUMIF(A:A,A235,P:P),"")</f>
        <v>0.84859359510574806</v>
      </c>
      <c r="R235" s="3">
        <f>IFERROR(P235*(1/Q235),"")</f>
        <v>0.24226516094427583</v>
      </c>
      <c r="S235" s="9">
        <f>IFERROR(1/R235,"")</f>
        <v>4.1277086482526189</v>
      </c>
    </row>
    <row r="236" spans="1:19" x14ac:dyDescent="0.25">
      <c r="A236" s="1">
        <v>28</v>
      </c>
      <c r="B236" s="11">
        <v>0.68333333333333324</v>
      </c>
      <c r="C236" s="1" t="s">
        <v>127</v>
      </c>
      <c r="D236" s="1">
        <v>4</v>
      </c>
      <c r="E236" s="1">
        <v>5</v>
      </c>
      <c r="F236" s="1" t="s">
        <v>266</v>
      </c>
      <c r="G236" s="2">
        <v>62.560533333333304</v>
      </c>
      <c r="H236" s="7">
        <f>1+COUNTIFS(A:A,A236,O:O,"&lt;"&amp;O236)</f>
        <v>3</v>
      </c>
      <c r="I236" s="2">
        <f>AVERAGEIF(A:A,A236,G:G)</f>
        <v>49.720763333333309</v>
      </c>
      <c r="J236" s="2">
        <f>G236-I236</f>
        <v>12.839769999999994</v>
      </c>
      <c r="K236" s="2">
        <f>90+J236</f>
        <v>102.83976999999999</v>
      </c>
      <c r="L236" s="2">
        <f>EXP(0.06*K236)</f>
        <v>478.37081722885745</v>
      </c>
      <c r="M236" s="2">
        <f>SUMIF(A:A,A236,L:L)</f>
        <v>2891.0225444509424</v>
      </c>
      <c r="N236" s="3">
        <f>L236/M236</f>
        <v>0.16546768829148259</v>
      </c>
      <c r="O236" s="8">
        <f>1/N236</f>
        <v>6.0434759820807553</v>
      </c>
      <c r="P236" s="3">
        <f>IF(O236&gt;21,"",N236)</f>
        <v>0.16546768829148259</v>
      </c>
      <c r="Q236" s="3">
        <f>IF(ISNUMBER(P236),SUMIF(A:A,A236,P:P),"")</f>
        <v>0.84859359510574806</v>
      </c>
      <c r="R236" s="3">
        <f>IFERROR(P236*(1/Q236),"")</f>
        <v>0.19499049868607918</v>
      </c>
      <c r="S236" s="9">
        <f>IFERROR(1/R236,"")</f>
        <v>5.1284550105691498</v>
      </c>
    </row>
    <row r="237" spans="1:19" x14ac:dyDescent="0.25">
      <c r="A237" s="1">
        <v>28</v>
      </c>
      <c r="B237" s="11">
        <v>0.68333333333333324</v>
      </c>
      <c r="C237" s="1" t="s">
        <v>127</v>
      </c>
      <c r="D237" s="1">
        <v>4</v>
      </c>
      <c r="E237" s="1">
        <v>3</v>
      </c>
      <c r="F237" s="1" t="s">
        <v>265</v>
      </c>
      <c r="G237" s="2">
        <v>52.1965</v>
      </c>
      <c r="H237" s="7">
        <f>1+COUNTIFS(A:A,A237,O:O,"&lt;"&amp;O237)</f>
        <v>4</v>
      </c>
      <c r="I237" s="2">
        <f>AVERAGEIF(A:A,A237,G:G)</f>
        <v>49.720763333333309</v>
      </c>
      <c r="J237" s="2">
        <f>G237-I237</f>
        <v>2.4757366666666911</v>
      </c>
      <c r="K237" s="2">
        <f>90+J237</f>
        <v>92.475736666666691</v>
      </c>
      <c r="L237" s="2">
        <f>EXP(0.06*K237)</f>
        <v>256.8633419283326</v>
      </c>
      <c r="M237" s="2">
        <f>SUMIF(A:A,A237,L:L)</f>
        <v>2891.0225444509424</v>
      </c>
      <c r="N237" s="3">
        <f>L237/M237</f>
        <v>8.884861255107078E-2</v>
      </c>
      <c r="O237" s="8">
        <f>1/N237</f>
        <v>11.255099784762461</v>
      </c>
      <c r="P237" s="3">
        <f>IF(O237&gt;21,"",N237)</f>
        <v>8.884861255107078E-2</v>
      </c>
      <c r="Q237" s="3">
        <f>IF(ISNUMBER(P237),SUMIF(A:A,A237,P:P),"")</f>
        <v>0.84859359510574806</v>
      </c>
      <c r="R237" s="3">
        <f>IFERROR(P237*(1/Q237),"")</f>
        <v>0.10470101714590345</v>
      </c>
      <c r="S237" s="9">
        <f>IFERROR(1/R237,"")</f>
        <v>9.5510055896255075</v>
      </c>
    </row>
    <row r="238" spans="1:19" x14ac:dyDescent="0.25">
      <c r="A238" s="1">
        <v>28</v>
      </c>
      <c r="B238" s="11">
        <v>0.68333333333333324</v>
      </c>
      <c r="C238" s="1" t="s">
        <v>127</v>
      </c>
      <c r="D238" s="1">
        <v>4</v>
      </c>
      <c r="E238" s="1">
        <v>9</v>
      </c>
      <c r="F238" s="1" t="s">
        <v>270</v>
      </c>
      <c r="G238" s="2">
        <v>51.821299999999901</v>
      </c>
      <c r="H238" s="7">
        <f>1+COUNTIFS(A:A,A238,O:O,"&lt;"&amp;O238)</f>
        <v>5</v>
      </c>
      <c r="I238" s="2">
        <f>AVERAGEIF(A:A,A238,G:G)</f>
        <v>49.720763333333309</v>
      </c>
      <c r="J238" s="2">
        <f>G238-I238</f>
        <v>2.1005366666665921</v>
      </c>
      <c r="K238" s="2">
        <f>90+J238</f>
        <v>92.100536666666585</v>
      </c>
      <c r="L238" s="2">
        <f>EXP(0.06*K238)</f>
        <v>251.14543659671895</v>
      </c>
      <c r="M238" s="2">
        <f>SUMIF(A:A,A238,L:L)</f>
        <v>2891.0225444509424</v>
      </c>
      <c r="N238" s="3">
        <f>L238/M238</f>
        <v>8.6870798388884937E-2</v>
      </c>
      <c r="O238" s="8">
        <f>1/N238</f>
        <v>11.511348100237436</v>
      </c>
      <c r="P238" s="3">
        <f>IF(O238&gt;21,"",N238)</f>
        <v>8.6870798388884937E-2</v>
      </c>
      <c r="Q238" s="3">
        <f>IF(ISNUMBER(P238),SUMIF(A:A,A238,P:P),"")</f>
        <v>0.84859359510574806</v>
      </c>
      <c r="R238" s="3">
        <f>IFERROR(P238*(1/Q238),"")</f>
        <v>0.10237032059858933</v>
      </c>
      <c r="S238" s="9">
        <f>IFERROR(1/R238,"")</f>
        <v>9.7684562688942105</v>
      </c>
    </row>
    <row r="239" spans="1:19" x14ac:dyDescent="0.25">
      <c r="A239" s="1">
        <v>28</v>
      </c>
      <c r="B239" s="11">
        <v>0.68333333333333324</v>
      </c>
      <c r="C239" s="1" t="s">
        <v>127</v>
      </c>
      <c r="D239" s="1">
        <v>4</v>
      </c>
      <c r="E239" s="1">
        <v>8</v>
      </c>
      <c r="F239" s="1" t="s">
        <v>269</v>
      </c>
      <c r="G239" s="2">
        <v>45.933399999999999</v>
      </c>
      <c r="H239" s="7">
        <f>1+COUNTIFS(A:A,A239,O:O,"&lt;"&amp;O239)</f>
        <v>6</v>
      </c>
      <c r="I239" s="2">
        <f>AVERAGEIF(A:A,A239,G:G)</f>
        <v>49.720763333333309</v>
      </c>
      <c r="J239" s="2">
        <f>G239-I239</f>
        <v>-3.7873633333333103</v>
      </c>
      <c r="K239" s="2">
        <f>90+J239</f>
        <v>86.212636666666697</v>
      </c>
      <c r="L239" s="2">
        <f>EXP(0.06*K239)</f>
        <v>176.40071555522886</v>
      </c>
      <c r="M239" s="2">
        <f>SUMIF(A:A,A239,L:L)</f>
        <v>2891.0225444509424</v>
      </c>
      <c r="N239" s="3">
        <f>L239/M239</f>
        <v>6.1016720846336588E-2</v>
      </c>
      <c r="O239" s="8">
        <f>1/N239</f>
        <v>16.388950211178702</v>
      </c>
      <c r="P239" s="3">
        <f>IF(O239&gt;21,"",N239)</f>
        <v>6.1016720846336588E-2</v>
      </c>
      <c r="Q239" s="3">
        <f>IF(ISNUMBER(P239),SUMIF(A:A,A239,P:P),"")</f>
        <v>0.84859359510574806</v>
      </c>
      <c r="R239" s="3">
        <f>IFERROR(P239*(1/Q239),"")</f>
        <v>7.190334831449316E-2</v>
      </c>
      <c r="S239" s="9">
        <f>IFERROR(1/R239,"")</f>
        <v>13.907558179713247</v>
      </c>
    </row>
    <row r="240" spans="1:19" x14ac:dyDescent="0.25">
      <c r="A240" s="1">
        <v>28</v>
      </c>
      <c r="B240" s="11">
        <v>0.68333333333333324</v>
      </c>
      <c r="C240" s="1" t="s">
        <v>127</v>
      </c>
      <c r="D240" s="1">
        <v>4</v>
      </c>
      <c r="E240" s="1">
        <v>11</v>
      </c>
      <c r="F240" s="1" t="s">
        <v>272</v>
      </c>
      <c r="G240" s="2">
        <v>41.722066666666699</v>
      </c>
      <c r="H240" s="7">
        <f>1+COUNTIFS(A:A,A240,O:O,"&lt;"&amp;O240)</f>
        <v>7</v>
      </c>
      <c r="I240" s="2">
        <f>AVERAGEIF(A:A,A240,G:G)</f>
        <v>49.720763333333309</v>
      </c>
      <c r="J240" s="2">
        <f>G240-I240</f>
        <v>-7.9986966666666106</v>
      </c>
      <c r="K240" s="2">
        <f>90+J240</f>
        <v>82.001303333333396</v>
      </c>
      <c r="L240" s="2">
        <f>EXP(0.06*K240)</f>
        <v>137.01332720973349</v>
      </c>
      <c r="M240" s="2">
        <f>SUMIF(A:A,A240,L:L)</f>
        <v>2891.0225444509424</v>
      </c>
      <c r="N240" s="3">
        <f>L240/M240</f>
        <v>4.7392687225050613E-2</v>
      </c>
      <c r="O240" s="8">
        <f>1/N240</f>
        <v>21.100301724849746</v>
      </c>
      <c r="P240" s="3" t="str">
        <f>IF(O240&gt;21,"",N240)</f>
        <v/>
      </c>
      <c r="Q240" s="3" t="str">
        <f>IF(ISNUMBER(P240),SUMIF(A:A,A240,P:P),"")</f>
        <v/>
      </c>
      <c r="R240" s="3" t="str">
        <f>IFERROR(P240*(1/Q240),"")</f>
        <v/>
      </c>
      <c r="S240" s="9" t="str">
        <f>IFERROR(1/R240,"")</f>
        <v/>
      </c>
    </row>
    <row r="241" spans="1:19" x14ac:dyDescent="0.25">
      <c r="A241" s="1">
        <v>28</v>
      </c>
      <c r="B241" s="11">
        <v>0.68333333333333324</v>
      </c>
      <c r="C241" s="1" t="s">
        <v>127</v>
      </c>
      <c r="D241" s="1">
        <v>4</v>
      </c>
      <c r="E241" s="1">
        <v>10</v>
      </c>
      <c r="F241" s="1" t="s">
        <v>271</v>
      </c>
      <c r="G241" s="2">
        <v>41.578900000000004</v>
      </c>
      <c r="H241" s="7">
        <f>1+COUNTIFS(A:A,A241,O:O,"&lt;"&amp;O241)</f>
        <v>8</v>
      </c>
      <c r="I241" s="2">
        <f>AVERAGEIF(A:A,A241,G:G)</f>
        <v>49.720763333333309</v>
      </c>
      <c r="J241" s="2">
        <f>G241-I241</f>
        <v>-8.1418633333333048</v>
      </c>
      <c r="K241" s="2">
        <f>90+J241</f>
        <v>81.858136666666695</v>
      </c>
      <c r="L241" s="2">
        <f>EXP(0.06*K241)</f>
        <v>135.84142326249332</v>
      </c>
      <c r="M241" s="2">
        <f>SUMIF(A:A,A241,L:L)</f>
        <v>2891.0225444509424</v>
      </c>
      <c r="N241" s="3">
        <f>L241/M241</f>
        <v>4.6987327554130875E-2</v>
      </c>
      <c r="O241" s="8">
        <f>1/N241</f>
        <v>21.28233402608328</v>
      </c>
      <c r="P241" s="3" t="str">
        <f>IF(O241&gt;21,"",N241)</f>
        <v/>
      </c>
      <c r="Q241" s="3" t="str">
        <f>IF(ISNUMBER(P241),SUMIF(A:A,A241,P:P),"")</f>
        <v/>
      </c>
      <c r="R241" s="3" t="str">
        <f>IFERROR(P241*(1/Q241),"")</f>
        <v/>
      </c>
      <c r="S241" s="9" t="str">
        <f>IFERROR(1/R241,"")</f>
        <v/>
      </c>
    </row>
    <row r="242" spans="1:19" x14ac:dyDescent="0.25">
      <c r="A242" s="1">
        <v>28</v>
      </c>
      <c r="B242" s="11">
        <v>0.68333333333333324</v>
      </c>
      <c r="C242" s="1" t="s">
        <v>127</v>
      </c>
      <c r="D242" s="1">
        <v>4</v>
      </c>
      <c r="E242" s="1">
        <v>6</v>
      </c>
      <c r="F242" s="1" t="s">
        <v>267</v>
      </c>
      <c r="G242" s="2">
        <v>34.525566666666698</v>
      </c>
      <c r="H242" s="7">
        <f>1+COUNTIFS(A:A,A242,O:O,"&lt;"&amp;O242)</f>
        <v>9</v>
      </c>
      <c r="I242" s="2">
        <f>AVERAGEIF(A:A,A242,G:G)</f>
        <v>49.720763333333309</v>
      </c>
      <c r="J242" s="2">
        <f>G242-I242</f>
        <v>-15.195196666666611</v>
      </c>
      <c r="K242" s="2">
        <f>90+J242</f>
        <v>74.804803333333382</v>
      </c>
      <c r="L242" s="2">
        <f>EXP(0.06*K242)</f>
        <v>88.969018287600051</v>
      </c>
      <c r="M242" s="2">
        <f>SUMIF(A:A,A242,L:L)</f>
        <v>2891.0225444509424</v>
      </c>
      <c r="N242" s="3">
        <f>L242/M242</f>
        <v>3.0774238844442109E-2</v>
      </c>
      <c r="O242" s="8">
        <f>1/N242</f>
        <v>32.494711081395344</v>
      </c>
      <c r="P242" s="3" t="str">
        <f>IF(O242&gt;21,"",N242)</f>
        <v/>
      </c>
      <c r="Q242" s="3" t="str">
        <f>IF(ISNUMBER(P242),SUMIF(A:A,A242,P:P),"")</f>
        <v/>
      </c>
      <c r="R242" s="3" t="str">
        <f>IFERROR(P242*(1/Q242),"")</f>
        <v/>
      </c>
      <c r="S242" s="9" t="str">
        <f>IFERROR(1/R242,"")</f>
        <v/>
      </c>
    </row>
    <row r="243" spans="1:19" x14ac:dyDescent="0.25">
      <c r="A243" s="1">
        <v>28</v>
      </c>
      <c r="B243" s="11">
        <v>0.68333333333333324</v>
      </c>
      <c r="C243" s="1" t="s">
        <v>127</v>
      </c>
      <c r="D243" s="1">
        <v>4</v>
      </c>
      <c r="E243" s="1">
        <v>7</v>
      </c>
      <c r="F243" s="1" t="s">
        <v>268</v>
      </c>
      <c r="G243" s="2">
        <v>31.876733333333302</v>
      </c>
      <c r="H243" s="7">
        <f>1+COUNTIFS(A:A,A243,O:O,"&lt;"&amp;O243)</f>
        <v>10</v>
      </c>
      <c r="I243" s="2">
        <f>AVERAGEIF(A:A,A243,G:G)</f>
        <v>49.720763333333309</v>
      </c>
      <c r="J243" s="2">
        <f>G243-I243</f>
        <v>-17.844030000000007</v>
      </c>
      <c r="K243" s="2">
        <f>90+J243</f>
        <v>72.155969999999996</v>
      </c>
      <c r="L243" s="2">
        <f>EXP(0.06*K243)</f>
        <v>75.895561163722334</v>
      </c>
      <c r="M243" s="2">
        <f>SUMIF(A:A,A243,L:L)</f>
        <v>2891.0225444509424</v>
      </c>
      <c r="N243" s="3">
        <f>L243/M243</f>
        <v>2.6252151270628115E-2</v>
      </c>
      <c r="O243" s="8">
        <f>1/N243</f>
        <v>38.092116325675654</v>
      </c>
      <c r="P243" s="3" t="str">
        <f>IF(O243&gt;21,"",N243)</f>
        <v/>
      </c>
      <c r="Q243" s="3" t="str">
        <f>IF(ISNUMBER(P243),SUMIF(A:A,A243,P:P),"")</f>
        <v/>
      </c>
      <c r="R243" s="3" t="str">
        <f>IFERROR(P243*(1/Q243),"")</f>
        <v/>
      </c>
      <c r="S243" s="9" t="str">
        <f>IFERROR(1/R243,"")</f>
        <v/>
      </c>
    </row>
    <row r="244" spans="1:19" x14ac:dyDescent="0.25">
      <c r="A244" s="1">
        <v>29</v>
      </c>
      <c r="B244" s="11">
        <v>0.68888888888888899</v>
      </c>
      <c r="C244" s="1" t="s">
        <v>87</v>
      </c>
      <c r="D244" s="1">
        <v>4</v>
      </c>
      <c r="E244" s="1">
        <v>3</v>
      </c>
      <c r="F244" s="1" t="s">
        <v>275</v>
      </c>
      <c r="G244" s="2">
        <v>65.301900000000003</v>
      </c>
      <c r="H244" s="7">
        <f>1+COUNTIFS(A:A,A244,O:O,"&lt;"&amp;O244)</f>
        <v>1</v>
      </c>
      <c r="I244" s="2">
        <f>AVERAGEIF(A:A,A244,G:G)</f>
        <v>47.599833333333329</v>
      </c>
      <c r="J244" s="2">
        <f>G244-I244</f>
        <v>17.702066666666674</v>
      </c>
      <c r="K244" s="2">
        <f>90+J244</f>
        <v>107.70206666666667</v>
      </c>
      <c r="L244" s="2">
        <f>EXP(0.06*K244)</f>
        <v>640.41986479720322</v>
      </c>
      <c r="M244" s="2">
        <f>SUMIF(A:A,A244,L:L)</f>
        <v>3173.2799142916115</v>
      </c>
      <c r="N244" s="3">
        <f>L244/M244</f>
        <v>0.20181637992693993</v>
      </c>
      <c r="O244" s="8">
        <f>1/N244</f>
        <v>4.9549991946244036</v>
      </c>
      <c r="P244" s="3">
        <f>IF(O244&gt;21,"",N244)</f>
        <v>0.20181637992693993</v>
      </c>
      <c r="Q244" s="3">
        <f>IF(ISNUMBER(P244),SUMIF(A:A,A244,P:P),"")</f>
        <v>0.90905663407737969</v>
      </c>
      <c r="R244" s="3">
        <f>IFERROR(P244*(1/Q244),"")</f>
        <v>0.22200638811878592</v>
      </c>
      <c r="S244" s="9">
        <f>IFERROR(1/R244,"")</f>
        <v>4.5043748897213876</v>
      </c>
    </row>
    <row r="245" spans="1:19" x14ac:dyDescent="0.25">
      <c r="A245" s="1">
        <v>29</v>
      </c>
      <c r="B245" s="11">
        <v>0.68888888888888899</v>
      </c>
      <c r="C245" s="1" t="s">
        <v>87</v>
      </c>
      <c r="D245" s="1">
        <v>4</v>
      </c>
      <c r="E245" s="1">
        <v>1</v>
      </c>
      <c r="F245" s="1" t="s">
        <v>273</v>
      </c>
      <c r="G245" s="2">
        <v>61.837333333333298</v>
      </c>
      <c r="H245" s="7">
        <f>1+COUNTIFS(A:A,A245,O:O,"&lt;"&amp;O245)</f>
        <v>2</v>
      </c>
      <c r="I245" s="2">
        <f>AVERAGEIF(A:A,A245,G:G)</f>
        <v>47.599833333333329</v>
      </c>
      <c r="J245" s="2">
        <f>G245-I245</f>
        <v>14.237499999999969</v>
      </c>
      <c r="K245" s="2">
        <f>90+J245</f>
        <v>104.23749999999997</v>
      </c>
      <c r="L245" s="2">
        <f>EXP(0.06*K245)</f>
        <v>520.21906411114844</v>
      </c>
      <c r="M245" s="2">
        <f>SUMIF(A:A,A245,L:L)</f>
        <v>3173.2799142916115</v>
      </c>
      <c r="N245" s="3">
        <f>L245/M245</f>
        <v>0.1639373387037871</v>
      </c>
      <c r="O245" s="8">
        <f>1/N245</f>
        <v>6.0998916287574154</v>
      </c>
      <c r="P245" s="3">
        <f>IF(O245&gt;21,"",N245)</f>
        <v>0.1639373387037871</v>
      </c>
      <c r="Q245" s="3">
        <f>IF(ISNUMBER(P245),SUMIF(A:A,A245,P:P),"")</f>
        <v>0.90905663407737969</v>
      </c>
      <c r="R245" s="3">
        <f>IFERROR(P245*(1/Q245),"")</f>
        <v>0.18033787176545987</v>
      </c>
      <c r="S245" s="9">
        <f>IFERROR(1/R245,"")</f>
        <v>5.5451469522750019</v>
      </c>
    </row>
    <row r="246" spans="1:19" x14ac:dyDescent="0.25">
      <c r="A246" s="1">
        <v>29</v>
      </c>
      <c r="B246" s="11">
        <v>0.68888888888888899</v>
      </c>
      <c r="C246" s="1" t="s">
        <v>87</v>
      </c>
      <c r="D246" s="1">
        <v>4</v>
      </c>
      <c r="E246" s="1">
        <v>6</v>
      </c>
      <c r="F246" s="1" t="s">
        <v>277</v>
      </c>
      <c r="G246" s="2">
        <v>53.048466666666606</v>
      </c>
      <c r="H246" s="7">
        <f>1+COUNTIFS(A:A,A246,O:O,"&lt;"&amp;O246)</f>
        <v>3</v>
      </c>
      <c r="I246" s="2">
        <f>AVERAGEIF(A:A,A246,G:G)</f>
        <v>47.599833333333329</v>
      </c>
      <c r="J246" s="2">
        <f>G246-I246</f>
        <v>5.4486333333332766</v>
      </c>
      <c r="K246" s="2">
        <f>90+J246</f>
        <v>95.448633333333277</v>
      </c>
      <c r="L246" s="2">
        <f>EXP(0.06*K246)</f>
        <v>307.02156824833111</v>
      </c>
      <c r="M246" s="2">
        <f>SUMIF(A:A,A246,L:L)</f>
        <v>3173.2799142916115</v>
      </c>
      <c r="N246" s="3">
        <f>L246/M246</f>
        <v>9.6752122895174597E-2</v>
      </c>
      <c r="O246" s="8">
        <f>1/N246</f>
        <v>10.335690526226934</v>
      </c>
      <c r="P246" s="3">
        <f>IF(O246&gt;21,"",N246)</f>
        <v>9.6752122895174597E-2</v>
      </c>
      <c r="Q246" s="3">
        <f>IF(ISNUMBER(P246),SUMIF(A:A,A246,P:P),"")</f>
        <v>0.90905663407737969</v>
      </c>
      <c r="R246" s="3">
        <f>IFERROR(P246*(1/Q246),"")</f>
        <v>0.10643134791417073</v>
      </c>
      <c r="S246" s="9">
        <f>IFERROR(1/R246,"")</f>
        <v>9.3957280406373176</v>
      </c>
    </row>
    <row r="247" spans="1:19" x14ac:dyDescent="0.25">
      <c r="A247" s="1">
        <v>29</v>
      </c>
      <c r="B247" s="11">
        <v>0.68888888888888899</v>
      </c>
      <c r="C247" s="1" t="s">
        <v>87</v>
      </c>
      <c r="D247" s="1">
        <v>4</v>
      </c>
      <c r="E247" s="1">
        <v>7</v>
      </c>
      <c r="F247" s="1" t="s">
        <v>278</v>
      </c>
      <c r="G247" s="2">
        <v>52.547999999999995</v>
      </c>
      <c r="H247" s="7">
        <f>1+COUNTIFS(A:A,A247,O:O,"&lt;"&amp;O247)</f>
        <v>4</v>
      </c>
      <c r="I247" s="2">
        <f>AVERAGEIF(A:A,A247,G:G)</f>
        <v>47.599833333333329</v>
      </c>
      <c r="J247" s="2">
        <f>G247-I247</f>
        <v>4.9481666666666655</v>
      </c>
      <c r="K247" s="2">
        <f>90+J247</f>
        <v>94.948166666666665</v>
      </c>
      <c r="L247" s="2">
        <f>EXP(0.06*K247)</f>
        <v>297.93936719057785</v>
      </c>
      <c r="M247" s="2">
        <f>SUMIF(A:A,A247,L:L)</f>
        <v>3173.2799142916115</v>
      </c>
      <c r="N247" s="3">
        <f>L247/M247</f>
        <v>9.3890036567129784E-2</v>
      </c>
      <c r="O247" s="8">
        <f>1/N247</f>
        <v>10.650757381322531</v>
      </c>
      <c r="P247" s="3">
        <f>IF(O247&gt;21,"",N247)</f>
        <v>9.3890036567129784E-2</v>
      </c>
      <c r="Q247" s="3">
        <f>IF(ISNUMBER(P247),SUMIF(A:A,A247,P:P),"")</f>
        <v>0.90905663407737969</v>
      </c>
      <c r="R247" s="3">
        <f>IFERROR(P247*(1/Q247),"")</f>
        <v>0.10328293425020842</v>
      </c>
      <c r="S247" s="9">
        <f>IFERROR(1/R247,"")</f>
        <v>9.6821416554398692</v>
      </c>
    </row>
    <row r="248" spans="1:19" x14ac:dyDescent="0.25">
      <c r="A248" s="1">
        <v>29</v>
      </c>
      <c r="B248" s="11">
        <v>0.68888888888888899</v>
      </c>
      <c r="C248" s="1" t="s">
        <v>87</v>
      </c>
      <c r="D248" s="1">
        <v>4</v>
      </c>
      <c r="E248" s="1">
        <v>2</v>
      </c>
      <c r="F248" s="1" t="s">
        <v>274</v>
      </c>
      <c r="G248" s="2">
        <v>49.708233333333304</v>
      </c>
      <c r="H248" s="7">
        <f>1+COUNTIFS(A:A,A248,O:O,"&lt;"&amp;O248)</f>
        <v>5</v>
      </c>
      <c r="I248" s="2">
        <f>AVERAGEIF(A:A,A248,G:G)</f>
        <v>47.599833333333329</v>
      </c>
      <c r="J248" s="2">
        <f>G248-I248</f>
        <v>2.1083999999999747</v>
      </c>
      <c r="K248" s="2">
        <f>90+J248</f>
        <v>92.108399999999975</v>
      </c>
      <c r="L248" s="2">
        <f>EXP(0.06*K248)</f>
        <v>251.26395496999189</v>
      </c>
      <c r="M248" s="2">
        <f>SUMIF(A:A,A248,L:L)</f>
        <v>3173.2799142916115</v>
      </c>
      <c r="N248" s="3">
        <f>L248/M248</f>
        <v>7.9181150656885219E-2</v>
      </c>
      <c r="O248" s="8">
        <f>1/N248</f>
        <v>12.62926835116717</v>
      </c>
      <c r="P248" s="3">
        <f>IF(O248&gt;21,"",N248)</f>
        <v>7.9181150656885219E-2</v>
      </c>
      <c r="Q248" s="3">
        <f>IF(ISNUMBER(P248),SUMIF(A:A,A248,P:P),"")</f>
        <v>0.90905663407737969</v>
      </c>
      <c r="R248" s="3">
        <f>IFERROR(P248*(1/Q248),"")</f>
        <v>8.7102549707750387E-2</v>
      </c>
      <c r="S248" s="9">
        <f>IFERROR(1/R248,"")</f>
        <v>11.480720178172005</v>
      </c>
    </row>
    <row r="249" spans="1:19" x14ac:dyDescent="0.25">
      <c r="A249" s="1">
        <v>29</v>
      </c>
      <c r="B249" s="11">
        <v>0.68888888888888899</v>
      </c>
      <c r="C249" s="1" t="s">
        <v>87</v>
      </c>
      <c r="D249" s="1">
        <v>4</v>
      </c>
      <c r="E249" s="1">
        <v>8</v>
      </c>
      <c r="F249" s="1" t="s">
        <v>279</v>
      </c>
      <c r="G249" s="2">
        <v>48.532433333333302</v>
      </c>
      <c r="H249" s="7">
        <f>1+COUNTIFS(A:A,A249,O:O,"&lt;"&amp;O249)</f>
        <v>6</v>
      </c>
      <c r="I249" s="2">
        <f>AVERAGEIF(A:A,A249,G:G)</f>
        <v>47.599833333333329</v>
      </c>
      <c r="J249" s="2">
        <f>G249-I249</f>
        <v>0.93259999999997234</v>
      </c>
      <c r="K249" s="2">
        <f>90+J249</f>
        <v>90.932599999999979</v>
      </c>
      <c r="L249" s="2">
        <f>EXP(0.06*K249)</f>
        <v>234.14861017646513</v>
      </c>
      <c r="M249" s="2">
        <f>SUMIF(A:A,A249,L:L)</f>
        <v>3173.2799142916115</v>
      </c>
      <c r="N249" s="3">
        <f>L249/M249</f>
        <v>7.378756885641316E-2</v>
      </c>
      <c r="O249" s="8">
        <f>1/N249</f>
        <v>13.552418320570352</v>
      </c>
      <c r="P249" s="3">
        <f>IF(O249&gt;21,"",N249)</f>
        <v>7.378756885641316E-2</v>
      </c>
      <c r="Q249" s="3">
        <f>IF(ISNUMBER(P249),SUMIF(A:A,A249,P:P),"")</f>
        <v>0.90905663407737969</v>
      </c>
      <c r="R249" s="3">
        <f>IFERROR(P249*(1/Q249),"")</f>
        <v>8.116938603203934E-2</v>
      </c>
      <c r="S249" s="9">
        <f>IFERROR(1/R249,"")</f>
        <v>12.319915782106298</v>
      </c>
    </row>
    <row r="250" spans="1:19" x14ac:dyDescent="0.25">
      <c r="A250" s="1">
        <v>29</v>
      </c>
      <c r="B250" s="11">
        <v>0.68888888888888899</v>
      </c>
      <c r="C250" s="1" t="s">
        <v>87</v>
      </c>
      <c r="D250" s="1">
        <v>4</v>
      </c>
      <c r="E250" s="1">
        <v>13</v>
      </c>
      <c r="F250" s="1" t="s">
        <v>284</v>
      </c>
      <c r="G250" s="2">
        <v>47.607033333333398</v>
      </c>
      <c r="H250" s="7">
        <f>1+COUNTIFS(A:A,A250,O:O,"&lt;"&amp;O250)</f>
        <v>7</v>
      </c>
      <c r="I250" s="2">
        <f>AVERAGEIF(A:A,A250,G:G)</f>
        <v>47.599833333333329</v>
      </c>
      <c r="J250" s="2">
        <f>G250-I250</f>
        <v>7.200000000068485E-3</v>
      </c>
      <c r="K250" s="2">
        <f>90+J250</f>
        <v>90.007200000000068</v>
      </c>
      <c r="L250" s="2">
        <f>EXP(0.06*K250)</f>
        <v>221.50208443883901</v>
      </c>
      <c r="M250" s="2">
        <f>SUMIF(A:A,A250,L:L)</f>
        <v>3173.2799142916115</v>
      </c>
      <c r="N250" s="3">
        <f>L250/M250</f>
        <v>6.9802252061424624E-2</v>
      </c>
      <c r="O250" s="8">
        <f>1/N250</f>
        <v>14.326185337401714</v>
      </c>
      <c r="P250" s="3">
        <f>IF(O250&gt;21,"",N250)</f>
        <v>6.9802252061424624E-2</v>
      </c>
      <c r="Q250" s="3">
        <f>IF(ISNUMBER(P250),SUMIF(A:A,A250,P:P),"")</f>
        <v>0.90905663407737969</v>
      </c>
      <c r="R250" s="3">
        <f>IFERROR(P250*(1/Q250),"")</f>
        <v>7.6785372269207813E-2</v>
      </c>
      <c r="S250" s="9">
        <f>IFERROR(1/R250,"")</f>
        <v>13.023313821987111</v>
      </c>
    </row>
    <row r="251" spans="1:19" x14ac:dyDescent="0.25">
      <c r="A251" s="1">
        <v>29</v>
      </c>
      <c r="B251" s="11">
        <v>0.68888888888888899</v>
      </c>
      <c r="C251" s="1" t="s">
        <v>87</v>
      </c>
      <c r="D251" s="1">
        <v>4</v>
      </c>
      <c r="E251" s="1">
        <v>12</v>
      </c>
      <c r="F251" s="1" t="s">
        <v>283</v>
      </c>
      <c r="G251" s="2">
        <v>46.426299999999998</v>
      </c>
      <c r="H251" s="7">
        <f>1+COUNTIFS(A:A,A251,O:O,"&lt;"&amp;O251)</f>
        <v>8</v>
      </c>
      <c r="I251" s="2">
        <f>AVERAGEIF(A:A,A251,G:G)</f>
        <v>47.599833333333329</v>
      </c>
      <c r="J251" s="2">
        <f>G251-I251</f>
        <v>-1.1735333333333315</v>
      </c>
      <c r="K251" s="2">
        <f>90+J251</f>
        <v>88.826466666666676</v>
      </c>
      <c r="L251" s="2">
        <f>EXP(0.06*K251)</f>
        <v>206.35293922935367</v>
      </c>
      <c r="M251" s="2">
        <f>SUMIF(A:A,A251,L:L)</f>
        <v>3173.2799142916115</v>
      </c>
      <c r="N251" s="3">
        <f>L251/M251</f>
        <v>6.5028281400576968E-2</v>
      </c>
      <c r="O251" s="8">
        <f>1/N251</f>
        <v>15.37792447319894</v>
      </c>
      <c r="P251" s="3">
        <f>IF(O251&gt;21,"",N251)</f>
        <v>6.5028281400576968E-2</v>
      </c>
      <c r="Q251" s="3">
        <f>IF(ISNUMBER(P251),SUMIF(A:A,A251,P:P),"")</f>
        <v>0.90905663407737969</v>
      </c>
      <c r="R251" s="3">
        <f>IFERROR(P251*(1/Q251),"")</f>
        <v>7.1533806545040518E-2</v>
      </c>
      <c r="S251" s="9">
        <f>IFERROR(1/R251,"")</f>
        <v>13.979404260702392</v>
      </c>
    </row>
    <row r="252" spans="1:19" x14ac:dyDescent="0.25">
      <c r="A252" s="1">
        <v>29</v>
      </c>
      <c r="B252" s="11">
        <v>0.68888888888888899</v>
      </c>
      <c r="C252" s="1" t="s">
        <v>87</v>
      </c>
      <c r="D252" s="1">
        <v>4</v>
      </c>
      <c r="E252" s="1">
        <v>10</v>
      </c>
      <c r="F252" s="1" t="s">
        <v>281</v>
      </c>
      <c r="G252" s="2">
        <v>46.383499999999998</v>
      </c>
      <c r="H252" s="7">
        <f>1+COUNTIFS(A:A,A252,O:O,"&lt;"&amp;O252)</f>
        <v>9</v>
      </c>
      <c r="I252" s="2">
        <f>AVERAGEIF(A:A,A252,G:G)</f>
        <v>47.599833333333329</v>
      </c>
      <c r="J252" s="2">
        <f>G252-I252</f>
        <v>-1.2163333333333313</v>
      </c>
      <c r="K252" s="2">
        <f>90+J252</f>
        <v>88.783666666666676</v>
      </c>
      <c r="L252" s="2">
        <f>EXP(0.06*K252)</f>
        <v>205.82370470937818</v>
      </c>
      <c r="M252" s="2">
        <f>SUMIF(A:A,A252,L:L)</f>
        <v>3173.2799142916115</v>
      </c>
      <c r="N252" s="3">
        <f>L252/M252</f>
        <v>6.4861503009048388E-2</v>
      </c>
      <c r="O252" s="8">
        <f>1/N252</f>
        <v>15.417465732493076</v>
      </c>
      <c r="P252" s="3">
        <f>IF(O252&gt;21,"",N252)</f>
        <v>6.4861503009048388E-2</v>
      </c>
      <c r="Q252" s="3">
        <f>IF(ISNUMBER(P252),SUMIF(A:A,A252,P:P),"")</f>
        <v>0.90905663407737969</v>
      </c>
      <c r="R252" s="3">
        <f>IFERROR(P252*(1/Q252),"")</f>
        <v>7.1350343397337021E-2</v>
      </c>
      <c r="S252" s="9">
        <f>IFERROR(1/R252,"")</f>
        <v>14.015349504783499</v>
      </c>
    </row>
    <row r="253" spans="1:19" x14ac:dyDescent="0.25">
      <c r="A253" s="1">
        <v>29</v>
      </c>
      <c r="B253" s="11">
        <v>0.68888888888888899</v>
      </c>
      <c r="C253" s="1" t="s">
        <v>87</v>
      </c>
      <c r="D253" s="1">
        <v>4</v>
      </c>
      <c r="E253" s="1">
        <v>11</v>
      </c>
      <c r="F253" s="1" t="s">
        <v>282</v>
      </c>
      <c r="G253" s="2">
        <v>38.168633333333403</v>
      </c>
      <c r="H253" s="7">
        <f>1+COUNTIFS(A:A,A253,O:O,"&lt;"&amp;O253)</f>
        <v>10</v>
      </c>
      <c r="I253" s="2">
        <f>AVERAGEIF(A:A,A253,G:G)</f>
        <v>47.599833333333329</v>
      </c>
      <c r="J253" s="2">
        <f>G253-I253</f>
        <v>-9.4311999999999259</v>
      </c>
      <c r="K253" s="2">
        <f>90+J253</f>
        <v>80.568800000000067</v>
      </c>
      <c r="L253" s="2">
        <f>EXP(0.06*K253)</f>
        <v>125.72889979123633</v>
      </c>
      <c r="M253" s="2">
        <f>SUMIF(A:A,A253,L:L)</f>
        <v>3173.2799142916115</v>
      </c>
      <c r="N253" s="3">
        <f>L253/M253</f>
        <v>3.9621118586162761E-2</v>
      </c>
      <c r="O253" s="8">
        <f>1/N253</f>
        <v>25.239065318797916</v>
      </c>
      <c r="P253" s="3" t="str">
        <f>IF(O253&gt;21,"",N253)</f>
        <v/>
      </c>
      <c r="Q253" s="3" t="str">
        <f>IF(ISNUMBER(P253),SUMIF(A:A,A253,P:P),"")</f>
        <v/>
      </c>
      <c r="R253" s="3" t="str">
        <f>IFERROR(P253*(1/Q253),"")</f>
        <v/>
      </c>
      <c r="S253" s="9" t="str">
        <f>IFERROR(1/R253,"")</f>
        <v/>
      </c>
    </row>
    <row r="254" spans="1:19" x14ac:dyDescent="0.25">
      <c r="A254" s="1">
        <v>29</v>
      </c>
      <c r="B254" s="11">
        <v>0.68888888888888899</v>
      </c>
      <c r="C254" s="1" t="s">
        <v>87</v>
      </c>
      <c r="D254" s="1">
        <v>4</v>
      </c>
      <c r="E254" s="1">
        <v>5</v>
      </c>
      <c r="F254" s="1" t="s">
        <v>276</v>
      </c>
      <c r="G254" s="2">
        <v>32.741999999999997</v>
      </c>
      <c r="H254" s="7">
        <f>1+COUNTIFS(A:A,A254,O:O,"&lt;"&amp;O254)</f>
        <v>11</v>
      </c>
      <c r="I254" s="2">
        <f>AVERAGEIF(A:A,A254,G:G)</f>
        <v>47.599833333333329</v>
      </c>
      <c r="J254" s="2">
        <f>G254-I254</f>
        <v>-14.857833333333332</v>
      </c>
      <c r="K254" s="2">
        <f>90+J254</f>
        <v>75.142166666666668</v>
      </c>
      <c r="L254" s="2">
        <f>EXP(0.06*K254)</f>
        <v>90.788261625679652</v>
      </c>
      <c r="M254" s="2">
        <f>SUMIF(A:A,A254,L:L)</f>
        <v>3173.2799142916115</v>
      </c>
      <c r="N254" s="3">
        <f>L254/M254</f>
        <v>2.8610227927512284E-2</v>
      </c>
      <c r="O254" s="8">
        <f>1/N254</f>
        <v>34.95253524486521</v>
      </c>
      <c r="P254" s="3" t="str">
        <f>IF(O254&gt;21,"",N254)</f>
        <v/>
      </c>
      <c r="Q254" s="3" t="str">
        <f>IF(ISNUMBER(P254),SUMIF(A:A,A254,P:P),"")</f>
        <v/>
      </c>
      <c r="R254" s="3" t="str">
        <f>IFERROR(P254*(1/Q254),"")</f>
        <v/>
      </c>
      <c r="S254" s="9" t="str">
        <f>IFERROR(1/R254,"")</f>
        <v/>
      </c>
    </row>
    <row r="255" spans="1:19" x14ac:dyDescent="0.25">
      <c r="A255" s="1">
        <v>29</v>
      </c>
      <c r="B255" s="11">
        <v>0.68888888888888899</v>
      </c>
      <c r="C255" s="1" t="s">
        <v>87</v>
      </c>
      <c r="D255" s="1">
        <v>4</v>
      </c>
      <c r="E255" s="1">
        <v>9</v>
      </c>
      <c r="F255" s="1" t="s">
        <v>280</v>
      </c>
      <c r="G255" s="2">
        <v>28.894166666666699</v>
      </c>
      <c r="H255" s="7">
        <f>1+COUNTIFS(A:A,A255,O:O,"&lt;"&amp;O255)</f>
        <v>12</v>
      </c>
      <c r="I255" s="2">
        <f>AVERAGEIF(A:A,A255,G:G)</f>
        <v>47.599833333333329</v>
      </c>
      <c r="J255" s="2">
        <f>G255-I255</f>
        <v>-18.70566666666663</v>
      </c>
      <c r="K255" s="2">
        <f>90+J255</f>
        <v>71.29433333333337</v>
      </c>
      <c r="L255" s="2">
        <f>EXP(0.06*K255)</f>
        <v>72.071595003406898</v>
      </c>
      <c r="M255" s="2">
        <f>SUMIF(A:A,A255,L:L)</f>
        <v>3173.2799142916115</v>
      </c>
      <c r="N255" s="3">
        <f>L255/M255</f>
        <v>2.2712019408945155E-2</v>
      </c>
      <c r="O255" s="8">
        <f>1/N255</f>
        <v>44.029550256819029</v>
      </c>
      <c r="P255" s="3" t="str">
        <f>IF(O255&gt;21,"",N255)</f>
        <v/>
      </c>
      <c r="Q255" s="3" t="str">
        <f>IF(ISNUMBER(P255),SUMIF(A:A,A255,P:P),"")</f>
        <v/>
      </c>
      <c r="R255" s="3" t="str">
        <f>IFERROR(P255*(1/Q255),"")</f>
        <v/>
      </c>
      <c r="S255" s="9" t="str">
        <f>IFERROR(1/R255,"")</f>
        <v/>
      </c>
    </row>
    <row r="256" spans="1:19" x14ac:dyDescent="0.25">
      <c r="A256" s="1">
        <v>30</v>
      </c>
      <c r="B256" s="11">
        <v>0.69166666666666676</v>
      </c>
      <c r="C256" s="1" t="s">
        <v>51</v>
      </c>
      <c r="D256" s="1">
        <v>6</v>
      </c>
      <c r="E256" s="1">
        <v>1</v>
      </c>
      <c r="F256" s="1" t="s">
        <v>285</v>
      </c>
      <c r="G256" s="2">
        <v>78.540966666666705</v>
      </c>
      <c r="H256" s="7">
        <f>1+COUNTIFS(A:A,A256,O:O,"&lt;"&amp;O256)</f>
        <v>1</v>
      </c>
      <c r="I256" s="2">
        <f>AVERAGEIF(A:A,A256,G:G)</f>
        <v>54.667793333333314</v>
      </c>
      <c r="J256" s="2">
        <f>G256-I256</f>
        <v>23.873173333333391</v>
      </c>
      <c r="K256" s="2">
        <f>90+J256</f>
        <v>113.8731733333334</v>
      </c>
      <c r="L256" s="2">
        <f>EXP(0.06*K256)</f>
        <v>927.40503398040994</v>
      </c>
      <c r="M256" s="2">
        <f>SUMIF(A:A,A256,L:L)</f>
        <v>1687.8124093298127</v>
      </c>
      <c r="N256" s="3">
        <f>L256/M256</f>
        <v>0.5494716289878796</v>
      </c>
      <c r="O256" s="8">
        <f>1/N256</f>
        <v>1.8199301788192204</v>
      </c>
      <c r="P256" s="3">
        <f>IF(O256&gt;21,"",N256)</f>
        <v>0.5494716289878796</v>
      </c>
      <c r="Q256" s="3">
        <f>IF(ISNUMBER(P256),SUMIF(A:A,A256,P:P),"")</f>
        <v>0.96069958251230081</v>
      </c>
      <c r="R256" s="3">
        <f>IFERROR(P256*(1/Q256),"")</f>
        <v>0.5719494824292215</v>
      </c>
      <c r="S256" s="9">
        <f>IFERROR(1/R256,"")</f>
        <v>1.7484061629931618</v>
      </c>
    </row>
    <row r="257" spans="1:19" x14ac:dyDescent="0.25">
      <c r="A257" s="1">
        <v>30</v>
      </c>
      <c r="B257" s="11">
        <v>0.69166666666666676</v>
      </c>
      <c r="C257" s="1" t="s">
        <v>51</v>
      </c>
      <c r="D257" s="1">
        <v>6</v>
      </c>
      <c r="E257" s="1">
        <v>2</v>
      </c>
      <c r="F257" s="1" t="s">
        <v>286</v>
      </c>
      <c r="G257" s="2">
        <v>61.0371666666666</v>
      </c>
      <c r="H257" s="7">
        <f>1+COUNTIFS(A:A,A257,O:O,"&lt;"&amp;O257)</f>
        <v>2</v>
      </c>
      <c r="I257" s="2">
        <f>AVERAGEIF(A:A,A257,G:G)</f>
        <v>54.667793333333314</v>
      </c>
      <c r="J257" s="2">
        <f>G257-I257</f>
        <v>6.3693733333332858</v>
      </c>
      <c r="K257" s="2">
        <f>90+J257</f>
        <v>96.369373333333286</v>
      </c>
      <c r="L257" s="2">
        <f>EXP(0.06*K257)</f>
        <v>324.46004478124041</v>
      </c>
      <c r="M257" s="2">
        <f>SUMIF(A:A,A257,L:L)</f>
        <v>1687.8124093298127</v>
      </c>
      <c r="N257" s="3">
        <f>L257/M257</f>
        <v>0.1922370300086105</v>
      </c>
      <c r="O257" s="8">
        <f>1/N257</f>
        <v>5.2019114109035547</v>
      </c>
      <c r="P257" s="3">
        <f>IF(O257&gt;21,"",N257)</f>
        <v>0.1922370300086105</v>
      </c>
      <c r="Q257" s="3">
        <f>IF(ISNUMBER(P257),SUMIF(A:A,A257,P:P),"")</f>
        <v>0.96069958251230081</v>
      </c>
      <c r="R257" s="3">
        <f>IFERROR(P257*(1/Q257),"")</f>
        <v>0.20010108623748579</v>
      </c>
      <c r="S257" s="9">
        <f>IFERROR(1/R257,"")</f>
        <v>4.9974741207210185</v>
      </c>
    </row>
    <row r="258" spans="1:19" x14ac:dyDescent="0.25">
      <c r="A258" s="1">
        <v>30</v>
      </c>
      <c r="B258" s="11">
        <v>0.69166666666666676</v>
      </c>
      <c r="C258" s="1" t="s">
        <v>51</v>
      </c>
      <c r="D258" s="1">
        <v>6</v>
      </c>
      <c r="E258" s="1">
        <v>4</v>
      </c>
      <c r="F258" s="1" t="s">
        <v>287</v>
      </c>
      <c r="G258" s="2">
        <v>58.060833333333392</v>
      </c>
      <c r="H258" s="7">
        <f>1+COUNTIFS(A:A,A258,O:O,"&lt;"&amp;O258)</f>
        <v>3</v>
      </c>
      <c r="I258" s="2">
        <f>AVERAGEIF(A:A,A258,G:G)</f>
        <v>54.667793333333314</v>
      </c>
      <c r="J258" s="2">
        <f>G258-I258</f>
        <v>3.3930400000000773</v>
      </c>
      <c r="K258" s="2">
        <f>90+J258</f>
        <v>93.39304000000007</v>
      </c>
      <c r="L258" s="2">
        <f>EXP(0.06*K258)</f>
        <v>271.39692033290561</v>
      </c>
      <c r="M258" s="2">
        <f>SUMIF(A:A,A258,L:L)</f>
        <v>1687.8124093298127</v>
      </c>
      <c r="N258" s="3">
        <f>L258/M258</f>
        <v>0.16079803586742819</v>
      </c>
      <c r="O258" s="8">
        <f>1/N258</f>
        <v>6.2189814359701607</v>
      </c>
      <c r="P258" s="3">
        <f>IF(O258&gt;21,"",N258)</f>
        <v>0.16079803586742819</v>
      </c>
      <c r="Q258" s="3">
        <f>IF(ISNUMBER(P258),SUMIF(A:A,A258,P:P),"")</f>
        <v>0.96069958251230081</v>
      </c>
      <c r="R258" s="3">
        <f>IFERROR(P258*(1/Q258),"")</f>
        <v>0.16737598183079189</v>
      </c>
      <c r="S258" s="9">
        <f>IFERROR(1/R258,"")</f>
        <v>5.9745728691882816</v>
      </c>
    </row>
    <row r="259" spans="1:19" x14ac:dyDescent="0.25">
      <c r="A259" s="1">
        <v>30</v>
      </c>
      <c r="B259" s="11">
        <v>0.69166666666666676</v>
      </c>
      <c r="C259" s="1" t="s">
        <v>51</v>
      </c>
      <c r="D259" s="1">
        <v>6</v>
      </c>
      <c r="E259" s="1">
        <v>7</v>
      </c>
      <c r="F259" s="1" t="s">
        <v>289</v>
      </c>
      <c r="G259" s="2">
        <v>41.1210666666666</v>
      </c>
      <c r="H259" s="7">
        <f>1+COUNTIFS(A:A,A259,O:O,"&lt;"&amp;O259)</f>
        <v>4</v>
      </c>
      <c r="I259" s="2">
        <f>AVERAGEIF(A:A,A259,G:G)</f>
        <v>54.667793333333314</v>
      </c>
      <c r="J259" s="2">
        <f>G259-I259</f>
        <v>-13.546726666666714</v>
      </c>
      <c r="K259" s="2">
        <f>90+J259</f>
        <v>76.453273333333286</v>
      </c>
      <c r="L259" s="2">
        <f>EXP(0.06*K259)</f>
        <v>98.218677907675726</v>
      </c>
      <c r="M259" s="2">
        <f>SUMIF(A:A,A259,L:L)</f>
        <v>1687.8124093298127</v>
      </c>
      <c r="N259" s="3">
        <f>L259/M259</f>
        <v>5.8192887648382596E-2</v>
      </c>
      <c r="O259" s="8">
        <f>1/N259</f>
        <v>17.184230589179119</v>
      </c>
      <c r="P259" s="3">
        <f>IF(O259&gt;21,"",N259)</f>
        <v>5.8192887648382596E-2</v>
      </c>
      <c r="Q259" s="3">
        <f>IF(ISNUMBER(P259),SUMIF(A:A,A259,P:P),"")</f>
        <v>0.96069958251230081</v>
      </c>
      <c r="R259" s="3">
        <f>IFERROR(P259*(1/Q259),"")</f>
        <v>6.0573449502500952E-2</v>
      </c>
      <c r="S259" s="9">
        <f>IFERROR(1/R259,"")</f>
        <v>16.508883152819489</v>
      </c>
    </row>
    <row r="260" spans="1:19" x14ac:dyDescent="0.25">
      <c r="A260" s="1">
        <v>30</v>
      </c>
      <c r="B260" s="11">
        <v>0.69166666666666676</v>
      </c>
      <c r="C260" s="1" t="s">
        <v>51</v>
      </c>
      <c r="D260" s="1">
        <v>6</v>
      </c>
      <c r="E260" s="1">
        <v>6</v>
      </c>
      <c r="F260" s="1" t="s">
        <v>288</v>
      </c>
      <c r="G260" s="2">
        <v>34.578933333333303</v>
      </c>
      <c r="H260" s="7">
        <f>1+COUNTIFS(A:A,A260,O:O,"&lt;"&amp;O260)</f>
        <v>5</v>
      </c>
      <c r="I260" s="2">
        <f>AVERAGEIF(A:A,A260,G:G)</f>
        <v>54.667793333333314</v>
      </c>
      <c r="J260" s="2">
        <f>G260-I260</f>
        <v>-20.088860000000011</v>
      </c>
      <c r="K260" s="2">
        <f>90+J260</f>
        <v>69.911139999999989</v>
      </c>
      <c r="L260" s="2">
        <f>EXP(0.06*K260)</f>
        <v>66.331732327580966</v>
      </c>
      <c r="M260" s="2">
        <f>SUMIF(A:A,A260,L:L)</f>
        <v>1687.8124093298127</v>
      </c>
      <c r="N260" s="3">
        <f>L260/M260</f>
        <v>3.9300417487699128E-2</v>
      </c>
      <c r="O260" s="8">
        <f>1/N260</f>
        <v>25.445022315933308</v>
      </c>
      <c r="P260" s="3" t="str">
        <f>IF(O260&gt;21,"",N260)</f>
        <v/>
      </c>
      <c r="Q260" s="3" t="str">
        <f>IF(ISNUMBER(P260),SUMIF(A:A,A260,P:P),"")</f>
        <v/>
      </c>
      <c r="R260" s="3" t="str">
        <f>IFERROR(P260*(1/Q260),"")</f>
        <v/>
      </c>
      <c r="S260" s="9" t="str">
        <f>IFERROR(1/R260,"")</f>
        <v/>
      </c>
    </row>
    <row r="261" spans="1:19" x14ac:dyDescent="0.25">
      <c r="A261" s="1">
        <v>31</v>
      </c>
      <c r="B261" s="11">
        <v>0.69444444444444453</v>
      </c>
      <c r="C261" s="1" t="s">
        <v>22</v>
      </c>
      <c r="D261" s="1">
        <v>7</v>
      </c>
      <c r="E261" s="1">
        <v>3</v>
      </c>
      <c r="F261" s="1" t="s">
        <v>292</v>
      </c>
      <c r="G261" s="2">
        <v>63.417966666666601</v>
      </c>
      <c r="H261" s="7">
        <f>1+COUNTIFS(A:A,A261,O:O,"&lt;"&amp;O261)</f>
        <v>1</v>
      </c>
      <c r="I261" s="2">
        <f>AVERAGEIF(A:A,A261,G:G)</f>
        <v>52.754630555555536</v>
      </c>
      <c r="J261" s="2">
        <f>G261-I261</f>
        <v>10.663336111111064</v>
      </c>
      <c r="K261" s="2">
        <f>90+J261</f>
        <v>100.66333611111106</v>
      </c>
      <c r="L261" s="2">
        <f>EXP(0.06*K261)</f>
        <v>419.80913464518051</v>
      </c>
      <c r="M261" s="2">
        <f>SUMIF(A:A,A261,L:L)</f>
        <v>2866.0452564086763</v>
      </c>
      <c r="N261" s="3">
        <f>L261/M261</f>
        <v>0.14647679889438525</v>
      </c>
      <c r="O261" s="8">
        <f>1/N261</f>
        <v>6.8270197570403894</v>
      </c>
      <c r="P261" s="3">
        <f>IF(O261&gt;21,"",N261)</f>
        <v>0.14647679889438525</v>
      </c>
      <c r="Q261" s="3">
        <f>IF(ISNUMBER(P261),SUMIF(A:A,A261,P:P),"")</f>
        <v>0.95257369433513228</v>
      </c>
      <c r="R261" s="3">
        <f>IFERROR(P261*(1/Q261),"")</f>
        <v>0.1537695191096177</v>
      </c>
      <c r="S261" s="9">
        <f>IFERROR(1/R261,"")</f>
        <v>6.5032394312629007</v>
      </c>
    </row>
    <row r="262" spans="1:19" x14ac:dyDescent="0.25">
      <c r="A262" s="1">
        <v>31</v>
      </c>
      <c r="B262" s="11">
        <v>0.69444444444444453</v>
      </c>
      <c r="C262" s="1" t="s">
        <v>22</v>
      </c>
      <c r="D262" s="1">
        <v>7</v>
      </c>
      <c r="E262" s="1">
        <v>14</v>
      </c>
      <c r="F262" s="1" t="s">
        <v>301</v>
      </c>
      <c r="G262" s="2">
        <v>62.526066666666601</v>
      </c>
      <c r="H262" s="7">
        <f>1+COUNTIFS(A:A,A262,O:O,"&lt;"&amp;O262)</f>
        <v>2</v>
      </c>
      <c r="I262" s="2">
        <f>AVERAGEIF(A:A,A262,G:G)</f>
        <v>52.754630555555536</v>
      </c>
      <c r="J262" s="2">
        <f>G262-I262</f>
        <v>9.7714361111110648</v>
      </c>
      <c r="K262" s="2">
        <f>90+J262</f>
        <v>99.771436111111058</v>
      </c>
      <c r="L262" s="2">
        <f>EXP(0.06*K262)</f>
        <v>397.93400170281024</v>
      </c>
      <c r="M262" s="2">
        <f>SUMIF(A:A,A262,L:L)</f>
        <v>2866.0452564086763</v>
      </c>
      <c r="N262" s="3">
        <f>L262/M262</f>
        <v>0.13884428405762336</v>
      </c>
      <c r="O262" s="8">
        <f>1/N262</f>
        <v>7.2023130573022254</v>
      </c>
      <c r="P262" s="3">
        <f>IF(O262&gt;21,"",N262)</f>
        <v>0.13884428405762336</v>
      </c>
      <c r="Q262" s="3">
        <f>IF(ISNUMBER(P262),SUMIF(A:A,A262,P:P),"")</f>
        <v>0.95257369433513228</v>
      </c>
      <c r="R262" s="3">
        <f>IFERROR(P262*(1/Q262),"")</f>
        <v>0.14575700009701872</v>
      </c>
      <c r="S262" s="9">
        <f>IFERROR(1/R262,"")</f>
        <v>6.8607339567525427</v>
      </c>
    </row>
    <row r="263" spans="1:19" x14ac:dyDescent="0.25">
      <c r="A263" s="1">
        <v>31</v>
      </c>
      <c r="B263" s="11">
        <v>0.69444444444444453</v>
      </c>
      <c r="C263" s="1" t="s">
        <v>22</v>
      </c>
      <c r="D263" s="1">
        <v>7</v>
      </c>
      <c r="E263" s="1">
        <v>4</v>
      </c>
      <c r="F263" s="1" t="s">
        <v>293</v>
      </c>
      <c r="G263" s="2">
        <v>59.507366666666591</v>
      </c>
      <c r="H263" s="7">
        <f>1+COUNTIFS(A:A,A263,O:O,"&lt;"&amp;O263)</f>
        <v>3</v>
      </c>
      <c r="I263" s="2">
        <f>AVERAGEIF(A:A,A263,G:G)</f>
        <v>52.754630555555536</v>
      </c>
      <c r="J263" s="2">
        <f>G263-I263</f>
        <v>6.7527361111110551</v>
      </c>
      <c r="K263" s="2">
        <f>90+J263</f>
        <v>96.752736111111062</v>
      </c>
      <c r="L263" s="2">
        <f>EXP(0.06*K263)</f>
        <v>332.00969379457575</v>
      </c>
      <c r="M263" s="2">
        <f>SUMIF(A:A,A263,L:L)</f>
        <v>2866.0452564086763</v>
      </c>
      <c r="N263" s="3">
        <f>L263/M263</f>
        <v>0.11584244632989622</v>
      </c>
      <c r="O263" s="8">
        <f>1/N263</f>
        <v>8.6324143842076602</v>
      </c>
      <c r="P263" s="3">
        <f>IF(O263&gt;21,"",N263)</f>
        <v>0.11584244632989622</v>
      </c>
      <c r="Q263" s="3">
        <f>IF(ISNUMBER(P263),SUMIF(A:A,A263,P:P),"")</f>
        <v>0.95257369433513228</v>
      </c>
      <c r="R263" s="3">
        <f>IFERROR(P263*(1/Q263),"")</f>
        <v>0.12160995733852462</v>
      </c>
      <c r="S263" s="9">
        <f>IFERROR(1/R263,"")</f>
        <v>8.2230108609964265</v>
      </c>
    </row>
    <row r="264" spans="1:19" x14ac:dyDescent="0.25">
      <c r="A264" s="1">
        <v>31</v>
      </c>
      <c r="B264" s="11">
        <v>0.69444444444444453</v>
      </c>
      <c r="C264" s="1" t="s">
        <v>22</v>
      </c>
      <c r="D264" s="1">
        <v>7</v>
      </c>
      <c r="E264" s="1">
        <v>2</v>
      </c>
      <c r="F264" s="1" t="s">
        <v>291</v>
      </c>
      <c r="G264" s="2">
        <v>57.016033333333304</v>
      </c>
      <c r="H264" s="7">
        <f>1+COUNTIFS(A:A,A264,O:O,"&lt;"&amp;O264)</f>
        <v>4</v>
      </c>
      <c r="I264" s="2">
        <f>AVERAGEIF(A:A,A264,G:G)</f>
        <v>52.754630555555536</v>
      </c>
      <c r="J264" s="2">
        <f>G264-I264</f>
        <v>4.2614027777777679</v>
      </c>
      <c r="K264" s="2">
        <f>90+J264</f>
        <v>94.261402777777761</v>
      </c>
      <c r="L264" s="2">
        <f>EXP(0.06*K264)</f>
        <v>285.91202730502488</v>
      </c>
      <c r="M264" s="2">
        <f>SUMIF(A:A,A264,L:L)</f>
        <v>2866.0452564086763</v>
      </c>
      <c r="N264" s="3">
        <f>L264/M264</f>
        <v>9.9758378436525283E-2</v>
      </c>
      <c r="O264" s="8">
        <f>1/N264</f>
        <v>10.024220678730103</v>
      </c>
      <c r="P264" s="3">
        <f>IF(O264&gt;21,"",N264)</f>
        <v>9.9758378436525283E-2</v>
      </c>
      <c r="Q264" s="3">
        <f>IF(ISNUMBER(P264),SUMIF(A:A,A264,P:P),"")</f>
        <v>0.95257369433513228</v>
      </c>
      <c r="R264" s="3">
        <f>IFERROR(P264*(1/Q264),"")</f>
        <v>0.10472510319125874</v>
      </c>
      <c r="S264" s="9">
        <f>IFERROR(1/R264,"")</f>
        <v>9.5488089247685615</v>
      </c>
    </row>
    <row r="265" spans="1:19" x14ac:dyDescent="0.25">
      <c r="A265" s="1">
        <v>31</v>
      </c>
      <c r="B265" s="11">
        <v>0.69444444444444453</v>
      </c>
      <c r="C265" s="1" t="s">
        <v>22</v>
      </c>
      <c r="D265" s="1">
        <v>7</v>
      </c>
      <c r="E265" s="1">
        <v>1</v>
      </c>
      <c r="F265" s="1" t="s">
        <v>290</v>
      </c>
      <c r="G265" s="2">
        <v>56.436333333333302</v>
      </c>
      <c r="H265" s="7">
        <f>1+COUNTIFS(A:A,A265,O:O,"&lt;"&amp;O265)</f>
        <v>5</v>
      </c>
      <c r="I265" s="2">
        <f>AVERAGEIF(A:A,A265,G:G)</f>
        <v>52.754630555555536</v>
      </c>
      <c r="J265" s="2">
        <f>G265-I265</f>
        <v>3.6817027777777653</v>
      </c>
      <c r="K265" s="2">
        <f>90+J265</f>
        <v>93.681702777777758</v>
      </c>
      <c r="L265" s="2">
        <f>EXP(0.06*K265)</f>
        <v>276.13839374762659</v>
      </c>
      <c r="M265" s="2">
        <f>SUMIF(A:A,A265,L:L)</f>
        <v>2866.0452564086763</v>
      </c>
      <c r="N265" s="3">
        <f>L265/M265</f>
        <v>9.6348232160731573E-2</v>
      </c>
      <c r="O265" s="8">
        <f>1/N265</f>
        <v>10.379017627762638</v>
      </c>
      <c r="P265" s="3">
        <f>IF(O265&gt;21,"",N265)</f>
        <v>9.6348232160731573E-2</v>
      </c>
      <c r="Q265" s="3">
        <f>IF(ISNUMBER(P265),SUMIF(A:A,A265,P:P),"")</f>
        <v>0.95257369433513228</v>
      </c>
      <c r="R265" s="3">
        <f>IFERROR(P265*(1/Q265),"")</f>
        <v>0.10114517410432979</v>
      </c>
      <c r="S265" s="9">
        <f>IFERROR(1/R265,"")</f>
        <v>9.8867791652473151</v>
      </c>
    </row>
    <row r="266" spans="1:19" x14ac:dyDescent="0.25">
      <c r="A266" s="1">
        <v>31</v>
      </c>
      <c r="B266" s="11">
        <v>0.69444444444444453</v>
      </c>
      <c r="C266" s="1" t="s">
        <v>22</v>
      </c>
      <c r="D266" s="1">
        <v>7</v>
      </c>
      <c r="E266" s="1">
        <v>7</v>
      </c>
      <c r="F266" s="1" t="s">
        <v>296</v>
      </c>
      <c r="G266" s="2">
        <v>49.906166666666699</v>
      </c>
      <c r="H266" s="7">
        <f>1+COUNTIFS(A:A,A266,O:O,"&lt;"&amp;O266)</f>
        <v>6</v>
      </c>
      <c r="I266" s="2">
        <f>AVERAGEIF(A:A,A266,G:G)</f>
        <v>52.754630555555536</v>
      </c>
      <c r="J266" s="2">
        <f>G266-I266</f>
        <v>-2.8484638888888369</v>
      </c>
      <c r="K266" s="2">
        <f>90+J266</f>
        <v>87.15153611111117</v>
      </c>
      <c r="L266" s="2">
        <f>EXP(0.06*K266)</f>
        <v>186.62330373712416</v>
      </c>
      <c r="M266" s="2">
        <f>SUMIF(A:A,A266,L:L)</f>
        <v>2866.0452564086763</v>
      </c>
      <c r="N266" s="3">
        <f>L266/M266</f>
        <v>6.5115267569422181E-2</v>
      </c>
      <c r="O266" s="8">
        <f>1/N266</f>
        <v>15.35738141494784</v>
      </c>
      <c r="P266" s="3">
        <f>IF(O266&gt;21,"",N266)</f>
        <v>6.5115267569422181E-2</v>
      </c>
      <c r="Q266" s="3">
        <f>IF(ISNUMBER(P266),SUMIF(A:A,A266,P:P),"")</f>
        <v>0.95257369433513228</v>
      </c>
      <c r="R266" s="3">
        <f>IFERROR(P266*(1/Q266),"")</f>
        <v>6.8357196883198287E-2</v>
      </c>
      <c r="S266" s="9">
        <f>IFERROR(1/R266,"")</f>
        <v>14.629037549750565</v>
      </c>
    </row>
    <row r="267" spans="1:19" x14ac:dyDescent="0.25">
      <c r="A267" s="1">
        <v>31</v>
      </c>
      <c r="B267" s="11">
        <v>0.69444444444444453</v>
      </c>
      <c r="C267" s="1" t="s">
        <v>22</v>
      </c>
      <c r="D267" s="1">
        <v>7</v>
      </c>
      <c r="E267" s="1">
        <v>10</v>
      </c>
      <c r="F267" s="1" t="s">
        <v>299</v>
      </c>
      <c r="G267" s="2">
        <v>49.8074333333333</v>
      </c>
      <c r="H267" s="7">
        <f>1+COUNTIFS(A:A,A267,O:O,"&lt;"&amp;O267)</f>
        <v>7</v>
      </c>
      <c r="I267" s="2">
        <f>AVERAGEIF(A:A,A267,G:G)</f>
        <v>52.754630555555536</v>
      </c>
      <c r="J267" s="2">
        <f>G267-I267</f>
        <v>-2.9471972222222362</v>
      </c>
      <c r="K267" s="2">
        <f>90+J267</f>
        <v>87.052802777777771</v>
      </c>
      <c r="L267" s="2">
        <f>EXP(0.06*K267)</f>
        <v>185.52101548720054</v>
      </c>
      <c r="M267" s="2">
        <f>SUMIF(A:A,A267,L:L)</f>
        <v>2866.0452564086763</v>
      </c>
      <c r="N267" s="3">
        <f>L267/M267</f>
        <v>6.4730665041789787E-2</v>
      </c>
      <c r="O267" s="8">
        <f>1/N267</f>
        <v>15.448628549612538</v>
      </c>
      <c r="P267" s="3">
        <f>IF(O267&gt;21,"",N267)</f>
        <v>6.4730665041789787E-2</v>
      </c>
      <c r="Q267" s="3">
        <f>IF(ISNUMBER(P267),SUMIF(A:A,A267,P:P),"")</f>
        <v>0.95257369433513228</v>
      </c>
      <c r="R267" s="3">
        <f>IFERROR(P267*(1/Q267),"")</f>
        <v>6.7953445939917381E-2</v>
      </c>
      <c r="S267" s="9">
        <f>IFERROR(1/R267,"")</f>
        <v>14.71595716991561</v>
      </c>
    </row>
    <row r="268" spans="1:19" x14ac:dyDescent="0.25">
      <c r="A268" s="1">
        <v>31</v>
      </c>
      <c r="B268" s="11">
        <v>0.69444444444444453</v>
      </c>
      <c r="C268" s="1" t="s">
        <v>22</v>
      </c>
      <c r="D268" s="1">
        <v>7</v>
      </c>
      <c r="E268" s="1">
        <v>6</v>
      </c>
      <c r="F268" s="1" t="s">
        <v>295</v>
      </c>
      <c r="G268" s="2">
        <v>49.304166666666696</v>
      </c>
      <c r="H268" s="7">
        <f>1+COUNTIFS(A:A,A268,O:O,"&lt;"&amp;O268)</f>
        <v>8</v>
      </c>
      <c r="I268" s="2">
        <f>AVERAGEIF(A:A,A268,G:G)</f>
        <v>52.754630555555536</v>
      </c>
      <c r="J268" s="2">
        <f>G268-I268</f>
        <v>-3.4504638888888408</v>
      </c>
      <c r="K268" s="2">
        <f>90+J268</f>
        <v>86.549536111111166</v>
      </c>
      <c r="L268" s="2">
        <f>EXP(0.06*K268)</f>
        <v>180.0027568608744</v>
      </c>
      <c r="M268" s="2">
        <f>SUMIF(A:A,A268,L:L)</f>
        <v>2866.0452564086763</v>
      </c>
      <c r="N268" s="3">
        <f>L268/M268</f>
        <v>6.2805273733335415E-2</v>
      </c>
      <c r="O268" s="8">
        <f>1/N268</f>
        <v>15.922229783535293</v>
      </c>
      <c r="P268" s="3">
        <f>IF(O268&gt;21,"",N268)</f>
        <v>6.2805273733335415E-2</v>
      </c>
      <c r="Q268" s="3">
        <f>IF(ISNUMBER(P268),SUMIF(A:A,A268,P:P),"")</f>
        <v>0.95257369433513228</v>
      </c>
      <c r="R268" s="3">
        <f>IFERROR(P268*(1/Q268),"")</f>
        <v>6.5932194125066207E-2</v>
      </c>
      <c r="S268" s="9">
        <f>IFERROR(1/R268,"")</f>
        <v>15.167097246955086</v>
      </c>
    </row>
    <row r="269" spans="1:19" x14ac:dyDescent="0.25">
      <c r="A269" s="1">
        <v>31</v>
      </c>
      <c r="B269" s="11">
        <v>0.69444444444444453</v>
      </c>
      <c r="C269" s="1" t="s">
        <v>22</v>
      </c>
      <c r="D269" s="1">
        <v>7</v>
      </c>
      <c r="E269" s="1">
        <v>11</v>
      </c>
      <c r="F269" s="1" t="s">
        <v>300</v>
      </c>
      <c r="G269" s="2">
        <v>47.866999999999997</v>
      </c>
      <c r="H269" s="7">
        <f>1+COUNTIFS(A:A,A269,O:O,"&lt;"&amp;O269)</f>
        <v>9</v>
      </c>
      <c r="I269" s="2">
        <f>AVERAGEIF(A:A,A269,G:G)</f>
        <v>52.754630555555536</v>
      </c>
      <c r="J269" s="2">
        <f>G269-I269</f>
        <v>-4.887630555555539</v>
      </c>
      <c r="K269" s="2">
        <f>90+J269</f>
        <v>85.112369444444454</v>
      </c>
      <c r="L269" s="2">
        <f>EXP(0.06*K269)</f>
        <v>165.13150668466059</v>
      </c>
      <c r="M269" s="2">
        <f>SUMIF(A:A,A269,L:L)</f>
        <v>2866.0452564086763</v>
      </c>
      <c r="N269" s="3">
        <f>L269/M269</f>
        <v>5.7616503548021468E-2</v>
      </c>
      <c r="O269" s="8">
        <f>1/N269</f>
        <v>17.356138231583817</v>
      </c>
      <c r="P269" s="3">
        <f>IF(O269&gt;21,"",N269)</f>
        <v>5.7616503548021468E-2</v>
      </c>
      <c r="Q269" s="3">
        <f>IF(ISNUMBER(P269),SUMIF(A:A,A269,P:P),"")</f>
        <v>0.95257369433513228</v>
      </c>
      <c r="R269" s="3">
        <f>IFERROR(P269*(1/Q269),"")</f>
        <v>6.0485087810698002E-2</v>
      </c>
      <c r="S269" s="9">
        <f>IFERROR(1/R269,"")</f>
        <v>16.533000714651024</v>
      </c>
    </row>
    <row r="270" spans="1:19" x14ac:dyDescent="0.25">
      <c r="A270" s="1">
        <v>31</v>
      </c>
      <c r="B270" s="11">
        <v>0.69444444444444453</v>
      </c>
      <c r="C270" s="1" t="s">
        <v>22</v>
      </c>
      <c r="D270" s="1">
        <v>7</v>
      </c>
      <c r="E270" s="1">
        <v>8</v>
      </c>
      <c r="F270" s="1" t="s">
        <v>297</v>
      </c>
      <c r="G270" s="2">
        <v>46.485999999999997</v>
      </c>
      <c r="H270" s="7">
        <f>1+COUNTIFS(A:A,A270,O:O,"&lt;"&amp;O270)</f>
        <v>10</v>
      </c>
      <c r="I270" s="2">
        <f>AVERAGEIF(A:A,A270,G:G)</f>
        <v>52.754630555555536</v>
      </c>
      <c r="J270" s="2">
        <f>G270-I270</f>
        <v>-6.2686305555555393</v>
      </c>
      <c r="K270" s="2">
        <f>90+J270</f>
        <v>83.731369444444454</v>
      </c>
      <c r="L270" s="2">
        <f>EXP(0.06*K270)</f>
        <v>152.0002501649052</v>
      </c>
      <c r="M270" s="2">
        <f>SUMIF(A:A,A270,L:L)</f>
        <v>2866.0452564086763</v>
      </c>
      <c r="N270" s="3">
        <f>L270/M270</f>
        <v>5.3034839497046349E-2</v>
      </c>
      <c r="O270" s="8">
        <f>1/N270</f>
        <v>18.855529864584444</v>
      </c>
      <c r="P270" s="3">
        <f>IF(O270&gt;21,"",N270)</f>
        <v>5.3034839497046349E-2</v>
      </c>
      <c r="Q270" s="3">
        <f>IF(ISNUMBER(P270),SUMIF(A:A,A270,P:P),"")</f>
        <v>0.95257369433513228</v>
      </c>
      <c r="R270" s="3">
        <f>IFERROR(P270*(1/Q270),"")</f>
        <v>5.5675313954646914E-2</v>
      </c>
      <c r="S270" s="9">
        <f>IFERROR(1/R270,"")</f>
        <v>17.961281741753616</v>
      </c>
    </row>
    <row r="271" spans="1:19" x14ac:dyDescent="0.25">
      <c r="A271" s="1">
        <v>31</v>
      </c>
      <c r="B271" s="11">
        <v>0.69444444444444453</v>
      </c>
      <c r="C271" s="1" t="s">
        <v>22</v>
      </c>
      <c r="D271" s="1">
        <v>7</v>
      </c>
      <c r="E271" s="1">
        <v>9</v>
      </c>
      <c r="F271" s="1" t="s">
        <v>298</v>
      </c>
      <c r="G271" s="2">
        <v>46.157900000000005</v>
      </c>
      <c r="H271" s="7">
        <f>1+COUNTIFS(A:A,A271,O:O,"&lt;"&amp;O271)</f>
        <v>11</v>
      </c>
      <c r="I271" s="2">
        <f>AVERAGEIF(A:A,A271,G:G)</f>
        <v>52.754630555555536</v>
      </c>
      <c r="J271" s="2">
        <f>G271-I271</f>
        <v>-6.5967305555555313</v>
      </c>
      <c r="K271" s="2">
        <f>90+J271</f>
        <v>83.403269444444476</v>
      </c>
      <c r="L271" s="2">
        <f>EXP(0.06*K271)</f>
        <v>149.03723389891087</v>
      </c>
      <c r="M271" s="2">
        <f>SUMIF(A:A,A271,L:L)</f>
        <v>2866.0452564086763</v>
      </c>
      <c r="N271" s="3">
        <f>L271/M271</f>
        <v>5.2001005066355202E-2</v>
      </c>
      <c r="O271" s="8">
        <f>1/N271</f>
        <v>19.230397541816028</v>
      </c>
      <c r="P271" s="3">
        <f>IF(O271&gt;21,"",N271)</f>
        <v>5.2001005066355202E-2</v>
      </c>
      <c r="Q271" s="3">
        <f>IF(ISNUMBER(P271),SUMIF(A:A,A271,P:P),"")</f>
        <v>0.95257369433513228</v>
      </c>
      <c r="R271" s="3">
        <f>IFERROR(P271*(1/Q271),"")</f>
        <v>5.4590007445723489E-2</v>
      </c>
      <c r="S271" s="9">
        <f>IFERROR(1/R271,"")</f>
        <v>18.318370829940942</v>
      </c>
    </row>
    <row r="272" spans="1:19" x14ac:dyDescent="0.25">
      <c r="A272" s="1">
        <v>31</v>
      </c>
      <c r="B272" s="11">
        <v>0.69444444444444453</v>
      </c>
      <c r="C272" s="1" t="s">
        <v>22</v>
      </c>
      <c r="D272" s="1">
        <v>7</v>
      </c>
      <c r="E272" s="1">
        <v>5</v>
      </c>
      <c r="F272" s="1" t="s">
        <v>294</v>
      </c>
      <c r="G272" s="2">
        <v>44.6231333333333</v>
      </c>
      <c r="H272" s="7">
        <f>1+COUNTIFS(A:A,A272,O:O,"&lt;"&amp;O272)</f>
        <v>12</v>
      </c>
      <c r="I272" s="2">
        <f>AVERAGEIF(A:A,A272,G:G)</f>
        <v>52.754630555555536</v>
      </c>
      <c r="J272" s="2">
        <f>G272-I272</f>
        <v>-8.1314972222222366</v>
      </c>
      <c r="K272" s="2">
        <f>90+J272</f>
        <v>81.868502777777763</v>
      </c>
      <c r="L272" s="2">
        <f>EXP(0.06*K272)</f>
        <v>135.92593837978316</v>
      </c>
      <c r="M272" s="2">
        <f>SUMIF(A:A,A272,L:L)</f>
        <v>2866.0452564086763</v>
      </c>
      <c r="N272" s="3">
        <f>L272/M272</f>
        <v>4.74263056648681E-2</v>
      </c>
      <c r="O272" s="8">
        <f>1/N272</f>
        <v>21.085344641144339</v>
      </c>
      <c r="P272" s="3" t="str">
        <f>IF(O272&gt;21,"",N272)</f>
        <v/>
      </c>
      <c r="Q272" s="3" t="str">
        <f>IF(ISNUMBER(P272),SUMIF(A:A,A272,P:P),"")</f>
        <v/>
      </c>
      <c r="R272" s="3" t="str">
        <f>IFERROR(P272*(1/Q272),"")</f>
        <v/>
      </c>
      <c r="S272" s="9" t="str">
        <f>IFERROR(1/R272,"")</f>
        <v/>
      </c>
    </row>
    <row r="273" spans="1:19" x14ac:dyDescent="0.25">
      <c r="A273" s="1">
        <v>32</v>
      </c>
      <c r="B273" s="11">
        <v>0.6972222222222223</v>
      </c>
      <c r="C273" s="1" t="s">
        <v>31</v>
      </c>
      <c r="D273" s="1">
        <v>7</v>
      </c>
      <c r="E273" s="1">
        <v>3</v>
      </c>
      <c r="F273" s="1" t="s">
        <v>303</v>
      </c>
      <c r="G273" s="2">
        <v>61.082499999999996</v>
      </c>
      <c r="H273" s="7">
        <f>1+COUNTIFS(A:A,A273,O:O,"&lt;"&amp;O273)</f>
        <v>1</v>
      </c>
      <c r="I273" s="2">
        <f>AVERAGEIF(A:A,A273,G:G)</f>
        <v>45.72766363636363</v>
      </c>
      <c r="J273" s="2">
        <f>G273-I273</f>
        <v>15.354836363636366</v>
      </c>
      <c r="K273" s="2">
        <f>90+J273</f>
        <v>105.35483636363637</v>
      </c>
      <c r="L273" s="2">
        <f>EXP(0.06*K273)</f>
        <v>556.29024521868325</v>
      </c>
      <c r="M273" s="2">
        <f>SUMIF(A:A,A273,L:L)</f>
        <v>2863.5786853634058</v>
      </c>
      <c r="N273" s="3">
        <f>L273/M273</f>
        <v>0.19426399842338768</v>
      </c>
      <c r="O273" s="8">
        <f>1/N273</f>
        <v>5.1476341891231696</v>
      </c>
      <c r="P273" s="3">
        <f>IF(O273&gt;21,"",N273)</f>
        <v>0.19426399842338768</v>
      </c>
      <c r="Q273" s="3">
        <f>IF(ISNUMBER(P273),SUMIF(A:A,A273,P:P),"")</f>
        <v>0.89093572365462648</v>
      </c>
      <c r="R273" s="3">
        <f>IFERROR(P273*(1/Q273),"")</f>
        <v>0.21804490858949396</v>
      </c>
      <c r="S273" s="9">
        <f>IFERROR(1/R273,"")</f>
        <v>4.5862111913957477</v>
      </c>
    </row>
    <row r="274" spans="1:19" x14ac:dyDescent="0.25">
      <c r="A274" s="1">
        <v>32</v>
      </c>
      <c r="B274" s="11">
        <v>0.6972222222222223</v>
      </c>
      <c r="C274" s="1" t="s">
        <v>31</v>
      </c>
      <c r="D274" s="1">
        <v>7</v>
      </c>
      <c r="E274" s="1">
        <v>4</v>
      </c>
      <c r="F274" s="1" t="s">
        <v>304</v>
      </c>
      <c r="G274" s="2">
        <v>54.093766666666696</v>
      </c>
      <c r="H274" s="7">
        <f>1+COUNTIFS(A:A,A274,O:O,"&lt;"&amp;O274)</f>
        <v>2</v>
      </c>
      <c r="I274" s="2">
        <f>AVERAGEIF(A:A,A274,G:G)</f>
        <v>45.72766363636363</v>
      </c>
      <c r="J274" s="2">
        <f>G274-I274</f>
        <v>8.3661030303030657</v>
      </c>
      <c r="K274" s="2">
        <f>90+J274</f>
        <v>98.366103030303066</v>
      </c>
      <c r="L274" s="2">
        <f>EXP(0.06*K274)</f>
        <v>365.75590395414059</v>
      </c>
      <c r="M274" s="2">
        <f>SUMIF(A:A,A274,L:L)</f>
        <v>2863.5786853634058</v>
      </c>
      <c r="N274" s="3">
        <f>L274/M274</f>
        <v>0.12772685654619054</v>
      </c>
      <c r="O274" s="8">
        <f>1/N274</f>
        <v>7.8292070050151494</v>
      </c>
      <c r="P274" s="3">
        <f>IF(O274&gt;21,"",N274)</f>
        <v>0.12772685654619054</v>
      </c>
      <c r="Q274" s="3">
        <f>IF(ISNUMBER(P274),SUMIF(A:A,A274,P:P),"")</f>
        <v>0.89093572365462648</v>
      </c>
      <c r="R274" s="3">
        <f>IFERROR(P274*(1/Q274),"")</f>
        <v>0.14336259412997135</v>
      </c>
      <c r="S274" s="9">
        <f>IFERROR(1/R274,"")</f>
        <v>6.9753202086550434</v>
      </c>
    </row>
    <row r="275" spans="1:19" x14ac:dyDescent="0.25">
      <c r="A275" s="1">
        <v>32</v>
      </c>
      <c r="B275" s="11">
        <v>0.6972222222222223</v>
      </c>
      <c r="C275" s="1" t="s">
        <v>31</v>
      </c>
      <c r="D275" s="1">
        <v>7</v>
      </c>
      <c r="E275" s="1">
        <v>2</v>
      </c>
      <c r="F275" s="1" t="s">
        <v>302</v>
      </c>
      <c r="G275" s="2">
        <v>53.892333333333298</v>
      </c>
      <c r="H275" s="7">
        <f>1+COUNTIFS(A:A,A275,O:O,"&lt;"&amp;O275)</f>
        <v>3</v>
      </c>
      <c r="I275" s="2">
        <f>AVERAGEIF(A:A,A275,G:G)</f>
        <v>45.72766363636363</v>
      </c>
      <c r="J275" s="2">
        <f>G275-I275</f>
        <v>8.1646696969696677</v>
      </c>
      <c r="K275" s="2">
        <f>90+J275</f>
        <v>98.164669696969668</v>
      </c>
      <c r="L275" s="2">
        <f>EXP(0.06*K275)</f>
        <v>361.36198404234756</v>
      </c>
      <c r="M275" s="2">
        <f>SUMIF(A:A,A275,L:L)</f>
        <v>2863.5786853634058</v>
      </c>
      <c r="N275" s="3">
        <f>L275/M275</f>
        <v>0.12619244090947285</v>
      </c>
      <c r="O275" s="8">
        <f>1/N275</f>
        <v>7.9244049230918181</v>
      </c>
      <c r="P275" s="3">
        <f>IF(O275&gt;21,"",N275)</f>
        <v>0.12619244090947285</v>
      </c>
      <c r="Q275" s="3">
        <f>IF(ISNUMBER(P275),SUMIF(A:A,A275,P:P),"")</f>
        <v>0.89093572365462648</v>
      </c>
      <c r="R275" s="3">
        <f>IFERROR(P275*(1/Q275),"")</f>
        <v>0.14164034234908698</v>
      </c>
      <c r="S275" s="9">
        <f>IFERROR(1/R275,"")</f>
        <v>7.0601354346870933</v>
      </c>
    </row>
    <row r="276" spans="1:19" x14ac:dyDescent="0.25">
      <c r="A276" s="1">
        <v>32</v>
      </c>
      <c r="B276" s="11">
        <v>0.6972222222222223</v>
      </c>
      <c r="C276" s="1" t="s">
        <v>31</v>
      </c>
      <c r="D276" s="1">
        <v>7</v>
      </c>
      <c r="E276" s="1">
        <v>6</v>
      </c>
      <c r="F276" s="1" t="s">
        <v>305</v>
      </c>
      <c r="G276" s="2">
        <v>50.363733333333307</v>
      </c>
      <c r="H276" s="7">
        <f>1+COUNTIFS(A:A,A276,O:O,"&lt;"&amp;O276)</f>
        <v>4</v>
      </c>
      <c r="I276" s="2">
        <f>AVERAGEIF(A:A,A276,G:G)</f>
        <v>45.72766363636363</v>
      </c>
      <c r="J276" s="2">
        <f>G276-I276</f>
        <v>4.6360696969696775</v>
      </c>
      <c r="K276" s="2">
        <f>90+J276</f>
        <v>94.636069696969685</v>
      </c>
      <c r="L276" s="2">
        <f>EXP(0.06*K276)</f>
        <v>292.4121213840416</v>
      </c>
      <c r="M276" s="2">
        <f>SUMIF(A:A,A276,L:L)</f>
        <v>2863.5786853634058</v>
      </c>
      <c r="N276" s="3">
        <f>L276/M276</f>
        <v>0.10211422611805504</v>
      </c>
      <c r="O276" s="8">
        <f>1/N276</f>
        <v>9.7929547920570084</v>
      </c>
      <c r="P276" s="3">
        <f>IF(O276&gt;21,"",N276)</f>
        <v>0.10211422611805504</v>
      </c>
      <c r="Q276" s="3">
        <f>IF(ISNUMBER(P276),SUMIF(A:A,A276,P:P),"")</f>
        <v>0.89093572365462648</v>
      </c>
      <c r="R276" s="3">
        <f>IFERROR(P276*(1/Q276),"")</f>
        <v>0.11461458263137272</v>
      </c>
      <c r="S276" s="9">
        <f>IFERROR(1/R276,"")</f>
        <v>8.7248932643783519</v>
      </c>
    </row>
    <row r="277" spans="1:19" x14ac:dyDescent="0.25">
      <c r="A277" s="1">
        <v>32</v>
      </c>
      <c r="B277" s="11">
        <v>0.6972222222222223</v>
      </c>
      <c r="C277" s="1" t="s">
        <v>31</v>
      </c>
      <c r="D277" s="1">
        <v>7</v>
      </c>
      <c r="E277" s="1">
        <v>12</v>
      </c>
      <c r="F277" s="1" t="s">
        <v>311</v>
      </c>
      <c r="G277" s="2">
        <v>50.004533333333299</v>
      </c>
      <c r="H277" s="7">
        <f>1+COUNTIFS(A:A,A277,O:O,"&lt;"&amp;O277)</f>
        <v>5</v>
      </c>
      <c r="I277" s="2">
        <f>AVERAGEIF(A:A,A277,G:G)</f>
        <v>45.72766363636363</v>
      </c>
      <c r="J277" s="2">
        <f>G277-I277</f>
        <v>4.2768696969696691</v>
      </c>
      <c r="K277" s="2">
        <f>90+J277</f>
        <v>94.276869696969669</v>
      </c>
      <c r="L277" s="2">
        <f>EXP(0.06*K277)</f>
        <v>286.17748115190921</v>
      </c>
      <c r="M277" s="2">
        <f>SUMIF(A:A,A277,L:L)</f>
        <v>2863.5786853634058</v>
      </c>
      <c r="N277" s="3">
        <f>L277/M277</f>
        <v>9.9937006311244955E-2</v>
      </c>
      <c r="O277" s="8">
        <f>1/N277</f>
        <v>10.006303339581622</v>
      </c>
      <c r="P277" s="3">
        <f>IF(O277&gt;21,"",N277)</f>
        <v>9.9937006311244955E-2</v>
      </c>
      <c r="Q277" s="3">
        <f>IF(ISNUMBER(P277),SUMIF(A:A,A277,P:P),"")</f>
        <v>0.89093572365462648</v>
      </c>
      <c r="R277" s="3">
        <f>IFERROR(P277*(1/Q277),"")</f>
        <v>0.1121708375339384</v>
      </c>
      <c r="S277" s="9">
        <f>IFERROR(1/R277,"")</f>
        <v>8.9149731069578575</v>
      </c>
    </row>
    <row r="278" spans="1:19" x14ac:dyDescent="0.25">
      <c r="A278" s="1">
        <v>32</v>
      </c>
      <c r="B278" s="11">
        <v>0.6972222222222223</v>
      </c>
      <c r="C278" s="1" t="s">
        <v>31</v>
      </c>
      <c r="D278" s="1">
        <v>7</v>
      </c>
      <c r="E278" s="1">
        <v>9</v>
      </c>
      <c r="F278" s="1" t="s">
        <v>308</v>
      </c>
      <c r="G278" s="2">
        <v>49.070433333333305</v>
      </c>
      <c r="H278" s="7">
        <f>1+COUNTIFS(A:A,A278,O:O,"&lt;"&amp;O278)</f>
        <v>6</v>
      </c>
      <c r="I278" s="2">
        <f>AVERAGEIF(A:A,A278,G:G)</f>
        <v>45.72766363636363</v>
      </c>
      <c r="J278" s="2">
        <f>G278-I278</f>
        <v>3.3427696969696754</v>
      </c>
      <c r="K278" s="2">
        <f>90+J278</f>
        <v>93.342769696969668</v>
      </c>
      <c r="L278" s="2">
        <f>EXP(0.06*K278)</f>
        <v>270.57956129356927</v>
      </c>
      <c r="M278" s="2">
        <f>SUMIF(A:A,A278,L:L)</f>
        <v>2863.5786853634058</v>
      </c>
      <c r="N278" s="3">
        <f>L278/M278</f>
        <v>9.4490003950853912E-2</v>
      </c>
      <c r="O278" s="8">
        <f>1/N278</f>
        <v>10.583130047492848</v>
      </c>
      <c r="P278" s="3">
        <f>IF(O278&gt;21,"",N278)</f>
        <v>9.4490003950853912E-2</v>
      </c>
      <c r="Q278" s="3">
        <f>IF(ISNUMBER(P278),SUMIF(A:A,A278,P:P),"")</f>
        <v>0.89093572365462648</v>
      </c>
      <c r="R278" s="3">
        <f>IFERROR(P278*(1/Q278),"")</f>
        <v>0.10605703805798139</v>
      </c>
      <c r="S278" s="9">
        <f>IFERROR(1/R278,"")</f>
        <v>9.4288886273940626</v>
      </c>
    </row>
    <row r="279" spans="1:19" x14ac:dyDescent="0.25">
      <c r="A279" s="1">
        <v>32</v>
      </c>
      <c r="B279" s="11">
        <v>0.6972222222222223</v>
      </c>
      <c r="C279" s="1" t="s">
        <v>31</v>
      </c>
      <c r="D279" s="1">
        <v>7</v>
      </c>
      <c r="E279" s="1">
        <v>7</v>
      </c>
      <c r="F279" s="1" t="s">
        <v>306</v>
      </c>
      <c r="G279" s="2">
        <v>47.308666666666696</v>
      </c>
      <c r="H279" s="7">
        <f>1+COUNTIFS(A:A,A279,O:O,"&lt;"&amp;O279)</f>
        <v>7</v>
      </c>
      <c r="I279" s="2">
        <f>AVERAGEIF(A:A,A279,G:G)</f>
        <v>45.72766363636363</v>
      </c>
      <c r="J279" s="2">
        <f>G279-I279</f>
        <v>1.5810030303030658</v>
      </c>
      <c r="K279" s="2">
        <f>90+J279</f>
        <v>91.581003030303066</v>
      </c>
      <c r="L279" s="2">
        <f>EXP(0.06*K279)</f>
        <v>243.43748679427461</v>
      </c>
      <c r="M279" s="2">
        <f>SUMIF(A:A,A279,L:L)</f>
        <v>2863.5786853634058</v>
      </c>
      <c r="N279" s="3">
        <f>L279/M279</f>
        <v>8.5011628295236064E-2</v>
      </c>
      <c r="O279" s="8">
        <f>1/N279</f>
        <v>11.763096649873704</v>
      </c>
      <c r="P279" s="3">
        <f>IF(O279&gt;21,"",N279)</f>
        <v>8.5011628295236064E-2</v>
      </c>
      <c r="Q279" s="3">
        <f>IF(ISNUMBER(P279),SUMIF(A:A,A279,P:P),"")</f>
        <v>0.89093572365462648</v>
      </c>
      <c r="R279" s="3">
        <f>IFERROR(P279*(1/Q279),"")</f>
        <v>9.5418363006612397E-2</v>
      </c>
      <c r="S279" s="9">
        <f>IFERROR(1/R279,"")</f>
        <v>10.480163026174543</v>
      </c>
    </row>
    <row r="280" spans="1:19" x14ac:dyDescent="0.25">
      <c r="A280" s="1">
        <v>32</v>
      </c>
      <c r="B280" s="11">
        <v>0.6972222222222223</v>
      </c>
      <c r="C280" s="1" t="s">
        <v>31</v>
      </c>
      <c r="D280" s="1">
        <v>7</v>
      </c>
      <c r="E280" s="1">
        <v>11</v>
      </c>
      <c r="F280" s="1" t="s">
        <v>310</v>
      </c>
      <c r="G280" s="2">
        <v>41.831200000000003</v>
      </c>
      <c r="H280" s="7">
        <f>1+COUNTIFS(A:A,A280,O:O,"&lt;"&amp;O280)</f>
        <v>8</v>
      </c>
      <c r="I280" s="2">
        <f>AVERAGEIF(A:A,A280,G:G)</f>
        <v>45.72766363636363</v>
      </c>
      <c r="J280" s="2">
        <f>G280-I280</f>
        <v>-3.8964636363636274</v>
      </c>
      <c r="K280" s="2">
        <f>90+J280</f>
        <v>86.10353636363638</v>
      </c>
      <c r="L280" s="2">
        <f>EXP(0.06*K280)</f>
        <v>175.24976444724371</v>
      </c>
      <c r="M280" s="2">
        <f>SUMIF(A:A,A280,L:L)</f>
        <v>2863.5786853634058</v>
      </c>
      <c r="N280" s="3">
        <f>L280/M280</f>
        <v>6.11995631001854E-2</v>
      </c>
      <c r="O280" s="8">
        <f>1/N280</f>
        <v>16.339985930340255</v>
      </c>
      <c r="P280" s="3">
        <f>IF(O280&gt;21,"",N280)</f>
        <v>6.11995631001854E-2</v>
      </c>
      <c r="Q280" s="3">
        <f>IF(ISNUMBER(P280),SUMIF(A:A,A280,P:P),"")</f>
        <v>0.89093572365462648</v>
      </c>
      <c r="R280" s="3">
        <f>IFERROR(P280*(1/Q280),"")</f>
        <v>6.869133370154272E-2</v>
      </c>
      <c r="S280" s="9">
        <f>IFERROR(1/R280,"")</f>
        <v>14.557877189354111</v>
      </c>
    </row>
    <row r="281" spans="1:19" x14ac:dyDescent="0.25">
      <c r="A281" s="1">
        <v>32</v>
      </c>
      <c r="B281" s="11">
        <v>0.6972222222222223</v>
      </c>
      <c r="C281" s="1" t="s">
        <v>31</v>
      </c>
      <c r="D281" s="1">
        <v>7</v>
      </c>
      <c r="E281" s="1">
        <v>8</v>
      </c>
      <c r="F281" s="1" t="s">
        <v>307</v>
      </c>
      <c r="G281" s="2">
        <v>37.171999999999997</v>
      </c>
      <c r="H281" s="7">
        <f>1+COUNTIFS(A:A,A281,O:O,"&lt;"&amp;O281)</f>
        <v>9</v>
      </c>
      <c r="I281" s="2">
        <f>AVERAGEIF(A:A,A281,G:G)</f>
        <v>45.72766363636363</v>
      </c>
      <c r="J281" s="2">
        <f>G281-I281</f>
        <v>-8.5556636363636329</v>
      </c>
      <c r="K281" s="2">
        <f>90+J281</f>
        <v>81.444336363636367</v>
      </c>
      <c r="L281" s="2">
        <f>EXP(0.06*K281)</f>
        <v>132.51027397022554</v>
      </c>
      <c r="M281" s="2">
        <f>SUMIF(A:A,A281,L:L)</f>
        <v>2863.5786853634058</v>
      </c>
      <c r="N281" s="3">
        <f>L281/M281</f>
        <v>4.6274361046031172E-2</v>
      </c>
      <c r="O281" s="8">
        <f>1/N281</f>
        <v>21.610238961598096</v>
      </c>
      <c r="P281" s="3" t="str">
        <f>IF(O281&gt;21,"",N281)</f>
        <v/>
      </c>
      <c r="Q281" s="3" t="str">
        <f>IF(ISNUMBER(P281),SUMIF(A:A,A281,P:P),"")</f>
        <v/>
      </c>
      <c r="R281" s="3" t="str">
        <f>IFERROR(P281*(1/Q281),"")</f>
        <v/>
      </c>
      <c r="S281" s="9" t="str">
        <f>IFERROR(1/R281,"")</f>
        <v/>
      </c>
    </row>
    <row r="282" spans="1:19" x14ac:dyDescent="0.25">
      <c r="A282" s="1">
        <v>32</v>
      </c>
      <c r="B282" s="11">
        <v>0.6972222222222223</v>
      </c>
      <c r="C282" s="1" t="s">
        <v>31</v>
      </c>
      <c r="D282" s="1">
        <v>7</v>
      </c>
      <c r="E282" s="1">
        <v>10</v>
      </c>
      <c r="F282" s="1" t="s">
        <v>309</v>
      </c>
      <c r="G282" s="2">
        <v>36.545766666666701</v>
      </c>
      <c r="H282" s="7">
        <f>1+COUNTIFS(A:A,A282,O:O,"&lt;"&amp;O282)</f>
        <v>10</v>
      </c>
      <c r="I282" s="2">
        <f>AVERAGEIF(A:A,A282,G:G)</f>
        <v>45.72766363636363</v>
      </c>
      <c r="J282" s="2">
        <f>G282-I282</f>
        <v>-9.181896969696929</v>
      </c>
      <c r="K282" s="2">
        <f>90+J282</f>
        <v>80.818103030303064</v>
      </c>
      <c r="L282" s="2">
        <f>EXP(0.06*K282)</f>
        <v>127.6237116746719</v>
      </c>
      <c r="M282" s="2">
        <f>SUMIF(A:A,A282,L:L)</f>
        <v>2863.5786853634058</v>
      </c>
      <c r="N282" s="3">
        <f>L282/M282</f>
        <v>4.4567908095906106E-2</v>
      </c>
      <c r="O282" s="8">
        <f>1/N282</f>
        <v>22.437669675859375</v>
      </c>
      <c r="P282" s="3" t="str">
        <f>IF(O282&gt;21,"",N282)</f>
        <v/>
      </c>
      <c r="Q282" s="3" t="str">
        <f>IF(ISNUMBER(P282),SUMIF(A:A,A282,P:P),"")</f>
        <v/>
      </c>
      <c r="R282" s="3" t="str">
        <f>IFERROR(P282*(1/Q282),"")</f>
        <v/>
      </c>
      <c r="S282" s="9" t="str">
        <f>IFERROR(1/R282,"")</f>
        <v/>
      </c>
    </row>
    <row r="283" spans="1:19" x14ac:dyDescent="0.25">
      <c r="A283" s="1">
        <v>32</v>
      </c>
      <c r="B283" s="11">
        <v>0.6972222222222223</v>
      </c>
      <c r="C283" s="1" t="s">
        <v>31</v>
      </c>
      <c r="D283" s="1">
        <v>7</v>
      </c>
      <c r="E283" s="1">
        <v>13</v>
      </c>
      <c r="F283" s="1" t="s">
        <v>312</v>
      </c>
      <c r="G283" s="2">
        <v>21.6393666666666</v>
      </c>
      <c r="H283" s="7">
        <f>1+COUNTIFS(A:A,A283,O:O,"&lt;"&amp;O283)</f>
        <v>11</v>
      </c>
      <c r="I283" s="2">
        <f>AVERAGEIF(A:A,A283,G:G)</f>
        <v>45.72766363636363</v>
      </c>
      <c r="J283" s="2">
        <f>G283-I283</f>
        <v>-24.08829696969703</v>
      </c>
      <c r="K283" s="2">
        <f>90+J283</f>
        <v>65.911703030302974</v>
      </c>
      <c r="L283" s="2">
        <f>EXP(0.06*K283)</f>
        <v>52.180151432298459</v>
      </c>
      <c r="M283" s="2">
        <f>SUMIF(A:A,A283,L:L)</f>
        <v>2863.5786853634058</v>
      </c>
      <c r="N283" s="3">
        <f>L283/M283</f>
        <v>1.8222007203436238E-2</v>
      </c>
      <c r="O283" s="8">
        <f>1/N283</f>
        <v>54.878696338755901</v>
      </c>
      <c r="P283" s="3" t="str">
        <f>IF(O283&gt;21,"",N283)</f>
        <v/>
      </c>
      <c r="Q283" s="3" t="str">
        <f>IF(ISNUMBER(P283),SUMIF(A:A,A283,P:P),"")</f>
        <v/>
      </c>
      <c r="R283" s="3" t="str">
        <f>IFERROR(P283*(1/Q283),"")</f>
        <v/>
      </c>
      <c r="S283" s="9" t="str">
        <f>IFERROR(1/R283,"")</f>
        <v/>
      </c>
    </row>
    <row r="284" spans="1:19" x14ac:dyDescent="0.25">
      <c r="A284" s="1">
        <v>33</v>
      </c>
      <c r="B284" s="11">
        <v>0.70000000000000007</v>
      </c>
      <c r="C284" s="1" t="s">
        <v>313</v>
      </c>
      <c r="D284" s="1">
        <v>2</v>
      </c>
      <c r="E284" s="1">
        <v>1</v>
      </c>
      <c r="F284" s="1" t="s">
        <v>314</v>
      </c>
      <c r="G284" s="2">
        <v>55.495533333333299</v>
      </c>
      <c r="H284" s="7">
        <f>1+COUNTIFS(A:A,A284,O:O,"&lt;"&amp;O284)</f>
        <v>1</v>
      </c>
      <c r="I284" s="2">
        <f>AVERAGEIF(A:A,A284,G:G)</f>
        <v>42.930671428571415</v>
      </c>
      <c r="J284" s="2">
        <f>G284-I284</f>
        <v>12.564861904761884</v>
      </c>
      <c r="K284" s="2">
        <f>90+J284</f>
        <v>102.56486190476188</v>
      </c>
      <c r="L284" s="2">
        <f>EXP(0.06*K284)</f>
        <v>470.54505500705369</v>
      </c>
      <c r="M284" s="2">
        <f>SUMIF(A:A,A284,L:L)</f>
        <v>1810.2704809693446</v>
      </c>
      <c r="N284" s="3">
        <f>L284/M284</f>
        <v>0.25993080037138494</v>
      </c>
      <c r="O284" s="8">
        <f>1/N284</f>
        <v>3.8471777818219932</v>
      </c>
      <c r="P284" s="3">
        <f>IF(O284&gt;21,"",N284)</f>
        <v>0.25993080037138494</v>
      </c>
      <c r="Q284" s="3">
        <f>IF(ISNUMBER(P284),SUMIF(A:A,A284,P:P),"")</f>
        <v>0.95685125022537054</v>
      </c>
      <c r="R284" s="3">
        <f>IFERROR(P284*(1/Q284),"")</f>
        <v>0.27165225557280981</v>
      </c>
      <c r="S284" s="9">
        <f>IFERROR(1/R284,"")</f>
        <v>3.6811768703756416</v>
      </c>
    </row>
    <row r="285" spans="1:19" x14ac:dyDescent="0.25">
      <c r="A285" s="1">
        <v>33</v>
      </c>
      <c r="B285" s="11">
        <v>0.70000000000000007</v>
      </c>
      <c r="C285" s="1" t="s">
        <v>313</v>
      </c>
      <c r="D285" s="1">
        <v>2</v>
      </c>
      <c r="E285" s="1">
        <v>9</v>
      </c>
      <c r="F285" s="1" t="s">
        <v>320</v>
      </c>
      <c r="G285" s="2">
        <v>50.768366666666701</v>
      </c>
      <c r="H285" s="7">
        <f>1+COUNTIFS(A:A,A285,O:O,"&lt;"&amp;O285)</f>
        <v>2</v>
      </c>
      <c r="I285" s="2">
        <f>AVERAGEIF(A:A,A285,G:G)</f>
        <v>42.930671428571415</v>
      </c>
      <c r="J285" s="2">
        <f>G285-I285</f>
        <v>7.8376952380952858</v>
      </c>
      <c r="K285" s="2">
        <f>90+J285</f>
        <v>97.837695238095279</v>
      </c>
      <c r="L285" s="2">
        <f>EXP(0.06*K285)</f>
        <v>354.34170441969019</v>
      </c>
      <c r="M285" s="2">
        <f>SUMIF(A:A,A285,L:L)</f>
        <v>1810.2704809693446</v>
      </c>
      <c r="N285" s="3">
        <f>L285/M285</f>
        <v>0.19573964672392549</v>
      </c>
      <c r="O285" s="8">
        <f>1/N285</f>
        <v>5.1088270400856342</v>
      </c>
      <c r="P285" s="3">
        <f>IF(O285&gt;21,"",N285)</f>
        <v>0.19573964672392549</v>
      </c>
      <c r="Q285" s="3">
        <f>IF(ISNUMBER(P285),SUMIF(A:A,A285,P:P),"")</f>
        <v>0.95685125022537054</v>
      </c>
      <c r="R285" s="3">
        <f>IFERROR(P285*(1/Q285),"")</f>
        <v>0.20456643253360671</v>
      </c>
      <c r="S285" s="9">
        <f>IFERROR(1/R285,"")</f>
        <v>4.8883875404911183</v>
      </c>
    </row>
    <row r="286" spans="1:19" x14ac:dyDescent="0.25">
      <c r="A286" s="1">
        <v>33</v>
      </c>
      <c r="B286" s="11">
        <v>0.70000000000000007</v>
      </c>
      <c r="C286" s="1" t="s">
        <v>313</v>
      </c>
      <c r="D286" s="1">
        <v>2</v>
      </c>
      <c r="E286" s="1">
        <v>8</v>
      </c>
      <c r="F286" s="1" t="s">
        <v>319</v>
      </c>
      <c r="G286" s="2">
        <v>49.8911333333333</v>
      </c>
      <c r="H286" s="7">
        <f>1+COUNTIFS(A:A,A286,O:O,"&lt;"&amp;O286)</f>
        <v>3</v>
      </c>
      <c r="I286" s="2">
        <f>AVERAGEIF(A:A,A286,G:G)</f>
        <v>42.930671428571415</v>
      </c>
      <c r="J286" s="2">
        <f>G286-I286</f>
        <v>6.9604619047618854</v>
      </c>
      <c r="K286" s="2">
        <f>90+J286</f>
        <v>96.960461904761885</v>
      </c>
      <c r="L286" s="2">
        <f>EXP(0.06*K286)</f>
        <v>336.1736070872484</v>
      </c>
      <c r="M286" s="2">
        <f>SUMIF(A:A,A286,L:L)</f>
        <v>1810.2704809693446</v>
      </c>
      <c r="N286" s="3">
        <f>L286/M286</f>
        <v>0.18570352365644149</v>
      </c>
      <c r="O286" s="8">
        <f>1/N286</f>
        <v>5.3849274386954429</v>
      </c>
      <c r="P286" s="3">
        <f>IF(O286&gt;21,"",N286)</f>
        <v>0.18570352365644149</v>
      </c>
      <c r="Q286" s="3">
        <f>IF(ISNUMBER(P286),SUMIF(A:A,A286,P:P),"")</f>
        <v>0.95685125022537054</v>
      </c>
      <c r="R286" s="3">
        <f>IFERROR(P286*(1/Q286),"")</f>
        <v>0.19407773529344513</v>
      </c>
      <c r="S286" s="9">
        <f>IFERROR(1/R286,"")</f>
        <v>5.1525745520886366</v>
      </c>
    </row>
    <row r="287" spans="1:19" x14ac:dyDescent="0.25">
      <c r="A287" s="1">
        <v>33</v>
      </c>
      <c r="B287" s="11">
        <v>0.70000000000000007</v>
      </c>
      <c r="C287" s="1" t="s">
        <v>313</v>
      </c>
      <c r="D287" s="1">
        <v>2</v>
      </c>
      <c r="E287" s="1">
        <v>4</v>
      </c>
      <c r="F287" s="1" t="s">
        <v>317</v>
      </c>
      <c r="G287" s="2">
        <v>45.255499999999998</v>
      </c>
      <c r="H287" s="7">
        <f>1+COUNTIFS(A:A,A287,O:O,"&lt;"&amp;O287)</f>
        <v>4</v>
      </c>
      <c r="I287" s="2">
        <f>AVERAGEIF(A:A,A287,G:G)</f>
        <v>42.930671428571415</v>
      </c>
      <c r="J287" s="2">
        <f>G287-I287</f>
        <v>2.3248285714285828</v>
      </c>
      <c r="K287" s="2">
        <f>90+J287</f>
        <v>92.324828571428583</v>
      </c>
      <c r="L287" s="2">
        <f>EXP(0.06*K287)</f>
        <v>254.54807406604334</v>
      </c>
      <c r="M287" s="2">
        <f>SUMIF(A:A,A287,L:L)</f>
        <v>1810.2704809693446</v>
      </c>
      <c r="N287" s="3">
        <f>L287/M287</f>
        <v>0.14061328223710559</v>
      </c>
      <c r="O287" s="8">
        <f>1/N287</f>
        <v>7.1117037031663575</v>
      </c>
      <c r="P287" s="3">
        <f>IF(O287&gt;21,"",N287)</f>
        <v>0.14061328223710559</v>
      </c>
      <c r="Q287" s="3">
        <f>IF(ISNUMBER(P287),SUMIF(A:A,A287,P:P),"")</f>
        <v>0.95685125022537054</v>
      </c>
      <c r="R287" s="3">
        <f>IFERROR(P287*(1/Q287),"")</f>
        <v>0.14695417098946825</v>
      </c>
      <c r="S287" s="9">
        <f>IFERROR(1/R287,"")</f>
        <v>6.8048425796071275</v>
      </c>
    </row>
    <row r="288" spans="1:19" x14ac:dyDescent="0.25">
      <c r="A288" s="1">
        <v>33</v>
      </c>
      <c r="B288" s="11">
        <v>0.70000000000000007</v>
      </c>
      <c r="C288" s="1" t="s">
        <v>313</v>
      </c>
      <c r="D288" s="1">
        <v>2</v>
      </c>
      <c r="E288" s="1">
        <v>2</v>
      </c>
      <c r="F288" s="1" t="s">
        <v>315</v>
      </c>
      <c r="G288" s="2">
        <v>41.1422666666666</v>
      </c>
      <c r="H288" s="7">
        <f>1+COUNTIFS(A:A,A288,O:O,"&lt;"&amp;O288)</f>
        <v>5</v>
      </c>
      <c r="I288" s="2">
        <f>AVERAGEIF(A:A,A288,G:G)</f>
        <v>42.930671428571415</v>
      </c>
      <c r="J288" s="2">
        <f>G288-I288</f>
        <v>-1.7884047619048147</v>
      </c>
      <c r="K288" s="2">
        <f>90+J288</f>
        <v>88.211595238095185</v>
      </c>
      <c r="L288" s="2">
        <f>EXP(0.06*K288)</f>
        <v>198.87882393123317</v>
      </c>
      <c r="M288" s="2">
        <f>SUMIF(A:A,A288,L:L)</f>
        <v>1810.2704809693446</v>
      </c>
      <c r="N288" s="3">
        <f>L288/M288</f>
        <v>0.10986138592103631</v>
      </c>
      <c r="O288" s="8">
        <f>1/N288</f>
        <v>9.1023792537876549</v>
      </c>
      <c r="P288" s="3">
        <f>IF(O288&gt;21,"",N288)</f>
        <v>0.10986138592103631</v>
      </c>
      <c r="Q288" s="3">
        <f>IF(ISNUMBER(P288),SUMIF(A:A,A288,P:P),"")</f>
        <v>0.95685125022537054</v>
      </c>
      <c r="R288" s="3">
        <f>IFERROR(P288*(1/Q288),"")</f>
        <v>0.11481553260776978</v>
      </c>
      <c r="S288" s="9">
        <f>IFERROR(1/R288,"")</f>
        <v>8.7096229690121927</v>
      </c>
    </row>
    <row r="289" spans="1:19" x14ac:dyDescent="0.25">
      <c r="A289" s="1">
        <v>33</v>
      </c>
      <c r="B289" s="11">
        <v>0.70000000000000007</v>
      </c>
      <c r="C289" s="1" t="s">
        <v>313</v>
      </c>
      <c r="D289" s="1">
        <v>2</v>
      </c>
      <c r="E289" s="1">
        <v>3</v>
      </c>
      <c r="F289" s="1" t="s">
        <v>316</v>
      </c>
      <c r="G289" s="2">
        <v>32.395733333333297</v>
      </c>
      <c r="H289" s="7">
        <f>1+COUNTIFS(A:A,A289,O:O,"&lt;"&amp;O289)</f>
        <v>6</v>
      </c>
      <c r="I289" s="2">
        <f>AVERAGEIF(A:A,A289,G:G)</f>
        <v>42.930671428571415</v>
      </c>
      <c r="J289" s="2">
        <f>G289-I289</f>
        <v>-10.534938095238118</v>
      </c>
      <c r="K289" s="2">
        <f>90+J289</f>
        <v>79.465061904761882</v>
      </c>
      <c r="L289" s="2">
        <f>EXP(0.06*K289)</f>
        <v>117.67230845033131</v>
      </c>
      <c r="M289" s="2">
        <f>SUMIF(A:A,A289,L:L)</f>
        <v>1810.2704809693446</v>
      </c>
      <c r="N289" s="3">
        <f>L289/M289</f>
        <v>6.5002611315476674E-2</v>
      </c>
      <c r="O289" s="8">
        <f>1/N289</f>
        <v>15.38399734660978</v>
      </c>
      <c r="P289" s="3">
        <f>IF(O289&gt;21,"",N289)</f>
        <v>6.5002611315476674E-2</v>
      </c>
      <c r="Q289" s="3">
        <f>IF(ISNUMBER(P289),SUMIF(A:A,A289,P:P),"")</f>
        <v>0.95685125022537054</v>
      </c>
      <c r="R289" s="3">
        <f>IFERROR(P289*(1/Q289),"")</f>
        <v>6.7933873002900269E-2</v>
      </c>
      <c r="S289" s="9">
        <f>IFERROR(1/R289,"")</f>
        <v>14.720197094567352</v>
      </c>
    </row>
    <row r="290" spans="1:19" x14ac:dyDescent="0.25">
      <c r="A290" s="1">
        <v>33</v>
      </c>
      <c r="B290" s="11">
        <v>0.70000000000000007</v>
      </c>
      <c r="C290" s="1" t="s">
        <v>313</v>
      </c>
      <c r="D290" s="1">
        <v>2</v>
      </c>
      <c r="E290" s="1">
        <v>7</v>
      </c>
      <c r="F290" s="1" t="s">
        <v>318</v>
      </c>
      <c r="G290" s="2">
        <v>25.5661666666667</v>
      </c>
      <c r="H290" s="7">
        <f>1+COUNTIFS(A:A,A290,O:O,"&lt;"&amp;O290)</f>
        <v>7</v>
      </c>
      <c r="I290" s="2">
        <f>AVERAGEIF(A:A,A290,G:G)</f>
        <v>42.930671428571415</v>
      </c>
      <c r="J290" s="2">
        <f>G290-I290</f>
        <v>-17.364504761904715</v>
      </c>
      <c r="K290" s="2">
        <f>90+J290</f>
        <v>72.635495238095288</v>
      </c>
      <c r="L290" s="2">
        <f>EXP(0.06*K290)</f>
        <v>78.110908007744456</v>
      </c>
      <c r="M290" s="2">
        <f>SUMIF(A:A,A290,L:L)</f>
        <v>1810.2704809693446</v>
      </c>
      <c r="N290" s="3">
        <f>L290/M290</f>
        <v>4.3148749774629507E-2</v>
      </c>
      <c r="O290" s="8">
        <f>1/N290</f>
        <v>23.175642520886608</v>
      </c>
      <c r="P290" s="3" t="str">
        <f>IF(O290&gt;21,"",N290)</f>
        <v/>
      </c>
      <c r="Q290" s="3" t="str">
        <f>IF(ISNUMBER(P290),SUMIF(A:A,A290,P:P),"")</f>
        <v/>
      </c>
      <c r="R290" s="3" t="str">
        <f>IFERROR(P290*(1/Q290),"")</f>
        <v/>
      </c>
      <c r="S290" s="9" t="str">
        <f>IFERROR(1/R290,"")</f>
        <v/>
      </c>
    </row>
    <row r="291" spans="1:19" x14ac:dyDescent="0.25">
      <c r="A291" s="1">
        <v>34</v>
      </c>
      <c r="B291" s="11">
        <v>0.70138888888888884</v>
      </c>
      <c r="C291" s="1" t="s">
        <v>321</v>
      </c>
      <c r="D291" s="1">
        <v>1</v>
      </c>
      <c r="E291" s="1">
        <v>8</v>
      </c>
      <c r="F291" s="1" t="s">
        <v>329</v>
      </c>
      <c r="G291" s="2">
        <v>71.753399999999999</v>
      </c>
      <c r="H291" s="7">
        <f>1+COUNTIFS(A:A,A291,O:O,"&lt;"&amp;O291)</f>
        <v>1</v>
      </c>
      <c r="I291" s="2">
        <f>AVERAGEIF(A:A,A291,G:G)</f>
        <v>49.635958333333328</v>
      </c>
      <c r="J291" s="2">
        <f>G291-I291</f>
        <v>22.117441666666672</v>
      </c>
      <c r="K291" s="2">
        <f>90+J291</f>
        <v>112.11744166666668</v>
      </c>
      <c r="L291" s="2">
        <f>EXP(0.06*K291)</f>
        <v>834.67839919782341</v>
      </c>
      <c r="M291" s="2">
        <f>SUMIF(A:A,A291,L:L)</f>
        <v>3309.8305815091167</v>
      </c>
      <c r="N291" s="3">
        <f>L291/M291</f>
        <v>0.25218160828559749</v>
      </c>
      <c r="O291" s="8">
        <f>1/N291</f>
        <v>3.9653962348732934</v>
      </c>
      <c r="P291" s="3">
        <f>IF(O291&gt;21,"",N291)</f>
        <v>0.25218160828559749</v>
      </c>
      <c r="Q291" s="3">
        <f>IF(ISNUMBER(P291),SUMIF(A:A,A291,P:P),"")</f>
        <v>0.91758689152763107</v>
      </c>
      <c r="R291" s="3">
        <f>IFERROR(P291*(1/Q291),"")</f>
        <v>0.2748313109244146</v>
      </c>
      <c r="S291" s="9">
        <f>IFERROR(1/R291,"")</f>
        <v>3.6385956048327577</v>
      </c>
    </row>
    <row r="292" spans="1:19" x14ac:dyDescent="0.25">
      <c r="A292" s="1">
        <v>34</v>
      </c>
      <c r="B292" s="11">
        <v>0.70138888888888884</v>
      </c>
      <c r="C292" s="1" t="s">
        <v>321</v>
      </c>
      <c r="D292" s="1">
        <v>1</v>
      </c>
      <c r="E292" s="1">
        <v>6</v>
      </c>
      <c r="F292" s="1" t="s">
        <v>327</v>
      </c>
      <c r="G292" s="2">
        <v>59.204366666666694</v>
      </c>
      <c r="H292" s="7">
        <f>1+COUNTIFS(A:A,A292,O:O,"&lt;"&amp;O292)</f>
        <v>2</v>
      </c>
      <c r="I292" s="2">
        <f>AVERAGEIF(A:A,A292,G:G)</f>
        <v>49.635958333333328</v>
      </c>
      <c r="J292" s="2">
        <f>G292-I292</f>
        <v>9.568408333333366</v>
      </c>
      <c r="K292" s="2">
        <f>90+J292</f>
        <v>99.568408333333366</v>
      </c>
      <c r="L292" s="2">
        <f>EXP(0.06*K292)</f>
        <v>393.11590812450623</v>
      </c>
      <c r="M292" s="2">
        <f>SUMIF(A:A,A292,L:L)</f>
        <v>3309.8305815091167</v>
      </c>
      <c r="N292" s="3">
        <f>L292/M292</f>
        <v>0.11877221460237554</v>
      </c>
      <c r="O292" s="8">
        <f>1/N292</f>
        <v>8.4194775970776519</v>
      </c>
      <c r="P292" s="3">
        <f>IF(O292&gt;21,"",N292)</f>
        <v>0.11877221460237554</v>
      </c>
      <c r="Q292" s="3">
        <f>IF(ISNUMBER(P292),SUMIF(A:A,A292,P:P),"")</f>
        <v>0.91758689152763107</v>
      </c>
      <c r="R292" s="3">
        <f>IFERROR(P292*(1/Q292),"")</f>
        <v>0.12943974646873971</v>
      </c>
      <c r="S292" s="9">
        <f>IFERROR(1/R292,"")</f>
        <v>7.7256022765890116</v>
      </c>
    </row>
    <row r="293" spans="1:19" x14ac:dyDescent="0.25">
      <c r="A293" s="1">
        <v>34</v>
      </c>
      <c r="B293" s="11">
        <v>0.70138888888888884</v>
      </c>
      <c r="C293" s="1" t="s">
        <v>321</v>
      </c>
      <c r="D293" s="1">
        <v>1</v>
      </c>
      <c r="E293" s="1">
        <v>4</v>
      </c>
      <c r="F293" s="1" t="s">
        <v>325</v>
      </c>
      <c r="G293" s="2">
        <v>58.983866666666692</v>
      </c>
      <c r="H293" s="7">
        <f>1+COUNTIFS(A:A,A293,O:O,"&lt;"&amp;O293)</f>
        <v>3</v>
      </c>
      <c r="I293" s="2">
        <f>AVERAGEIF(A:A,A293,G:G)</f>
        <v>49.635958333333328</v>
      </c>
      <c r="J293" s="2">
        <f>G293-I293</f>
        <v>9.3479083333333648</v>
      </c>
      <c r="K293" s="2">
        <f>90+J293</f>
        <v>99.347908333333365</v>
      </c>
      <c r="L293" s="2">
        <f>EXP(0.06*K293)</f>
        <v>387.94923754711317</v>
      </c>
      <c r="M293" s="2">
        <f>SUMIF(A:A,A293,L:L)</f>
        <v>3309.8305815091167</v>
      </c>
      <c r="N293" s="3">
        <f>L293/M293</f>
        <v>0.11721120703713717</v>
      </c>
      <c r="O293" s="8">
        <f>1/N293</f>
        <v>8.5316073887299897</v>
      </c>
      <c r="P293" s="3">
        <f>IF(O293&gt;21,"",N293)</f>
        <v>0.11721120703713717</v>
      </c>
      <c r="Q293" s="3">
        <f>IF(ISNUMBER(P293),SUMIF(A:A,A293,P:P),"")</f>
        <v>0.91758689152763107</v>
      </c>
      <c r="R293" s="3">
        <f>IFERROR(P293*(1/Q293),"")</f>
        <v>0.12773853693790221</v>
      </c>
      <c r="S293" s="9">
        <f>IFERROR(1/R293,"")</f>
        <v>7.8284911035589202</v>
      </c>
    </row>
    <row r="294" spans="1:19" x14ac:dyDescent="0.25">
      <c r="A294" s="1">
        <v>34</v>
      </c>
      <c r="B294" s="11">
        <v>0.70138888888888884</v>
      </c>
      <c r="C294" s="1" t="s">
        <v>321</v>
      </c>
      <c r="D294" s="1">
        <v>1</v>
      </c>
      <c r="E294" s="1">
        <v>10</v>
      </c>
      <c r="F294" s="1" t="s">
        <v>331</v>
      </c>
      <c r="G294" s="2">
        <v>56.828500000000005</v>
      </c>
      <c r="H294" s="7">
        <f>1+COUNTIFS(A:A,A294,O:O,"&lt;"&amp;O294)</f>
        <v>4</v>
      </c>
      <c r="I294" s="2">
        <f>AVERAGEIF(A:A,A294,G:G)</f>
        <v>49.635958333333328</v>
      </c>
      <c r="J294" s="2">
        <f>G294-I294</f>
        <v>7.1925416666666777</v>
      </c>
      <c r="K294" s="2">
        <f>90+J294</f>
        <v>97.192541666666671</v>
      </c>
      <c r="L294" s="2">
        <f>EXP(0.06*K294)</f>
        <v>340.88749630917272</v>
      </c>
      <c r="M294" s="2">
        <f>SUMIF(A:A,A294,L:L)</f>
        <v>3309.8305815091167</v>
      </c>
      <c r="N294" s="3">
        <f>L294/M294</f>
        <v>0.10299243055327174</v>
      </c>
      <c r="O294" s="8">
        <f>1/N294</f>
        <v>9.7094514094680058</v>
      </c>
      <c r="P294" s="3">
        <f>IF(O294&gt;21,"",N294)</f>
        <v>0.10299243055327174</v>
      </c>
      <c r="Q294" s="3">
        <f>IF(ISNUMBER(P294),SUMIF(A:A,A294,P:P),"")</f>
        <v>0.91758689152763107</v>
      </c>
      <c r="R294" s="3">
        <f>IFERROR(P294*(1/Q294),"")</f>
        <v>0.11224270039626034</v>
      </c>
      <c r="S294" s="9">
        <f>IFERROR(1/R294,"")</f>
        <v>8.9092653372523234</v>
      </c>
    </row>
    <row r="295" spans="1:19" x14ac:dyDescent="0.25">
      <c r="A295" s="1">
        <v>34</v>
      </c>
      <c r="B295" s="11">
        <v>0.70138888888888884</v>
      </c>
      <c r="C295" s="1" t="s">
        <v>321</v>
      </c>
      <c r="D295" s="1">
        <v>1</v>
      </c>
      <c r="E295" s="1">
        <v>1</v>
      </c>
      <c r="F295" s="1" t="s">
        <v>322</v>
      </c>
      <c r="G295" s="2">
        <v>54.351233333333404</v>
      </c>
      <c r="H295" s="7">
        <f>1+COUNTIFS(A:A,A295,O:O,"&lt;"&amp;O295)</f>
        <v>5</v>
      </c>
      <c r="I295" s="2">
        <f>AVERAGEIF(A:A,A295,G:G)</f>
        <v>49.635958333333328</v>
      </c>
      <c r="J295" s="2">
        <f>G295-I295</f>
        <v>4.7152750000000765</v>
      </c>
      <c r="K295" s="2">
        <f>90+J295</f>
        <v>94.715275000000076</v>
      </c>
      <c r="L295" s="2">
        <f>EXP(0.06*K295)</f>
        <v>293.80506405689744</v>
      </c>
      <c r="M295" s="2">
        <f>SUMIF(A:A,A295,L:L)</f>
        <v>3309.8305815091167</v>
      </c>
      <c r="N295" s="3">
        <f>L295/M295</f>
        <v>8.8767402687704056E-2</v>
      </c>
      <c r="O295" s="8">
        <f>1/N295</f>
        <v>11.265396640229946</v>
      </c>
      <c r="P295" s="3">
        <f>IF(O295&gt;21,"",N295)</f>
        <v>8.8767402687704056E-2</v>
      </c>
      <c r="Q295" s="3">
        <f>IF(ISNUMBER(P295),SUMIF(A:A,A295,P:P),"")</f>
        <v>0.91758689152763107</v>
      </c>
      <c r="R295" s="3">
        <f>IFERROR(P295*(1/Q295),"")</f>
        <v>9.6740051004783806E-2</v>
      </c>
      <c r="S295" s="9">
        <f>IFERROR(1/R295,"")</f>
        <v>10.336980284934416</v>
      </c>
    </row>
    <row r="296" spans="1:19" x14ac:dyDescent="0.25">
      <c r="A296" s="1">
        <v>34</v>
      </c>
      <c r="B296" s="11">
        <v>0.70138888888888884</v>
      </c>
      <c r="C296" s="1" t="s">
        <v>321</v>
      </c>
      <c r="D296" s="1">
        <v>1</v>
      </c>
      <c r="E296" s="1">
        <v>9</v>
      </c>
      <c r="F296" s="1" t="s">
        <v>330</v>
      </c>
      <c r="G296" s="2">
        <v>48.893366666666601</v>
      </c>
      <c r="H296" s="7">
        <f>1+COUNTIFS(A:A,A296,O:O,"&lt;"&amp;O296)</f>
        <v>6</v>
      </c>
      <c r="I296" s="2">
        <f>AVERAGEIF(A:A,A296,G:G)</f>
        <v>49.635958333333328</v>
      </c>
      <c r="J296" s="2">
        <f>G296-I296</f>
        <v>-0.74259166666672627</v>
      </c>
      <c r="K296" s="2">
        <f>90+J296</f>
        <v>89.257408333333274</v>
      </c>
      <c r="L296" s="2">
        <f>EXP(0.06*K296)</f>
        <v>211.75808190379144</v>
      </c>
      <c r="M296" s="2">
        <f>SUMIF(A:A,A296,L:L)</f>
        <v>3309.8305815091167</v>
      </c>
      <c r="N296" s="3">
        <f>L296/M296</f>
        <v>6.3978525996711402E-2</v>
      </c>
      <c r="O296" s="8">
        <f>1/N296</f>
        <v>15.630244436256653</v>
      </c>
      <c r="P296" s="3">
        <f>IF(O296&gt;21,"",N296)</f>
        <v>6.3978525996711402E-2</v>
      </c>
      <c r="Q296" s="3">
        <f>IF(ISNUMBER(P296),SUMIF(A:A,A296,P:P),"")</f>
        <v>0.91758689152763107</v>
      </c>
      <c r="R296" s="3">
        <f>IFERROR(P296*(1/Q296),"")</f>
        <v>6.9724760224285337E-2</v>
      </c>
      <c r="S296" s="9">
        <f>IFERROR(1/R296,"")</f>
        <v>14.342107406081794</v>
      </c>
    </row>
    <row r="297" spans="1:19" x14ac:dyDescent="0.25">
      <c r="A297" s="1">
        <v>34</v>
      </c>
      <c r="B297" s="11">
        <v>0.70138888888888884</v>
      </c>
      <c r="C297" s="1" t="s">
        <v>321</v>
      </c>
      <c r="D297" s="1">
        <v>1</v>
      </c>
      <c r="E297" s="1">
        <v>5</v>
      </c>
      <c r="F297" s="1" t="s">
        <v>326</v>
      </c>
      <c r="G297" s="2">
        <v>48.6850666666666</v>
      </c>
      <c r="H297" s="7">
        <f>1+COUNTIFS(A:A,A297,O:O,"&lt;"&amp;O297)</f>
        <v>7</v>
      </c>
      <c r="I297" s="2">
        <f>AVERAGEIF(A:A,A297,G:G)</f>
        <v>49.635958333333328</v>
      </c>
      <c r="J297" s="2">
        <f>G297-I297</f>
        <v>-0.95089166666672753</v>
      </c>
      <c r="K297" s="2">
        <f>90+J297</f>
        <v>89.049108333333265</v>
      </c>
      <c r="L297" s="2">
        <f>EXP(0.06*K297)</f>
        <v>209.12799901892916</v>
      </c>
      <c r="M297" s="2">
        <f>SUMIF(A:A,A297,L:L)</f>
        <v>3309.8305815091167</v>
      </c>
      <c r="N297" s="3">
        <f>L297/M297</f>
        <v>6.3183898350343146E-2</v>
      </c>
      <c r="O297" s="8">
        <f>1/N297</f>
        <v>15.826817054800625</v>
      </c>
      <c r="P297" s="3">
        <f>IF(O297&gt;21,"",N297)</f>
        <v>6.3183898350343146E-2</v>
      </c>
      <c r="Q297" s="3">
        <f>IF(ISNUMBER(P297),SUMIF(A:A,A297,P:P),"")</f>
        <v>0.91758689152763107</v>
      </c>
      <c r="R297" s="3">
        <f>IFERROR(P297*(1/Q297),"")</f>
        <v>6.8858763059651343E-2</v>
      </c>
      <c r="S297" s="9">
        <f>IFERROR(1/R297,"")</f>
        <v>14.522479864091002</v>
      </c>
    </row>
    <row r="298" spans="1:19" x14ac:dyDescent="0.25">
      <c r="A298" s="1">
        <v>34</v>
      </c>
      <c r="B298" s="11">
        <v>0.70138888888888884</v>
      </c>
      <c r="C298" s="1" t="s">
        <v>321</v>
      </c>
      <c r="D298" s="1">
        <v>1</v>
      </c>
      <c r="E298" s="1">
        <v>7</v>
      </c>
      <c r="F298" s="1" t="s">
        <v>328</v>
      </c>
      <c r="G298" s="2">
        <v>47.640100000000004</v>
      </c>
      <c r="H298" s="7">
        <f>1+COUNTIFS(A:A,A298,O:O,"&lt;"&amp;O298)</f>
        <v>8</v>
      </c>
      <c r="I298" s="2">
        <f>AVERAGEIF(A:A,A298,G:G)</f>
        <v>49.635958333333328</v>
      </c>
      <c r="J298" s="2">
        <f>G298-I298</f>
        <v>-1.9958583333333237</v>
      </c>
      <c r="K298" s="2">
        <f>90+J298</f>
        <v>88.004141666666669</v>
      </c>
      <c r="L298" s="2">
        <f>EXP(0.06*K298)</f>
        <v>196.41867932946633</v>
      </c>
      <c r="M298" s="2">
        <f>SUMIF(A:A,A298,L:L)</f>
        <v>3309.8305815091167</v>
      </c>
      <c r="N298" s="3">
        <f>L298/M298</f>
        <v>5.9344028188871606E-2</v>
      </c>
      <c r="O298" s="8">
        <f>1/N298</f>
        <v>16.850895204102834</v>
      </c>
      <c r="P298" s="3">
        <f>IF(O298&gt;21,"",N298)</f>
        <v>5.9344028188871606E-2</v>
      </c>
      <c r="Q298" s="3">
        <f>IF(ISNUMBER(P298),SUMIF(A:A,A298,P:P),"")</f>
        <v>0.91758689152763107</v>
      </c>
      <c r="R298" s="3">
        <f>IFERROR(P298*(1/Q298),"")</f>
        <v>6.4674014784663683E-2</v>
      </c>
      <c r="S298" s="9">
        <f>IFERROR(1/R298,"")</f>
        <v>15.462160549790587</v>
      </c>
    </row>
    <row r="299" spans="1:19" x14ac:dyDescent="0.25">
      <c r="A299" s="1">
        <v>34</v>
      </c>
      <c r="B299" s="11">
        <v>0.70138888888888884</v>
      </c>
      <c r="C299" s="1" t="s">
        <v>321</v>
      </c>
      <c r="D299" s="1">
        <v>1</v>
      </c>
      <c r="E299" s="1">
        <v>2</v>
      </c>
      <c r="F299" s="1" t="s">
        <v>323</v>
      </c>
      <c r="G299" s="2">
        <v>45.165433333333297</v>
      </c>
      <c r="H299" s="7">
        <f>1+COUNTIFS(A:A,A299,O:O,"&lt;"&amp;O299)</f>
        <v>9</v>
      </c>
      <c r="I299" s="2">
        <f>AVERAGEIF(A:A,A299,G:G)</f>
        <v>49.635958333333328</v>
      </c>
      <c r="J299" s="2">
        <f>G299-I299</f>
        <v>-4.4705250000000305</v>
      </c>
      <c r="K299" s="2">
        <f>90+J299</f>
        <v>85.529474999999962</v>
      </c>
      <c r="L299" s="2">
        <f>EXP(0.06*K299)</f>
        <v>169.31628928234215</v>
      </c>
      <c r="M299" s="2">
        <f>SUMIF(A:A,A299,L:L)</f>
        <v>3309.8305815091167</v>
      </c>
      <c r="N299" s="3">
        <f>L299/M299</f>
        <v>5.1155575825618971E-2</v>
      </c>
      <c r="O299" s="8">
        <f>1/N299</f>
        <v>19.548211194197815</v>
      </c>
      <c r="P299" s="3">
        <f>IF(O299&gt;21,"",N299)</f>
        <v>5.1155575825618971E-2</v>
      </c>
      <c r="Q299" s="3">
        <f>IF(ISNUMBER(P299),SUMIF(A:A,A299,P:P),"")</f>
        <v>0.91758689152763107</v>
      </c>
      <c r="R299" s="3">
        <f>IFERROR(P299*(1/Q299),"")</f>
        <v>5.5750116199298969E-2</v>
      </c>
      <c r="S299" s="9">
        <f>IFERROR(1/R299,"")</f>
        <v>17.937182344609617</v>
      </c>
    </row>
    <row r="300" spans="1:19" x14ac:dyDescent="0.25">
      <c r="A300" s="1">
        <v>34</v>
      </c>
      <c r="B300" s="11">
        <v>0.70138888888888884</v>
      </c>
      <c r="C300" s="1" t="s">
        <v>321</v>
      </c>
      <c r="D300" s="1">
        <v>1</v>
      </c>
      <c r="E300" s="1">
        <v>12</v>
      </c>
      <c r="F300" s="1" t="s">
        <v>332</v>
      </c>
      <c r="G300" s="2">
        <v>36.841866666666704</v>
      </c>
      <c r="H300" s="7">
        <f>1+COUNTIFS(A:A,A300,O:O,"&lt;"&amp;O300)</f>
        <v>10</v>
      </c>
      <c r="I300" s="2">
        <f>AVERAGEIF(A:A,A300,G:G)</f>
        <v>49.635958333333328</v>
      </c>
      <c r="J300" s="2">
        <f>G300-I300</f>
        <v>-12.794091666666624</v>
      </c>
      <c r="K300" s="2">
        <f>90+J300</f>
        <v>77.205908333333383</v>
      </c>
      <c r="L300" s="2">
        <f>EXP(0.06*K300)</f>
        <v>102.75571784966895</v>
      </c>
      <c r="M300" s="2">
        <f>SUMIF(A:A,A300,L:L)</f>
        <v>3309.8305815091167</v>
      </c>
      <c r="N300" s="3">
        <f>L300/M300</f>
        <v>3.1045612553020012E-2</v>
      </c>
      <c r="O300" s="8">
        <f>1/N300</f>
        <v>32.21067061544332</v>
      </c>
      <c r="P300" s="3" t="str">
        <f>IF(O300&gt;21,"",N300)</f>
        <v/>
      </c>
      <c r="Q300" s="3" t="str">
        <f>IF(ISNUMBER(P300),SUMIF(A:A,A300,P:P),"")</f>
        <v/>
      </c>
      <c r="R300" s="3" t="str">
        <f>IFERROR(P300*(1/Q300),"")</f>
        <v/>
      </c>
      <c r="S300" s="9" t="str">
        <f>IFERROR(1/R300,"")</f>
        <v/>
      </c>
    </row>
    <row r="301" spans="1:19" x14ac:dyDescent="0.25">
      <c r="A301" s="1">
        <v>34</v>
      </c>
      <c r="B301" s="11">
        <v>0.70138888888888884</v>
      </c>
      <c r="C301" s="1" t="s">
        <v>321</v>
      </c>
      <c r="D301" s="1">
        <v>1</v>
      </c>
      <c r="E301" s="1">
        <v>3</v>
      </c>
      <c r="F301" s="1" t="s">
        <v>324</v>
      </c>
      <c r="G301" s="2">
        <v>34.793433333333304</v>
      </c>
      <c r="H301" s="7">
        <f>1+COUNTIFS(A:A,A301,O:O,"&lt;"&amp;O301)</f>
        <v>11</v>
      </c>
      <c r="I301" s="2">
        <f>AVERAGEIF(A:A,A301,G:G)</f>
        <v>49.635958333333328</v>
      </c>
      <c r="J301" s="2">
        <f>G301-I301</f>
        <v>-14.842525000000023</v>
      </c>
      <c r="K301" s="2">
        <f>90+J301</f>
        <v>75.157474999999977</v>
      </c>
      <c r="L301" s="2">
        <f>EXP(0.06*K301)</f>
        <v>90.871688952117182</v>
      </c>
      <c r="M301" s="2">
        <f>SUMIF(A:A,A301,L:L)</f>
        <v>3309.8305815091167</v>
      </c>
      <c r="N301" s="3">
        <f>L301/M301</f>
        <v>2.7455087719530421E-2</v>
      </c>
      <c r="O301" s="8">
        <f>1/N301</f>
        <v>36.423121652918304</v>
      </c>
      <c r="P301" s="3" t="str">
        <f>IF(O301&gt;21,"",N301)</f>
        <v/>
      </c>
      <c r="Q301" s="3" t="str">
        <f>IF(ISNUMBER(P301),SUMIF(A:A,A301,P:P),"")</f>
        <v/>
      </c>
      <c r="R301" s="3" t="str">
        <f>IFERROR(P301*(1/Q301),"")</f>
        <v/>
      </c>
      <c r="S301" s="9" t="str">
        <f>IFERROR(1/R301,"")</f>
        <v/>
      </c>
    </row>
    <row r="302" spans="1:19" x14ac:dyDescent="0.25">
      <c r="A302" s="1">
        <v>34</v>
      </c>
      <c r="B302" s="11">
        <v>0.70138888888888884</v>
      </c>
      <c r="C302" s="1" t="s">
        <v>321</v>
      </c>
      <c r="D302" s="1">
        <v>1</v>
      </c>
      <c r="E302" s="1">
        <v>13</v>
      </c>
      <c r="F302" s="1" t="s">
        <v>333</v>
      </c>
      <c r="G302" s="2">
        <v>32.490866666666705</v>
      </c>
      <c r="H302" s="7">
        <f>1+COUNTIFS(A:A,A302,O:O,"&lt;"&amp;O302)</f>
        <v>12</v>
      </c>
      <c r="I302" s="2">
        <f>AVERAGEIF(A:A,A302,G:G)</f>
        <v>49.635958333333328</v>
      </c>
      <c r="J302" s="2">
        <f>G302-I302</f>
        <v>-17.145091666666623</v>
      </c>
      <c r="K302" s="2">
        <f>90+J302</f>
        <v>72.854908333333384</v>
      </c>
      <c r="L302" s="2">
        <f>EXP(0.06*K302)</f>
        <v>79.146019937288713</v>
      </c>
      <c r="M302" s="2">
        <f>SUMIF(A:A,A302,L:L)</f>
        <v>3309.8305815091167</v>
      </c>
      <c r="N302" s="3">
        <f>L302/M302</f>
        <v>2.3912408199818522E-2</v>
      </c>
      <c r="O302" s="8">
        <f>1/N302</f>
        <v>41.819292797435153</v>
      </c>
      <c r="P302" s="3" t="str">
        <f>IF(O302&gt;21,"",N302)</f>
        <v/>
      </c>
      <c r="Q302" s="3" t="str">
        <f>IF(ISNUMBER(P302),SUMIF(A:A,A302,P:P),"")</f>
        <v/>
      </c>
      <c r="R302" s="3" t="str">
        <f>IFERROR(P302*(1/Q302),"")</f>
        <v/>
      </c>
      <c r="S302" s="9" t="str">
        <f>IFERROR(1/R302,"")</f>
        <v/>
      </c>
    </row>
    <row r="303" spans="1:19" x14ac:dyDescent="0.25">
      <c r="A303" s="1">
        <v>35</v>
      </c>
      <c r="B303" s="11">
        <v>0.70277777777777783</v>
      </c>
      <c r="C303" s="1" t="s">
        <v>170</v>
      </c>
      <c r="D303" s="1">
        <v>6</v>
      </c>
      <c r="E303" s="1">
        <v>1</v>
      </c>
      <c r="F303" s="1" t="s">
        <v>334</v>
      </c>
      <c r="G303" s="2">
        <v>75.4262333333333</v>
      </c>
      <c r="H303" s="7">
        <f>1+COUNTIFS(A:A,A303,O:O,"&lt;"&amp;O303)</f>
        <v>1</v>
      </c>
      <c r="I303" s="2">
        <f>AVERAGEIF(A:A,A303,G:G)</f>
        <v>51.425393939393913</v>
      </c>
      <c r="J303" s="2">
        <f>G303-I303</f>
        <v>24.000839393939387</v>
      </c>
      <c r="K303" s="2">
        <f>90+J303</f>
        <v>114.00083939393939</v>
      </c>
      <c r="L303" s="2">
        <f>EXP(0.06*K303)</f>
        <v>934.53620018536026</v>
      </c>
      <c r="M303" s="2">
        <f>SUMIF(A:A,A303,L:L)</f>
        <v>3020.9228634336455</v>
      </c>
      <c r="N303" s="3">
        <f>L303/M303</f>
        <v>0.30935453913680749</v>
      </c>
      <c r="O303" s="8">
        <f>1/N303</f>
        <v>3.2325370197906316</v>
      </c>
      <c r="P303" s="3">
        <f>IF(O303&gt;21,"",N303)</f>
        <v>0.30935453913680749</v>
      </c>
      <c r="Q303" s="3">
        <f>IF(ISNUMBER(P303),SUMIF(A:A,A303,P:P),"")</f>
        <v>0.87645077684784456</v>
      </c>
      <c r="R303" s="3">
        <f>IFERROR(P303*(1/Q303),"")</f>
        <v>0.35296282153962044</v>
      </c>
      <c r="S303" s="9">
        <f>IFERROR(1/R303,"")</f>
        <v>2.8331595821849156</v>
      </c>
    </row>
    <row r="304" spans="1:19" x14ac:dyDescent="0.25">
      <c r="A304" s="1">
        <v>35</v>
      </c>
      <c r="B304" s="11">
        <v>0.70277777777777783</v>
      </c>
      <c r="C304" s="1" t="s">
        <v>170</v>
      </c>
      <c r="D304" s="1">
        <v>6</v>
      </c>
      <c r="E304" s="1">
        <v>6</v>
      </c>
      <c r="F304" s="1" t="s">
        <v>338</v>
      </c>
      <c r="G304" s="2">
        <v>62.491500000000002</v>
      </c>
      <c r="H304" s="7">
        <f>1+COUNTIFS(A:A,A304,O:O,"&lt;"&amp;O304)</f>
        <v>2</v>
      </c>
      <c r="I304" s="2">
        <f>AVERAGEIF(A:A,A304,G:G)</f>
        <v>51.425393939393913</v>
      </c>
      <c r="J304" s="2">
        <f>G304-I304</f>
        <v>11.066106060606089</v>
      </c>
      <c r="K304" s="2">
        <f>90+J304</f>
        <v>101.06610606060609</v>
      </c>
      <c r="L304" s="2">
        <f>EXP(0.06*K304)</f>
        <v>430.07790368407143</v>
      </c>
      <c r="M304" s="2">
        <f>SUMIF(A:A,A304,L:L)</f>
        <v>3020.9228634336455</v>
      </c>
      <c r="N304" s="3">
        <f>L304/M304</f>
        <v>0.14236639700069526</v>
      </c>
      <c r="O304" s="8">
        <f>1/N304</f>
        <v>7.0241294369142206</v>
      </c>
      <c r="P304" s="3">
        <f>IF(O304&gt;21,"",N304)</f>
        <v>0.14236639700069526</v>
      </c>
      <c r="Q304" s="3">
        <f>IF(ISNUMBER(P304),SUMIF(A:A,A304,P:P),"")</f>
        <v>0.87645077684784456</v>
      </c>
      <c r="R304" s="3">
        <f>IFERROR(P304*(1/Q304),"")</f>
        <v>0.16243513128337456</v>
      </c>
      <c r="S304" s="9">
        <f>IFERROR(1/R304,"")</f>
        <v>6.1563037016632824</v>
      </c>
    </row>
    <row r="305" spans="1:19" x14ac:dyDescent="0.25">
      <c r="A305" s="1">
        <v>35</v>
      </c>
      <c r="B305" s="11">
        <v>0.70277777777777783</v>
      </c>
      <c r="C305" s="1" t="s">
        <v>170</v>
      </c>
      <c r="D305" s="1">
        <v>6</v>
      </c>
      <c r="E305" s="1">
        <v>9</v>
      </c>
      <c r="F305" s="1" t="s">
        <v>341</v>
      </c>
      <c r="G305" s="2">
        <v>55.126966666666597</v>
      </c>
      <c r="H305" s="7">
        <f>1+COUNTIFS(A:A,A305,O:O,"&lt;"&amp;O305)</f>
        <v>3</v>
      </c>
      <c r="I305" s="2">
        <f>AVERAGEIF(A:A,A305,G:G)</f>
        <v>51.425393939393913</v>
      </c>
      <c r="J305" s="2">
        <f>G305-I305</f>
        <v>3.7015727272726835</v>
      </c>
      <c r="K305" s="2">
        <f>90+J305</f>
        <v>93.701572727272691</v>
      </c>
      <c r="L305" s="2">
        <f>EXP(0.06*K305)</f>
        <v>276.46780142426968</v>
      </c>
      <c r="M305" s="2">
        <f>SUMIF(A:A,A305,L:L)</f>
        <v>3020.9228634336455</v>
      </c>
      <c r="N305" s="3">
        <f>L305/M305</f>
        <v>9.1517663284533673E-2</v>
      </c>
      <c r="O305" s="8">
        <f>1/N305</f>
        <v>10.926852414172142</v>
      </c>
      <c r="P305" s="3">
        <f>IF(O305&gt;21,"",N305)</f>
        <v>9.1517663284533673E-2</v>
      </c>
      <c r="Q305" s="3">
        <f>IF(ISNUMBER(P305),SUMIF(A:A,A305,P:P),"")</f>
        <v>0.87645077684784456</v>
      </c>
      <c r="R305" s="3">
        <f>IFERROR(P305*(1/Q305),"")</f>
        <v>0.10441848612842465</v>
      </c>
      <c r="S305" s="9">
        <f>IFERROR(1/R305,"")</f>
        <v>9.576848286902921</v>
      </c>
    </row>
    <row r="306" spans="1:19" x14ac:dyDescent="0.25">
      <c r="A306" s="1">
        <v>35</v>
      </c>
      <c r="B306" s="11">
        <v>0.70277777777777783</v>
      </c>
      <c r="C306" s="1" t="s">
        <v>170</v>
      </c>
      <c r="D306" s="1">
        <v>6</v>
      </c>
      <c r="E306" s="1">
        <v>5</v>
      </c>
      <c r="F306" s="1" t="s">
        <v>337</v>
      </c>
      <c r="G306" s="2">
        <v>54.731166666666695</v>
      </c>
      <c r="H306" s="7">
        <f>1+COUNTIFS(A:A,A306,O:O,"&lt;"&amp;O306)</f>
        <v>4</v>
      </c>
      <c r="I306" s="2">
        <f>AVERAGEIF(A:A,A306,G:G)</f>
        <v>51.425393939393913</v>
      </c>
      <c r="J306" s="2">
        <f>G306-I306</f>
        <v>3.3057727272727817</v>
      </c>
      <c r="K306" s="2">
        <f>90+J306</f>
        <v>93.305772727272782</v>
      </c>
      <c r="L306" s="2">
        <f>EXP(0.06*K306)</f>
        <v>269.97959002371732</v>
      </c>
      <c r="M306" s="2">
        <f>SUMIF(A:A,A306,L:L)</f>
        <v>3020.9228634336455</v>
      </c>
      <c r="N306" s="3">
        <f>L306/M306</f>
        <v>8.9369905233810817E-2</v>
      </c>
      <c r="O306" s="8">
        <f>1/N306</f>
        <v>11.189449036381831</v>
      </c>
      <c r="P306" s="3">
        <f>IF(O306&gt;21,"",N306)</f>
        <v>8.9369905233810817E-2</v>
      </c>
      <c r="Q306" s="3">
        <f>IF(ISNUMBER(P306),SUMIF(A:A,A306,P:P),"")</f>
        <v>0.87645077684784456</v>
      </c>
      <c r="R306" s="3">
        <f>IFERROR(P306*(1/Q306),"")</f>
        <v>0.10196796853239116</v>
      </c>
      <c r="S306" s="9">
        <f>IFERROR(1/R306,"")</f>
        <v>9.8070013004362231</v>
      </c>
    </row>
    <row r="307" spans="1:19" x14ac:dyDescent="0.25">
      <c r="A307" s="1">
        <v>35</v>
      </c>
      <c r="B307" s="11">
        <v>0.70277777777777783</v>
      </c>
      <c r="C307" s="1" t="s">
        <v>170</v>
      </c>
      <c r="D307" s="1">
        <v>6</v>
      </c>
      <c r="E307" s="1">
        <v>13</v>
      </c>
      <c r="F307" s="1" t="s">
        <v>344</v>
      </c>
      <c r="G307" s="2">
        <v>50.519766666666698</v>
      </c>
      <c r="H307" s="7">
        <f>1+COUNTIFS(A:A,A307,O:O,"&lt;"&amp;O307)</f>
        <v>5</v>
      </c>
      <c r="I307" s="2">
        <f>AVERAGEIF(A:A,A307,G:G)</f>
        <v>51.425393939393913</v>
      </c>
      <c r="J307" s="2">
        <f>G307-I307</f>
        <v>-0.90562727272721588</v>
      </c>
      <c r="K307" s="2">
        <f>90+J307</f>
        <v>89.094372727272784</v>
      </c>
      <c r="L307" s="2">
        <f>EXP(0.06*K307)</f>
        <v>209.69673410069703</v>
      </c>
      <c r="M307" s="2">
        <f>SUMIF(A:A,A307,L:L)</f>
        <v>3020.9228634336455</v>
      </c>
      <c r="N307" s="3">
        <f>L307/M307</f>
        <v>6.9414792624777996E-2</v>
      </c>
      <c r="O307" s="8">
        <f>1/N307</f>
        <v>14.406151227815444</v>
      </c>
      <c r="P307" s="3">
        <f>IF(O307&gt;21,"",N307)</f>
        <v>6.9414792624777996E-2</v>
      </c>
      <c r="Q307" s="3">
        <f>IF(ISNUMBER(P307),SUMIF(A:A,A307,P:P),"")</f>
        <v>0.87645077684784456</v>
      </c>
      <c r="R307" s="3">
        <f>IFERROR(P307*(1/Q307),"")</f>
        <v>7.9199875747076529E-2</v>
      </c>
      <c r="S307" s="9">
        <f>IFERROR(1/R307,"")</f>
        <v>12.626282435006377</v>
      </c>
    </row>
    <row r="308" spans="1:19" x14ac:dyDescent="0.25">
      <c r="A308" s="1">
        <v>35</v>
      </c>
      <c r="B308" s="11">
        <v>0.70277777777777783</v>
      </c>
      <c r="C308" s="1" t="s">
        <v>170</v>
      </c>
      <c r="D308" s="1">
        <v>6</v>
      </c>
      <c r="E308" s="1">
        <v>7</v>
      </c>
      <c r="F308" s="1" t="s">
        <v>339</v>
      </c>
      <c r="G308" s="2">
        <v>50.485800000000005</v>
      </c>
      <c r="H308" s="7">
        <f>1+COUNTIFS(A:A,A308,O:O,"&lt;"&amp;O308)</f>
        <v>6</v>
      </c>
      <c r="I308" s="2">
        <f>AVERAGEIF(A:A,A308,G:G)</f>
        <v>51.425393939393913</v>
      </c>
      <c r="J308" s="2">
        <f>G308-I308</f>
        <v>-0.93959393939390878</v>
      </c>
      <c r="K308" s="2">
        <f>90+J308</f>
        <v>89.060406060606084</v>
      </c>
      <c r="L308" s="2">
        <f>EXP(0.06*K308)</f>
        <v>209.26980734273369</v>
      </c>
      <c r="M308" s="2">
        <f>SUMIF(A:A,A308,L:L)</f>
        <v>3020.9228634336455</v>
      </c>
      <c r="N308" s="3">
        <f>L308/M308</f>
        <v>6.9273469334755922E-2</v>
      </c>
      <c r="O308" s="8">
        <f>1/N308</f>
        <v>14.435540901923321</v>
      </c>
      <c r="P308" s="3">
        <f>IF(O308&gt;21,"",N308)</f>
        <v>6.9273469334755922E-2</v>
      </c>
      <c r="Q308" s="3">
        <f>IF(ISNUMBER(P308),SUMIF(A:A,A308,P:P),"")</f>
        <v>0.87645077684784456</v>
      </c>
      <c r="R308" s="3">
        <f>IFERROR(P308*(1/Q308),"")</f>
        <v>7.9038630764750956E-2</v>
      </c>
      <c r="S308" s="9">
        <f>IFERROR(1/R308,"")</f>
        <v>12.652041037709528</v>
      </c>
    </row>
    <row r="309" spans="1:19" x14ac:dyDescent="0.25">
      <c r="A309" s="1">
        <v>35</v>
      </c>
      <c r="B309" s="11">
        <v>0.70277777777777783</v>
      </c>
      <c r="C309" s="1" t="s">
        <v>170</v>
      </c>
      <c r="D309" s="1">
        <v>6</v>
      </c>
      <c r="E309" s="1">
        <v>3</v>
      </c>
      <c r="F309" s="1" t="s">
        <v>335</v>
      </c>
      <c r="G309" s="2">
        <v>46.799066666666597</v>
      </c>
      <c r="H309" s="7">
        <f>1+COUNTIFS(A:A,A309,O:O,"&lt;"&amp;O309)</f>
        <v>7</v>
      </c>
      <c r="I309" s="2">
        <f>AVERAGEIF(A:A,A309,G:G)</f>
        <v>51.425393939393913</v>
      </c>
      <c r="J309" s="2">
        <f>G309-I309</f>
        <v>-4.6263272727273161</v>
      </c>
      <c r="K309" s="2">
        <f>90+J309</f>
        <v>85.373672727272691</v>
      </c>
      <c r="L309" s="2">
        <f>EXP(0.06*K309)</f>
        <v>167.74087259918488</v>
      </c>
      <c r="M309" s="2">
        <f>SUMIF(A:A,A309,L:L)</f>
        <v>3020.9228634336455</v>
      </c>
      <c r="N309" s="3">
        <f>L309/M309</f>
        <v>5.5526367332837827E-2</v>
      </c>
      <c r="O309" s="8">
        <f>1/N309</f>
        <v>18.009461955358429</v>
      </c>
      <c r="P309" s="3">
        <f>IF(O309&gt;21,"",N309)</f>
        <v>5.5526367332837827E-2</v>
      </c>
      <c r="Q309" s="3">
        <f>IF(ISNUMBER(P309),SUMIF(A:A,A309,P:P),"")</f>
        <v>0.87645077684784456</v>
      </c>
      <c r="R309" s="3">
        <f>IFERROR(P309*(1/Q309),"")</f>
        <v>6.335366320575174E-2</v>
      </c>
      <c r="S309" s="9">
        <f>IFERROR(1/R309,"")</f>
        <v>15.7844069213856</v>
      </c>
    </row>
    <row r="310" spans="1:19" x14ac:dyDescent="0.25">
      <c r="A310" s="1">
        <v>35</v>
      </c>
      <c r="B310" s="11">
        <v>0.70277777777777783</v>
      </c>
      <c r="C310" s="1" t="s">
        <v>170</v>
      </c>
      <c r="D310" s="1">
        <v>6</v>
      </c>
      <c r="E310" s="1">
        <v>10</v>
      </c>
      <c r="F310" s="1" t="s">
        <v>342</v>
      </c>
      <c r="G310" s="2">
        <v>44.927233333333298</v>
      </c>
      <c r="H310" s="7">
        <f>1+COUNTIFS(A:A,A310,O:O,"&lt;"&amp;O310)</f>
        <v>8</v>
      </c>
      <c r="I310" s="2">
        <f>AVERAGEIF(A:A,A310,G:G)</f>
        <v>51.425393939393913</v>
      </c>
      <c r="J310" s="2">
        <f>G310-I310</f>
        <v>-6.4981606060606154</v>
      </c>
      <c r="K310" s="2">
        <f>90+J310</f>
        <v>83.501839393939377</v>
      </c>
      <c r="L310" s="2">
        <f>EXP(0.06*K310)</f>
        <v>149.92128109379948</v>
      </c>
      <c r="M310" s="2">
        <f>SUMIF(A:A,A310,L:L)</f>
        <v>3020.9228634336455</v>
      </c>
      <c r="N310" s="3">
        <f>L310/M310</f>
        <v>4.9627642899625631E-2</v>
      </c>
      <c r="O310" s="8">
        <f>1/N310</f>
        <v>20.150060360967569</v>
      </c>
      <c r="P310" s="3">
        <f>IF(O310&gt;21,"",N310)</f>
        <v>4.9627642899625631E-2</v>
      </c>
      <c r="Q310" s="3">
        <f>IF(ISNUMBER(P310),SUMIF(A:A,A310,P:P),"")</f>
        <v>0.87645077684784456</v>
      </c>
      <c r="R310" s="3">
        <f>IFERROR(P310*(1/Q310),"")</f>
        <v>5.6623422798609928E-2</v>
      </c>
      <c r="S310" s="9">
        <f>IFERROR(1/R310,"")</f>
        <v>17.660536056900987</v>
      </c>
    </row>
    <row r="311" spans="1:19" x14ac:dyDescent="0.25">
      <c r="A311" s="1">
        <v>35</v>
      </c>
      <c r="B311" s="11">
        <v>0.70277777777777783</v>
      </c>
      <c r="C311" s="1" t="s">
        <v>170</v>
      </c>
      <c r="D311" s="1">
        <v>6</v>
      </c>
      <c r="E311" s="1">
        <v>12</v>
      </c>
      <c r="F311" s="1" t="s">
        <v>343</v>
      </c>
      <c r="G311" s="2">
        <v>43.603833333333299</v>
      </c>
      <c r="H311" s="7">
        <f>1+COUNTIFS(A:A,A311,O:O,"&lt;"&amp;O311)</f>
        <v>9</v>
      </c>
      <c r="I311" s="2">
        <f>AVERAGEIF(A:A,A311,G:G)</f>
        <v>51.425393939393913</v>
      </c>
      <c r="J311" s="2">
        <f>G311-I311</f>
        <v>-7.8215606060606149</v>
      </c>
      <c r="K311" s="2">
        <f>90+J311</f>
        <v>82.178439393939385</v>
      </c>
      <c r="L311" s="2">
        <f>EXP(0.06*K311)</f>
        <v>138.4772931258253</v>
      </c>
      <c r="M311" s="2">
        <f>SUMIF(A:A,A311,L:L)</f>
        <v>3020.9228634336455</v>
      </c>
      <c r="N311" s="3">
        <f>L311/M311</f>
        <v>4.5839400536175572E-2</v>
      </c>
      <c r="O311" s="8">
        <f>1/N311</f>
        <v>21.815294011334622</v>
      </c>
      <c r="P311" s="3" t="str">
        <f>IF(O311&gt;21,"",N311)</f>
        <v/>
      </c>
      <c r="Q311" s="3" t="str">
        <f>IF(ISNUMBER(P311),SUMIF(A:A,A311,P:P),"")</f>
        <v/>
      </c>
      <c r="R311" s="3" t="str">
        <f>IFERROR(P311*(1/Q311),"")</f>
        <v/>
      </c>
      <c r="S311" s="9" t="str">
        <f>IFERROR(1/R311,"")</f>
        <v/>
      </c>
    </row>
    <row r="312" spans="1:19" x14ac:dyDescent="0.25">
      <c r="A312" s="1">
        <v>35</v>
      </c>
      <c r="B312" s="11">
        <v>0.70277777777777783</v>
      </c>
      <c r="C312" s="1" t="s">
        <v>170</v>
      </c>
      <c r="D312" s="1">
        <v>6</v>
      </c>
      <c r="E312" s="1">
        <v>4</v>
      </c>
      <c r="F312" s="1" t="s">
        <v>336</v>
      </c>
      <c r="G312" s="2">
        <v>42.254433333333303</v>
      </c>
      <c r="H312" s="7">
        <f>1+COUNTIFS(A:A,A312,O:O,"&lt;"&amp;O312)</f>
        <v>10</v>
      </c>
      <c r="I312" s="2">
        <f>AVERAGEIF(A:A,A312,G:G)</f>
        <v>51.425393939393913</v>
      </c>
      <c r="J312" s="2">
        <f>G312-I312</f>
        <v>-9.1709606060606106</v>
      </c>
      <c r="K312" s="2">
        <f>90+J312</f>
        <v>80.829039393939382</v>
      </c>
      <c r="L312" s="2">
        <f>EXP(0.06*K312)</f>
        <v>127.707483515615</v>
      </c>
      <c r="M312" s="2">
        <f>SUMIF(A:A,A312,L:L)</f>
        <v>3020.9228634336455</v>
      </c>
      <c r="N312" s="3">
        <f>L312/M312</f>
        <v>4.2274327842472592E-2</v>
      </c>
      <c r="O312" s="8">
        <f>1/N312</f>
        <v>23.655018329949886</v>
      </c>
      <c r="P312" s="3" t="str">
        <f>IF(O312&gt;21,"",N312)</f>
        <v/>
      </c>
      <c r="Q312" s="3" t="str">
        <f>IF(ISNUMBER(P312),SUMIF(A:A,A312,P:P),"")</f>
        <v/>
      </c>
      <c r="R312" s="3" t="str">
        <f>IFERROR(P312*(1/Q312),"")</f>
        <v/>
      </c>
      <c r="S312" s="9" t="str">
        <f>IFERROR(1/R312,"")</f>
        <v/>
      </c>
    </row>
    <row r="313" spans="1:19" x14ac:dyDescent="0.25">
      <c r="A313" s="1">
        <v>35</v>
      </c>
      <c r="B313" s="11">
        <v>0.70277777777777783</v>
      </c>
      <c r="C313" s="1" t="s">
        <v>170</v>
      </c>
      <c r="D313" s="1">
        <v>6</v>
      </c>
      <c r="E313" s="1">
        <v>8</v>
      </c>
      <c r="F313" s="1" t="s">
        <v>340</v>
      </c>
      <c r="G313" s="2">
        <v>39.313333333333297</v>
      </c>
      <c r="H313" s="7">
        <f>1+COUNTIFS(A:A,A313,O:O,"&lt;"&amp;O313)</f>
        <v>11</v>
      </c>
      <c r="I313" s="2">
        <f>AVERAGEIF(A:A,A313,G:G)</f>
        <v>51.425393939393913</v>
      </c>
      <c r="J313" s="2">
        <f>G313-I313</f>
        <v>-12.112060606060616</v>
      </c>
      <c r="K313" s="2">
        <f>90+J313</f>
        <v>77.887939393939376</v>
      </c>
      <c r="L313" s="2">
        <f>EXP(0.06*K313)</f>
        <v>107.0478963383718</v>
      </c>
      <c r="M313" s="2">
        <f>SUMIF(A:A,A313,L:L)</f>
        <v>3020.9228634336455</v>
      </c>
      <c r="N313" s="3">
        <f>L313/M313</f>
        <v>3.5435494773507346E-2</v>
      </c>
      <c r="O313" s="8">
        <f>1/N313</f>
        <v>28.220291727029316</v>
      </c>
      <c r="P313" s="3" t="str">
        <f>IF(O313&gt;21,"",N313)</f>
        <v/>
      </c>
      <c r="Q313" s="3" t="str">
        <f>IF(ISNUMBER(P313),SUMIF(A:A,A313,P:P),"")</f>
        <v/>
      </c>
      <c r="R313" s="3" t="str">
        <f>IFERROR(P313*(1/Q313),"")</f>
        <v/>
      </c>
      <c r="S313" s="9" t="str">
        <f>IFERROR(1/R313,"")</f>
        <v/>
      </c>
    </row>
    <row r="314" spans="1:19" x14ac:dyDescent="0.25">
      <c r="A314" s="1">
        <v>36</v>
      </c>
      <c r="B314" s="11">
        <v>0.7055555555555556</v>
      </c>
      <c r="C314" s="1" t="s">
        <v>70</v>
      </c>
      <c r="D314" s="1">
        <v>6</v>
      </c>
      <c r="E314" s="1">
        <v>5</v>
      </c>
      <c r="F314" s="1" t="s">
        <v>349</v>
      </c>
      <c r="G314" s="2">
        <v>69.220433333333304</v>
      </c>
      <c r="H314" s="7">
        <f>1+COUNTIFS(A:A,A314,O:O,"&lt;"&amp;O314)</f>
        <v>1</v>
      </c>
      <c r="I314" s="2">
        <f>AVERAGEIF(A:A,A314,G:G)</f>
        <v>50.172635897435889</v>
      </c>
      <c r="J314" s="2">
        <f>G314-I314</f>
        <v>19.047797435897415</v>
      </c>
      <c r="K314" s="2">
        <f>90+J314</f>
        <v>109.04779743589742</v>
      </c>
      <c r="L314" s="2">
        <f>EXP(0.06*K314)</f>
        <v>694.27479902995299</v>
      </c>
      <c r="M314" s="2">
        <f>SUMIF(A:A,A314,L:L)</f>
        <v>3571.8714889323192</v>
      </c>
      <c r="N314" s="3">
        <f>L314/M314</f>
        <v>0.19437283821134368</v>
      </c>
      <c r="O314" s="8">
        <f>1/N314</f>
        <v>5.1447517523651589</v>
      </c>
      <c r="P314" s="3">
        <f>IF(O314&gt;21,"",N314)</f>
        <v>0.19437283821134368</v>
      </c>
      <c r="Q314" s="3">
        <f>IF(ISNUMBER(P314),SUMIF(A:A,A314,P:P),"")</f>
        <v>0.88973573284014529</v>
      </c>
      <c r="R314" s="3">
        <f>IFERROR(P314*(1/Q314),"")</f>
        <v>0.218461315014158</v>
      </c>
      <c r="S314" s="9">
        <f>IFERROR(1/R314,"")</f>
        <v>4.577469470671236</v>
      </c>
    </row>
    <row r="315" spans="1:19" x14ac:dyDescent="0.25">
      <c r="A315" s="1">
        <v>36</v>
      </c>
      <c r="B315" s="11">
        <v>0.7055555555555556</v>
      </c>
      <c r="C315" s="1" t="s">
        <v>70</v>
      </c>
      <c r="D315" s="1">
        <v>6</v>
      </c>
      <c r="E315" s="1">
        <v>13</v>
      </c>
      <c r="F315" s="1" t="s">
        <v>356</v>
      </c>
      <c r="G315" s="2">
        <v>63.783100000000104</v>
      </c>
      <c r="H315" s="7">
        <f>1+COUNTIFS(A:A,A315,O:O,"&lt;"&amp;O315)</f>
        <v>2</v>
      </c>
      <c r="I315" s="2">
        <f>AVERAGEIF(A:A,A315,G:G)</f>
        <v>50.172635897435889</v>
      </c>
      <c r="J315" s="2">
        <f>G315-I315</f>
        <v>13.610464102564215</v>
      </c>
      <c r="K315" s="2">
        <f>90+J315</f>
        <v>103.61046410256421</v>
      </c>
      <c r="L315" s="2">
        <f>EXP(0.06*K315)</f>
        <v>501.01089439801223</v>
      </c>
      <c r="M315" s="2">
        <f>SUMIF(A:A,A315,L:L)</f>
        <v>3571.8714889323192</v>
      </c>
      <c r="N315" s="3">
        <f>L315/M315</f>
        <v>0.14026565511957184</v>
      </c>
      <c r="O315" s="8">
        <f>1/N315</f>
        <v>7.1293289804088751</v>
      </c>
      <c r="P315" s="3">
        <f>IF(O315&gt;21,"",N315)</f>
        <v>0.14026565511957184</v>
      </c>
      <c r="Q315" s="3">
        <f>IF(ISNUMBER(P315),SUMIF(A:A,A315,P:P),"")</f>
        <v>0.88973573284014529</v>
      </c>
      <c r="R315" s="3">
        <f>IFERROR(P315*(1/Q315),"")</f>
        <v>0.15764867020887957</v>
      </c>
      <c r="S315" s="9">
        <f>IFERROR(1/R315,"")</f>
        <v>6.3432187450425763</v>
      </c>
    </row>
    <row r="316" spans="1:19" x14ac:dyDescent="0.25">
      <c r="A316" s="1">
        <v>36</v>
      </c>
      <c r="B316" s="11">
        <v>0.7055555555555556</v>
      </c>
      <c r="C316" s="1" t="s">
        <v>70</v>
      </c>
      <c r="D316" s="1">
        <v>6</v>
      </c>
      <c r="E316" s="1">
        <v>4</v>
      </c>
      <c r="F316" s="1" t="s">
        <v>348</v>
      </c>
      <c r="G316" s="2">
        <v>63.298100000000005</v>
      </c>
      <c r="H316" s="7">
        <f>1+COUNTIFS(A:A,A316,O:O,"&lt;"&amp;O316)</f>
        <v>3</v>
      </c>
      <c r="I316" s="2">
        <f>AVERAGEIF(A:A,A316,G:G)</f>
        <v>50.172635897435889</v>
      </c>
      <c r="J316" s="2">
        <f>G316-I316</f>
        <v>13.125464102564116</v>
      </c>
      <c r="K316" s="2">
        <f>90+J316</f>
        <v>103.12546410256411</v>
      </c>
      <c r="L316" s="2">
        <f>EXP(0.06*K316)</f>
        <v>486.64156510556614</v>
      </c>
      <c r="M316" s="2">
        <f>SUMIF(A:A,A316,L:L)</f>
        <v>3571.8714889323192</v>
      </c>
      <c r="N316" s="3">
        <f>L316/M316</f>
        <v>0.13624274182692667</v>
      </c>
      <c r="O316" s="8">
        <f>1/N316</f>
        <v>7.3398405418934587</v>
      </c>
      <c r="P316" s="3">
        <f>IF(O316&gt;21,"",N316)</f>
        <v>0.13624274182692667</v>
      </c>
      <c r="Q316" s="3">
        <f>IF(ISNUMBER(P316),SUMIF(A:A,A316,P:P),"")</f>
        <v>0.88973573284014529</v>
      </c>
      <c r="R316" s="3">
        <f>IFERROR(P316*(1/Q316),"")</f>
        <v>0.15312720035647345</v>
      </c>
      <c r="S316" s="9">
        <f>IFERROR(1/R316,"")</f>
        <v>6.5305184034713859</v>
      </c>
    </row>
    <row r="317" spans="1:19" x14ac:dyDescent="0.25">
      <c r="A317" s="1">
        <v>36</v>
      </c>
      <c r="B317" s="11">
        <v>0.7055555555555556</v>
      </c>
      <c r="C317" s="1" t="s">
        <v>70</v>
      </c>
      <c r="D317" s="1">
        <v>6</v>
      </c>
      <c r="E317" s="1">
        <v>10</v>
      </c>
      <c r="F317" s="1" t="s">
        <v>353</v>
      </c>
      <c r="G317" s="2">
        <v>54.420633333333299</v>
      </c>
      <c r="H317" s="7">
        <f>1+COUNTIFS(A:A,A317,O:O,"&lt;"&amp;O317)</f>
        <v>4</v>
      </c>
      <c r="I317" s="2">
        <f>AVERAGEIF(A:A,A317,G:G)</f>
        <v>50.172635897435889</v>
      </c>
      <c r="J317" s="2">
        <f>G317-I317</f>
        <v>4.2479974358974104</v>
      </c>
      <c r="K317" s="2">
        <f>90+J317</f>
        <v>94.247997435897418</v>
      </c>
      <c r="L317" s="2">
        <f>EXP(0.06*K317)</f>
        <v>285.68215485455772</v>
      </c>
      <c r="M317" s="2">
        <f>SUMIF(A:A,A317,L:L)</f>
        <v>3571.8714889323192</v>
      </c>
      <c r="N317" s="3">
        <f>L317/M317</f>
        <v>7.9981084353052123E-2</v>
      </c>
      <c r="O317" s="8">
        <f>1/N317</f>
        <v>12.502956268832325</v>
      </c>
      <c r="P317" s="3">
        <f>IF(O317&gt;21,"",N317)</f>
        <v>7.9981084353052123E-2</v>
      </c>
      <c r="Q317" s="3">
        <f>IF(ISNUMBER(P317),SUMIF(A:A,A317,P:P),"")</f>
        <v>0.88973573284014529</v>
      </c>
      <c r="R317" s="3">
        <f>IFERROR(P317*(1/Q317),"")</f>
        <v>8.9893078810876478E-2</v>
      </c>
      <c r="S317" s="9">
        <f>IFERROR(1/R317,"")</f>
        <v>11.124326958517818</v>
      </c>
    </row>
    <row r="318" spans="1:19" x14ac:dyDescent="0.25">
      <c r="A318" s="1">
        <v>36</v>
      </c>
      <c r="B318" s="11">
        <v>0.7055555555555556</v>
      </c>
      <c r="C318" s="1" t="s">
        <v>70</v>
      </c>
      <c r="D318" s="1">
        <v>6</v>
      </c>
      <c r="E318" s="1">
        <v>8</v>
      </c>
      <c r="F318" s="1" t="s">
        <v>351</v>
      </c>
      <c r="G318" s="2">
        <v>53.559766666666697</v>
      </c>
      <c r="H318" s="7">
        <f>1+COUNTIFS(A:A,A318,O:O,"&lt;"&amp;O318)</f>
        <v>5</v>
      </c>
      <c r="I318" s="2">
        <f>AVERAGEIF(A:A,A318,G:G)</f>
        <v>50.172635897435889</v>
      </c>
      <c r="J318" s="2">
        <f>G318-I318</f>
        <v>3.3871307692308079</v>
      </c>
      <c r="K318" s="2">
        <f>90+J318</f>
        <v>93.387130769230808</v>
      </c>
      <c r="L318" s="2">
        <f>EXP(0.06*K318)</f>
        <v>271.30071256739109</v>
      </c>
      <c r="M318" s="2">
        <f>SUMIF(A:A,A318,L:L)</f>
        <v>3571.8714889323192</v>
      </c>
      <c r="N318" s="3">
        <f>L318/M318</f>
        <v>7.5954779842453551E-2</v>
      </c>
      <c r="O318" s="8">
        <f>1/N318</f>
        <v>13.165728372516039</v>
      </c>
      <c r="P318" s="3">
        <f>IF(O318&gt;21,"",N318)</f>
        <v>7.5954779842453551E-2</v>
      </c>
      <c r="Q318" s="3">
        <f>IF(ISNUMBER(P318),SUMIF(A:A,A318,P:P),"")</f>
        <v>0.88973573284014529</v>
      </c>
      <c r="R318" s="3">
        <f>IFERROR(P318*(1/Q318),"")</f>
        <v>8.5367797469476245E-2</v>
      </c>
      <c r="S318" s="9">
        <f>IFERROR(1/R318,"")</f>
        <v>11.714018981894851</v>
      </c>
    </row>
    <row r="319" spans="1:19" x14ac:dyDescent="0.25">
      <c r="A319" s="1">
        <v>36</v>
      </c>
      <c r="B319" s="11">
        <v>0.7055555555555556</v>
      </c>
      <c r="C319" s="1" t="s">
        <v>70</v>
      </c>
      <c r="D319" s="1">
        <v>6</v>
      </c>
      <c r="E319" s="1">
        <v>9</v>
      </c>
      <c r="F319" s="1" t="s">
        <v>352</v>
      </c>
      <c r="G319" s="2">
        <v>52.8038666666666</v>
      </c>
      <c r="H319" s="7">
        <f>1+COUNTIFS(A:A,A319,O:O,"&lt;"&amp;O319)</f>
        <v>6</v>
      </c>
      <c r="I319" s="2">
        <f>AVERAGEIF(A:A,A319,G:G)</f>
        <v>50.172635897435889</v>
      </c>
      <c r="J319" s="2">
        <f>G319-I319</f>
        <v>2.6312307692307115</v>
      </c>
      <c r="K319" s="2">
        <f>90+J319</f>
        <v>92.631230769230712</v>
      </c>
      <c r="L319" s="2">
        <f>EXP(0.06*K319)</f>
        <v>259.27099985268296</v>
      </c>
      <c r="M319" s="2">
        <f>SUMIF(A:A,A319,L:L)</f>
        <v>3571.8714889323192</v>
      </c>
      <c r="N319" s="3">
        <f>L319/M319</f>
        <v>7.2586877959089899E-2</v>
      </c>
      <c r="O319" s="8">
        <f>1/N319</f>
        <v>13.776594725063143</v>
      </c>
      <c r="P319" s="3">
        <f>IF(O319&gt;21,"",N319)</f>
        <v>7.2586877959089899E-2</v>
      </c>
      <c r="Q319" s="3">
        <f>IF(ISNUMBER(P319),SUMIF(A:A,A319,P:P),"")</f>
        <v>0.88973573284014529</v>
      </c>
      <c r="R319" s="3">
        <f>IFERROR(P319*(1/Q319),"")</f>
        <v>8.1582514088069394E-2</v>
      </c>
      <c r="S319" s="9">
        <f>IFERROR(1/R319,"")</f>
        <v>12.257528603745735</v>
      </c>
    </row>
    <row r="320" spans="1:19" x14ac:dyDescent="0.25">
      <c r="A320" s="1">
        <v>36</v>
      </c>
      <c r="B320" s="11">
        <v>0.7055555555555556</v>
      </c>
      <c r="C320" s="1" t="s">
        <v>70</v>
      </c>
      <c r="D320" s="1">
        <v>6</v>
      </c>
      <c r="E320" s="1">
        <v>3</v>
      </c>
      <c r="F320" s="1" t="s">
        <v>347</v>
      </c>
      <c r="G320" s="2">
        <v>51.921066666666604</v>
      </c>
      <c r="H320" s="7">
        <f>1+COUNTIFS(A:A,A320,O:O,"&lt;"&amp;O320)</f>
        <v>7</v>
      </c>
      <c r="I320" s="2">
        <f>AVERAGEIF(A:A,A320,G:G)</f>
        <v>50.172635897435889</v>
      </c>
      <c r="J320" s="2">
        <f>G320-I320</f>
        <v>1.7484307692307155</v>
      </c>
      <c r="K320" s="2">
        <f>90+J320</f>
        <v>91.748430769230708</v>
      </c>
      <c r="L320" s="2">
        <f>EXP(0.06*K320)</f>
        <v>245.89530260037137</v>
      </c>
      <c r="M320" s="2">
        <f>SUMIF(A:A,A320,L:L)</f>
        <v>3571.8714889323192</v>
      </c>
      <c r="N320" s="3">
        <f>L320/M320</f>
        <v>6.8842147138354293E-2</v>
      </c>
      <c r="O320" s="8">
        <f>1/N320</f>
        <v>14.525985047942616</v>
      </c>
      <c r="P320" s="3">
        <f>IF(O320&gt;21,"",N320)</f>
        <v>6.8842147138354293E-2</v>
      </c>
      <c r="Q320" s="3">
        <f>IF(ISNUMBER(P320),SUMIF(A:A,A320,P:P),"")</f>
        <v>0.88973573284014529</v>
      </c>
      <c r="R320" s="3">
        <f>IFERROR(P320*(1/Q320),"")</f>
        <v>7.7373701648018267E-2</v>
      </c>
      <c r="S320" s="9">
        <f>IFERROR(1/R320,"")</f>
        <v>12.924287951856217</v>
      </c>
    </row>
    <row r="321" spans="1:19" x14ac:dyDescent="0.25">
      <c r="A321" s="1">
        <v>36</v>
      </c>
      <c r="B321" s="11">
        <v>0.7055555555555556</v>
      </c>
      <c r="C321" s="1" t="s">
        <v>70</v>
      </c>
      <c r="D321" s="1">
        <v>6</v>
      </c>
      <c r="E321" s="1">
        <v>6</v>
      </c>
      <c r="F321" s="1" t="s">
        <v>350</v>
      </c>
      <c r="G321" s="2">
        <v>50.482633333333304</v>
      </c>
      <c r="H321" s="7">
        <f>1+COUNTIFS(A:A,A321,O:O,"&lt;"&amp;O321)</f>
        <v>8</v>
      </c>
      <c r="I321" s="2">
        <f>AVERAGEIF(A:A,A321,G:G)</f>
        <v>50.172635897435889</v>
      </c>
      <c r="J321" s="2">
        <f>G321-I321</f>
        <v>0.30999743589741513</v>
      </c>
      <c r="K321" s="2">
        <f>90+J321</f>
        <v>90.309997435897415</v>
      </c>
      <c r="L321" s="2">
        <f>EXP(0.06*K321)</f>
        <v>225.56307828678945</v>
      </c>
      <c r="M321" s="2">
        <f>SUMIF(A:A,A321,L:L)</f>
        <v>3571.8714889323192</v>
      </c>
      <c r="N321" s="3">
        <f>L321/M321</f>
        <v>6.3149830274048663E-2</v>
      </c>
      <c r="O321" s="8">
        <f>1/N321</f>
        <v>15.835355307533561</v>
      </c>
      <c r="P321" s="3">
        <f>IF(O321&gt;21,"",N321)</f>
        <v>6.3149830274048663E-2</v>
      </c>
      <c r="Q321" s="3">
        <f>IF(ISNUMBER(P321),SUMIF(A:A,A321,P:P),"")</f>
        <v>0.88973573284014529</v>
      </c>
      <c r="R321" s="3">
        <f>IFERROR(P321*(1/Q321),"")</f>
        <v>7.0975940319342554E-2</v>
      </c>
      <c r="S321" s="9">
        <f>IFERROR(1/R321,"")</f>
        <v>14.089281459332456</v>
      </c>
    </row>
    <row r="322" spans="1:19" x14ac:dyDescent="0.25">
      <c r="A322" s="1">
        <v>36</v>
      </c>
      <c r="B322" s="11">
        <v>0.7055555555555556</v>
      </c>
      <c r="C322" s="1" t="s">
        <v>70</v>
      </c>
      <c r="D322" s="1">
        <v>6</v>
      </c>
      <c r="E322" s="1">
        <v>12</v>
      </c>
      <c r="F322" s="1" t="s">
        <v>355</v>
      </c>
      <c r="G322" s="2">
        <v>49.162199999999999</v>
      </c>
      <c r="H322" s="7">
        <f>1+COUNTIFS(A:A,A322,O:O,"&lt;"&amp;O322)</f>
        <v>9</v>
      </c>
      <c r="I322" s="2">
        <f>AVERAGEIF(A:A,A322,G:G)</f>
        <v>50.172635897435889</v>
      </c>
      <c r="J322" s="2">
        <f>G322-I322</f>
        <v>-1.0104358974358902</v>
      </c>
      <c r="K322" s="2">
        <f>90+J322</f>
        <v>88.989564102564117</v>
      </c>
      <c r="L322" s="2">
        <f>EXP(0.06*K322)</f>
        <v>208.38219012069405</v>
      </c>
      <c r="M322" s="2">
        <f>SUMIF(A:A,A322,L:L)</f>
        <v>3571.8714889323192</v>
      </c>
      <c r="N322" s="3">
        <f>L322/M322</f>
        <v>5.8339778115304566E-2</v>
      </c>
      <c r="O322" s="8">
        <f>1/N322</f>
        <v>17.140963375341755</v>
      </c>
      <c r="P322" s="3">
        <f>IF(O322&gt;21,"",N322)</f>
        <v>5.8339778115304566E-2</v>
      </c>
      <c r="Q322" s="3">
        <f>IF(ISNUMBER(P322),SUMIF(A:A,A322,P:P),"")</f>
        <v>0.88973573284014529</v>
      </c>
      <c r="R322" s="3">
        <f>IFERROR(P322*(1/Q322),"")</f>
        <v>6.5569782084706055E-2</v>
      </c>
      <c r="S322" s="9">
        <f>IFERROR(1/R322,"")</f>
        <v>15.250927610345785</v>
      </c>
    </row>
    <row r="323" spans="1:19" x14ac:dyDescent="0.25">
      <c r="A323" s="1">
        <v>36</v>
      </c>
      <c r="B323" s="11">
        <v>0.7055555555555556</v>
      </c>
      <c r="C323" s="1" t="s">
        <v>70</v>
      </c>
      <c r="D323" s="1">
        <v>6</v>
      </c>
      <c r="E323" s="1">
        <v>11</v>
      </c>
      <c r="F323" s="1" t="s">
        <v>354</v>
      </c>
      <c r="G323" s="2">
        <v>41.646266666666598</v>
      </c>
      <c r="H323" s="7">
        <f>1+COUNTIFS(A:A,A323,O:O,"&lt;"&amp;O323)</f>
        <v>10</v>
      </c>
      <c r="I323" s="2">
        <f>AVERAGEIF(A:A,A323,G:G)</f>
        <v>50.172635897435889</v>
      </c>
      <c r="J323" s="2">
        <f>G323-I323</f>
        <v>-8.5263692307692907</v>
      </c>
      <c r="K323" s="2">
        <f>90+J323</f>
        <v>81.473630769230709</v>
      </c>
      <c r="L323" s="2">
        <f>EXP(0.06*K323)</f>
        <v>132.74338736042299</v>
      </c>
      <c r="M323" s="2">
        <f>SUMIF(A:A,A323,L:L)</f>
        <v>3571.8714889323192</v>
      </c>
      <c r="N323" s="3">
        <f>L323/M323</f>
        <v>3.7163539553910933E-2</v>
      </c>
      <c r="O323" s="8">
        <f>1/N323</f>
        <v>26.908093577829408</v>
      </c>
      <c r="P323" s="3" t="str">
        <f>IF(O323&gt;21,"",N323)</f>
        <v/>
      </c>
      <c r="Q323" s="3" t="str">
        <f>IF(ISNUMBER(P323),SUMIF(A:A,A323,P:P),"")</f>
        <v/>
      </c>
      <c r="R323" s="3" t="str">
        <f>IFERROR(P323*(1/Q323),"")</f>
        <v/>
      </c>
      <c r="S323" s="9" t="str">
        <f>IFERROR(1/R323,"")</f>
        <v/>
      </c>
    </row>
    <row r="324" spans="1:19" x14ac:dyDescent="0.25">
      <c r="A324" s="1">
        <v>36</v>
      </c>
      <c r="B324" s="11">
        <v>0.7055555555555556</v>
      </c>
      <c r="C324" s="1" t="s">
        <v>70</v>
      </c>
      <c r="D324" s="1">
        <v>6</v>
      </c>
      <c r="E324" s="1">
        <v>2</v>
      </c>
      <c r="F324" s="1" t="s">
        <v>346</v>
      </c>
      <c r="G324" s="2">
        <v>38.515466666666697</v>
      </c>
      <c r="H324" s="7">
        <f>1+COUNTIFS(A:A,A324,O:O,"&lt;"&amp;O324)</f>
        <v>11</v>
      </c>
      <c r="I324" s="2">
        <f>AVERAGEIF(A:A,A324,G:G)</f>
        <v>50.172635897435889</v>
      </c>
      <c r="J324" s="2">
        <f>G324-I324</f>
        <v>-11.657169230769192</v>
      </c>
      <c r="K324" s="2">
        <f>90+J324</f>
        <v>78.342830769230801</v>
      </c>
      <c r="L324" s="2">
        <f>EXP(0.06*K324)</f>
        <v>110.00984328014107</v>
      </c>
      <c r="M324" s="2">
        <f>SUMIF(A:A,A324,L:L)</f>
        <v>3571.8714889323192</v>
      </c>
      <c r="N324" s="3">
        <f>L324/M324</f>
        <v>3.0798936529775462E-2</v>
      </c>
      <c r="O324" s="8">
        <f>1/N324</f>
        <v>32.468653553450807</v>
      </c>
      <c r="P324" s="3" t="str">
        <f>IF(O324&gt;21,"",N324)</f>
        <v/>
      </c>
      <c r="Q324" s="3" t="str">
        <f>IF(ISNUMBER(P324),SUMIF(A:A,A324,P:P),"")</f>
        <v/>
      </c>
      <c r="R324" s="3" t="str">
        <f>IFERROR(P324*(1/Q324),"")</f>
        <v/>
      </c>
      <c r="S324" s="9" t="str">
        <f>IFERROR(1/R324,"")</f>
        <v/>
      </c>
    </row>
    <row r="325" spans="1:19" x14ac:dyDescent="0.25">
      <c r="A325" s="1">
        <v>36</v>
      </c>
      <c r="B325" s="11">
        <v>0.7055555555555556</v>
      </c>
      <c r="C325" s="1" t="s">
        <v>70</v>
      </c>
      <c r="D325" s="1">
        <v>6</v>
      </c>
      <c r="E325" s="1">
        <v>14</v>
      </c>
      <c r="F325" s="1" t="s">
        <v>357</v>
      </c>
      <c r="G325" s="2">
        <v>35.968166666666704</v>
      </c>
      <c r="H325" s="7">
        <f>1+COUNTIFS(A:A,A325,O:O,"&lt;"&amp;O325)</f>
        <v>12</v>
      </c>
      <c r="I325" s="2">
        <f>AVERAGEIF(A:A,A325,G:G)</f>
        <v>50.172635897435889</v>
      </c>
      <c r="J325" s="2">
        <f>G325-I325</f>
        <v>-14.204469230769185</v>
      </c>
      <c r="K325" s="2">
        <f>90+J325</f>
        <v>75.795530769230822</v>
      </c>
      <c r="L325" s="2">
        <f>EXP(0.06*K325)</f>
        <v>94.418010689348009</v>
      </c>
      <c r="M325" s="2">
        <f>SUMIF(A:A,A325,L:L)</f>
        <v>3571.8714889323192</v>
      </c>
      <c r="N325" s="3">
        <f>L325/M325</f>
        <v>2.6433764759428911E-2</v>
      </c>
      <c r="O325" s="8">
        <f>1/N325</f>
        <v>37.830403996589268</v>
      </c>
      <c r="P325" s="3" t="str">
        <f>IF(O325&gt;21,"",N325)</f>
        <v/>
      </c>
      <c r="Q325" s="3" t="str">
        <f>IF(ISNUMBER(P325),SUMIF(A:A,A325,P:P),"")</f>
        <v/>
      </c>
      <c r="R325" s="3" t="str">
        <f>IFERROR(P325*(1/Q325),"")</f>
        <v/>
      </c>
      <c r="S325" s="9" t="str">
        <f>IFERROR(1/R325,"")</f>
        <v/>
      </c>
    </row>
    <row r="326" spans="1:19" x14ac:dyDescent="0.25">
      <c r="A326" s="1">
        <v>36</v>
      </c>
      <c r="B326" s="11">
        <v>0.7055555555555556</v>
      </c>
      <c r="C326" s="1" t="s">
        <v>70</v>
      </c>
      <c r="D326" s="1">
        <v>6</v>
      </c>
      <c r="E326" s="1">
        <v>1</v>
      </c>
      <c r="F326" s="1" t="s">
        <v>345</v>
      </c>
      <c r="G326" s="2">
        <v>27.462566666666699</v>
      </c>
      <c r="H326" s="7">
        <f>1+COUNTIFS(A:A,A326,O:O,"&lt;"&amp;O326)</f>
        <v>13</v>
      </c>
      <c r="I326" s="2">
        <f>AVERAGEIF(A:A,A326,G:G)</f>
        <v>50.172635897435889</v>
      </c>
      <c r="J326" s="2">
        <f>G326-I326</f>
        <v>-22.710069230769189</v>
      </c>
      <c r="K326" s="2">
        <f>90+J326</f>
        <v>67.289930769230807</v>
      </c>
      <c r="L326" s="2">
        <f>EXP(0.06*K326)</f>
        <v>56.678550786389287</v>
      </c>
      <c r="M326" s="2">
        <f>SUMIF(A:A,A326,L:L)</f>
        <v>3571.8714889323192</v>
      </c>
      <c r="N326" s="3">
        <f>L326/M326</f>
        <v>1.586802631673943E-2</v>
      </c>
      <c r="O326" s="8">
        <f>1/N326</f>
        <v>63.01980977590668</v>
      </c>
      <c r="P326" s="3" t="str">
        <f>IF(O326&gt;21,"",N326)</f>
        <v/>
      </c>
      <c r="Q326" s="3" t="str">
        <f>IF(ISNUMBER(P326),SUMIF(A:A,A326,P:P),"")</f>
        <v/>
      </c>
      <c r="R326" s="3" t="str">
        <f>IFERROR(P326*(1/Q326),"")</f>
        <v/>
      </c>
      <c r="S326" s="9" t="str">
        <f>IFERROR(1/R326,"")</f>
        <v/>
      </c>
    </row>
    <row r="327" spans="1:19" x14ac:dyDescent="0.25">
      <c r="A327" s="1">
        <v>37</v>
      </c>
      <c r="B327" s="11">
        <v>0.70833333333333337</v>
      </c>
      <c r="C327" s="1" t="s">
        <v>39</v>
      </c>
      <c r="D327" s="1">
        <v>7</v>
      </c>
      <c r="E327" s="1">
        <v>4</v>
      </c>
      <c r="F327" s="1" t="s">
        <v>361</v>
      </c>
      <c r="G327" s="2">
        <v>68.649766666666707</v>
      </c>
      <c r="H327" s="7">
        <f>1+COUNTIFS(A:A,A327,O:O,"&lt;"&amp;O327)</f>
        <v>1</v>
      </c>
      <c r="I327" s="2">
        <f>AVERAGEIF(A:A,A327,G:G)</f>
        <v>50.152096666666651</v>
      </c>
      <c r="J327" s="2">
        <f>G327-I327</f>
        <v>18.497670000000056</v>
      </c>
      <c r="K327" s="2">
        <f>90+J327</f>
        <v>108.49767000000006</v>
      </c>
      <c r="L327" s="2">
        <f>EXP(0.06*K327)</f>
        <v>671.73250282271215</v>
      </c>
      <c r="M327" s="2">
        <f>SUMIF(A:A,A327,L:L)</f>
        <v>2785.2473996422823</v>
      </c>
      <c r="N327" s="3">
        <f>L327/M327</f>
        <v>0.2411751655917477</v>
      </c>
      <c r="O327" s="8">
        <f>1/N327</f>
        <v>4.1463638992281755</v>
      </c>
      <c r="P327" s="3">
        <f>IF(O327&gt;21,"",N327)</f>
        <v>0.2411751655917477</v>
      </c>
      <c r="Q327" s="3">
        <f>IF(ISNUMBER(P327),SUMIF(A:A,A327,P:P),"")</f>
        <v>0.95295447002823308</v>
      </c>
      <c r="R327" s="3">
        <f>IFERROR(P327*(1/Q327),"")</f>
        <v>0.25308151981762828</v>
      </c>
      <c r="S327" s="9">
        <f>IFERROR(1/R327,"")</f>
        <v>3.9512960121331839</v>
      </c>
    </row>
    <row r="328" spans="1:19" x14ac:dyDescent="0.25">
      <c r="A328" s="1">
        <v>37</v>
      </c>
      <c r="B328" s="11">
        <v>0.70833333333333337</v>
      </c>
      <c r="C328" s="1" t="s">
        <v>39</v>
      </c>
      <c r="D328" s="1">
        <v>7</v>
      </c>
      <c r="E328" s="1">
        <v>2</v>
      </c>
      <c r="F328" s="1" t="s">
        <v>359</v>
      </c>
      <c r="G328" s="2">
        <v>63.994166666666693</v>
      </c>
      <c r="H328" s="7">
        <f>1+COUNTIFS(A:A,A328,O:O,"&lt;"&amp;O328)</f>
        <v>2</v>
      </c>
      <c r="I328" s="2">
        <f>AVERAGEIF(A:A,A328,G:G)</f>
        <v>50.152096666666651</v>
      </c>
      <c r="J328" s="2">
        <f>G328-I328</f>
        <v>13.842070000000042</v>
      </c>
      <c r="K328" s="2">
        <f>90+J328</f>
        <v>103.84207000000004</v>
      </c>
      <c r="L328" s="2">
        <f>EXP(0.06*K328)</f>
        <v>508.02171869439246</v>
      </c>
      <c r="M328" s="2">
        <f>SUMIF(A:A,A328,L:L)</f>
        <v>2785.2473996422823</v>
      </c>
      <c r="N328" s="3">
        <f>L328/M328</f>
        <v>0.18239734063108334</v>
      </c>
      <c r="O328" s="8">
        <f>1/N328</f>
        <v>5.4825360750330177</v>
      </c>
      <c r="P328" s="3">
        <f>IF(O328&gt;21,"",N328)</f>
        <v>0.18239734063108334</v>
      </c>
      <c r="Q328" s="3">
        <f>IF(ISNUMBER(P328),SUMIF(A:A,A328,P:P),"")</f>
        <v>0.95295447002823308</v>
      </c>
      <c r="R328" s="3">
        <f>IFERROR(P328*(1/Q328),"")</f>
        <v>0.19140194664880419</v>
      </c>
      <c r="S328" s="9">
        <f>IFERROR(1/R328,"")</f>
        <v>5.2246072597937587</v>
      </c>
    </row>
    <row r="329" spans="1:19" x14ac:dyDescent="0.25">
      <c r="A329" s="1">
        <v>37</v>
      </c>
      <c r="B329" s="11">
        <v>0.70833333333333337</v>
      </c>
      <c r="C329" s="1" t="s">
        <v>39</v>
      </c>
      <c r="D329" s="1">
        <v>7</v>
      </c>
      <c r="E329" s="1">
        <v>1</v>
      </c>
      <c r="F329" s="1" t="s">
        <v>358</v>
      </c>
      <c r="G329" s="2">
        <v>55.076166666666701</v>
      </c>
      <c r="H329" s="7">
        <f>1+COUNTIFS(A:A,A329,O:O,"&lt;"&amp;O329)</f>
        <v>3</v>
      </c>
      <c r="I329" s="2">
        <f>AVERAGEIF(A:A,A329,G:G)</f>
        <v>50.152096666666651</v>
      </c>
      <c r="J329" s="2">
        <f>G329-I329</f>
        <v>4.9240700000000501</v>
      </c>
      <c r="K329" s="2">
        <f>90+J329</f>
        <v>94.924070000000057</v>
      </c>
      <c r="L329" s="2">
        <f>EXP(0.06*K329)</f>
        <v>297.50891770041329</v>
      </c>
      <c r="M329" s="2">
        <f>SUMIF(A:A,A329,L:L)</f>
        <v>2785.2473996422823</v>
      </c>
      <c r="N329" s="3">
        <f>L329/M329</f>
        <v>0.10681597539185325</v>
      </c>
      <c r="O329" s="8">
        <f>1/N329</f>
        <v>9.3618955060936422</v>
      </c>
      <c r="P329" s="3">
        <f>IF(O329&gt;21,"",N329)</f>
        <v>0.10681597539185325</v>
      </c>
      <c r="Q329" s="3">
        <f>IF(ISNUMBER(P329),SUMIF(A:A,A329,P:P),"")</f>
        <v>0.95295447002823308</v>
      </c>
      <c r="R329" s="3">
        <f>IFERROR(P329*(1/Q329),"")</f>
        <v>0.11208927472546368</v>
      </c>
      <c r="S329" s="9">
        <f>IFERROR(1/R329,"")</f>
        <v>8.9214601704691621</v>
      </c>
    </row>
    <row r="330" spans="1:19" x14ac:dyDescent="0.25">
      <c r="A330" s="1">
        <v>37</v>
      </c>
      <c r="B330" s="11">
        <v>0.70833333333333337</v>
      </c>
      <c r="C330" s="1" t="s">
        <v>39</v>
      </c>
      <c r="D330" s="1">
        <v>7</v>
      </c>
      <c r="E330" s="1">
        <v>5</v>
      </c>
      <c r="F330" s="1" t="s">
        <v>362</v>
      </c>
      <c r="G330" s="2">
        <v>53.050066666666694</v>
      </c>
      <c r="H330" s="7">
        <f>1+COUNTIFS(A:A,A330,O:O,"&lt;"&amp;O330)</f>
        <v>4</v>
      </c>
      <c r="I330" s="2">
        <f>AVERAGEIF(A:A,A330,G:G)</f>
        <v>50.152096666666651</v>
      </c>
      <c r="J330" s="2">
        <f>G330-I330</f>
        <v>2.8979700000000435</v>
      </c>
      <c r="K330" s="2">
        <f>90+J330</f>
        <v>92.897970000000043</v>
      </c>
      <c r="L330" s="2">
        <f>EXP(0.06*K330)</f>
        <v>263.4538472792546</v>
      </c>
      <c r="M330" s="2">
        <f>SUMIF(A:A,A330,L:L)</f>
        <v>2785.2473996422823</v>
      </c>
      <c r="N330" s="3">
        <f>L330/M330</f>
        <v>9.4589029079819184E-2</v>
      </c>
      <c r="O330" s="8">
        <f>1/N330</f>
        <v>10.572050582696514</v>
      </c>
      <c r="P330" s="3">
        <f>IF(O330&gt;21,"",N330)</f>
        <v>9.4589029079819184E-2</v>
      </c>
      <c r="Q330" s="3">
        <f>IF(ISNUMBER(P330),SUMIF(A:A,A330,P:P),"")</f>
        <v>0.95295447002823308</v>
      </c>
      <c r="R330" s="3">
        <f>IFERROR(P330*(1/Q330),"")</f>
        <v>9.9258707582343161E-2</v>
      </c>
      <c r="S330" s="9">
        <f>IFERROR(1/R330,"")</f>
        <v>10.074682860145229</v>
      </c>
    </row>
    <row r="331" spans="1:19" x14ac:dyDescent="0.25">
      <c r="A331" s="1">
        <v>37</v>
      </c>
      <c r="B331" s="11">
        <v>0.70833333333333337</v>
      </c>
      <c r="C331" s="1" t="s">
        <v>39</v>
      </c>
      <c r="D331" s="1">
        <v>7</v>
      </c>
      <c r="E331" s="1">
        <v>8</v>
      </c>
      <c r="F331" s="1" t="s">
        <v>365</v>
      </c>
      <c r="G331" s="2">
        <v>52.943099999999902</v>
      </c>
      <c r="H331" s="7">
        <f>1+COUNTIFS(A:A,A331,O:O,"&lt;"&amp;O331)</f>
        <v>5</v>
      </c>
      <c r="I331" s="2">
        <f>AVERAGEIF(A:A,A331,G:G)</f>
        <v>50.152096666666651</v>
      </c>
      <c r="J331" s="2">
        <f>G331-I331</f>
        <v>2.7910033333332507</v>
      </c>
      <c r="K331" s="2">
        <f>90+J331</f>
        <v>92.791003333333251</v>
      </c>
      <c r="L331" s="2">
        <f>EXP(0.06*K331)</f>
        <v>261.76841482550321</v>
      </c>
      <c r="M331" s="2">
        <f>SUMIF(A:A,A331,L:L)</f>
        <v>2785.2473996422823</v>
      </c>
      <c r="N331" s="3">
        <f>L331/M331</f>
        <v>9.3983900625532552E-2</v>
      </c>
      <c r="O331" s="8">
        <f>1/N331</f>
        <v>10.640120205101708</v>
      </c>
      <c r="P331" s="3">
        <f>IF(O331&gt;21,"",N331)</f>
        <v>9.3983900625532552E-2</v>
      </c>
      <c r="Q331" s="3">
        <f>IF(ISNUMBER(P331),SUMIF(A:A,A331,P:P),"")</f>
        <v>0.95295447002823308</v>
      </c>
      <c r="R331" s="3">
        <f>IFERROR(P331*(1/Q331),"")</f>
        <v>9.8623705099728537E-2</v>
      </c>
      <c r="S331" s="9">
        <f>IFERROR(1/R331,"")</f>
        <v>10.139550111089394</v>
      </c>
    </row>
    <row r="332" spans="1:19" x14ac:dyDescent="0.25">
      <c r="A332" s="1">
        <v>37</v>
      </c>
      <c r="B332" s="11">
        <v>0.70833333333333337</v>
      </c>
      <c r="C332" s="1" t="s">
        <v>39</v>
      </c>
      <c r="D332" s="1">
        <v>7</v>
      </c>
      <c r="E332" s="1">
        <v>6</v>
      </c>
      <c r="F332" s="1" t="s">
        <v>363</v>
      </c>
      <c r="G332" s="2">
        <v>52.349333333333306</v>
      </c>
      <c r="H332" s="7">
        <f>1+COUNTIFS(A:A,A332,O:O,"&lt;"&amp;O332)</f>
        <v>6</v>
      </c>
      <c r="I332" s="2">
        <f>AVERAGEIF(A:A,A332,G:G)</f>
        <v>50.152096666666651</v>
      </c>
      <c r="J332" s="2">
        <f>G332-I332</f>
        <v>2.1972366666666545</v>
      </c>
      <c r="K332" s="2">
        <f>90+J332</f>
        <v>92.197236666666655</v>
      </c>
      <c r="L332" s="2">
        <f>EXP(0.06*K332)</f>
        <v>252.60681778712529</v>
      </c>
      <c r="M332" s="2">
        <f>SUMIF(A:A,A332,L:L)</f>
        <v>2785.2473996422823</v>
      </c>
      <c r="N332" s="3">
        <f>L332/M332</f>
        <v>9.0694570909416641E-2</v>
      </c>
      <c r="O332" s="8">
        <f>1/N332</f>
        <v>11.02601831590089</v>
      </c>
      <c r="P332" s="3">
        <f>IF(O332&gt;21,"",N332)</f>
        <v>9.0694570909416641E-2</v>
      </c>
      <c r="Q332" s="3">
        <f>IF(ISNUMBER(P332),SUMIF(A:A,A332,P:P),"")</f>
        <v>0.95295447002823308</v>
      </c>
      <c r="R332" s="3">
        <f>IFERROR(P332*(1/Q332),"")</f>
        <v>9.5171987499811664E-2</v>
      </c>
      <c r="S332" s="9">
        <f>IFERROR(1/R332,"")</f>
        <v>10.507293440750924</v>
      </c>
    </row>
    <row r="333" spans="1:19" x14ac:dyDescent="0.25">
      <c r="A333" s="1">
        <v>37</v>
      </c>
      <c r="B333" s="11">
        <v>0.70833333333333337</v>
      </c>
      <c r="C333" s="1" t="s">
        <v>39</v>
      </c>
      <c r="D333" s="1">
        <v>7</v>
      </c>
      <c r="E333" s="1">
        <v>3</v>
      </c>
      <c r="F333" s="1" t="s">
        <v>360</v>
      </c>
      <c r="G333" s="2">
        <v>50.100099999999905</v>
      </c>
      <c r="H333" s="7">
        <f>1+COUNTIFS(A:A,A333,O:O,"&lt;"&amp;O333)</f>
        <v>7</v>
      </c>
      <c r="I333" s="2">
        <f>AVERAGEIF(A:A,A333,G:G)</f>
        <v>50.152096666666651</v>
      </c>
      <c r="J333" s="2">
        <f>G333-I333</f>
        <v>-5.1996666666745739E-2</v>
      </c>
      <c r="K333" s="2">
        <f>90+J333</f>
        <v>89.948003333333247</v>
      </c>
      <c r="L333" s="2">
        <f>EXP(0.06*K333)</f>
        <v>220.71674883842229</v>
      </c>
      <c r="M333" s="2">
        <f>SUMIF(A:A,A333,L:L)</f>
        <v>2785.2473996422823</v>
      </c>
      <c r="N333" s="3">
        <f>L333/M333</f>
        <v>7.9244934890440835E-2</v>
      </c>
      <c r="O333" s="8">
        <f>1/N333</f>
        <v>12.619103055388189</v>
      </c>
      <c r="P333" s="3">
        <f>IF(O333&gt;21,"",N333)</f>
        <v>7.9244934890440835E-2</v>
      </c>
      <c r="Q333" s="3">
        <f>IF(ISNUMBER(P333),SUMIF(A:A,A333,P:P),"")</f>
        <v>0.95295447002823308</v>
      </c>
      <c r="R333" s="3">
        <f>IFERROR(P333*(1/Q333),"")</f>
        <v>8.3157104964409326E-2</v>
      </c>
      <c r="S333" s="9">
        <f>IFERROR(1/R333,"")</f>
        <v>12.025430664379106</v>
      </c>
    </row>
    <row r="334" spans="1:19" x14ac:dyDescent="0.25">
      <c r="A334" s="1">
        <v>37</v>
      </c>
      <c r="B334" s="11">
        <v>0.70833333333333337</v>
      </c>
      <c r="C334" s="1" t="s">
        <v>39</v>
      </c>
      <c r="D334" s="1">
        <v>7</v>
      </c>
      <c r="E334" s="1">
        <v>7</v>
      </c>
      <c r="F334" s="1" t="s">
        <v>364</v>
      </c>
      <c r="G334" s="2">
        <v>46.553033333333296</v>
      </c>
      <c r="H334" s="7">
        <f>1+COUNTIFS(A:A,A334,O:O,"&lt;"&amp;O334)</f>
        <v>8</v>
      </c>
      <c r="I334" s="2">
        <f>AVERAGEIF(A:A,A334,G:G)</f>
        <v>50.152096666666651</v>
      </c>
      <c r="J334" s="2">
        <f>G334-I334</f>
        <v>-3.5990633333333548</v>
      </c>
      <c r="K334" s="2">
        <f>90+J334</f>
        <v>86.400936666666638</v>
      </c>
      <c r="L334" s="2">
        <f>EXP(0.06*K334)</f>
        <v>178.40499167580231</v>
      </c>
      <c r="M334" s="2">
        <f>SUMIF(A:A,A334,L:L)</f>
        <v>2785.2473996422823</v>
      </c>
      <c r="N334" s="3">
        <f>L334/M334</f>
        <v>6.4053552908339625E-2</v>
      </c>
      <c r="O334" s="8">
        <f>1/N334</f>
        <v>15.611936490564323</v>
      </c>
      <c r="P334" s="3">
        <f>IF(O334&gt;21,"",N334)</f>
        <v>6.4053552908339625E-2</v>
      </c>
      <c r="Q334" s="3">
        <f>IF(ISNUMBER(P334),SUMIF(A:A,A334,P:P),"")</f>
        <v>0.95295447002823308</v>
      </c>
      <c r="R334" s="3">
        <f>IFERROR(P334*(1/Q334),"")</f>
        <v>6.7215753661811276E-2</v>
      </c>
      <c r="S334" s="9">
        <f>IFERROR(1/R334,"")</f>
        <v>14.877464664480158</v>
      </c>
    </row>
    <row r="335" spans="1:19" x14ac:dyDescent="0.25">
      <c r="A335" s="1">
        <v>37</v>
      </c>
      <c r="B335" s="11">
        <v>0.70833333333333337</v>
      </c>
      <c r="C335" s="1" t="s">
        <v>39</v>
      </c>
      <c r="D335" s="1">
        <v>7</v>
      </c>
      <c r="E335" s="1">
        <v>10</v>
      </c>
      <c r="F335" s="1" t="s">
        <v>367</v>
      </c>
      <c r="G335" s="2">
        <v>33.312933333333298</v>
      </c>
      <c r="H335" s="7">
        <f>1+COUNTIFS(A:A,A335,O:O,"&lt;"&amp;O335)</f>
        <v>9</v>
      </c>
      <c r="I335" s="2">
        <f>AVERAGEIF(A:A,A335,G:G)</f>
        <v>50.152096666666651</v>
      </c>
      <c r="J335" s="2">
        <f>G335-I335</f>
        <v>-16.839163333333353</v>
      </c>
      <c r="K335" s="2">
        <f>90+J335</f>
        <v>73.160836666666654</v>
      </c>
      <c r="L335" s="2">
        <f>EXP(0.06*K335)</f>
        <v>80.612215894924816</v>
      </c>
      <c r="M335" s="2">
        <f>SUMIF(A:A,A335,L:L)</f>
        <v>2785.2473996422823</v>
      </c>
      <c r="N335" s="3">
        <f>L335/M335</f>
        <v>2.8942569304715296E-2</v>
      </c>
      <c r="O335" s="8">
        <f>1/N335</f>
        <v>34.551182705022697</v>
      </c>
      <c r="P335" s="3" t="str">
        <f>IF(O335&gt;21,"",N335)</f>
        <v/>
      </c>
      <c r="Q335" s="3" t="str">
        <f>IF(ISNUMBER(P335),SUMIF(A:A,A335,P:P),"")</f>
        <v/>
      </c>
      <c r="R335" s="3" t="str">
        <f>IFERROR(P335*(1/Q335),"")</f>
        <v/>
      </c>
      <c r="S335" s="9" t="str">
        <f>IFERROR(1/R335,"")</f>
        <v/>
      </c>
    </row>
    <row r="336" spans="1:19" x14ac:dyDescent="0.25">
      <c r="A336" s="1">
        <v>37</v>
      </c>
      <c r="B336" s="11">
        <v>0.70833333333333337</v>
      </c>
      <c r="C336" s="1" t="s">
        <v>39</v>
      </c>
      <c r="D336" s="1">
        <v>7</v>
      </c>
      <c r="E336" s="1">
        <v>9</v>
      </c>
      <c r="F336" s="1" t="s">
        <v>366</v>
      </c>
      <c r="G336" s="2">
        <v>25.4923</v>
      </c>
      <c r="H336" s="7">
        <f>1+COUNTIFS(A:A,A336,O:O,"&lt;"&amp;O336)</f>
        <v>10</v>
      </c>
      <c r="I336" s="2">
        <f>AVERAGEIF(A:A,A336,G:G)</f>
        <v>50.152096666666651</v>
      </c>
      <c r="J336" s="2">
        <f>G336-I336</f>
        <v>-24.659796666666651</v>
      </c>
      <c r="K336" s="2">
        <f>90+J336</f>
        <v>65.340203333333349</v>
      </c>
      <c r="L336" s="2">
        <f>EXP(0.06*K336)</f>
        <v>50.421224123731974</v>
      </c>
      <c r="M336" s="2">
        <f>SUMIF(A:A,A336,L:L)</f>
        <v>2785.2473996422823</v>
      </c>
      <c r="N336" s="3">
        <f>L336/M336</f>
        <v>1.8102960667051596E-2</v>
      </c>
      <c r="O336" s="8">
        <f>1/N336</f>
        <v>55.239583093170836</v>
      </c>
      <c r="P336" s="3" t="str">
        <f>IF(O336&gt;21,"",N336)</f>
        <v/>
      </c>
      <c r="Q336" s="3" t="str">
        <f>IF(ISNUMBER(P336),SUMIF(A:A,A336,P:P),"")</f>
        <v/>
      </c>
      <c r="R336" s="3" t="str">
        <f>IFERROR(P336*(1/Q336),"")</f>
        <v/>
      </c>
      <c r="S336" s="9" t="str">
        <f>IFERROR(1/R336,"")</f>
        <v/>
      </c>
    </row>
    <row r="337" spans="1:19" x14ac:dyDescent="0.25">
      <c r="A337" s="1">
        <v>38</v>
      </c>
      <c r="B337" s="11">
        <v>0.71111111111111114</v>
      </c>
      <c r="C337" s="1" t="s">
        <v>127</v>
      </c>
      <c r="D337" s="1">
        <v>5</v>
      </c>
      <c r="E337" s="1">
        <v>1</v>
      </c>
      <c r="F337" s="1" t="s">
        <v>368</v>
      </c>
      <c r="G337" s="2">
        <v>77.105233333333402</v>
      </c>
      <c r="H337" s="7">
        <f>1+COUNTIFS(A:A,A337,O:O,"&lt;"&amp;O337)</f>
        <v>1</v>
      </c>
      <c r="I337" s="2">
        <f>AVERAGEIF(A:A,A337,G:G)</f>
        <v>51.114492307692316</v>
      </c>
      <c r="J337" s="2">
        <f>G337-I337</f>
        <v>25.990741025641086</v>
      </c>
      <c r="K337" s="2">
        <f>90+J337</f>
        <v>115.99074102564109</v>
      </c>
      <c r="L337" s="2">
        <f>EXP(0.06*K337)</f>
        <v>1053.0483858345688</v>
      </c>
      <c r="M337" s="2">
        <f>SUMIF(A:A,A337,L:L)</f>
        <v>4432.8236449348742</v>
      </c>
      <c r="N337" s="3">
        <f>L337/M337</f>
        <v>0.2375570223818457</v>
      </c>
      <c r="O337" s="8">
        <f>1/N337</f>
        <v>4.2095156353349745</v>
      </c>
      <c r="P337" s="3">
        <f>IF(O337&gt;21,"",N337)</f>
        <v>0.2375570223818457</v>
      </c>
      <c r="Q337" s="3">
        <f>IF(ISNUMBER(P337),SUMIF(A:A,A337,P:P),"")</f>
        <v>0.85631946433719885</v>
      </c>
      <c r="R337" s="3">
        <f>IFERROR(P337*(1/Q337),"")</f>
        <v>0.27741635251245583</v>
      </c>
      <c r="S337" s="9">
        <f>IFERROR(1/R337,"")</f>
        <v>3.6046901739691086</v>
      </c>
    </row>
    <row r="338" spans="1:19" x14ac:dyDescent="0.25">
      <c r="A338" s="1">
        <v>38</v>
      </c>
      <c r="B338" s="11">
        <v>0.71111111111111114</v>
      </c>
      <c r="C338" s="1" t="s">
        <v>127</v>
      </c>
      <c r="D338" s="1">
        <v>5</v>
      </c>
      <c r="E338" s="1">
        <v>5</v>
      </c>
      <c r="F338" s="1" t="s">
        <v>372</v>
      </c>
      <c r="G338" s="2">
        <v>75.029300000000092</v>
      </c>
      <c r="H338" s="7">
        <f>1+COUNTIFS(A:A,A338,O:O,"&lt;"&amp;O338)</f>
        <v>2</v>
      </c>
      <c r="I338" s="2">
        <f>AVERAGEIF(A:A,A338,G:G)</f>
        <v>51.114492307692316</v>
      </c>
      <c r="J338" s="2">
        <f>G338-I338</f>
        <v>23.914807692307775</v>
      </c>
      <c r="K338" s="2">
        <f>90+J338</f>
        <v>113.91480769230778</v>
      </c>
      <c r="L338" s="2">
        <f>EXP(0.06*K338)</f>
        <v>929.72464488550816</v>
      </c>
      <c r="M338" s="2">
        <f>SUMIF(A:A,A338,L:L)</f>
        <v>4432.8236449348742</v>
      </c>
      <c r="N338" s="3">
        <f>L338/M338</f>
        <v>0.2097364387477606</v>
      </c>
      <c r="O338" s="8">
        <f>1/N338</f>
        <v>4.7678887177189528</v>
      </c>
      <c r="P338" s="3">
        <f>IF(O338&gt;21,"",N338)</f>
        <v>0.2097364387477606</v>
      </c>
      <c r="Q338" s="3">
        <f>IF(ISNUMBER(P338),SUMIF(A:A,A338,P:P),"")</f>
        <v>0.85631946433719885</v>
      </c>
      <c r="R338" s="3">
        <f>IFERROR(P338*(1/Q338),"")</f>
        <v>0.24492779562134445</v>
      </c>
      <c r="S338" s="9">
        <f>IFERROR(1/R338,"")</f>
        <v>4.082835912776468</v>
      </c>
    </row>
    <row r="339" spans="1:19" x14ac:dyDescent="0.25">
      <c r="A339" s="1">
        <v>38</v>
      </c>
      <c r="B339" s="11">
        <v>0.71111111111111114</v>
      </c>
      <c r="C339" s="1" t="s">
        <v>127</v>
      </c>
      <c r="D339" s="1">
        <v>5</v>
      </c>
      <c r="E339" s="1">
        <v>3</v>
      </c>
      <c r="F339" s="1" t="s">
        <v>370</v>
      </c>
      <c r="G339" s="2">
        <v>62.349966666666603</v>
      </c>
      <c r="H339" s="7">
        <f>1+COUNTIFS(A:A,A339,O:O,"&lt;"&amp;O339)</f>
        <v>3</v>
      </c>
      <c r="I339" s="2">
        <f>AVERAGEIF(A:A,A339,G:G)</f>
        <v>51.114492307692316</v>
      </c>
      <c r="J339" s="2">
        <f>G339-I339</f>
        <v>11.235474358974287</v>
      </c>
      <c r="K339" s="2">
        <f>90+J339</f>
        <v>101.23547435897429</v>
      </c>
      <c r="L339" s="2">
        <f>EXP(0.06*K339)</f>
        <v>434.47067955327248</v>
      </c>
      <c r="M339" s="2">
        <f>SUMIF(A:A,A339,L:L)</f>
        <v>4432.8236449348742</v>
      </c>
      <c r="N339" s="3">
        <f>L339/M339</f>
        <v>9.8012173358106969E-2</v>
      </c>
      <c r="O339" s="8">
        <f>1/N339</f>
        <v>10.202814260084828</v>
      </c>
      <c r="P339" s="3">
        <f>IF(O339&gt;21,"",N339)</f>
        <v>9.8012173358106969E-2</v>
      </c>
      <c r="Q339" s="3">
        <f>IF(ISNUMBER(P339),SUMIF(A:A,A339,P:P),"")</f>
        <v>0.85631946433719885</v>
      </c>
      <c r="R339" s="3">
        <f>IFERROR(P339*(1/Q339),"")</f>
        <v>0.11445748630036048</v>
      </c>
      <c r="S339" s="9">
        <f>IFERROR(1/R339,"")</f>
        <v>8.7368684419277738</v>
      </c>
    </row>
    <row r="340" spans="1:19" x14ac:dyDescent="0.25">
      <c r="A340" s="1">
        <v>38</v>
      </c>
      <c r="B340" s="11">
        <v>0.71111111111111114</v>
      </c>
      <c r="C340" s="1" t="s">
        <v>127</v>
      </c>
      <c r="D340" s="1">
        <v>5</v>
      </c>
      <c r="E340" s="1">
        <v>6</v>
      </c>
      <c r="F340" s="1" t="s">
        <v>373</v>
      </c>
      <c r="G340" s="2">
        <v>61.795566666666602</v>
      </c>
      <c r="H340" s="7">
        <f>1+COUNTIFS(A:A,A340,O:O,"&lt;"&amp;O340)</f>
        <v>4</v>
      </c>
      <c r="I340" s="2">
        <f>AVERAGEIF(A:A,A340,G:G)</f>
        <v>51.114492307692316</v>
      </c>
      <c r="J340" s="2">
        <f>G340-I340</f>
        <v>10.681074358974286</v>
      </c>
      <c r="K340" s="2">
        <f>90+J340</f>
        <v>100.68107435897429</v>
      </c>
      <c r="L340" s="2">
        <f>EXP(0.06*K340)</f>
        <v>420.25617320253974</v>
      </c>
      <c r="M340" s="2">
        <f>SUMIF(A:A,A340,L:L)</f>
        <v>4432.8236449348742</v>
      </c>
      <c r="N340" s="3">
        <f>L340/M340</f>
        <v>9.4805525070401048E-2</v>
      </c>
      <c r="O340" s="8">
        <f>1/N340</f>
        <v>10.547908460581978</v>
      </c>
      <c r="P340" s="3">
        <f>IF(O340&gt;21,"",N340)</f>
        <v>9.4805525070401048E-2</v>
      </c>
      <c r="Q340" s="3">
        <f>IF(ISNUMBER(P340),SUMIF(A:A,A340,P:P),"")</f>
        <v>0.85631946433719885</v>
      </c>
      <c r="R340" s="3">
        <f>IFERROR(P340*(1/Q340),"")</f>
        <v>0.11071279939173358</v>
      </c>
      <c r="S340" s="9">
        <f>IFERROR(1/R340,"")</f>
        <v>9.0323793228433669</v>
      </c>
    </row>
    <row r="341" spans="1:19" x14ac:dyDescent="0.25">
      <c r="A341" s="1">
        <v>38</v>
      </c>
      <c r="B341" s="11">
        <v>0.71111111111111114</v>
      </c>
      <c r="C341" s="1" t="s">
        <v>127</v>
      </c>
      <c r="D341" s="1">
        <v>5</v>
      </c>
      <c r="E341" s="1">
        <v>2</v>
      </c>
      <c r="F341" s="1" t="s">
        <v>369</v>
      </c>
      <c r="G341" s="2">
        <v>61.707799999999999</v>
      </c>
      <c r="H341" s="7">
        <f>1+COUNTIFS(A:A,A341,O:O,"&lt;"&amp;O341)</f>
        <v>5</v>
      </c>
      <c r="I341" s="2">
        <f>AVERAGEIF(A:A,A341,G:G)</f>
        <v>51.114492307692316</v>
      </c>
      <c r="J341" s="2">
        <f>G341-I341</f>
        <v>10.593307692307683</v>
      </c>
      <c r="K341" s="2">
        <f>90+J341</f>
        <v>100.59330769230769</v>
      </c>
      <c r="L341" s="2">
        <f>EXP(0.06*K341)</f>
        <v>418.04892099026034</v>
      </c>
      <c r="M341" s="2">
        <f>SUMIF(A:A,A341,L:L)</f>
        <v>4432.8236449348742</v>
      </c>
      <c r="N341" s="3">
        <f>L341/M341</f>
        <v>9.4307591385445741E-2</v>
      </c>
      <c r="O341" s="8">
        <f>1/N341</f>
        <v>10.6036002543304</v>
      </c>
      <c r="P341" s="3">
        <f>IF(O341&gt;21,"",N341)</f>
        <v>9.4307591385445741E-2</v>
      </c>
      <c r="Q341" s="3">
        <f>IF(ISNUMBER(P341),SUMIF(A:A,A341,P:P),"")</f>
        <v>0.85631946433719885</v>
      </c>
      <c r="R341" s="3">
        <f>IFERROR(P341*(1/Q341),"")</f>
        <v>0.11013131817392578</v>
      </c>
      <c r="S341" s="9">
        <f>IFERROR(1/R341,"")</f>
        <v>9.080069289833995</v>
      </c>
    </row>
    <row r="342" spans="1:19" x14ac:dyDescent="0.25">
      <c r="A342" s="1">
        <v>38</v>
      </c>
      <c r="B342" s="11">
        <v>0.71111111111111114</v>
      </c>
      <c r="C342" s="1" t="s">
        <v>127</v>
      </c>
      <c r="D342" s="1">
        <v>5</v>
      </c>
      <c r="E342" s="1">
        <v>4</v>
      </c>
      <c r="F342" s="1" t="s">
        <v>371</v>
      </c>
      <c r="G342" s="2">
        <v>56.885966666666697</v>
      </c>
      <c r="H342" s="7">
        <f>1+COUNTIFS(A:A,A342,O:O,"&lt;"&amp;O342)</f>
        <v>6</v>
      </c>
      <c r="I342" s="2">
        <f>AVERAGEIF(A:A,A342,G:G)</f>
        <v>51.114492307692316</v>
      </c>
      <c r="J342" s="2">
        <f>G342-I342</f>
        <v>5.7714743589743804</v>
      </c>
      <c r="K342" s="2">
        <f>90+J342</f>
        <v>95.771474358974388</v>
      </c>
      <c r="L342" s="2">
        <f>EXP(0.06*K342)</f>
        <v>313.02669096043729</v>
      </c>
      <c r="M342" s="2">
        <f>SUMIF(A:A,A342,L:L)</f>
        <v>4432.8236449348742</v>
      </c>
      <c r="N342" s="3">
        <f>L342/M342</f>
        <v>7.0615642767136569E-2</v>
      </c>
      <c r="O342" s="8">
        <f>1/N342</f>
        <v>14.161168273970375</v>
      </c>
      <c r="P342" s="3">
        <f>IF(O342&gt;21,"",N342)</f>
        <v>7.0615642767136569E-2</v>
      </c>
      <c r="Q342" s="3">
        <f>IF(ISNUMBER(P342),SUMIF(A:A,A342,P:P),"")</f>
        <v>0.85631946433719885</v>
      </c>
      <c r="R342" s="3">
        <f>IFERROR(P342*(1/Q342),"")</f>
        <v>8.2464133665108144E-2</v>
      </c>
      <c r="S342" s="9">
        <f>IFERROR(1/R342,"")</f>
        <v>12.126484030755247</v>
      </c>
    </row>
    <row r="343" spans="1:19" x14ac:dyDescent="0.25">
      <c r="A343" s="1">
        <v>38</v>
      </c>
      <c r="B343" s="11">
        <v>0.71111111111111114</v>
      </c>
      <c r="C343" s="1" t="s">
        <v>127</v>
      </c>
      <c r="D343" s="1">
        <v>5</v>
      </c>
      <c r="E343" s="1">
        <v>8</v>
      </c>
      <c r="F343" s="1" t="s">
        <v>375</v>
      </c>
      <c r="G343" s="2">
        <v>51.555099999999996</v>
      </c>
      <c r="H343" s="7">
        <f>1+COUNTIFS(A:A,A343,O:O,"&lt;"&amp;O343)</f>
        <v>7</v>
      </c>
      <c r="I343" s="2">
        <f>AVERAGEIF(A:A,A343,G:G)</f>
        <v>51.114492307692316</v>
      </c>
      <c r="J343" s="2">
        <f>G343-I343</f>
        <v>0.4406076923076796</v>
      </c>
      <c r="K343" s="2">
        <f>90+J343</f>
        <v>90.44060769230768</v>
      </c>
      <c r="L343" s="2">
        <f>EXP(0.06*K343)</f>
        <v>227.33767370531376</v>
      </c>
      <c r="M343" s="2">
        <f>SUMIF(A:A,A343,L:L)</f>
        <v>4432.8236449348742</v>
      </c>
      <c r="N343" s="3">
        <f>L343/M343</f>
        <v>5.1285070626502158E-2</v>
      </c>
      <c r="O343" s="8">
        <f>1/N343</f>
        <v>19.498851961865846</v>
      </c>
      <c r="P343" s="3">
        <f>IF(O343&gt;21,"",N343)</f>
        <v>5.1285070626502158E-2</v>
      </c>
      <c r="Q343" s="3">
        <f>IF(ISNUMBER(P343),SUMIF(A:A,A343,P:P),"")</f>
        <v>0.85631946433719885</v>
      </c>
      <c r="R343" s="3">
        <f>IFERROR(P343*(1/Q343),"")</f>
        <v>5.9890114335071659E-2</v>
      </c>
      <c r="S343" s="9">
        <f>IFERROR(1/R343,"")</f>
        <v>16.697246467175297</v>
      </c>
    </row>
    <row r="344" spans="1:19" x14ac:dyDescent="0.25">
      <c r="A344" s="1">
        <v>38</v>
      </c>
      <c r="B344" s="11">
        <v>0.71111111111111114</v>
      </c>
      <c r="C344" s="1" t="s">
        <v>127</v>
      </c>
      <c r="D344" s="1">
        <v>5</v>
      </c>
      <c r="E344" s="1">
        <v>7</v>
      </c>
      <c r="F344" s="1" t="s">
        <v>374</v>
      </c>
      <c r="G344" s="2">
        <v>48.925933333333298</v>
      </c>
      <c r="H344" s="7">
        <f>1+COUNTIFS(A:A,A344,O:O,"&lt;"&amp;O344)</f>
        <v>8</v>
      </c>
      <c r="I344" s="2">
        <f>AVERAGEIF(A:A,A344,G:G)</f>
        <v>51.114492307692316</v>
      </c>
      <c r="J344" s="2">
        <f>G344-I344</f>
        <v>-2.1885589743590188</v>
      </c>
      <c r="K344" s="2">
        <f>90+J344</f>
        <v>87.811441025640988</v>
      </c>
      <c r="L344" s="2">
        <f>EXP(0.06*K344)</f>
        <v>194.16075724879778</v>
      </c>
      <c r="M344" s="2">
        <f>SUMIF(A:A,A344,L:L)</f>
        <v>4432.8236449348742</v>
      </c>
      <c r="N344" s="3">
        <f>L344/M344</f>
        <v>4.3800695177813764E-2</v>
      </c>
      <c r="O344" s="8">
        <f>1/N344</f>
        <v>22.830687867861215</v>
      </c>
      <c r="P344" s="3" t="str">
        <f>IF(O344&gt;21,"",N344)</f>
        <v/>
      </c>
      <c r="Q344" s="3" t="str">
        <f>IF(ISNUMBER(P344),SUMIF(A:A,A344,P:P),"")</f>
        <v/>
      </c>
      <c r="R344" s="3" t="str">
        <f>IFERROR(P344*(1/Q344),"")</f>
        <v/>
      </c>
      <c r="S344" s="9" t="str">
        <f>IFERROR(1/R344,"")</f>
        <v/>
      </c>
    </row>
    <row r="345" spans="1:19" x14ac:dyDescent="0.25">
      <c r="A345" s="1">
        <v>38</v>
      </c>
      <c r="B345" s="11">
        <v>0.71111111111111114</v>
      </c>
      <c r="C345" s="1" t="s">
        <v>127</v>
      </c>
      <c r="D345" s="1">
        <v>5</v>
      </c>
      <c r="E345" s="1">
        <v>9</v>
      </c>
      <c r="F345" s="1" t="s">
        <v>376</v>
      </c>
      <c r="G345" s="2">
        <v>46.727600000000002</v>
      </c>
      <c r="H345" s="7">
        <f>1+COUNTIFS(A:A,A345,O:O,"&lt;"&amp;O345)</f>
        <v>9</v>
      </c>
      <c r="I345" s="2">
        <f>AVERAGEIF(A:A,A345,G:G)</f>
        <v>51.114492307692316</v>
      </c>
      <c r="J345" s="2">
        <f>G345-I345</f>
        <v>-4.3868923076923139</v>
      </c>
      <c r="K345" s="2">
        <f>90+J345</f>
        <v>85.613107692307693</v>
      </c>
      <c r="L345" s="2">
        <f>EXP(0.06*K345)</f>
        <v>170.16804716668136</v>
      </c>
      <c r="M345" s="2">
        <f>SUMIF(A:A,A345,L:L)</f>
        <v>4432.8236449348742</v>
      </c>
      <c r="N345" s="3">
        <f>L345/M345</f>
        <v>3.838818342370158E-2</v>
      </c>
      <c r="O345" s="8">
        <f>1/N345</f>
        <v>26.049682762080931</v>
      </c>
      <c r="P345" s="3" t="str">
        <f>IF(O345&gt;21,"",N345)</f>
        <v/>
      </c>
      <c r="Q345" s="3" t="str">
        <f>IF(ISNUMBER(P345),SUMIF(A:A,A345,P:P),"")</f>
        <v/>
      </c>
      <c r="R345" s="3" t="str">
        <f>IFERROR(P345*(1/Q345),"")</f>
        <v/>
      </c>
      <c r="S345" s="9" t="str">
        <f>IFERROR(1/R345,"")</f>
        <v/>
      </c>
    </row>
    <row r="346" spans="1:19" x14ac:dyDescent="0.25">
      <c r="A346" s="1">
        <v>38</v>
      </c>
      <c r="B346" s="11">
        <v>0.71111111111111114</v>
      </c>
      <c r="C346" s="1" t="s">
        <v>127</v>
      </c>
      <c r="D346" s="1">
        <v>5</v>
      </c>
      <c r="E346" s="1">
        <v>10</v>
      </c>
      <c r="F346" s="1" t="s">
        <v>377</v>
      </c>
      <c r="G346" s="2">
        <v>39.341500000000003</v>
      </c>
      <c r="H346" s="7">
        <f>1+COUNTIFS(A:A,A346,O:O,"&lt;"&amp;O346)</f>
        <v>10</v>
      </c>
      <c r="I346" s="2">
        <f>AVERAGEIF(A:A,A346,G:G)</f>
        <v>51.114492307692316</v>
      </c>
      <c r="J346" s="2">
        <f>G346-I346</f>
        <v>-11.772992307692313</v>
      </c>
      <c r="K346" s="2">
        <f>90+J346</f>
        <v>78.227007692307694</v>
      </c>
      <c r="L346" s="2">
        <f>EXP(0.06*K346)</f>
        <v>109.24799282967014</v>
      </c>
      <c r="M346" s="2">
        <f>SUMIF(A:A,A346,L:L)</f>
        <v>4432.8236449348742</v>
      </c>
      <c r="N346" s="3">
        <f>L346/M346</f>
        <v>2.4645237794312293E-2</v>
      </c>
      <c r="O346" s="8">
        <f>1/N346</f>
        <v>40.575790274207996</v>
      </c>
      <c r="P346" s="3" t="str">
        <f>IF(O346&gt;21,"",N346)</f>
        <v/>
      </c>
      <c r="Q346" s="3" t="str">
        <f>IF(ISNUMBER(P346),SUMIF(A:A,A346,P:P),"")</f>
        <v/>
      </c>
      <c r="R346" s="3" t="str">
        <f>IFERROR(P346*(1/Q346),"")</f>
        <v/>
      </c>
      <c r="S346" s="9" t="str">
        <f>IFERROR(1/R346,"")</f>
        <v/>
      </c>
    </row>
    <row r="347" spans="1:19" x14ac:dyDescent="0.25">
      <c r="A347" s="1">
        <v>38</v>
      </c>
      <c r="B347" s="11">
        <v>0.71111111111111114</v>
      </c>
      <c r="C347" s="1" t="s">
        <v>127</v>
      </c>
      <c r="D347" s="1">
        <v>5</v>
      </c>
      <c r="E347" s="1">
        <v>11</v>
      </c>
      <c r="F347" s="1" t="s">
        <v>378</v>
      </c>
      <c r="G347" s="2">
        <v>29.4014666666667</v>
      </c>
      <c r="H347" s="7">
        <f>1+COUNTIFS(A:A,A347,O:O,"&lt;"&amp;O347)</f>
        <v>11</v>
      </c>
      <c r="I347" s="2">
        <f>AVERAGEIF(A:A,A347,G:G)</f>
        <v>51.114492307692316</v>
      </c>
      <c r="J347" s="2">
        <f>G347-I347</f>
        <v>-21.713025641025617</v>
      </c>
      <c r="K347" s="2">
        <f>90+J347</f>
        <v>68.28697435897439</v>
      </c>
      <c r="L347" s="2">
        <f>EXP(0.06*K347)</f>
        <v>60.172681975434699</v>
      </c>
      <c r="M347" s="2">
        <f>SUMIF(A:A,A347,L:L)</f>
        <v>4432.8236449348742</v>
      </c>
      <c r="N347" s="3">
        <f>L347/M347</f>
        <v>1.3574346014010837E-2</v>
      </c>
      <c r="O347" s="8">
        <f>1/N347</f>
        <v>73.668374076205538</v>
      </c>
      <c r="P347" s="3" t="str">
        <f>IF(O347&gt;21,"",N347)</f>
        <v/>
      </c>
      <c r="Q347" s="3" t="str">
        <f>IF(ISNUMBER(P347),SUMIF(A:A,A347,P:P),"")</f>
        <v/>
      </c>
      <c r="R347" s="3" t="str">
        <f>IFERROR(P347*(1/Q347),"")</f>
        <v/>
      </c>
      <c r="S347" s="9" t="str">
        <f>IFERROR(1/R347,"")</f>
        <v/>
      </c>
    </row>
    <row r="348" spans="1:19" x14ac:dyDescent="0.25">
      <c r="A348" s="1">
        <v>38</v>
      </c>
      <c r="B348" s="11">
        <v>0.71111111111111114</v>
      </c>
      <c r="C348" s="1" t="s">
        <v>127</v>
      </c>
      <c r="D348" s="1">
        <v>5</v>
      </c>
      <c r="E348" s="1">
        <v>12</v>
      </c>
      <c r="F348" s="1" t="s">
        <v>379</v>
      </c>
      <c r="G348" s="2">
        <v>27.094166666666602</v>
      </c>
      <c r="H348" s="7">
        <f>1+COUNTIFS(A:A,A348,O:O,"&lt;"&amp;O348)</f>
        <v>12</v>
      </c>
      <c r="I348" s="2">
        <f>AVERAGEIF(A:A,A348,G:G)</f>
        <v>51.114492307692316</v>
      </c>
      <c r="J348" s="2">
        <f>G348-I348</f>
        <v>-24.020325641025714</v>
      </c>
      <c r="K348" s="2">
        <f>90+J348</f>
        <v>65.979674358974279</v>
      </c>
      <c r="L348" s="2">
        <f>EXP(0.06*K348)</f>
        <v>52.393391215871553</v>
      </c>
      <c r="M348" s="2">
        <f>SUMIF(A:A,A348,L:L)</f>
        <v>4432.8236449348742</v>
      </c>
      <c r="N348" s="3">
        <f>L348/M348</f>
        <v>1.1819417015549082E-2</v>
      </c>
      <c r="O348" s="8">
        <f>1/N348</f>
        <v>84.606541818809333</v>
      </c>
      <c r="P348" s="3" t="str">
        <f>IF(O348&gt;21,"",N348)</f>
        <v/>
      </c>
      <c r="Q348" s="3" t="str">
        <f>IF(ISNUMBER(P348),SUMIF(A:A,A348,P:P),"")</f>
        <v/>
      </c>
      <c r="R348" s="3" t="str">
        <f>IFERROR(P348*(1/Q348),"")</f>
        <v/>
      </c>
      <c r="S348" s="9" t="str">
        <f>IFERROR(1/R348,"")</f>
        <v/>
      </c>
    </row>
    <row r="349" spans="1:19" x14ac:dyDescent="0.25">
      <c r="A349" s="1">
        <v>38</v>
      </c>
      <c r="B349" s="11">
        <v>0.71111111111111114</v>
      </c>
      <c r="C349" s="1" t="s">
        <v>127</v>
      </c>
      <c r="D349" s="1">
        <v>5</v>
      </c>
      <c r="E349" s="1">
        <v>13</v>
      </c>
      <c r="F349" s="1" t="s">
        <v>380</v>
      </c>
      <c r="G349" s="2">
        <v>26.5688</v>
      </c>
      <c r="H349" s="7">
        <f>1+COUNTIFS(A:A,A349,O:O,"&lt;"&amp;O349)</f>
        <v>13</v>
      </c>
      <c r="I349" s="2">
        <f>AVERAGEIF(A:A,A349,G:G)</f>
        <v>51.114492307692316</v>
      </c>
      <c r="J349" s="2">
        <f>G349-I349</f>
        <v>-24.545692307692317</v>
      </c>
      <c r="K349" s="2">
        <f>90+J349</f>
        <v>65.45430769230768</v>
      </c>
      <c r="L349" s="2">
        <f>EXP(0.06*K349)</f>
        <v>50.767605366518616</v>
      </c>
      <c r="M349" s="2">
        <f>SUMIF(A:A,A349,L:L)</f>
        <v>4432.8236449348742</v>
      </c>
      <c r="N349" s="3">
        <f>L349/M349</f>
        <v>1.1452656237413766E-2</v>
      </c>
      <c r="O349" s="8">
        <f>1/N349</f>
        <v>87.315988472017523</v>
      </c>
      <c r="P349" s="3" t="str">
        <f>IF(O349&gt;21,"",N349)</f>
        <v/>
      </c>
      <c r="Q349" s="3" t="str">
        <f>IF(ISNUMBER(P349),SUMIF(A:A,A349,P:P),"")</f>
        <v/>
      </c>
      <c r="R349" s="3" t="str">
        <f>IFERROR(P349*(1/Q349),"")</f>
        <v/>
      </c>
      <c r="S349" s="9" t="str">
        <f>IFERROR(1/R349,"")</f>
        <v/>
      </c>
    </row>
    <row r="350" spans="1:19" x14ac:dyDescent="0.25">
      <c r="A350" s="1">
        <v>39</v>
      </c>
      <c r="B350" s="11">
        <v>0.71666666666666667</v>
      </c>
      <c r="C350" s="1" t="s">
        <v>87</v>
      </c>
      <c r="D350" s="1">
        <v>5</v>
      </c>
      <c r="E350" s="1">
        <v>3</v>
      </c>
      <c r="F350" s="1" t="s">
        <v>382</v>
      </c>
      <c r="G350" s="2">
        <v>56.348933333333392</v>
      </c>
      <c r="H350" s="7">
        <f>1+COUNTIFS(A:A,A350,O:O,"&lt;"&amp;O350)</f>
        <v>1</v>
      </c>
      <c r="I350" s="2">
        <f>AVERAGEIF(A:A,A350,G:G)</f>
        <v>44.438988888888879</v>
      </c>
      <c r="J350" s="2">
        <f>G350-I350</f>
        <v>11.909944444444513</v>
      </c>
      <c r="K350" s="2">
        <f>90+J350</f>
        <v>101.90994444444451</v>
      </c>
      <c r="L350" s="2">
        <f>EXP(0.06*K350)</f>
        <v>452.41353710746688</v>
      </c>
      <c r="M350" s="2">
        <f>SUMIF(A:A,A350,L:L)</f>
        <v>2320.7289447758199</v>
      </c>
      <c r="N350" s="3">
        <f>L350/M350</f>
        <v>0.19494458330684955</v>
      </c>
      <c r="O350" s="8">
        <f>1/N350</f>
        <v>5.1296629177224444</v>
      </c>
      <c r="P350" s="3">
        <f>IF(O350&gt;21,"",N350)</f>
        <v>0.19494458330684955</v>
      </c>
      <c r="Q350" s="3">
        <f>IF(ISNUMBER(P350),SUMIF(A:A,A350,P:P),"")</f>
        <v>0.96718986931647211</v>
      </c>
      <c r="R350" s="3">
        <f>IFERROR(P350*(1/Q350),"")</f>
        <v>0.20155771838741432</v>
      </c>
      <c r="S350" s="9">
        <f>IFERROR(1/R350,"")</f>
        <v>4.9613580070295242</v>
      </c>
    </row>
    <row r="351" spans="1:19" x14ac:dyDescent="0.25">
      <c r="A351" s="1">
        <v>39</v>
      </c>
      <c r="B351" s="11">
        <v>0.71666666666666667</v>
      </c>
      <c r="C351" s="1" t="s">
        <v>87</v>
      </c>
      <c r="D351" s="1">
        <v>5</v>
      </c>
      <c r="E351" s="1">
        <v>5</v>
      </c>
      <c r="F351" s="1" t="s">
        <v>384</v>
      </c>
      <c r="G351" s="2">
        <v>54.9176</v>
      </c>
      <c r="H351" s="7">
        <f>1+COUNTIFS(A:A,A351,O:O,"&lt;"&amp;O351)</f>
        <v>2</v>
      </c>
      <c r="I351" s="2">
        <f>AVERAGEIF(A:A,A351,G:G)</f>
        <v>44.438988888888879</v>
      </c>
      <c r="J351" s="2">
        <f>G351-I351</f>
        <v>10.478611111111121</v>
      </c>
      <c r="K351" s="2">
        <f>90+J351</f>
        <v>100.47861111111112</v>
      </c>
      <c r="L351" s="2">
        <f>EXP(0.06*K351)</f>
        <v>415.18187061099746</v>
      </c>
      <c r="M351" s="2">
        <f>SUMIF(A:A,A351,L:L)</f>
        <v>2320.7289447758199</v>
      </c>
      <c r="N351" s="3">
        <f>L351/M351</f>
        <v>0.17890149194097443</v>
      </c>
      <c r="O351" s="8">
        <f>1/N351</f>
        <v>5.589668309361743</v>
      </c>
      <c r="P351" s="3">
        <f>IF(O351&gt;21,"",N351)</f>
        <v>0.17890149194097443</v>
      </c>
      <c r="Q351" s="3">
        <f>IF(ISNUMBER(P351),SUMIF(A:A,A351,P:P),"")</f>
        <v>0.96718986931647211</v>
      </c>
      <c r="R351" s="3">
        <f>IFERROR(P351*(1/Q351),"")</f>
        <v>0.18497039476582489</v>
      </c>
      <c r="S351" s="9">
        <f>IFERROR(1/R351,"")</f>
        <v>5.4062705616540097</v>
      </c>
    </row>
    <row r="352" spans="1:19" x14ac:dyDescent="0.25">
      <c r="A352" s="1">
        <v>39</v>
      </c>
      <c r="B352" s="11">
        <v>0.71666666666666667</v>
      </c>
      <c r="C352" s="1" t="s">
        <v>87</v>
      </c>
      <c r="D352" s="1">
        <v>5</v>
      </c>
      <c r="E352" s="1">
        <v>9</v>
      </c>
      <c r="F352" s="1" t="s">
        <v>387</v>
      </c>
      <c r="G352" s="2">
        <v>52.410299999999999</v>
      </c>
      <c r="H352" s="7">
        <f>1+COUNTIFS(A:A,A352,O:O,"&lt;"&amp;O352)</f>
        <v>3</v>
      </c>
      <c r="I352" s="2">
        <f>AVERAGEIF(A:A,A352,G:G)</f>
        <v>44.438988888888879</v>
      </c>
      <c r="J352" s="2">
        <f>G352-I352</f>
        <v>7.9713111111111203</v>
      </c>
      <c r="K352" s="2">
        <f>90+J352</f>
        <v>97.97131111111112</v>
      </c>
      <c r="L352" s="2">
        <f>EXP(0.06*K352)</f>
        <v>357.1938625224243</v>
      </c>
      <c r="M352" s="2">
        <f>SUMIF(A:A,A352,L:L)</f>
        <v>2320.7289447758199</v>
      </c>
      <c r="N352" s="3">
        <f>L352/M352</f>
        <v>0.15391451178583412</v>
      </c>
      <c r="O352" s="8">
        <f>1/N352</f>
        <v>6.4971131597484453</v>
      </c>
      <c r="P352" s="3">
        <f>IF(O352&gt;21,"",N352)</f>
        <v>0.15391451178583412</v>
      </c>
      <c r="Q352" s="3">
        <f>IF(ISNUMBER(P352),SUMIF(A:A,A352,P:P),"")</f>
        <v>0.96718986931647211</v>
      </c>
      <c r="R352" s="3">
        <f>IFERROR(P352*(1/Q352),"")</f>
        <v>0.15913577744006754</v>
      </c>
      <c r="S352" s="9">
        <f>IFERROR(1/R352,"")</f>
        <v>6.2839420279114302</v>
      </c>
    </row>
    <row r="353" spans="1:19" x14ac:dyDescent="0.25">
      <c r="A353" s="1">
        <v>39</v>
      </c>
      <c r="B353" s="11">
        <v>0.71666666666666667</v>
      </c>
      <c r="C353" s="1" t="s">
        <v>87</v>
      </c>
      <c r="D353" s="1">
        <v>5</v>
      </c>
      <c r="E353" s="1">
        <v>2</v>
      </c>
      <c r="F353" s="1" t="s">
        <v>381</v>
      </c>
      <c r="G353" s="2">
        <v>49.266799999999996</v>
      </c>
      <c r="H353" s="7">
        <f>1+COUNTIFS(A:A,A353,O:O,"&lt;"&amp;O353)</f>
        <v>4</v>
      </c>
      <c r="I353" s="2">
        <f>AVERAGEIF(A:A,A353,G:G)</f>
        <v>44.438988888888879</v>
      </c>
      <c r="J353" s="2">
        <f>G353-I353</f>
        <v>4.8278111111111173</v>
      </c>
      <c r="K353" s="2">
        <f>90+J353</f>
        <v>94.827811111111117</v>
      </c>
      <c r="L353" s="2">
        <f>EXP(0.06*K353)</f>
        <v>295.7955974609153</v>
      </c>
      <c r="M353" s="2">
        <f>SUMIF(A:A,A353,L:L)</f>
        <v>2320.7289447758199</v>
      </c>
      <c r="N353" s="3">
        <f>L353/M353</f>
        <v>0.12745805499034221</v>
      </c>
      <c r="O353" s="8">
        <f>1/N353</f>
        <v>7.8457183429934831</v>
      </c>
      <c r="P353" s="3">
        <f>IF(O353&gt;21,"",N353)</f>
        <v>0.12745805499034221</v>
      </c>
      <c r="Q353" s="3">
        <f>IF(ISNUMBER(P353),SUMIF(A:A,A353,P:P),"")</f>
        <v>0.96718986931647211</v>
      </c>
      <c r="R353" s="3">
        <f>IFERROR(P353*(1/Q353),"")</f>
        <v>0.13178183419189324</v>
      </c>
      <c r="S353" s="9">
        <f>IFERROR(1/R353,"")</f>
        <v>7.5882992988537152</v>
      </c>
    </row>
    <row r="354" spans="1:19" x14ac:dyDescent="0.25">
      <c r="A354" s="1">
        <v>39</v>
      </c>
      <c r="B354" s="11">
        <v>0.71666666666666667</v>
      </c>
      <c r="C354" s="1" t="s">
        <v>87</v>
      </c>
      <c r="D354" s="1">
        <v>5</v>
      </c>
      <c r="E354" s="1">
        <v>7</v>
      </c>
      <c r="F354" s="1" t="s">
        <v>385</v>
      </c>
      <c r="G354" s="2">
        <v>48.616866666666603</v>
      </c>
      <c r="H354" s="7">
        <f>1+COUNTIFS(A:A,A354,O:O,"&lt;"&amp;O354)</f>
        <v>5</v>
      </c>
      <c r="I354" s="2">
        <f>AVERAGEIF(A:A,A354,G:G)</f>
        <v>44.438988888888879</v>
      </c>
      <c r="J354" s="2">
        <f>G354-I354</f>
        <v>4.1778777777777236</v>
      </c>
      <c r="K354" s="2">
        <f>90+J354</f>
        <v>94.177877777777724</v>
      </c>
      <c r="L354" s="2">
        <f>EXP(0.06*K354)</f>
        <v>284.48276354918585</v>
      </c>
      <c r="M354" s="2">
        <f>SUMIF(A:A,A354,L:L)</f>
        <v>2320.7289447758199</v>
      </c>
      <c r="N354" s="3">
        <f>L354/M354</f>
        <v>0.12258336510585754</v>
      </c>
      <c r="O354" s="8">
        <f>1/N354</f>
        <v>8.1577137251571159</v>
      </c>
      <c r="P354" s="3">
        <f>IF(O354&gt;21,"",N354)</f>
        <v>0.12258336510585754</v>
      </c>
      <c r="Q354" s="3">
        <f>IF(ISNUMBER(P354),SUMIF(A:A,A354,P:P),"")</f>
        <v>0.96718986931647211</v>
      </c>
      <c r="R354" s="3">
        <f>IFERROR(P354*(1/Q354),"")</f>
        <v>0.12674177945276566</v>
      </c>
      <c r="S354" s="9">
        <f>IFERROR(1/R354,"")</f>
        <v>7.8900580717559023</v>
      </c>
    </row>
    <row r="355" spans="1:19" x14ac:dyDescent="0.25">
      <c r="A355" s="1">
        <v>39</v>
      </c>
      <c r="B355" s="11">
        <v>0.71666666666666667</v>
      </c>
      <c r="C355" s="1" t="s">
        <v>87</v>
      </c>
      <c r="D355" s="1">
        <v>5</v>
      </c>
      <c r="E355" s="1">
        <v>4</v>
      </c>
      <c r="F355" s="1" t="s">
        <v>383</v>
      </c>
      <c r="G355" s="2">
        <v>40.866033333333299</v>
      </c>
      <c r="H355" s="7">
        <f>1+COUNTIFS(A:A,A355,O:O,"&lt;"&amp;O355)</f>
        <v>6</v>
      </c>
      <c r="I355" s="2">
        <f>AVERAGEIF(A:A,A355,G:G)</f>
        <v>44.438988888888879</v>
      </c>
      <c r="J355" s="2">
        <f>G355-I355</f>
        <v>-3.5729555555555805</v>
      </c>
      <c r="K355" s="2">
        <f>90+J355</f>
        <v>86.427044444444419</v>
      </c>
      <c r="L355" s="2">
        <f>EXP(0.06*K355)</f>
        <v>178.68467614944089</v>
      </c>
      <c r="M355" s="2">
        <f>SUMIF(A:A,A355,L:L)</f>
        <v>2320.7289447758199</v>
      </c>
      <c r="N355" s="3">
        <f>L355/M355</f>
        <v>7.6995065085768408E-2</v>
      </c>
      <c r="O355" s="8">
        <f>1/N355</f>
        <v>12.987845375363385</v>
      </c>
      <c r="P355" s="3">
        <f>IF(O355&gt;21,"",N355)</f>
        <v>7.6995065085768408E-2</v>
      </c>
      <c r="Q355" s="3">
        <f>IF(ISNUMBER(P355),SUMIF(A:A,A355,P:P),"")</f>
        <v>0.96718986931647211</v>
      </c>
      <c r="R355" s="3">
        <f>IFERROR(P355*(1/Q355),"")</f>
        <v>7.9606980519948994E-2</v>
      </c>
      <c r="S355" s="9">
        <f>IFERROR(1/R355,"")</f>
        <v>12.561712471300257</v>
      </c>
    </row>
    <row r="356" spans="1:19" x14ac:dyDescent="0.25">
      <c r="A356" s="1">
        <v>39</v>
      </c>
      <c r="B356" s="11">
        <v>0.71666666666666667</v>
      </c>
      <c r="C356" s="1" t="s">
        <v>87</v>
      </c>
      <c r="D356" s="1">
        <v>5</v>
      </c>
      <c r="E356" s="1">
        <v>8</v>
      </c>
      <c r="F356" s="1" t="s">
        <v>386</v>
      </c>
      <c r="G356" s="2">
        <v>37.893866666666696</v>
      </c>
      <c r="H356" s="7">
        <f>1+COUNTIFS(A:A,A356,O:O,"&lt;"&amp;O356)</f>
        <v>7</v>
      </c>
      <c r="I356" s="2">
        <f>AVERAGEIF(A:A,A356,G:G)</f>
        <v>44.438988888888879</v>
      </c>
      <c r="J356" s="2">
        <f>G356-I356</f>
        <v>-6.545122222222183</v>
      </c>
      <c r="K356" s="2">
        <f>90+J356</f>
        <v>83.454877777777824</v>
      </c>
      <c r="L356" s="2">
        <f>EXP(0.06*K356)</f>
        <v>149.49944293950907</v>
      </c>
      <c r="M356" s="2">
        <f>SUMIF(A:A,A356,L:L)</f>
        <v>2320.7289447758199</v>
      </c>
      <c r="N356" s="3">
        <f>L356/M356</f>
        <v>6.4419174533952545E-2</v>
      </c>
      <c r="O356" s="8">
        <f>1/N356</f>
        <v>15.523328375978235</v>
      </c>
      <c r="P356" s="3">
        <f>IF(O356&gt;21,"",N356)</f>
        <v>6.4419174533952545E-2</v>
      </c>
      <c r="Q356" s="3">
        <f>IF(ISNUMBER(P356),SUMIF(A:A,A356,P:P),"")</f>
        <v>0.96718986931647211</v>
      </c>
      <c r="R356" s="3">
        <f>IFERROR(P356*(1/Q356),"")</f>
        <v>6.660447609886419E-2</v>
      </c>
      <c r="S356" s="9">
        <f>IFERROR(1/R356,"")</f>
        <v>15.014005943319072</v>
      </c>
    </row>
    <row r="357" spans="1:19" x14ac:dyDescent="0.25">
      <c r="A357" s="1">
        <v>39</v>
      </c>
      <c r="B357" s="11">
        <v>0.71666666666666667</v>
      </c>
      <c r="C357" s="1" t="s">
        <v>87</v>
      </c>
      <c r="D357" s="1">
        <v>5</v>
      </c>
      <c r="E357" s="1">
        <v>10</v>
      </c>
      <c r="F357" s="1" t="s">
        <v>388</v>
      </c>
      <c r="G357" s="2">
        <v>32.981200000000001</v>
      </c>
      <c r="H357" s="7">
        <f>1+COUNTIFS(A:A,A357,O:O,"&lt;"&amp;O357)</f>
        <v>8</v>
      </c>
      <c r="I357" s="2">
        <f>AVERAGEIF(A:A,A357,G:G)</f>
        <v>44.438988888888879</v>
      </c>
      <c r="J357" s="2">
        <f>G357-I357</f>
        <v>-11.457788888888878</v>
      </c>
      <c r="K357" s="2">
        <f>90+J357</f>
        <v>78.542211111111129</v>
      </c>
      <c r="L357" s="2">
        <f>EXP(0.06*K357)</f>
        <v>111.33377447673982</v>
      </c>
      <c r="M357" s="2">
        <f>SUMIF(A:A,A357,L:L)</f>
        <v>2320.7289447758199</v>
      </c>
      <c r="N357" s="3">
        <f>L357/M357</f>
        <v>4.7973622566893331E-2</v>
      </c>
      <c r="O357" s="8">
        <f>1/N357</f>
        <v>20.844788166781083</v>
      </c>
      <c r="P357" s="3">
        <f>IF(O357&gt;21,"",N357)</f>
        <v>4.7973622566893331E-2</v>
      </c>
      <c r="Q357" s="3">
        <f>IF(ISNUMBER(P357),SUMIF(A:A,A357,P:P),"")</f>
        <v>0.96718986931647211</v>
      </c>
      <c r="R357" s="3">
        <f>IFERROR(P357*(1/Q357),"")</f>
        <v>4.9601039143221198E-2</v>
      </c>
      <c r="S357" s="9">
        <f>IFERROR(1/R357,"")</f>
        <v>20.160867942958539</v>
      </c>
    </row>
    <row r="358" spans="1:19" x14ac:dyDescent="0.25">
      <c r="A358" s="1">
        <v>39</v>
      </c>
      <c r="B358" s="11">
        <v>0.71666666666666667</v>
      </c>
      <c r="C358" s="1" t="s">
        <v>87</v>
      </c>
      <c r="D358" s="1">
        <v>5</v>
      </c>
      <c r="E358" s="1">
        <v>11</v>
      </c>
      <c r="F358" s="1" t="s">
        <v>389</v>
      </c>
      <c r="G358" s="2">
        <v>26.649299999999997</v>
      </c>
      <c r="H358" s="7">
        <f>1+COUNTIFS(A:A,A358,O:O,"&lt;"&amp;O358)</f>
        <v>9</v>
      </c>
      <c r="I358" s="2">
        <f>AVERAGEIF(A:A,A358,G:G)</f>
        <v>44.438988888888879</v>
      </c>
      <c r="J358" s="2">
        <f>G358-I358</f>
        <v>-17.789688888888882</v>
      </c>
      <c r="K358" s="2">
        <f>90+J358</f>
        <v>72.21031111111111</v>
      </c>
      <c r="L358" s="2">
        <f>EXP(0.06*K358)</f>
        <v>76.143419959140076</v>
      </c>
      <c r="M358" s="2">
        <f>SUMIF(A:A,A358,L:L)</f>
        <v>2320.7289447758199</v>
      </c>
      <c r="N358" s="3">
        <f>L358/M358</f>
        <v>3.2810130683527734E-2</v>
      </c>
      <c r="O358" s="8">
        <f>1/N358</f>
        <v>30.478391251944881</v>
      </c>
      <c r="P358" s="3" t="str">
        <f>IF(O358&gt;21,"",N358)</f>
        <v/>
      </c>
      <c r="Q358" s="3" t="str">
        <f>IF(ISNUMBER(P358),SUMIF(A:A,A358,P:P),"")</f>
        <v/>
      </c>
      <c r="R358" s="3" t="str">
        <f>IFERROR(P358*(1/Q358),"")</f>
        <v/>
      </c>
      <c r="S358" s="9" t="str">
        <f>IFERROR(1/R358,"")</f>
        <v/>
      </c>
    </row>
    <row r="359" spans="1:19" x14ac:dyDescent="0.25">
      <c r="A359" s="1">
        <v>40</v>
      </c>
      <c r="B359" s="11">
        <v>0.71944444444444444</v>
      </c>
      <c r="C359" s="1" t="s">
        <v>51</v>
      </c>
      <c r="D359" s="1">
        <v>7</v>
      </c>
      <c r="E359" s="1">
        <v>2</v>
      </c>
      <c r="F359" s="1" t="s">
        <v>391</v>
      </c>
      <c r="G359" s="2">
        <v>82.456600000000009</v>
      </c>
      <c r="H359" s="7">
        <f>1+COUNTIFS(A:A,A359,O:O,"&lt;"&amp;O359)</f>
        <v>1</v>
      </c>
      <c r="I359" s="2">
        <f>AVERAGEIF(A:A,A359,G:G)</f>
        <v>53.759036666666681</v>
      </c>
      <c r="J359" s="2">
        <f>G359-I359</f>
        <v>28.697563333333328</v>
      </c>
      <c r="K359" s="2">
        <f>90+J359</f>
        <v>118.69756333333333</v>
      </c>
      <c r="L359" s="2">
        <f>EXP(0.06*K359)</f>
        <v>1238.7446911696263</v>
      </c>
      <c r="M359" s="2">
        <f>SUMIF(A:A,A359,L:L)</f>
        <v>2944.9336145501247</v>
      </c>
      <c r="N359" s="3">
        <f>L359/M359</f>
        <v>0.42063586257066105</v>
      </c>
      <c r="O359" s="8">
        <f>1/N359</f>
        <v>2.3773531669140877</v>
      </c>
      <c r="P359" s="3">
        <f>IF(O359&gt;21,"",N359)</f>
        <v>0.42063586257066105</v>
      </c>
      <c r="Q359" s="3">
        <f>IF(ISNUMBER(P359),SUMIF(A:A,A359,P:P),"")</f>
        <v>0.96172926423451188</v>
      </c>
      <c r="R359" s="3">
        <f>IFERROR(P359*(1/Q359),"")</f>
        <v>0.43737450674901318</v>
      </c>
      <c r="S359" s="9">
        <f>IFERROR(1/R359,"")</f>
        <v>2.2863701120418725</v>
      </c>
    </row>
    <row r="360" spans="1:19" x14ac:dyDescent="0.25">
      <c r="A360" s="1">
        <v>40</v>
      </c>
      <c r="B360" s="11">
        <v>0.71944444444444444</v>
      </c>
      <c r="C360" s="1" t="s">
        <v>51</v>
      </c>
      <c r="D360" s="1">
        <v>7</v>
      </c>
      <c r="E360" s="1">
        <v>3</v>
      </c>
      <c r="F360" s="1" t="s">
        <v>392</v>
      </c>
      <c r="G360" s="2">
        <v>59.358599999999996</v>
      </c>
      <c r="H360" s="7">
        <f>1+COUNTIFS(A:A,A360,O:O,"&lt;"&amp;O360)</f>
        <v>2</v>
      </c>
      <c r="I360" s="2">
        <f>AVERAGEIF(A:A,A360,G:G)</f>
        <v>53.759036666666681</v>
      </c>
      <c r="J360" s="2">
        <f>G360-I360</f>
        <v>5.5995633333333146</v>
      </c>
      <c r="K360" s="2">
        <f>90+J360</f>
        <v>95.599563333333322</v>
      </c>
      <c r="L360" s="2">
        <f>EXP(0.06*K360)</f>
        <v>309.8145212912566</v>
      </c>
      <c r="M360" s="2">
        <f>SUMIF(A:A,A360,L:L)</f>
        <v>2944.9336145501247</v>
      </c>
      <c r="N360" s="3">
        <f>L360/M360</f>
        <v>0.10520254845832396</v>
      </c>
      <c r="O360" s="8">
        <f>1/N360</f>
        <v>9.5054731530211036</v>
      </c>
      <c r="P360" s="3">
        <f>IF(O360&gt;21,"",N360)</f>
        <v>0.10520254845832396</v>
      </c>
      <c r="Q360" s="3">
        <f>IF(ISNUMBER(P360),SUMIF(A:A,A360,P:P),"")</f>
        <v>0.96172926423451188</v>
      </c>
      <c r="R360" s="3">
        <f>IFERROR(P360*(1/Q360),"")</f>
        <v>0.10938894382304139</v>
      </c>
      <c r="S360" s="9">
        <f>IFERROR(1/R360,"")</f>
        <v>9.1416917016558923</v>
      </c>
    </row>
    <row r="361" spans="1:19" x14ac:dyDescent="0.25">
      <c r="A361" s="1">
        <v>40</v>
      </c>
      <c r="B361" s="11">
        <v>0.71944444444444444</v>
      </c>
      <c r="C361" s="1" t="s">
        <v>51</v>
      </c>
      <c r="D361" s="1">
        <v>7</v>
      </c>
      <c r="E361" s="1">
        <v>9</v>
      </c>
      <c r="F361" s="1" t="s">
        <v>398</v>
      </c>
      <c r="G361" s="2">
        <v>54.293733333333407</v>
      </c>
      <c r="H361" s="7">
        <f>1+COUNTIFS(A:A,A361,O:O,"&lt;"&amp;O361)</f>
        <v>3</v>
      </c>
      <c r="I361" s="2">
        <f>AVERAGEIF(A:A,A361,G:G)</f>
        <v>53.759036666666681</v>
      </c>
      <c r="J361" s="2">
        <f>G361-I361</f>
        <v>0.53469666666672566</v>
      </c>
      <c r="K361" s="2">
        <f>90+J361</f>
        <v>90.534696666666719</v>
      </c>
      <c r="L361" s="2">
        <f>EXP(0.06*K361)</f>
        <v>228.62470125338675</v>
      </c>
      <c r="M361" s="2">
        <f>SUMIF(A:A,A361,L:L)</f>
        <v>2944.9336145501247</v>
      </c>
      <c r="N361" s="3">
        <f>L361/M361</f>
        <v>7.7633227494098206E-2</v>
      </c>
      <c r="O361" s="8">
        <f>1/N361</f>
        <v>12.881082395756655</v>
      </c>
      <c r="P361" s="3">
        <f>IF(O361&gt;21,"",N361)</f>
        <v>7.7633227494098206E-2</v>
      </c>
      <c r="Q361" s="3">
        <f>IF(ISNUMBER(P361),SUMIF(A:A,A361,P:P),"")</f>
        <v>0.96172926423451188</v>
      </c>
      <c r="R361" s="3">
        <f>IFERROR(P361*(1/Q361),"")</f>
        <v>8.0722538432778532E-2</v>
      </c>
      <c r="S361" s="9">
        <f>IFERROR(1/R361,"")</f>
        <v>12.388113895015172</v>
      </c>
    </row>
    <row r="362" spans="1:19" x14ac:dyDescent="0.25">
      <c r="A362" s="1">
        <v>40</v>
      </c>
      <c r="B362" s="11">
        <v>0.71944444444444444</v>
      </c>
      <c r="C362" s="1" t="s">
        <v>51</v>
      </c>
      <c r="D362" s="1">
        <v>7</v>
      </c>
      <c r="E362" s="1">
        <v>6</v>
      </c>
      <c r="F362" s="1" t="s">
        <v>395</v>
      </c>
      <c r="G362" s="2">
        <v>52.100466666666698</v>
      </c>
      <c r="H362" s="7">
        <f>1+COUNTIFS(A:A,A362,O:O,"&lt;"&amp;O362)</f>
        <v>4</v>
      </c>
      <c r="I362" s="2">
        <f>AVERAGEIF(A:A,A362,G:G)</f>
        <v>53.759036666666681</v>
      </c>
      <c r="J362" s="2">
        <f>G362-I362</f>
        <v>-1.6585699999999832</v>
      </c>
      <c r="K362" s="2">
        <f>90+J362</f>
        <v>88.341430000000017</v>
      </c>
      <c r="L362" s="2">
        <f>EXP(0.06*K362)</f>
        <v>200.43415724081396</v>
      </c>
      <c r="M362" s="2">
        <f>SUMIF(A:A,A362,L:L)</f>
        <v>2944.9336145501247</v>
      </c>
      <c r="N362" s="3">
        <f>L362/M362</f>
        <v>6.8060670790853386E-2</v>
      </c>
      <c r="O362" s="8">
        <f>1/N362</f>
        <v>14.692773203381197</v>
      </c>
      <c r="P362" s="3">
        <f>IF(O362&gt;21,"",N362)</f>
        <v>6.8060670790853386E-2</v>
      </c>
      <c r="Q362" s="3">
        <f>IF(ISNUMBER(P362),SUMIF(A:A,A362,P:P),"")</f>
        <v>0.96172926423451188</v>
      </c>
      <c r="R362" s="3">
        <f>IFERROR(P362*(1/Q362),"")</f>
        <v>7.0769054579020482E-2</v>
      </c>
      <c r="S362" s="9">
        <f>IFERROR(1/R362,"")</f>
        <v>14.130469962452352</v>
      </c>
    </row>
    <row r="363" spans="1:19" x14ac:dyDescent="0.25">
      <c r="A363" s="1">
        <v>40</v>
      </c>
      <c r="B363" s="11">
        <v>0.71944444444444444</v>
      </c>
      <c r="C363" s="1" t="s">
        <v>51</v>
      </c>
      <c r="D363" s="1">
        <v>7</v>
      </c>
      <c r="E363" s="1">
        <v>5</v>
      </c>
      <c r="F363" s="1" t="s">
        <v>394</v>
      </c>
      <c r="G363" s="2">
        <v>51.278733333333307</v>
      </c>
      <c r="H363" s="7">
        <f>1+COUNTIFS(A:A,A363,O:O,"&lt;"&amp;O363)</f>
        <v>5</v>
      </c>
      <c r="I363" s="2">
        <f>AVERAGEIF(A:A,A363,G:G)</f>
        <v>53.759036666666681</v>
      </c>
      <c r="J363" s="2">
        <f>G363-I363</f>
        <v>-2.4803033333333744</v>
      </c>
      <c r="K363" s="2">
        <f>90+J363</f>
        <v>87.519696666666619</v>
      </c>
      <c r="L363" s="2">
        <f>EXP(0.06*K363)</f>
        <v>190.79161280444043</v>
      </c>
      <c r="M363" s="2">
        <f>SUMIF(A:A,A363,L:L)</f>
        <v>2944.9336145501247</v>
      </c>
      <c r="N363" s="3">
        <f>L363/M363</f>
        <v>6.4786388345662665E-2</v>
      </c>
      <c r="O363" s="8">
        <f>1/N363</f>
        <v>15.435341057516261</v>
      </c>
      <c r="P363" s="3">
        <f>IF(O363&gt;21,"",N363)</f>
        <v>6.4786388345662665E-2</v>
      </c>
      <c r="Q363" s="3">
        <f>IF(ISNUMBER(P363),SUMIF(A:A,A363,P:P),"")</f>
        <v>0.96172926423451188</v>
      </c>
      <c r="R363" s="3">
        <f>IFERROR(P363*(1/Q363),"")</f>
        <v>6.7364476422820896E-2</v>
      </c>
      <c r="S363" s="9">
        <f>IFERROR(1/R363,"")</f>
        <v>14.844619198453868</v>
      </c>
    </row>
    <row r="364" spans="1:19" x14ac:dyDescent="0.25">
      <c r="A364" s="1">
        <v>40</v>
      </c>
      <c r="B364" s="11">
        <v>0.71944444444444444</v>
      </c>
      <c r="C364" s="1" t="s">
        <v>51</v>
      </c>
      <c r="D364" s="1">
        <v>7</v>
      </c>
      <c r="E364" s="1">
        <v>7</v>
      </c>
      <c r="F364" s="1" t="s">
        <v>396</v>
      </c>
      <c r="G364" s="2">
        <v>50.658866666666604</v>
      </c>
      <c r="H364" s="7">
        <f>1+COUNTIFS(A:A,A364,O:O,"&lt;"&amp;O364)</f>
        <v>6</v>
      </c>
      <c r="I364" s="2">
        <f>AVERAGEIF(A:A,A364,G:G)</f>
        <v>53.759036666666681</v>
      </c>
      <c r="J364" s="2">
        <f>G364-I364</f>
        <v>-3.1001700000000767</v>
      </c>
      <c r="K364" s="2">
        <f>90+J364</f>
        <v>86.899829999999923</v>
      </c>
      <c r="L364" s="2">
        <f>EXP(0.06*K364)</f>
        <v>183.82602609888664</v>
      </c>
      <c r="M364" s="2">
        <f>SUMIF(A:A,A364,L:L)</f>
        <v>2944.9336145501247</v>
      </c>
      <c r="N364" s="3">
        <f>L364/M364</f>
        <v>6.2421110340366147E-2</v>
      </c>
      <c r="O364" s="8">
        <f>1/N364</f>
        <v>16.020221276860649</v>
      </c>
      <c r="P364" s="3">
        <f>IF(O364&gt;21,"",N364)</f>
        <v>6.2421110340366147E-2</v>
      </c>
      <c r="Q364" s="3">
        <f>IF(ISNUMBER(P364),SUMIF(A:A,A364,P:P),"")</f>
        <v>0.96172926423451188</v>
      </c>
      <c r="R364" s="3">
        <f>IFERROR(P364*(1/Q364),"")</f>
        <v>6.490507532808644E-2</v>
      </c>
      <c r="S364" s="9">
        <f>IFERROR(1/R364,"")</f>
        <v>15.407115621469266</v>
      </c>
    </row>
    <row r="365" spans="1:19" x14ac:dyDescent="0.25">
      <c r="A365" s="1">
        <v>40</v>
      </c>
      <c r="B365" s="11">
        <v>0.71944444444444444</v>
      </c>
      <c r="C365" s="1" t="s">
        <v>51</v>
      </c>
      <c r="D365" s="1">
        <v>7</v>
      </c>
      <c r="E365" s="1">
        <v>4</v>
      </c>
      <c r="F365" s="1" t="s">
        <v>393</v>
      </c>
      <c r="G365" s="2">
        <v>49.1871333333333</v>
      </c>
      <c r="H365" s="7">
        <f>1+COUNTIFS(A:A,A365,O:O,"&lt;"&amp;O365)</f>
        <v>7</v>
      </c>
      <c r="I365" s="2">
        <f>AVERAGEIF(A:A,A365,G:G)</f>
        <v>53.759036666666681</v>
      </c>
      <c r="J365" s="2">
        <f>G365-I365</f>
        <v>-4.5719033333333812</v>
      </c>
      <c r="K365" s="2">
        <f>90+J365</f>
        <v>85.428096666666619</v>
      </c>
      <c r="L365" s="2">
        <f>EXP(0.06*K365)</f>
        <v>168.28951503520102</v>
      </c>
      <c r="M365" s="2">
        <f>SUMIF(A:A,A365,L:L)</f>
        <v>2944.9336145501247</v>
      </c>
      <c r="N365" s="3">
        <f>L365/M365</f>
        <v>5.7145435877986449E-2</v>
      </c>
      <c r="O365" s="8">
        <f>1/N365</f>
        <v>17.499210298004215</v>
      </c>
      <c r="P365" s="3">
        <f>IF(O365&gt;21,"",N365)</f>
        <v>5.7145435877986449E-2</v>
      </c>
      <c r="Q365" s="3">
        <f>IF(ISNUMBER(P365),SUMIF(A:A,A365,P:P),"")</f>
        <v>0.96172926423451188</v>
      </c>
      <c r="R365" s="3">
        <f>IFERROR(P365*(1/Q365),"")</f>
        <v>5.9419462423732458E-2</v>
      </c>
      <c r="S365" s="9">
        <f>IFERROR(1/R365,"")</f>
        <v>16.82950264458459</v>
      </c>
    </row>
    <row r="366" spans="1:19" x14ac:dyDescent="0.25">
      <c r="A366" s="1">
        <v>40</v>
      </c>
      <c r="B366" s="11">
        <v>0.71944444444444444</v>
      </c>
      <c r="C366" s="1" t="s">
        <v>51</v>
      </c>
      <c r="D366" s="1">
        <v>7</v>
      </c>
      <c r="E366" s="1">
        <v>8</v>
      </c>
      <c r="F366" s="1" t="s">
        <v>397</v>
      </c>
      <c r="G366" s="2">
        <v>48.9080333333333</v>
      </c>
      <c r="H366" s="7">
        <f>1+COUNTIFS(A:A,A366,O:O,"&lt;"&amp;O366)</f>
        <v>8</v>
      </c>
      <c r="I366" s="2">
        <f>AVERAGEIF(A:A,A366,G:G)</f>
        <v>53.759036666666681</v>
      </c>
      <c r="J366" s="2">
        <f>G366-I366</f>
        <v>-4.8510033333333809</v>
      </c>
      <c r="K366" s="2">
        <f>90+J366</f>
        <v>85.148996666666619</v>
      </c>
      <c r="L366" s="2">
        <f>EXP(0.06*K366)</f>
        <v>165.49480423932698</v>
      </c>
      <c r="M366" s="2">
        <f>SUMIF(A:A,A366,L:L)</f>
        <v>2944.9336145501247</v>
      </c>
      <c r="N366" s="3">
        <f>L366/M366</f>
        <v>5.6196446473924466E-2</v>
      </c>
      <c r="O366" s="8">
        <f>1/N366</f>
        <v>17.794719466185587</v>
      </c>
      <c r="P366" s="3">
        <f>IF(O366&gt;21,"",N366)</f>
        <v>5.6196446473924466E-2</v>
      </c>
      <c r="Q366" s="3">
        <f>IF(ISNUMBER(P366),SUMIF(A:A,A366,P:P),"")</f>
        <v>0.96172926423451188</v>
      </c>
      <c r="R366" s="3">
        <f>IFERROR(P366*(1/Q366),"")</f>
        <v>5.8432709249680581E-2</v>
      </c>
      <c r="S366" s="9">
        <f>IFERROR(1/R366,"")</f>
        <v>17.113702459474212</v>
      </c>
    </row>
    <row r="367" spans="1:19" x14ac:dyDescent="0.25">
      <c r="A367" s="1">
        <v>40</v>
      </c>
      <c r="B367" s="11">
        <v>0.71944444444444444</v>
      </c>
      <c r="C367" s="1" t="s">
        <v>51</v>
      </c>
      <c r="D367" s="1">
        <v>7</v>
      </c>
      <c r="E367" s="1">
        <v>1</v>
      </c>
      <c r="F367" s="1" t="s">
        <v>390</v>
      </c>
      <c r="G367" s="2">
        <v>46.842966666666705</v>
      </c>
      <c r="H367" s="7">
        <f>1+COUNTIFS(A:A,A367,O:O,"&lt;"&amp;O367)</f>
        <v>9</v>
      </c>
      <c r="I367" s="2">
        <f>AVERAGEIF(A:A,A367,G:G)</f>
        <v>53.759036666666681</v>
      </c>
      <c r="J367" s="2">
        <f>G367-I367</f>
        <v>-6.9160699999999764</v>
      </c>
      <c r="K367" s="2">
        <f>90+J367</f>
        <v>83.083930000000024</v>
      </c>
      <c r="L367" s="2">
        <f>EXP(0.06*K367)</f>
        <v>146.20880920783458</v>
      </c>
      <c r="M367" s="2">
        <f>SUMIF(A:A,A367,L:L)</f>
        <v>2944.9336145501247</v>
      </c>
      <c r="N367" s="3">
        <f>L367/M367</f>
        <v>4.9647573882635652E-2</v>
      </c>
      <c r="O367" s="8">
        <f>1/N367</f>
        <v>20.141971133653968</v>
      </c>
      <c r="P367" s="3">
        <f>IF(O367&gt;21,"",N367)</f>
        <v>4.9647573882635652E-2</v>
      </c>
      <c r="Q367" s="3">
        <f>IF(ISNUMBER(P367),SUMIF(A:A,A367,P:P),"")</f>
        <v>0.96172926423451188</v>
      </c>
      <c r="R367" s="3">
        <f>IFERROR(P367*(1/Q367),"")</f>
        <v>5.162323299182605E-2</v>
      </c>
      <c r="S367" s="9">
        <f>IFERROR(1/R367,"")</f>
        <v>19.371123078601812</v>
      </c>
    </row>
    <row r="368" spans="1:19" x14ac:dyDescent="0.25">
      <c r="A368" s="1">
        <v>40</v>
      </c>
      <c r="B368" s="11">
        <v>0.71944444444444444</v>
      </c>
      <c r="C368" s="1" t="s">
        <v>51</v>
      </c>
      <c r="D368" s="1">
        <v>7</v>
      </c>
      <c r="E368" s="1">
        <v>10</v>
      </c>
      <c r="F368" s="1" t="s">
        <v>399</v>
      </c>
      <c r="G368" s="2">
        <v>42.5052333333334</v>
      </c>
      <c r="H368" s="7">
        <f>1+COUNTIFS(A:A,A368,O:O,"&lt;"&amp;O368)</f>
        <v>10</v>
      </c>
      <c r="I368" s="2">
        <f>AVERAGEIF(A:A,A368,G:G)</f>
        <v>53.759036666666681</v>
      </c>
      <c r="J368" s="2">
        <f>G368-I368</f>
        <v>-11.253803333333281</v>
      </c>
      <c r="K368" s="2">
        <f>90+J368</f>
        <v>78.746196666666719</v>
      </c>
      <c r="L368" s="2">
        <f>EXP(0.06*K368)</f>
        <v>112.70477620935114</v>
      </c>
      <c r="M368" s="2">
        <f>SUMIF(A:A,A368,L:L)</f>
        <v>2944.9336145501247</v>
      </c>
      <c r="N368" s="3">
        <f>L368/M368</f>
        <v>3.8270735765487944E-2</v>
      </c>
      <c r="O368" s="8">
        <f>1/N368</f>
        <v>26.129625678683375</v>
      </c>
      <c r="P368" s="3" t="str">
        <f>IF(O368&gt;21,"",N368)</f>
        <v/>
      </c>
      <c r="Q368" s="3" t="str">
        <f>IF(ISNUMBER(P368),SUMIF(A:A,A368,P:P),"")</f>
        <v/>
      </c>
      <c r="R368" s="3" t="str">
        <f>IFERROR(P368*(1/Q368),"")</f>
        <v/>
      </c>
      <c r="S368" s="9" t="str">
        <f>IFERROR(1/R368,"")</f>
        <v/>
      </c>
    </row>
    <row r="369" spans="1:19" x14ac:dyDescent="0.25">
      <c r="A369" s="1">
        <v>41</v>
      </c>
      <c r="B369" s="11">
        <v>0.72222222222222221</v>
      </c>
      <c r="C369" s="1" t="s">
        <v>22</v>
      </c>
      <c r="D369" s="1">
        <v>8</v>
      </c>
      <c r="E369" s="1">
        <v>8</v>
      </c>
      <c r="F369" s="1" t="s">
        <v>406</v>
      </c>
      <c r="G369" s="2">
        <v>67.080100000000002</v>
      </c>
      <c r="H369" s="7">
        <f>1+COUNTIFS(A:A,A369,O:O,"&lt;"&amp;O369)</f>
        <v>1</v>
      </c>
      <c r="I369" s="2">
        <f>AVERAGEIF(A:A,A369,G:G)</f>
        <v>48.72408095238093</v>
      </c>
      <c r="J369" s="2">
        <f>G369-I369</f>
        <v>18.356019047619071</v>
      </c>
      <c r="K369" s="2">
        <f>90+J369</f>
        <v>108.35601904761907</v>
      </c>
      <c r="L369" s="2">
        <f>EXP(0.06*K369)</f>
        <v>666.04760226406052</v>
      </c>
      <c r="M369" s="2">
        <f>SUMIF(A:A,A369,L:L)</f>
        <v>3887.4409397098648</v>
      </c>
      <c r="N369" s="3">
        <f>L369/M369</f>
        <v>0.17133317588453711</v>
      </c>
      <c r="O369" s="8">
        <f>1/N369</f>
        <v>5.8365812390818492</v>
      </c>
      <c r="P369" s="3">
        <f>IF(O369&gt;21,"",N369)</f>
        <v>0.17133317588453711</v>
      </c>
      <c r="Q369" s="3">
        <f>IF(ISNUMBER(P369),SUMIF(A:A,A369,P:P),"")</f>
        <v>0.81409296752587268</v>
      </c>
      <c r="R369" s="3">
        <f>IFERROR(P369*(1/Q369),"")</f>
        <v>0.21045898038554423</v>
      </c>
      <c r="S369" s="9">
        <f>IFERROR(1/R369,"")</f>
        <v>4.751519741129977</v>
      </c>
    </row>
    <row r="370" spans="1:19" x14ac:dyDescent="0.25">
      <c r="A370" s="1">
        <v>41</v>
      </c>
      <c r="B370" s="11">
        <v>0.72222222222222221</v>
      </c>
      <c r="C370" s="1" t="s">
        <v>22</v>
      </c>
      <c r="D370" s="1">
        <v>8</v>
      </c>
      <c r="E370" s="1">
        <v>1</v>
      </c>
      <c r="F370" s="1" t="s">
        <v>400</v>
      </c>
      <c r="G370" s="2">
        <v>66.790033333333298</v>
      </c>
      <c r="H370" s="7">
        <f>1+COUNTIFS(A:A,A370,O:O,"&lt;"&amp;O370)</f>
        <v>2</v>
      </c>
      <c r="I370" s="2">
        <f>AVERAGEIF(A:A,A370,G:G)</f>
        <v>48.72408095238093</v>
      </c>
      <c r="J370" s="2">
        <f>G370-I370</f>
        <v>18.065952380952368</v>
      </c>
      <c r="K370" s="2">
        <f>90+J370</f>
        <v>108.06595238095237</v>
      </c>
      <c r="L370" s="2">
        <f>EXP(0.06*K370)</f>
        <v>654.55599978402051</v>
      </c>
      <c r="M370" s="2">
        <f>SUMIF(A:A,A370,L:L)</f>
        <v>3887.4409397098648</v>
      </c>
      <c r="N370" s="3">
        <f>L370/M370</f>
        <v>0.16837709175148849</v>
      </c>
      <c r="O370" s="8">
        <f>1/N370</f>
        <v>5.9390501973743692</v>
      </c>
      <c r="P370" s="3">
        <f>IF(O370&gt;21,"",N370)</f>
        <v>0.16837709175148849</v>
      </c>
      <c r="Q370" s="3">
        <f>IF(ISNUMBER(P370),SUMIF(A:A,A370,P:P),"")</f>
        <v>0.81409296752587268</v>
      </c>
      <c r="R370" s="3">
        <f>IFERROR(P370*(1/Q370),"")</f>
        <v>0.20682784211145677</v>
      </c>
      <c r="S370" s="9">
        <f>IFERROR(1/R370,"")</f>
        <v>4.8349389994656198</v>
      </c>
    </row>
    <row r="371" spans="1:19" x14ac:dyDescent="0.25">
      <c r="A371" s="1">
        <v>41</v>
      </c>
      <c r="B371" s="11">
        <v>0.72222222222222221</v>
      </c>
      <c r="C371" s="1" t="s">
        <v>22</v>
      </c>
      <c r="D371" s="1">
        <v>8</v>
      </c>
      <c r="E371" s="1">
        <v>10</v>
      </c>
      <c r="F371" s="1" t="s">
        <v>408</v>
      </c>
      <c r="G371" s="2">
        <v>60.024166666666602</v>
      </c>
      <c r="H371" s="7">
        <f>1+COUNTIFS(A:A,A371,O:O,"&lt;"&amp;O371)</f>
        <v>3</v>
      </c>
      <c r="I371" s="2">
        <f>AVERAGEIF(A:A,A371,G:G)</f>
        <v>48.72408095238093</v>
      </c>
      <c r="J371" s="2">
        <f>G371-I371</f>
        <v>11.300085714285672</v>
      </c>
      <c r="K371" s="2">
        <f>90+J371</f>
        <v>101.30008571428567</v>
      </c>
      <c r="L371" s="2">
        <f>EXP(0.06*K371)</f>
        <v>436.15825289874704</v>
      </c>
      <c r="M371" s="2">
        <f>SUMIF(A:A,A371,L:L)</f>
        <v>3887.4409397098648</v>
      </c>
      <c r="N371" s="3">
        <f>L371/M371</f>
        <v>0.11219675351036953</v>
      </c>
      <c r="O371" s="8">
        <f>1/N371</f>
        <v>8.9129138652623965</v>
      </c>
      <c r="P371" s="3">
        <f>IF(O371&gt;21,"",N371)</f>
        <v>0.11219675351036953</v>
      </c>
      <c r="Q371" s="3">
        <f>IF(ISNUMBER(P371),SUMIF(A:A,A371,P:P),"")</f>
        <v>0.81409296752587268</v>
      </c>
      <c r="R371" s="3">
        <f>IFERROR(P371*(1/Q371),"")</f>
        <v>0.13781810921589102</v>
      </c>
      <c r="S371" s="9">
        <f>IFERROR(1/R371,"")</f>
        <v>7.2559404978739597</v>
      </c>
    </row>
    <row r="372" spans="1:19" x14ac:dyDescent="0.25">
      <c r="A372" s="1">
        <v>41</v>
      </c>
      <c r="B372" s="11">
        <v>0.72222222222222221</v>
      </c>
      <c r="C372" s="1" t="s">
        <v>22</v>
      </c>
      <c r="D372" s="1">
        <v>8</v>
      </c>
      <c r="E372" s="1">
        <v>14</v>
      </c>
      <c r="F372" s="1" t="s">
        <v>411</v>
      </c>
      <c r="G372" s="2">
        <v>57.936366666666707</v>
      </c>
      <c r="H372" s="7">
        <f>1+COUNTIFS(A:A,A372,O:O,"&lt;"&amp;O372)</f>
        <v>4</v>
      </c>
      <c r="I372" s="2">
        <f>AVERAGEIF(A:A,A372,G:G)</f>
        <v>48.72408095238093</v>
      </c>
      <c r="J372" s="2">
        <f>G372-I372</f>
        <v>9.2122857142857768</v>
      </c>
      <c r="K372" s="2">
        <f>90+J372</f>
        <v>99.21228571428577</v>
      </c>
      <c r="L372" s="2">
        <f>EXP(0.06*K372)</f>
        <v>384.80516561511234</v>
      </c>
      <c r="M372" s="2">
        <f>SUMIF(A:A,A372,L:L)</f>
        <v>3887.4409397098648</v>
      </c>
      <c r="N372" s="3">
        <f>L372/M372</f>
        <v>9.8986755447359132E-2</v>
      </c>
      <c r="O372" s="8">
        <f>1/N372</f>
        <v>10.102361628892838</v>
      </c>
      <c r="P372" s="3">
        <f>IF(O372&gt;21,"",N372)</f>
        <v>9.8986755447359132E-2</v>
      </c>
      <c r="Q372" s="3">
        <f>IF(ISNUMBER(P372),SUMIF(A:A,A372,P:P),"")</f>
        <v>0.81409296752587268</v>
      </c>
      <c r="R372" s="3">
        <f>IFERROR(P372*(1/Q372),"")</f>
        <v>0.12159146362385601</v>
      </c>
      <c r="S372" s="9">
        <f>IFERROR(1/R372,"")</f>
        <v>8.2242615574848799</v>
      </c>
    </row>
    <row r="373" spans="1:19" x14ac:dyDescent="0.25">
      <c r="A373" s="1">
        <v>41</v>
      </c>
      <c r="B373" s="11">
        <v>0.72222222222222221</v>
      </c>
      <c r="C373" s="1" t="s">
        <v>22</v>
      </c>
      <c r="D373" s="1">
        <v>8</v>
      </c>
      <c r="E373" s="1">
        <v>6</v>
      </c>
      <c r="F373" s="1" t="s">
        <v>404</v>
      </c>
      <c r="G373" s="2">
        <v>53.6300666666667</v>
      </c>
      <c r="H373" s="7">
        <f>1+COUNTIFS(A:A,A373,O:O,"&lt;"&amp;O373)</f>
        <v>5</v>
      </c>
      <c r="I373" s="2">
        <f>AVERAGEIF(A:A,A373,G:G)</f>
        <v>48.72408095238093</v>
      </c>
      <c r="J373" s="2">
        <f>G373-I373</f>
        <v>4.9059857142857695</v>
      </c>
      <c r="K373" s="2">
        <f>90+J373</f>
        <v>94.905985714285777</v>
      </c>
      <c r="L373" s="2">
        <f>EXP(0.06*K373)</f>
        <v>297.1862785967856</v>
      </c>
      <c r="M373" s="2">
        <f>SUMIF(A:A,A373,L:L)</f>
        <v>3887.4409397098648</v>
      </c>
      <c r="N373" s="3">
        <f>L373/M373</f>
        <v>7.6447792572500353E-2</v>
      </c>
      <c r="O373" s="8">
        <f>1/N373</f>
        <v>13.0808224325331</v>
      </c>
      <c r="P373" s="3">
        <f>IF(O373&gt;21,"",N373)</f>
        <v>7.6447792572500353E-2</v>
      </c>
      <c r="Q373" s="3">
        <f>IF(ISNUMBER(P373),SUMIF(A:A,A373,P:P),"")</f>
        <v>0.81409296752587268</v>
      </c>
      <c r="R373" s="3">
        <f>IFERROR(P373*(1/Q373),"")</f>
        <v>9.3905482078827526E-2</v>
      </c>
      <c r="S373" s="9">
        <f>IFERROR(1/R373,"")</f>
        <v>10.649005551779876</v>
      </c>
    </row>
    <row r="374" spans="1:19" x14ac:dyDescent="0.25">
      <c r="A374" s="1">
        <v>41</v>
      </c>
      <c r="B374" s="11">
        <v>0.72222222222222221</v>
      </c>
      <c r="C374" s="1" t="s">
        <v>22</v>
      </c>
      <c r="D374" s="1">
        <v>8</v>
      </c>
      <c r="E374" s="1">
        <v>3</v>
      </c>
      <c r="F374" s="1" t="s">
        <v>402</v>
      </c>
      <c r="G374" s="2">
        <v>51.639699999999998</v>
      </c>
      <c r="H374" s="7">
        <f>1+COUNTIFS(A:A,A374,O:O,"&lt;"&amp;O374)</f>
        <v>6</v>
      </c>
      <c r="I374" s="2">
        <f>AVERAGEIF(A:A,A374,G:G)</f>
        <v>48.72408095238093</v>
      </c>
      <c r="J374" s="2">
        <f>G374-I374</f>
        <v>2.9156190476190673</v>
      </c>
      <c r="K374" s="2">
        <f>90+J374</f>
        <v>92.91561904761906</v>
      </c>
      <c r="L374" s="2">
        <f>EXP(0.06*K374)</f>
        <v>263.73297761447094</v>
      </c>
      <c r="M374" s="2">
        <f>SUMIF(A:A,A374,L:L)</f>
        <v>3887.4409397098648</v>
      </c>
      <c r="N374" s="3">
        <f>L374/M374</f>
        <v>6.7842311099948024E-2</v>
      </c>
      <c r="O374" s="8">
        <f>1/N374</f>
        <v>14.740063889137852</v>
      </c>
      <c r="P374" s="3">
        <f>IF(O374&gt;21,"",N374)</f>
        <v>6.7842311099948024E-2</v>
      </c>
      <c r="Q374" s="3">
        <f>IF(ISNUMBER(P374),SUMIF(A:A,A374,P:P),"")</f>
        <v>0.81409296752587268</v>
      </c>
      <c r="R374" s="3">
        <f>IFERROR(P374*(1/Q374),"")</f>
        <v>8.3334844798044441E-2</v>
      </c>
      <c r="S374" s="9">
        <f>IFERROR(1/R374,"")</f>
        <v>11.99978235302919</v>
      </c>
    </row>
    <row r="375" spans="1:19" x14ac:dyDescent="0.25">
      <c r="A375" s="1">
        <v>41</v>
      </c>
      <c r="B375" s="11">
        <v>0.72222222222222221</v>
      </c>
      <c r="C375" s="1" t="s">
        <v>22</v>
      </c>
      <c r="D375" s="1">
        <v>8</v>
      </c>
      <c r="E375" s="1">
        <v>12</v>
      </c>
      <c r="F375" s="1" t="s">
        <v>410</v>
      </c>
      <c r="G375" s="2">
        <v>50.434666666666708</v>
      </c>
      <c r="H375" s="7">
        <f>1+COUNTIFS(A:A,A375,O:O,"&lt;"&amp;O375)</f>
        <v>7</v>
      </c>
      <c r="I375" s="2">
        <f>AVERAGEIF(A:A,A375,G:G)</f>
        <v>48.72408095238093</v>
      </c>
      <c r="J375" s="2">
        <f>G375-I375</f>
        <v>1.7105857142857772</v>
      </c>
      <c r="K375" s="2">
        <f>90+J375</f>
        <v>91.71058571428577</v>
      </c>
      <c r="L375" s="2">
        <f>EXP(0.06*K375)</f>
        <v>245.33758077614596</v>
      </c>
      <c r="M375" s="2">
        <f>SUMIF(A:A,A375,L:L)</f>
        <v>3887.4409397098648</v>
      </c>
      <c r="N375" s="3">
        <f>L375/M375</f>
        <v>6.3110304331583364E-2</v>
      </c>
      <c r="O375" s="8">
        <f>1/N375</f>
        <v>15.845272980240614</v>
      </c>
      <c r="P375" s="3">
        <f>IF(O375&gt;21,"",N375)</f>
        <v>6.3110304331583364E-2</v>
      </c>
      <c r="Q375" s="3">
        <f>IF(ISNUMBER(P375),SUMIF(A:A,A375,P:P),"")</f>
        <v>0.81409296752587268</v>
      </c>
      <c r="R375" s="3">
        <f>IFERROR(P375*(1/Q375),"")</f>
        <v>7.7522232532462779E-2</v>
      </c>
      <c r="S375" s="9">
        <f>IFERROR(1/R375,"")</f>
        <v>12.899525301741608</v>
      </c>
    </row>
    <row r="376" spans="1:19" x14ac:dyDescent="0.25">
      <c r="A376" s="1">
        <v>41</v>
      </c>
      <c r="B376" s="11">
        <v>0.72222222222222221</v>
      </c>
      <c r="C376" s="1" t="s">
        <v>22</v>
      </c>
      <c r="D376" s="1">
        <v>8</v>
      </c>
      <c r="E376" s="1">
        <v>11</v>
      </c>
      <c r="F376" s="1" t="s">
        <v>409</v>
      </c>
      <c r="G376" s="2">
        <v>48.382466666666602</v>
      </c>
      <c r="H376" s="7">
        <f>1+COUNTIFS(A:A,A376,O:O,"&lt;"&amp;O376)</f>
        <v>8</v>
      </c>
      <c r="I376" s="2">
        <f>AVERAGEIF(A:A,A376,G:G)</f>
        <v>48.72408095238093</v>
      </c>
      <c r="J376" s="2">
        <f>G376-I376</f>
        <v>-0.3416142857143285</v>
      </c>
      <c r="K376" s="2">
        <f>90+J376</f>
        <v>89.658385714285671</v>
      </c>
      <c r="L376" s="2">
        <f>EXP(0.06*K376)</f>
        <v>216.9144731406281</v>
      </c>
      <c r="M376" s="2">
        <f>SUMIF(A:A,A376,L:L)</f>
        <v>3887.4409397098648</v>
      </c>
      <c r="N376" s="3">
        <f>L376/M376</f>
        <v>5.5798782928086696E-2</v>
      </c>
      <c r="O376" s="8">
        <f>1/N376</f>
        <v>17.921537845884504</v>
      </c>
      <c r="P376" s="3">
        <f>IF(O376&gt;21,"",N376)</f>
        <v>5.5798782928086696E-2</v>
      </c>
      <c r="Q376" s="3">
        <f>IF(ISNUMBER(P376),SUMIF(A:A,A376,P:P),"")</f>
        <v>0.81409296752587268</v>
      </c>
      <c r="R376" s="3">
        <f>IFERROR(P376*(1/Q376),"")</f>
        <v>6.854104525391734E-2</v>
      </c>
      <c r="S376" s="9">
        <f>IFERROR(1/R376,"")</f>
        <v>14.589797927583353</v>
      </c>
    </row>
    <row r="377" spans="1:19" x14ac:dyDescent="0.25">
      <c r="A377" s="1">
        <v>41</v>
      </c>
      <c r="B377" s="11">
        <v>0.72222222222222221</v>
      </c>
      <c r="C377" s="1" t="s">
        <v>22</v>
      </c>
      <c r="D377" s="1">
        <v>8</v>
      </c>
      <c r="E377" s="1">
        <v>5</v>
      </c>
      <c r="F377" s="1" t="s">
        <v>403</v>
      </c>
      <c r="G377" s="2">
        <v>44.507733333333299</v>
      </c>
      <c r="H377" s="7">
        <f>1+COUNTIFS(A:A,A377,O:O,"&lt;"&amp;O377)</f>
        <v>9</v>
      </c>
      <c r="I377" s="2">
        <f>AVERAGEIF(A:A,A377,G:G)</f>
        <v>48.72408095238093</v>
      </c>
      <c r="J377" s="2">
        <f>G377-I377</f>
        <v>-4.2163476190476317</v>
      </c>
      <c r="K377" s="2">
        <f>90+J377</f>
        <v>85.783652380952361</v>
      </c>
      <c r="L377" s="2">
        <f>EXP(0.06*K377)</f>
        <v>171.91826198747984</v>
      </c>
      <c r="M377" s="2">
        <f>SUMIF(A:A,A377,L:L)</f>
        <v>3887.4409397098648</v>
      </c>
      <c r="N377" s="3">
        <f>L377/M377</f>
        <v>4.4224019002153836E-2</v>
      </c>
      <c r="O377" s="8">
        <f>1/N377</f>
        <v>22.612146579244577</v>
      </c>
      <c r="P377" s="3" t="str">
        <f>IF(O377&gt;21,"",N377)</f>
        <v/>
      </c>
      <c r="Q377" s="3" t="str">
        <f>IF(ISNUMBER(P377),SUMIF(A:A,A377,P:P),"")</f>
        <v/>
      </c>
      <c r="R377" s="3" t="str">
        <f>IFERROR(P377*(1/Q377),"")</f>
        <v/>
      </c>
      <c r="S377" s="9" t="str">
        <f>IFERROR(1/R377,"")</f>
        <v/>
      </c>
    </row>
    <row r="378" spans="1:19" x14ac:dyDescent="0.25">
      <c r="A378" s="1">
        <v>41</v>
      </c>
      <c r="B378" s="11">
        <v>0.72222222222222221</v>
      </c>
      <c r="C378" s="1" t="s">
        <v>22</v>
      </c>
      <c r="D378" s="1">
        <v>8</v>
      </c>
      <c r="E378" s="1">
        <v>2</v>
      </c>
      <c r="F378" s="1" t="s">
        <v>401</v>
      </c>
      <c r="G378" s="2">
        <v>40.245566666666697</v>
      </c>
      <c r="H378" s="7">
        <f>1+COUNTIFS(A:A,A378,O:O,"&lt;"&amp;O378)</f>
        <v>10</v>
      </c>
      <c r="I378" s="2">
        <f>AVERAGEIF(A:A,A378,G:G)</f>
        <v>48.72408095238093</v>
      </c>
      <c r="J378" s="2">
        <f>G378-I378</f>
        <v>-8.4785142857142333</v>
      </c>
      <c r="K378" s="2">
        <f>90+J378</f>
        <v>81.521485714285774</v>
      </c>
      <c r="L378" s="2">
        <f>EXP(0.06*K378)</f>
        <v>133.12508072615339</v>
      </c>
      <c r="M378" s="2">
        <f>SUMIF(A:A,A378,L:L)</f>
        <v>3887.4409397098648</v>
      </c>
      <c r="N378" s="3">
        <f>L378/M378</f>
        <v>3.4244914016903119E-2</v>
      </c>
      <c r="O378" s="8">
        <f>1/N378</f>
        <v>29.201416581347086</v>
      </c>
      <c r="P378" s="3" t="str">
        <f>IF(O378&gt;21,"",N378)</f>
        <v/>
      </c>
      <c r="Q378" s="3" t="str">
        <f>IF(ISNUMBER(P378),SUMIF(A:A,A378,P:P),"")</f>
        <v/>
      </c>
      <c r="R378" s="3" t="str">
        <f>IFERROR(P378*(1/Q378),"")</f>
        <v/>
      </c>
      <c r="S378" s="9" t="str">
        <f>IFERROR(1/R378,"")</f>
        <v/>
      </c>
    </row>
    <row r="379" spans="1:19" x14ac:dyDescent="0.25">
      <c r="A379" s="1">
        <v>41</v>
      </c>
      <c r="B379" s="11">
        <v>0.72222222222222221</v>
      </c>
      <c r="C379" s="1" t="s">
        <v>22</v>
      </c>
      <c r="D379" s="1">
        <v>8</v>
      </c>
      <c r="E379" s="1">
        <v>9</v>
      </c>
      <c r="F379" s="1" t="s">
        <v>407</v>
      </c>
      <c r="G379" s="2">
        <v>38.862733333333296</v>
      </c>
      <c r="H379" s="7">
        <f>1+COUNTIFS(A:A,A379,O:O,"&lt;"&amp;O379)</f>
        <v>11</v>
      </c>
      <c r="I379" s="2">
        <f>AVERAGEIF(A:A,A379,G:G)</f>
        <v>48.72408095238093</v>
      </c>
      <c r="J379" s="2">
        <f>G379-I379</f>
        <v>-9.8613476190476348</v>
      </c>
      <c r="K379" s="2">
        <f>90+J379</f>
        <v>80.138652380952365</v>
      </c>
      <c r="L379" s="2">
        <f>EXP(0.06*K379)</f>
        <v>122.52549647984496</v>
      </c>
      <c r="M379" s="2">
        <f>SUMIF(A:A,A379,L:L)</f>
        <v>3887.4409397098648</v>
      </c>
      <c r="N379" s="3">
        <f>L379/M379</f>
        <v>3.1518291436471196E-2</v>
      </c>
      <c r="O379" s="8">
        <f>1/N379</f>
        <v>31.727608141945669</v>
      </c>
      <c r="P379" s="3" t="str">
        <f>IF(O379&gt;21,"",N379)</f>
        <v/>
      </c>
      <c r="Q379" s="3" t="str">
        <f>IF(ISNUMBER(P379),SUMIF(A:A,A379,P:P),"")</f>
        <v/>
      </c>
      <c r="R379" s="3" t="str">
        <f>IFERROR(P379*(1/Q379),"")</f>
        <v/>
      </c>
      <c r="S379" s="9" t="str">
        <f>IFERROR(1/R379,"")</f>
        <v/>
      </c>
    </row>
    <row r="380" spans="1:19" x14ac:dyDescent="0.25">
      <c r="A380" s="1">
        <v>41</v>
      </c>
      <c r="B380" s="11">
        <v>0.72222222222222221</v>
      </c>
      <c r="C380" s="1" t="s">
        <v>22</v>
      </c>
      <c r="D380" s="1">
        <v>8</v>
      </c>
      <c r="E380" s="1">
        <v>7</v>
      </c>
      <c r="F380" s="1" t="s">
        <v>405</v>
      </c>
      <c r="G380" s="2">
        <v>38.540233333333305</v>
      </c>
      <c r="H380" s="7">
        <f>1+COUNTIFS(A:A,A380,O:O,"&lt;"&amp;O380)</f>
        <v>12</v>
      </c>
      <c r="I380" s="2">
        <f>AVERAGEIF(A:A,A380,G:G)</f>
        <v>48.72408095238093</v>
      </c>
      <c r="J380" s="2">
        <f>G380-I380</f>
        <v>-10.183847619047626</v>
      </c>
      <c r="K380" s="2">
        <f>90+J380</f>
        <v>79.816152380952374</v>
      </c>
      <c r="L380" s="2">
        <f>EXP(0.06*K380)</f>
        <v>120.17741903618901</v>
      </c>
      <c r="M380" s="2">
        <f>SUMIF(A:A,A380,L:L)</f>
        <v>3887.4409397098648</v>
      </c>
      <c r="N380" s="3">
        <f>L380/M380</f>
        <v>3.0914275200579207E-2</v>
      </c>
      <c r="O380" s="8">
        <f>1/N380</f>
        <v>32.347515622208867</v>
      </c>
      <c r="P380" s="3" t="str">
        <f>IF(O380&gt;21,"",N380)</f>
        <v/>
      </c>
      <c r="Q380" s="3" t="str">
        <f>IF(ISNUMBER(P380),SUMIF(A:A,A380,P:P),"")</f>
        <v/>
      </c>
      <c r="R380" s="3" t="str">
        <f>IFERROR(P380*(1/Q380),"")</f>
        <v/>
      </c>
      <c r="S380" s="9" t="str">
        <f>IFERROR(1/R380,"")</f>
        <v/>
      </c>
    </row>
    <row r="381" spans="1:19" x14ac:dyDescent="0.25">
      <c r="A381" s="1">
        <v>41</v>
      </c>
      <c r="B381" s="11">
        <v>0.72222222222222221</v>
      </c>
      <c r="C381" s="1" t="s">
        <v>22</v>
      </c>
      <c r="D381" s="1">
        <v>8</v>
      </c>
      <c r="E381" s="1">
        <v>17</v>
      </c>
      <c r="F381" s="1" t="s">
        <v>412</v>
      </c>
      <c r="G381" s="2">
        <v>38.474799999999995</v>
      </c>
      <c r="H381" s="7">
        <f>1+COUNTIFS(A:A,A381,O:O,"&lt;"&amp;O381)</f>
        <v>13</v>
      </c>
      <c r="I381" s="2">
        <f>AVERAGEIF(A:A,A381,G:G)</f>
        <v>48.72408095238093</v>
      </c>
      <c r="J381" s="2">
        <f>G381-I381</f>
        <v>-10.249280952380936</v>
      </c>
      <c r="K381" s="2">
        <f>90+J381</f>
        <v>79.750719047619071</v>
      </c>
      <c r="L381" s="2">
        <f>EXP(0.06*K381)</f>
        <v>119.70652745406838</v>
      </c>
      <c r="M381" s="2">
        <f>SUMIF(A:A,A381,L:L)</f>
        <v>3887.4409397098648</v>
      </c>
      <c r="N381" s="3">
        <f>L381/M381</f>
        <v>3.0793143692879499E-2</v>
      </c>
      <c r="O381" s="8">
        <f>1/N381</f>
        <v>32.474761588932431</v>
      </c>
      <c r="P381" s="3" t="str">
        <f>IF(O381&gt;21,"",N381)</f>
        <v/>
      </c>
      <c r="Q381" s="3" t="str">
        <f>IF(ISNUMBER(P381),SUMIF(A:A,A381,P:P),"")</f>
        <v/>
      </c>
      <c r="R381" s="3" t="str">
        <f>IFERROR(P381*(1/Q381),"")</f>
        <v/>
      </c>
      <c r="S381" s="9" t="str">
        <f>IFERROR(1/R381,"")</f>
        <v/>
      </c>
    </row>
    <row r="382" spans="1:19" x14ac:dyDescent="0.25">
      <c r="A382" s="1">
        <v>41</v>
      </c>
      <c r="B382" s="11">
        <v>0.72222222222222221</v>
      </c>
      <c r="C382" s="1" t="s">
        <v>22</v>
      </c>
      <c r="D382" s="1">
        <v>8</v>
      </c>
      <c r="E382" s="1">
        <v>18</v>
      </c>
      <c r="F382" s="1" t="s">
        <v>413</v>
      </c>
      <c r="G382" s="2">
        <v>25.588499999999996</v>
      </c>
      <c r="H382" s="7">
        <f>1+COUNTIFS(A:A,A382,O:O,"&lt;"&amp;O382)</f>
        <v>14</v>
      </c>
      <c r="I382" s="2">
        <f>AVERAGEIF(A:A,A382,G:G)</f>
        <v>48.72408095238093</v>
      </c>
      <c r="J382" s="2">
        <f>G382-I382</f>
        <v>-23.135580952380934</v>
      </c>
      <c r="K382" s="2">
        <f>90+J382</f>
        <v>66.864419047619066</v>
      </c>
      <c r="L382" s="2">
        <f>EXP(0.06*K382)</f>
        <v>55.249823336157775</v>
      </c>
      <c r="M382" s="2">
        <f>SUMIF(A:A,A382,L:L)</f>
        <v>3887.4409397098648</v>
      </c>
      <c r="N382" s="3">
        <f>L382/M382</f>
        <v>1.4212389125140328E-2</v>
      </c>
      <c r="O382" s="8">
        <f>1/N382</f>
        <v>70.361146967971607</v>
      </c>
      <c r="P382" s="3" t="str">
        <f>IF(O382&gt;21,"",N382)</f>
        <v/>
      </c>
      <c r="Q382" s="3" t="str">
        <f>IF(ISNUMBER(P382),SUMIF(A:A,A382,P:P),"")</f>
        <v/>
      </c>
      <c r="R382" s="3" t="str">
        <f>IFERROR(P382*(1/Q382),"")</f>
        <v/>
      </c>
      <c r="S382" s="9" t="str">
        <f>IFERROR(1/R382,"")</f>
        <v/>
      </c>
    </row>
    <row r="383" spans="1:19" x14ac:dyDescent="0.25">
      <c r="A383" s="1">
        <v>42</v>
      </c>
      <c r="B383" s="11">
        <v>0.72430555555555554</v>
      </c>
      <c r="C383" s="1" t="s">
        <v>313</v>
      </c>
      <c r="D383" s="1">
        <v>3</v>
      </c>
      <c r="E383" s="1">
        <v>2</v>
      </c>
      <c r="F383" s="1" t="s">
        <v>415</v>
      </c>
      <c r="G383" s="2">
        <v>72.111033333333395</v>
      </c>
      <c r="H383" s="7">
        <f>1+COUNTIFS(A:A,A383,O:O,"&lt;"&amp;O383)</f>
        <v>1</v>
      </c>
      <c r="I383" s="2">
        <f>AVERAGEIF(A:A,A383,G:G)</f>
        <v>52.007495833333337</v>
      </c>
      <c r="J383" s="2">
        <f>G383-I383</f>
        <v>20.103537500000058</v>
      </c>
      <c r="K383" s="2">
        <f>90+J383</f>
        <v>110.10353750000006</v>
      </c>
      <c r="L383" s="2">
        <f>EXP(0.06*K383)</f>
        <v>739.6759981645672</v>
      </c>
      <c r="M383" s="2">
        <f>SUMIF(A:A,A383,L:L)</f>
        <v>2098.8094944926488</v>
      </c>
      <c r="N383" s="3">
        <f>L383/M383</f>
        <v>0.35242645895470909</v>
      </c>
      <c r="O383" s="8">
        <f>1/N383</f>
        <v>2.8374714059948367</v>
      </c>
      <c r="P383" s="3">
        <f>IF(O383&gt;21,"",N383)</f>
        <v>0.35242645895470909</v>
      </c>
      <c r="Q383" s="3">
        <f>IF(ISNUMBER(P383),SUMIF(A:A,A383,P:P),"")</f>
        <v>1.0000000000000002</v>
      </c>
      <c r="R383" s="3">
        <f>IFERROR(P383*(1/Q383),"")</f>
        <v>0.35242645895470903</v>
      </c>
      <c r="S383" s="9">
        <f>IFERROR(1/R383,"")</f>
        <v>2.8374714059948372</v>
      </c>
    </row>
    <row r="384" spans="1:19" x14ac:dyDescent="0.25">
      <c r="A384" s="1">
        <v>42</v>
      </c>
      <c r="B384" s="11">
        <v>0.72430555555555554</v>
      </c>
      <c r="C384" s="1" t="s">
        <v>313</v>
      </c>
      <c r="D384" s="1">
        <v>3</v>
      </c>
      <c r="E384" s="1">
        <v>6</v>
      </c>
      <c r="F384" s="1" t="s">
        <v>419</v>
      </c>
      <c r="G384" s="2">
        <v>55.7659666666666</v>
      </c>
      <c r="H384" s="7">
        <f>1+COUNTIFS(A:A,A384,O:O,"&lt;"&amp;O384)</f>
        <v>2</v>
      </c>
      <c r="I384" s="2">
        <f>AVERAGEIF(A:A,A384,G:G)</f>
        <v>52.007495833333337</v>
      </c>
      <c r="J384" s="2">
        <f>G384-I384</f>
        <v>3.7584708333332628</v>
      </c>
      <c r="K384" s="2">
        <f>90+J384</f>
        <v>93.758470833333263</v>
      </c>
      <c r="L384" s="2">
        <f>EXP(0.06*K384)</f>
        <v>277.41324398002934</v>
      </c>
      <c r="M384" s="2">
        <f>SUMIF(A:A,A384,L:L)</f>
        <v>2098.8094944926488</v>
      </c>
      <c r="N384" s="3">
        <f>L384/M384</f>
        <v>0.13217647657301512</v>
      </c>
      <c r="O384" s="8">
        <f>1/N384</f>
        <v>7.5656427370992425</v>
      </c>
      <c r="P384" s="3">
        <f>IF(O384&gt;21,"",N384)</f>
        <v>0.13217647657301512</v>
      </c>
      <c r="Q384" s="3">
        <f>IF(ISNUMBER(P384),SUMIF(A:A,A384,P:P),"")</f>
        <v>1.0000000000000002</v>
      </c>
      <c r="R384" s="3">
        <f>IFERROR(P384*(1/Q384),"")</f>
        <v>0.13217647657301509</v>
      </c>
      <c r="S384" s="9">
        <f>IFERROR(1/R384,"")</f>
        <v>7.5656427370992434</v>
      </c>
    </row>
    <row r="385" spans="1:19" x14ac:dyDescent="0.25">
      <c r="A385" s="1">
        <v>42</v>
      </c>
      <c r="B385" s="11">
        <v>0.72430555555555554</v>
      </c>
      <c r="C385" s="1" t="s">
        <v>313</v>
      </c>
      <c r="D385" s="1">
        <v>3</v>
      </c>
      <c r="E385" s="1">
        <v>3</v>
      </c>
      <c r="F385" s="1" t="s">
        <v>416</v>
      </c>
      <c r="G385" s="2">
        <v>55.581133333333398</v>
      </c>
      <c r="H385" s="7">
        <f>1+COUNTIFS(A:A,A385,O:O,"&lt;"&amp;O385)</f>
        <v>3</v>
      </c>
      <c r="I385" s="2">
        <f>AVERAGEIF(A:A,A385,G:G)</f>
        <v>52.007495833333337</v>
      </c>
      <c r="J385" s="2">
        <f>G385-I385</f>
        <v>3.5736375000000606</v>
      </c>
      <c r="K385" s="2">
        <f>90+J385</f>
        <v>93.573637500000061</v>
      </c>
      <c r="L385" s="2">
        <f>EXP(0.06*K385)</f>
        <v>274.35372748023013</v>
      </c>
      <c r="M385" s="2">
        <f>SUMIF(A:A,A385,L:L)</f>
        <v>2098.8094944926488</v>
      </c>
      <c r="N385" s="3">
        <f>L385/M385</f>
        <v>0.13071873755104699</v>
      </c>
      <c r="O385" s="8">
        <f>1/N385</f>
        <v>7.6500126816898755</v>
      </c>
      <c r="P385" s="3">
        <f>IF(O385&gt;21,"",N385)</f>
        <v>0.13071873755104699</v>
      </c>
      <c r="Q385" s="3">
        <f>IF(ISNUMBER(P385),SUMIF(A:A,A385,P:P),"")</f>
        <v>1.0000000000000002</v>
      </c>
      <c r="R385" s="3">
        <f>IFERROR(P385*(1/Q385),"")</f>
        <v>0.13071873755104696</v>
      </c>
      <c r="S385" s="9">
        <f>IFERROR(1/R385,"")</f>
        <v>7.6500126816898772</v>
      </c>
    </row>
    <row r="386" spans="1:19" x14ac:dyDescent="0.25">
      <c r="A386" s="1">
        <v>42</v>
      </c>
      <c r="B386" s="11">
        <v>0.72430555555555554</v>
      </c>
      <c r="C386" s="1" t="s">
        <v>313</v>
      </c>
      <c r="D386" s="1">
        <v>3</v>
      </c>
      <c r="E386" s="1">
        <v>4</v>
      </c>
      <c r="F386" s="1" t="s">
        <v>417</v>
      </c>
      <c r="G386" s="2">
        <v>51.0285333333333</v>
      </c>
      <c r="H386" s="7">
        <f>1+COUNTIFS(A:A,A386,O:O,"&lt;"&amp;O386)</f>
        <v>4</v>
      </c>
      <c r="I386" s="2">
        <f>AVERAGEIF(A:A,A386,G:G)</f>
        <v>52.007495833333337</v>
      </c>
      <c r="J386" s="2">
        <f>G386-I386</f>
        <v>-0.97896250000003704</v>
      </c>
      <c r="K386" s="2">
        <f>90+J386</f>
        <v>89.021037499999963</v>
      </c>
      <c r="L386" s="2">
        <f>EXP(0.06*K386)</f>
        <v>208.77607163662148</v>
      </c>
      <c r="M386" s="2">
        <f>SUMIF(A:A,A386,L:L)</f>
        <v>2098.8094944926488</v>
      </c>
      <c r="N386" s="3">
        <f>L386/M386</f>
        <v>9.9473569270797257E-2</v>
      </c>
      <c r="O386" s="8">
        <f>1/N386</f>
        <v>10.052921668847494</v>
      </c>
      <c r="P386" s="3">
        <f>IF(O386&gt;21,"",N386)</f>
        <v>9.9473569270797257E-2</v>
      </c>
      <c r="Q386" s="3">
        <f>IF(ISNUMBER(P386),SUMIF(A:A,A386,P:P),"")</f>
        <v>1.0000000000000002</v>
      </c>
      <c r="R386" s="3">
        <f>IFERROR(P386*(1/Q386),"")</f>
        <v>9.947356927079723E-2</v>
      </c>
      <c r="S386" s="9">
        <f>IFERROR(1/R386,"")</f>
        <v>10.052921668847498</v>
      </c>
    </row>
    <row r="387" spans="1:19" x14ac:dyDescent="0.25">
      <c r="A387" s="1">
        <v>42</v>
      </c>
      <c r="B387" s="11">
        <v>0.72430555555555554</v>
      </c>
      <c r="C387" s="1" t="s">
        <v>313</v>
      </c>
      <c r="D387" s="1">
        <v>3</v>
      </c>
      <c r="E387" s="1">
        <v>1</v>
      </c>
      <c r="F387" s="1" t="s">
        <v>414</v>
      </c>
      <c r="G387" s="2">
        <v>46.965066666666701</v>
      </c>
      <c r="H387" s="7">
        <f>1+COUNTIFS(A:A,A387,O:O,"&lt;"&amp;O387)</f>
        <v>5</v>
      </c>
      <c r="I387" s="2">
        <f>AVERAGEIF(A:A,A387,G:G)</f>
        <v>52.007495833333337</v>
      </c>
      <c r="J387" s="2">
        <f>G387-I387</f>
        <v>-5.0424291666666363</v>
      </c>
      <c r="K387" s="2">
        <f>90+J387</f>
        <v>84.957570833333364</v>
      </c>
      <c r="L387" s="2">
        <f>EXP(0.06*K387)</f>
        <v>163.60487957877811</v>
      </c>
      <c r="M387" s="2">
        <f>SUMIF(A:A,A387,L:L)</f>
        <v>2098.8094944926488</v>
      </c>
      <c r="N387" s="3">
        <f>L387/M387</f>
        <v>7.7951276668074526E-2</v>
      </c>
      <c r="O387" s="8">
        <f>1/N387</f>
        <v>12.828526263374936</v>
      </c>
      <c r="P387" s="3">
        <f>IF(O387&gt;21,"",N387)</f>
        <v>7.7951276668074526E-2</v>
      </c>
      <c r="Q387" s="3">
        <f>IF(ISNUMBER(P387),SUMIF(A:A,A387,P:P),"")</f>
        <v>1.0000000000000002</v>
      </c>
      <c r="R387" s="3">
        <f>IFERROR(P387*(1/Q387),"")</f>
        <v>7.7951276668074512E-2</v>
      </c>
      <c r="S387" s="9">
        <f>IFERROR(1/R387,"")</f>
        <v>12.82852626337494</v>
      </c>
    </row>
    <row r="388" spans="1:19" x14ac:dyDescent="0.25">
      <c r="A388" s="1">
        <v>42</v>
      </c>
      <c r="B388" s="11">
        <v>0.72430555555555554</v>
      </c>
      <c r="C388" s="1" t="s">
        <v>313</v>
      </c>
      <c r="D388" s="1">
        <v>3</v>
      </c>
      <c r="E388" s="1">
        <v>5</v>
      </c>
      <c r="F388" s="1" t="s">
        <v>418</v>
      </c>
      <c r="G388" s="2">
        <v>46.516733333333299</v>
      </c>
      <c r="H388" s="7">
        <f>1+COUNTIFS(A:A,A388,O:O,"&lt;"&amp;O388)</f>
        <v>6</v>
      </c>
      <c r="I388" s="2">
        <f>AVERAGEIF(A:A,A388,G:G)</f>
        <v>52.007495833333337</v>
      </c>
      <c r="J388" s="2">
        <f>G388-I388</f>
        <v>-5.490762500000038</v>
      </c>
      <c r="K388" s="2">
        <f>90+J388</f>
        <v>84.509237499999955</v>
      </c>
      <c r="L388" s="2">
        <f>EXP(0.06*K388)</f>
        <v>159.26257416736871</v>
      </c>
      <c r="M388" s="2">
        <f>SUMIF(A:A,A388,L:L)</f>
        <v>2098.8094944926488</v>
      </c>
      <c r="N388" s="3">
        <f>L388/M388</f>
        <v>7.5882339290573725E-2</v>
      </c>
      <c r="O388" s="8">
        <f>1/N388</f>
        <v>13.178296944309178</v>
      </c>
      <c r="P388" s="3">
        <f>IF(O388&gt;21,"",N388)</f>
        <v>7.5882339290573725E-2</v>
      </c>
      <c r="Q388" s="3">
        <f>IF(ISNUMBER(P388),SUMIF(A:A,A388,P:P),"")</f>
        <v>1.0000000000000002</v>
      </c>
      <c r="R388" s="3">
        <f>IFERROR(P388*(1/Q388),"")</f>
        <v>7.5882339290573711E-2</v>
      </c>
      <c r="S388" s="9">
        <f>IFERROR(1/R388,"")</f>
        <v>13.17829694430918</v>
      </c>
    </row>
    <row r="389" spans="1:19" x14ac:dyDescent="0.25">
      <c r="A389" s="1">
        <v>42</v>
      </c>
      <c r="B389" s="11">
        <v>0.72430555555555554</v>
      </c>
      <c r="C389" s="1" t="s">
        <v>313</v>
      </c>
      <c r="D389" s="1">
        <v>3</v>
      </c>
      <c r="E389" s="1">
        <v>7</v>
      </c>
      <c r="F389" s="1" t="s">
        <v>420</v>
      </c>
      <c r="G389" s="2">
        <v>45.5289</v>
      </c>
      <c r="H389" s="7">
        <f>1+COUNTIFS(A:A,A389,O:O,"&lt;"&amp;O389)</f>
        <v>7</v>
      </c>
      <c r="I389" s="2">
        <f>AVERAGEIF(A:A,A389,G:G)</f>
        <v>52.007495833333337</v>
      </c>
      <c r="J389" s="2">
        <f>G389-I389</f>
        <v>-6.4785958333333369</v>
      </c>
      <c r="K389" s="2">
        <f>90+J389</f>
        <v>83.521404166666656</v>
      </c>
      <c r="L389" s="2">
        <f>EXP(0.06*K389)</f>
        <v>150.09737497817758</v>
      </c>
      <c r="M389" s="2">
        <f>SUMIF(A:A,A389,L:L)</f>
        <v>2098.8094944926488</v>
      </c>
      <c r="N389" s="3">
        <f>L389/M389</f>
        <v>7.151548312128303E-2</v>
      </c>
      <c r="O389" s="8">
        <f>1/N389</f>
        <v>13.982986010233631</v>
      </c>
      <c r="P389" s="3">
        <f>IF(O389&gt;21,"",N389)</f>
        <v>7.151548312128303E-2</v>
      </c>
      <c r="Q389" s="3">
        <f>IF(ISNUMBER(P389),SUMIF(A:A,A389,P:P),"")</f>
        <v>1.0000000000000002</v>
      </c>
      <c r="R389" s="3">
        <f>IFERROR(P389*(1/Q389),"")</f>
        <v>7.1515483121283016E-2</v>
      </c>
      <c r="S389" s="9">
        <f>IFERROR(1/R389,"")</f>
        <v>13.982986010233635</v>
      </c>
    </row>
    <row r="390" spans="1:19" x14ac:dyDescent="0.25">
      <c r="A390" s="1">
        <v>42</v>
      </c>
      <c r="B390" s="11">
        <v>0.72430555555555554</v>
      </c>
      <c r="C390" s="1" t="s">
        <v>313</v>
      </c>
      <c r="D390" s="1">
        <v>3</v>
      </c>
      <c r="E390" s="1">
        <v>8</v>
      </c>
      <c r="F390" s="1" t="s">
        <v>421</v>
      </c>
      <c r="G390" s="2">
        <v>42.562600000000003</v>
      </c>
      <c r="H390" s="7">
        <f>1+COUNTIFS(A:A,A390,O:O,"&lt;"&amp;O390)</f>
        <v>8</v>
      </c>
      <c r="I390" s="2">
        <f>AVERAGEIF(A:A,A390,G:G)</f>
        <v>52.007495833333337</v>
      </c>
      <c r="J390" s="2">
        <f>G390-I390</f>
        <v>-9.4448958333333337</v>
      </c>
      <c r="K390" s="2">
        <f>90+J390</f>
        <v>80.555104166666666</v>
      </c>
      <c r="L390" s="2">
        <f>EXP(0.06*K390)</f>
        <v>125.62562450687636</v>
      </c>
      <c r="M390" s="2">
        <f>SUMIF(A:A,A390,L:L)</f>
        <v>2098.8094944926488</v>
      </c>
      <c r="N390" s="3">
        <f>L390/M390</f>
        <v>5.985565857050032E-2</v>
      </c>
      <c r="O390" s="8">
        <f>1/N390</f>
        <v>16.706858196575702</v>
      </c>
      <c r="P390" s="3">
        <f>IF(O390&gt;21,"",N390)</f>
        <v>5.985565857050032E-2</v>
      </c>
      <c r="Q390" s="3">
        <f>IF(ISNUMBER(P390),SUMIF(A:A,A390,P:P),"")</f>
        <v>1.0000000000000002</v>
      </c>
      <c r="R390" s="3">
        <f>IFERROR(P390*(1/Q390),"")</f>
        <v>5.9855658570500306E-2</v>
      </c>
      <c r="S390" s="9">
        <f>IFERROR(1/R390,"")</f>
        <v>16.706858196575705</v>
      </c>
    </row>
    <row r="391" spans="1:19" x14ac:dyDescent="0.25">
      <c r="A391" s="1">
        <v>43</v>
      </c>
      <c r="B391" s="11">
        <v>0.7270833333333333</v>
      </c>
      <c r="C391" s="1" t="s">
        <v>170</v>
      </c>
      <c r="D391" s="1">
        <v>7</v>
      </c>
      <c r="E391" s="1">
        <v>3</v>
      </c>
      <c r="F391" s="1" t="s">
        <v>423</v>
      </c>
      <c r="G391" s="2">
        <v>69.810833333333406</v>
      </c>
      <c r="H391" s="7">
        <f>1+COUNTIFS(A:A,A391,O:O,"&lt;"&amp;O391)</f>
        <v>1</v>
      </c>
      <c r="I391" s="2">
        <f>AVERAGEIF(A:A,A391,G:G)</f>
        <v>50.742155555555541</v>
      </c>
      <c r="J391" s="2">
        <f>G391-I391</f>
        <v>19.068677777777864</v>
      </c>
      <c r="K391" s="2">
        <f>90+J391</f>
        <v>109.06867777777786</v>
      </c>
      <c r="L391" s="2">
        <f>EXP(0.06*K391)</f>
        <v>695.1451458200338</v>
      </c>
      <c r="M391" s="2">
        <f>SUMIF(A:A,A391,L:L)</f>
        <v>2719.4221638700983</v>
      </c>
      <c r="N391" s="3">
        <f>L391/M391</f>
        <v>0.25562237267006388</v>
      </c>
      <c r="O391" s="8">
        <f>1/N391</f>
        <v>3.912020648093729</v>
      </c>
      <c r="P391" s="3">
        <f>IF(O391&gt;21,"",N391)</f>
        <v>0.25562237267006388</v>
      </c>
      <c r="Q391" s="3">
        <f>IF(ISNUMBER(P391),SUMIF(A:A,A391,P:P),"")</f>
        <v>0.95982006562750499</v>
      </c>
      <c r="R391" s="3">
        <f>IFERROR(P391*(1/Q391),"")</f>
        <v>0.26632322226244015</v>
      </c>
      <c r="S391" s="9">
        <f>IFERROR(1/R391,"")</f>
        <v>3.754835915189477</v>
      </c>
    </row>
    <row r="392" spans="1:19" x14ac:dyDescent="0.25">
      <c r="A392" s="1">
        <v>43</v>
      </c>
      <c r="B392" s="11">
        <v>0.7270833333333333</v>
      </c>
      <c r="C392" s="1" t="s">
        <v>170</v>
      </c>
      <c r="D392" s="1">
        <v>7</v>
      </c>
      <c r="E392" s="1">
        <v>5</v>
      </c>
      <c r="F392" s="1" t="s">
        <v>424</v>
      </c>
      <c r="G392" s="2">
        <v>66.376066666666603</v>
      </c>
      <c r="H392" s="7">
        <f>1+COUNTIFS(A:A,A392,O:O,"&lt;"&amp;O392)</f>
        <v>2</v>
      </c>
      <c r="I392" s="2">
        <f>AVERAGEIF(A:A,A392,G:G)</f>
        <v>50.742155555555541</v>
      </c>
      <c r="J392" s="2">
        <f>G392-I392</f>
        <v>15.633911111111061</v>
      </c>
      <c r="K392" s="2">
        <f>90+J392</f>
        <v>105.63391111111106</v>
      </c>
      <c r="L392" s="2">
        <f>EXP(0.06*K392)</f>
        <v>565.68346161619672</v>
      </c>
      <c r="M392" s="2">
        <f>SUMIF(A:A,A392,L:L)</f>
        <v>2719.4221638700983</v>
      </c>
      <c r="N392" s="3">
        <f>L392/M392</f>
        <v>0.20801605176709825</v>
      </c>
      <c r="O392" s="8">
        <f>1/N392</f>
        <v>4.8073213172973475</v>
      </c>
      <c r="P392" s="3">
        <f>IF(O392&gt;21,"",N392)</f>
        <v>0.20801605176709825</v>
      </c>
      <c r="Q392" s="3">
        <f>IF(ISNUMBER(P392),SUMIF(A:A,A392,P:P),"")</f>
        <v>0.95982006562750499</v>
      </c>
      <c r="R392" s="3">
        <f>IFERROR(P392*(1/Q392),"")</f>
        <v>0.216724008193247</v>
      </c>
      <c r="S392" s="9">
        <f>IFERROR(1/R392,"")</f>
        <v>4.6141634622608434</v>
      </c>
    </row>
    <row r="393" spans="1:19" x14ac:dyDescent="0.25">
      <c r="A393" s="1">
        <v>43</v>
      </c>
      <c r="B393" s="11">
        <v>0.7270833333333333</v>
      </c>
      <c r="C393" s="1" t="s">
        <v>170</v>
      </c>
      <c r="D393" s="1">
        <v>7</v>
      </c>
      <c r="E393" s="1">
        <v>8</v>
      </c>
      <c r="F393" s="1" t="s">
        <v>427</v>
      </c>
      <c r="G393" s="2">
        <v>58.47</v>
      </c>
      <c r="H393" s="7">
        <f>1+COUNTIFS(A:A,A393,O:O,"&lt;"&amp;O393)</f>
        <v>3</v>
      </c>
      <c r="I393" s="2">
        <f>AVERAGEIF(A:A,A393,G:G)</f>
        <v>50.742155555555541</v>
      </c>
      <c r="J393" s="2">
        <f>G393-I393</f>
        <v>7.7278444444444574</v>
      </c>
      <c r="K393" s="2">
        <f>90+J393</f>
        <v>97.727844444444457</v>
      </c>
      <c r="L393" s="2">
        <f>EXP(0.06*K393)</f>
        <v>352.01390113062024</v>
      </c>
      <c r="M393" s="2">
        <f>SUMIF(A:A,A393,L:L)</f>
        <v>2719.4221638700983</v>
      </c>
      <c r="N393" s="3">
        <f>L393/M393</f>
        <v>0.12944437454670804</v>
      </c>
      <c r="O393" s="8">
        <f>1/N393</f>
        <v>7.7253260599529963</v>
      </c>
      <c r="P393" s="3">
        <f>IF(O393&gt;21,"",N393)</f>
        <v>0.12944437454670804</v>
      </c>
      <c r="Q393" s="3">
        <f>IF(ISNUMBER(P393),SUMIF(A:A,A393,P:P),"")</f>
        <v>0.95982006562750499</v>
      </c>
      <c r="R393" s="3">
        <f>IFERROR(P393*(1/Q393),"")</f>
        <v>0.13486316777726534</v>
      </c>
      <c r="S393" s="9">
        <f>IFERROR(1/R393,"")</f>
        <v>7.4149229658579605</v>
      </c>
    </row>
    <row r="394" spans="1:19" x14ac:dyDescent="0.25">
      <c r="A394" s="1">
        <v>43</v>
      </c>
      <c r="B394" s="11">
        <v>0.7270833333333333</v>
      </c>
      <c r="C394" s="1" t="s">
        <v>170</v>
      </c>
      <c r="D394" s="1">
        <v>7</v>
      </c>
      <c r="E394" s="1">
        <v>7</v>
      </c>
      <c r="F394" s="1" t="s">
        <v>426</v>
      </c>
      <c r="G394" s="2">
        <v>57.614466666666594</v>
      </c>
      <c r="H394" s="7">
        <f>1+COUNTIFS(A:A,A394,O:O,"&lt;"&amp;O394)</f>
        <v>4</v>
      </c>
      <c r="I394" s="2">
        <f>AVERAGEIF(A:A,A394,G:G)</f>
        <v>50.742155555555541</v>
      </c>
      <c r="J394" s="2">
        <f>G394-I394</f>
        <v>6.8723111111110526</v>
      </c>
      <c r="K394" s="2">
        <f>90+J394</f>
        <v>96.87231111111106</v>
      </c>
      <c r="L394" s="2">
        <f>EXP(0.06*K394)</f>
        <v>334.40026265662868</v>
      </c>
      <c r="M394" s="2">
        <f>SUMIF(A:A,A394,L:L)</f>
        <v>2719.4221638700983</v>
      </c>
      <c r="N394" s="3">
        <f>L394/M394</f>
        <v>0.12296739619887953</v>
      </c>
      <c r="O394" s="8">
        <f>1/N394</f>
        <v>8.1322369254909201</v>
      </c>
      <c r="P394" s="3">
        <f>IF(O394&gt;21,"",N394)</f>
        <v>0.12296739619887953</v>
      </c>
      <c r="Q394" s="3">
        <f>IF(ISNUMBER(P394),SUMIF(A:A,A394,P:P),"")</f>
        <v>0.95982006562750499</v>
      </c>
      <c r="R394" s="3">
        <f>IFERROR(P394*(1/Q394),"")</f>
        <v>0.12811505052093977</v>
      </c>
      <c r="S394" s="9">
        <f>IFERROR(1/R394,"")</f>
        <v>7.8054841795231154</v>
      </c>
    </row>
    <row r="395" spans="1:19" x14ac:dyDescent="0.25">
      <c r="A395" s="1">
        <v>43</v>
      </c>
      <c r="B395" s="11">
        <v>0.7270833333333333</v>
      </c>
      <c r="C395" s="1" t="s">
        <v>170</v>
      </c>
      <c r="D395" s="1">
        <v>7</v>
      </c>
      <c r="E395" s="1">
        <v>1</v>
      </c>
      <c r="F395" s="1" t="s">
        <v>236</v>
      </c>
      <c r="G395" s="2">
        <v>56.039499999999997</v>
      </c>
      <c r="H395" s="7">
        <f>1+COUNTIFS(A:A,A395,O:O,"&lt;"&amp;O395)</f>
        <v>5</v>
      </c>
      <c r="I395" s="2">
        <f>AVERAGEIF(A:A,A395,G:G)</f>
        <v>50.742155555555541</v>
      </c>
      <c r="J395" s="2">
        <f>G395-I395</f>
        <v>5.2973444444444553</v>
      </c>
      <c r="K395" s="2">
        <f>90+J395</f>
        <v>95.297344444444462</v>
      </c>
      <c r="L395" s="2">
        <f>EXP(0.06*K395)</f>
        <v>304.24724192510644</v>
      </c>
      <c r="M395" s="2">
        <f>SUMIF(A:A,A395,L:L)</f>
        <v>2719.4221638700983</v>
      </c>
      <c r="N395" s="3">
        <f>L395/M395</f>
        <v>0.11187937127500729</v>
      </c>
      <c r="O395" s="8">
        <f>1/N395</f>
        <v>8.9381982451611233</v>
      </c>
      <c r="P395" s="3">
        <f>IF(O395&gt;21,"",N395)</f>
        <v>0.11187937127500729</v>
      </c>
      <c r="Q395" s="3">
        <f>IF(ISNUMBER(P395),SUMIF(A:A,A395,P:P),"")</f>
        <v>0.95982006562750499</v>
      </c>
      <c r="R395" s="3">
        <f>IFERROR(P395*(1/Q395),"")</f>
        <v>0.11656285931245197</v>
      </c>
      <c r="S395" s="9">
        <f>IFERROR(1/R395,"")</f>
        <v>8.5790620262621999</v>
      </c>
    </row>
    <row r="396" spans="1:19" x14ac:dyDescent="0.25">
      <c r="A396" s="1">
        <v>43</v>
      </c>
      <c r="B396" s="11">
        <v>0.7270833333333333</v>
      </c>
      <c r="C396" s="1" t="s">
        <v>170</v>
      </c>
      <c r="D396" s="1">
        <v>7</v>
      </c>
      <c r="E396" s="1">
        <v>9</v>
      </c>
      <c r="F396" s="1" t="s">
        <v>428</v>
      </c>
      <c r="G396" s="2">
        <v>49.198133333333303</v>
      </c>
      <c r="H396" s="7">
        <f>1+COUNTIFS(A:A,A396,O:O,"&lt;"&amp;O396)</f>
        <v>6</v>
      </c>
      <c r="I396" s="2">
        <f>AVERAGEIF(A:A,A396,G:G)</f>
        <v>50.742155555555541</v>
      </c>
      <c r="J396" s="2">
        <f>G396-I396</f>
        <v>-1.5440222222222388</v>
      </c>
      <c r="K396" s="2">
        <f>90+J396</f>
        <v>88.455977777777761</v>
      </c>
      <c r="L396" s="2">
        <f>EXP(0.06*K396)</f>
        <v>201.81645922636412</v>
      </c>
      <c r="M396" s="2">
        <f>SUMIF(A:A,A396,L:L)</f>
        <v>2719.4221638700983</v>
      </c>
      <c r="N396" s="3">
        <f>L396/M396</f>
        <v>7.4212993446796258E-2</v>
      </c>
      <c r="O396" s="8">
        <f>1/N396</f>
        <v>13.474729337213786</v>
      </c>
      <c r="P396" s="3">
        <f>IF(O396&gt;21,"",N396)</f>
        <v>7.4212993446796258E-2</v>
      </c>
      <c r="Q396" s="3">
        <f>IF(ISNUMBER(P396),SUMIF(A:A,A396,P:P),"")</f>
        <v>0.95982006562750499</v>
      </c>
      <c r="R396" s="3">
        <f>IFERROR(P396*(1/Q396),"")</f>
        <v>7.7319693663913724E-2</v>
      </c>
      <c r="S396" s="9">
        <f>IFERROR(1/R396,"")</f>
        <v>12.933315596757405</v>
      </c>
    </row>
    <row r="397" spans="1:19" x14ac:dyDescent="0.25">
      <c r="A397" s="1">
        <v>43</v>
      </c>
      <c r="B397" s="11">
        <v>0.7270833333333333</v>
      </c>
      <c r="C397" s="1" t="s">
        <v>170</v>
      </c>
      <c r="D397" s="1">
        <v>7</v>
      </c>
      <c r="E397" s="1">
        <v>6</v>
      </c>
      <c r="F397" s="1" t="s">
        <v>425</v>
      </c>
      <c r="G397" s="2">
        <v>44.996933333333303</v>
      </c>
      <c r="H397" s="7">
        <f>1+COUNTIFS(A:A,A397,O:O,"&lt;"&amp;O397)</f>
        <v>7</v>
      </c>
      <c r="I397" s="2">
        <f>AVERAGEIF(A:A,A397,G:G)</f>
        <v>50.742155555555541</v>
      </c>
      <c r="J397" s="2">
        <f>G397-I397</f>
        <v>-5.7452222222222389</v>
      </c>
      <c r="K397" s="2">
        <f>90+J397</f>
        <v>84.254777777777761</v>
      </c>
      <c r="L397" s="2">
        <f>EXP(0.06*K397)</f>
        <v>156.84948741973966</v>
      </c>
      <c r="M397" s="2">
        <f>SUMIF(A:A,A397,L:L)</f>
        <v>2719.4221638700983</v>
      </c>
      <c r="N397" s="3">
        <f>L397/M397</f>
        <v>5.7677505722951834E-2</v>
      </c>
      <c r="O397" s="8">
        <f>1/N397</f>
        <v>17.337781644084966</v>
      </c>
      <c r="P397" s="3">
        <f>IF(O397&gt;21,"",N397)</f>
        <v>5.7677505722951834E-2</v>
      </c>
      <c r="Q397" s="3">
        <f>IF(ISNUMBER(P397),SUMIF(A:A,A397,P:P),"")</f>
        <v>0.95982006562750499</v>
      </c>
      <c r="R397" s="3">
        <f>IFERROR(P397*(1/Q397),"")</f>
        <v>6.009199826974216E-2</v>
      </c>
      <c r="S397" s="9">
        <f>IFERROR(1/R397,"")</f>
        <v>16.641150715460984</v>
      </c>
    </row>
    <row r="398" spans="1:19" x14ac:dyDescent="0.25">
      <c r="A398" s="1">
        <v>43</v>
      </c>
      <c r="B398" s="11">
        <v>0.7270833333333333</v>
      </c>
      <c r="C398" s="1" t="s">
        <v>170</v>
      </c>
      <c r="D398" s="1">
        <v>7</v>
      </c>
      <c r="E398" s="1">
        <v>2</v>
      </c>
      <c r="F398" s="1" t="s">
        <v>422</v>
      </c>
      <c r="G398" s="2">
        <v>30.428266666666698</v>
      </c>
      <c r="H398" s="7">
        <f>1+COUNTIFS(A:A,A398,O:O,"&lt;"&amp;O398)</f>
        <v>8</v>
      </c>
      <c r="I398" s="2">
        <f>AVERAGEIF(A:A,A398,G:G)</f>
        <v>50.742155555555541</v>
      </c>
      <c r="J398" s="2">
        <f>G398-I398</f>
        <v>-20.313888888888844</v>
      </c>
      <c r="K398" s="2">
        <f>90+J398</f>
        <v>69.68611111111116</v>
      </c>
      <c r="L398" s="2">
        <f>EXP(0.06*K398)</f>
        <v>65.44215787849248</v>
      </c>
      <c r="M398" s="2">
        <f>SUMIF(A:A,A398,L:L)</f>
        <v>2719.4221638700983</v>
      </c>
      <c r="N398" s="3">
        <f>L398/M398</f>
        <v>2.4064729172229592E-2</v>
      </c>
      <c r="O398" s="8">
        <f>1/N398</f>
        <v>41.554591902658437</v>
      </c>
      <c r="P398" s="3" t="str">
        <f>IF(O398&gt;21,"",N398)</f>
        <v/>
      </c>
      <c r="Q398" s="3" t="str">
        <f>IF(ISNUMBER(P398),SUMIF(A:A,A398,P:P),"")</f>
        <v/>
      </c>
      <c r="R398" s="3" t="str">
        <f>IFERROR(P398*(1/Q398),"")</f>
        <v/>
      </c>
      <c r="S398" s="9" t="str">
        <f>IFERROR(1/R398,"")</f>
        <v/>
      </c>
    </row>
    <row r="399" spans="1:19" x14ac:dyDescent="0.25">
      <c r="A399" s="1">
        <v>43</v>
      </c>
      <c r="B399" s="11">
        <v>0.7270833333333333</v>
      </c>
      <c r="C399" s="1" t="s">
        <v>170</v>
      </c>
      <c r="D399" s="1">
        <v>7</v>
      </c>
      <c r="E399" s="1">
        <v>10</v>
      </c>
      <c r="F399" s="1" t="s">
        <v>429</v>
      </c>
      <c r="G399" s="2">
        <v>23.745200000000001</v>
      </c>
      <c r="H399" s="7">
        <f>1+COUNTIFS(A:A,A399,O:O,"&lt;"&amp;O399)</f>
        <v>9</v>
      </c>
      <c r="I399" s="2">
        <f>AVERAGEIF(A:A,A399,G:G)</f>
        <v>50.742155555555541</v>
      </c>
      <c r="J399" s="2">
        <f>G399-I399</f>
        <v>-26.996955555555541</v>
      </c>
      <c r="K399" s="2">
        <f>90+J399</f>
        <v>63.003044444444456</v>
      </c>
      <c r="L399" s="2">
        <f>EXP(0.06*K399)</f>
        <v>43.824046196916235</v>
      </c>
      <c r="M399" s="2">
        <f>SUMIF(A:A,A399,L:L)</f>
        <v>2719.4221638700983</v>
      </c>
      <c r="N399" s="3">
        <f>L399/M399</f>
        <v>1.6115205200265343E-2</v>
      </c>
      <c r="O399" s="8">
        <f>1/N399</f>
        <v>62.053196814616712</v>
      </c>
      <c r="P399" s="3" t="str">
        <f>IF(O399&gt;21,"",N399)</f>
        <v/>
      </c>
      <c r="Q399" s="3" t="str">
        <f>IF(ISNUMBER(P399),SUMIF(A:A,A399,P:P),"")</f>
        <v/>
      </c>
      <c r="R399" s="3" t="str">
        <f>IFERROR(P399*(1/Q399),"")</f>
        <v/>
      </c>
      <c r="S399" s="9" t="str">
        <f>IFERROR(1/R399,"")</f>
        <v/>
      </c>
    </row>
    <row r="400" spans="1:19" x14ac:dyDescent="0.25">
      <c r="A400" s="1">
        <v>44</v>
      </c>
      <c r="B400" s="11">
        <v>0.7284722222222223</v>
      </c>
      <c r="C400" s="1" t="s">
        <v>321</v>
      </c>
      <c r="D400" s="1">
        <v>2</v>
      </c>
      <c r="E400" s="1">
        <v>6</v>
      </c>
      <c r="F400" s="1" t="s">
        <v>435</v>
      </c>
      <c r="G400" s="2">
        <v>77.466300000000004</v>
      </c>
      <c r="H400" s="7">
        <f>1+COUNTIFS(A:A,A400,O:O,"&lt;"&amp;O400)</f>
        <v>1</v>
      </c>
      <c r="I400" s="2">
        <f>AVERAGEIF(A:A,A400,G:G)</f>
        <v>50.950688888888891</v>
      </c>
      <c r="J400" s="2">
        <f>G400-I400</f>
        <v>26.515611111111113</v>
      </c>
      <c r="K400" s="2">
        <f>90+J400</f>
        <v>116.51561111111111</v>
      </c>
      <c r="L400" s="2">
        <f>EXP(0.06*K400)</f>
        <v>1086.7389117265391</v>
      </c>
      <c r="M400" s="2">
        <f>SUMIF(A:A,A400,L:L)</f>
        <v>2873.4833881147183</v>
      </c>
      <c r="N400" s="3">
        <f>L400/M400</f>
        <v>0.37819564790995519</v>
      </c>
      <c r="O400" s="8">
        <f>1/N400</f>
        <v>2.6441340759111287</v>
      </c>
      <c r="P400" s="3">
        <f>IF(O400&gt;21,"",N400)</f>
        <v>0.37819564790995519</v>
      </c>
      <c r="Q400" s="3">
        <f>IF(ISNUMBER(P400),SUMIF(A:A,A400,P:P),"")</f>
        <v>0.9365949409291211</v>
      </c>
      <c r="R400" s="3">
        <f>IFERROR(P400*(1/Q400),"")</f>
        <v>0.40379851671500328</v>
      </c>
      <c r="S400" s="9">
        <f>IFERROR(1/R400,"")</f>
        <v>2.4764825986366596</v>
      </c>
    </row>
    <row r="401" spans="1:19" x14ac:dyDescent="0.25">
      <c r="A401" s="1">
        <v>44</v>
      </c>
      <c r="B401" s="11">
        <v>0.7284722222222223</v>
      </c>
      <c r="C401" s="1" t="s">
        <v>321</v>
      </c>
      <c r="D401" s="1">
        <v>2</v>
      </c>
      <c r="E401" s="1">
        <v>4</v>
      </c>
      <c r="F401" s="1" t="s">
        <v>433</v>
      </c>
      <c r="G401" s="2">
        <v>65.302466666666703</v>
      </c>
      <c r="H401" s="7">
        <f>1+COUNTIFS(A:A,A401,O:O,"&lt;"&amp;O401)</f>
        <v>2</v>
      </c>
      <c r="I401" s="2">
        <f>AVERAGEIF(A:A,A401,G:G)</f>
        <v>50.950688888888891</v>
      </c>
      <c r="J401" s="2">
        <f>G401-I401</f>
        <v>14.351777777777812</v>
      </c>
      <c r="K401" s="2">
        <f>90+J401</f>
        <v>104.35177777777781</v>
      </c>
      <c r="L401" s="2">
        <f>EXP(0.06*K401)</f>
        <v>523.79828958263579</v>
      </c>
      <c r="M401" s="2">
        <f>SUMIF(A:A,A401,L:L)</f>
        <v>2873.4833881147183</v>
      </c>
      <c r="N401" s="3">
        <f>L401/M401</f>
        <v>0.18228686887460932</v>
      </c>
      <c r="O401" s="8">
        <f>1/N401</f>
        <v>5.4858586697644993</v>
      </c>
      <c r="P401" s="3">
        <f>IF(O401&gt;21,"",N401)</f>
        <v>0.18228686887460932</v>
      </c>
      <c r="Q401" s="3">
        <f>IF(ISNUMBER(P401),SUMIF(A:A,A401,P:P),"")</f>
        <v>0.9365949409291211</v>
      </c>
      <c r="R401" s="3">
        <f>IFERROR(P401*(1/Q401),"")</f>
        <v>0.19462721920511025</v>
      </c>
      <c r="S401" s="9">
        <f>IFERROR(1/R401,"")</f>
        <v>5.1380274767535878</v>
      </c>
    </row>
    <row r="402" spans="1:19" x14ac:dyDescent="0.25">
      <c r="A402" s="1">
        <v>44</v>
      </c>
      <c r="B402" s="11">
        <v>0.7284722222222223</v>
      </c>
      <c r="C402" s="1" t="s">
        <v>321</v>
      </c>
      <c r="D402" s="1">
        <v>2</v>
      </c>
      <c r="E402" s="1">
        <v>1</v>
      </c>
      <c r="F402" s="1" t="s">
        <v>430</v>
      </c>
      <c r="G402" s="2">
        <v>60.756200000000007</v>
      </c>
      <c r="H402" s="7">
        <f>1+COUNTIFS(A:A,A402,O:O,"&lt;"&amp;O402)</f>
        <v>3</v>
      </c>
      <c r="I402" s="2">
        <f>AVERAGEIF(A:A,A402,G:G)</f>
        <v>50.950688888888891</v>
      </c>
      <c r="J402" s="2">
        <f>G402-I402</f>
        <v>9.805511111111116</v>
      </c>
      <c r="K402" s="2">
        <f>90+J402</f>
        <v>99.805511111111116</v>
      </c>
      <c r="L402" s="2">
        <f>EXP(0.06*K402)</f>
        <v>398.74841001450557</v>
      </c>
      <c r="M402" s="2">
        <f>SUMIF(A:A,A402,L:L)</f>
        <v>2873.4833881147183</v>
      </c>
      <c r="N402" s="3">
        <f>L402/M402</f>
        <v>0.13876830179836985</v>
      </c>
      <c r="O402" s="8">
        <f>1/N402</f>
        <v>7.2062566669800328</v>
      </c>
      <c r="P402" s="3">
        <f>IF(O402&gt;21,"",N402)</f>
        <v>0.13876830179836985</v>
      </c>
      <c r="Q402" s="3">
        <f>IF(ISNUMBER(P402),SUMIF(A:A,A402,P:P),"")</f>
        <v>0.9365949409291211</v>
      </c>
      <c r="R402" s="3">
        <f>IFERROR(P402*(1/Q402),"")</f>
        <v>0.14816255750934221</v>
      </c>
      <c r="S402" s="9">
        <f>IFERROR(1/R402,"")</f>
        <v>6.7493435373302475</v>
      </c>
    </row>
    <row r="403" spans="1:19" x14ac:dyDescent="0.25">
      <c r="A403" s="1">
        <v>44</v>
      </c>
      <c r="B403" s="11">
        <v>0.7284722222222223</v>
      </c>
      <c r="C403" s="1" t="s">
        <v>321</v>
      </c>
      <c r="D403" s="1">
        <v>2</v>
      </c>
      <c r="E403" s="1">
        <v>7</v>
      </c>
      <c r="F403" s="1" t="s">
        <v>436</v>
      </c>
      <c r="G403" s="2">
        <v>48.559366666666698</v>
      </c>
      <c r="H403" s="7">
        <f>1+COUNTIFS(A:A,A403,O:O,"&lt;"&amp;O403)</f>
        <v>4</v>
      </c>
      <c r="I403" s="2">
        <f>AVERAGEIF(A:A,A403,G:G)</f>
        <v>50.950688888888891</v>
      </c>
      <c r="J403" s="2">
        <f>G403-I403</f>
        <v>-2.3913222222221933</v>
      </c>
      <c r="K403" s="2">
        <f>90+J403</f>
        <v>87.608677777777814</v>
      </c>
      <c r="L403" s="2">
        <f>EXP(0.06*K403)</f>
        <v>191.81294774589284</v>
      </c>
      <c r="M403" s="2">
        <f>SUMIF(A:A,A403,L:L)</f>
        <v>2873.4833881147183</v>
      </c>
      <c r="N403" s="3">
        <f>L403/M403</f>
        <v>6.6752760269736797E-2</v>
      </c>
      <c r="O403" s="8">
        <f>1/N403</f>
        <v>14.980653922911449</v>
      </c>
      <c r="P403" s="3">
        <f>IF(O403&gt;21,"",N403)</f>
        <v>6.6752760269736797E-2</v>
      </c>
      <c r="Q403" s="3">
        <f>IF(ISNUMBER(P403),SUMIF(A:A,A403,P:P),"")</f>
        <v>0.9365949409291211</v>
      </c>
      <c r="R403" s="3">
        <f>IFERROR(P403*(1/Q403),"")</f>
        <v>7.1271749774258569E-2</v>
      </c>
      <c r="S403" s="9">
        <f>IFERROR(1/R403,"")</f>
        <v>14.030804676008852</v>
      </c>
    </row>
    <row r="404" spans="1:19" x14ac:dyDescent="0.25">
      <c r="A404" s="1">
        <v>44</v>
      </c>
      <c r="B404" s="11">
        <v>0.7284722222222223</v>
      </c>
      <c r="C404" s="1" t="s">
        <v>321</v>
      </c>
      <c r="D404" s="1">
        <v>2</v>
      </c>
      <c r="E404" s="1">
        <v>9</v>
      </c>
      <c r="F404" s="1" t="s">
        <v>438</v>
      </c>
      <c r="G404" s="2">
        <v>47.529933333333304</v>
      </c>
      <c r="H404" s="7">
        <f>1+COUNTIFS(A:A,A404,O:O,"&lt;"&amp;O404)</f>
        <v>5</v>
      </c>
      <c r="I404" s="2">
        <f>AVERAGEIF(A:A,A404,G:G)</f>
        <v>50.950688888888891</v>
      </c>
      <c r="J404" s="2">
        <f>G404-I404</f>
        <v>-3.4207555555555871</v>
      </c>
      <c r="K404" s="2">
        <f>90+J404</f>
        <v>86.579244444444413</v>
      </c>
      <c r="L404" s="2">
        <f>EXP(0.06*K404)</f>
        <v>180.32389790690493</v>
      </c>
      <c r="M404" s="2">
        <f>SUMIF(A:A,A404,L:L)</f>
        <v>2873.4833881147183</v>
      </c>
      <c r="N404" s="3">
        <f>L404/M404</f>
        <v>6.2754459849240593E-2</v>
      </c>
      <c r="O404" s="8">
        <f>1/N404</f>
        <v>15.935122418428421</v>
      </c>
      <c r="P404" s="3">
        <f>IF(O404&gt;21,"",N404)</f>
        <v>6.2754459849240593E-2</v>
      </c>
      <c r="Q404" s="3">
        <f>IF(ISNUMBER(P404),SUMIF(A:A,A404,P:P),"")</f>
        <v>0.9365949409291211</v>
      </c>
      <c r="R404" s="3">
        <f>IFERROR(P404*(1/Q404),"")</f>
        <v>6.7002774739512161E-2</v>
      </c>
      <c r="S404" s="9">
        <f>IFERROR(1/R404,"")</f>
        <v>14.924755040186279</v>
      </c>
    </row>
    <row r="405" spans="1:19" x14ac:dyDescent="0.25">
      <c r="A405" s="1">
        <v>44</v>
      </c>
      <c r="B405" s="11">
        <v>0.7284722222222223</v>
      </c>
      <c r="C405" s="1" t="s">
        <v>321</v>
      </c>
      <c r="D405" s="1">
        <v>2</v>
      </c>
      <c r="E405" s="1">
        <v>2</v>
      </c>
      <c r="F405" s="1" t="s">
        <v>431</v>
      </c>
      <c r="G405" s="2">
        <v>46.430966666666698</v>
      </c>
      <c r="H405" s="7">
        <f>1+COUNTIFS(A:A,A405,O:O,"&lt;"&amp;O405)</f>
        <v>6</v>
      </c>
      <c r="I405" s="2">
        <f>AVERAGEIF(A:A,A405,G:G)</f>
        <v>50.950688888888891</v>
      </c>
      <c r="J405" s="2">
        <f>G405-I405</f>
        <v>-4.5197222222221924</v>
      </c>
      <c r="K405" s="2">
        <f>90+J405</f>
        <v>85.480277777777815</v>
      </c>
      <c r="L405" s="2">
        <f>EXP(0.06*K405)</f>
        <v>168.81723274399542</v>
      </c>
      <c r="M405" s="2">
        <f>SUMIF(A:A,A405,L:L)</f>
        <v>2873.4833881147183</v>
      </c>
      <c r="N405" s="3">
        <f>L405/M405</f>
        <v>5.8750029125714129E-2</v>
      </c>
      <c r="O405" s="8">
        <f>1/N405</f>
        <v>17.021268157334632</v>
      </c>
      <c r="P405" s="3">
        <f>IF(O405&gt;21,"",N405)</f>
        <v>5.8750029125714129E-2</v>
      </c>
      <c r="Q405" s="3">
        <f>IF(ISNUMBER(P405),SUMIF(A:A,A405,P:P),"")</f>
        <v>0.9365949409291211</v>
      </c>
      <c r="R405" s="3">
        <f>IFERROR(P405*(1/Q405),"")</f>
        <v>6.2727254396049717E-2</v>
      </c>
      <c r="S405" s="9">
        <f>IFERROR(1/R405,"")</f>
        <v>15.942033644357556</v>
      </c>
    </row>
    <row r="406" spans="1:19" x14ac:dyDescent="0.25">
      <c r="A406" s="1">
        <v>44</v>
      </c>
      <c r="B406" s="11">
        <v>0.7284722222222223</v>
      </c>
      <c r="C406" s="1" t="s">
        <v>321</v>
      </c>
      <c r="D406" s="1">
        <v>2</v>
      </c>
      <c r="E406" s="1">
        <v>5</v>
      </c>
      <c r="F406" s="1" t="s">
        <v>434</v>
      </c>
      <c r="G406" s="2">
        <v>43.435966666666594</v>
      </c>
      <c r="H406" s="7">
        <f>1+COUNTIFS(A:A,A406,O:O,"&lt;"&amp;O406)</f>
        <v>7</v>
      </c>
      <c r="I406" s="2">
        <f>AVERAGEIF(A:A,A406,G:G)</f>
        <v>50.950688888888891</v>
      </c>
      <c r="J406" s="2">
        <f>G406-I406</f>
        <v>-7.5147222222222965</v>
      </c>
      <c r="K406" s="2">
        <f>90+J406</f>
        <v>82.485277777777696</v>
      </c>
      <c r="L406" s="2">
        <f>EXP(0.06*K406)</f>
        <v>141.05031443164194</v>
      </c>
      <c r="M406" s="2">
        <f>SUMIF(A:A,A406,L:L)</f>
        <v>2873.4833881147183</v>
      </c>
      <c r="N406" s="3">
        <f>L406/M406</f>
        <v>4.9086873101495294E-2</v>
      </c>
      <c r="O406" s="8">
        <f>1/N406</f>
        <v>20.372045249904861</v>
      </c>
      <c r="P406" s="3">
        <f>IF(O406&gt;21,"",N406)</f>
        <v>4.9086873101495294E-2</v>
      </c>
      <c r="Q406" s="3">
        <f>IF(ISNUMBER(P406),SUMIF(A:A,A406,P:P),"")</f>
        <v>0.9365949409291211</v>
      </c>
      <c r="R406" s="3">
        <f>IFERROR(P406*(1/Q406),"")</f>
        <v>5.2409927660723991E-2</v>
      </c>
      <c r="S406" s="9">
        <f>IFERROR(1/R406,"")</f>
        <v>19.080354517440025</v>
      </c>
    </row>
    <row r="407" spans="1:19" x14ac:dyDescent="0.25">
      <c r="A407" s="1">
        <v>44</v>
      </c>
      <c r="B407" s="11">
        <v>0.7284722222222223</v>
      </c>
      <c r="C407" s="1" t="s">
        <v>321</v>
      </c>
      <c r="D407" s="1">
        <v>2</v>
      </c>
      <c r="E407" s="1">
        <v>3</v>
      </c>
      <c r="F407" s="1" t="s">
        <v>432</v>
      </c>
      <c r="G407" s="2">
        <v>41.986233333333303</v>
      </c>
      <c r="H407" s="7">
        <f>1+COUNTIFS(A:A,A407,O:O,"&lt;"&amp;O407)</f>
        <v>8</v>
      </c>
      <c r="I407" s="2">
        <f>AVERAGEIF(A:A,A407,G:G)</f>
        <v>50.950688888888891</v>
      </c>
      <c r="J407" s="2">
        <f>G407-I407</f>
        <v>-8.9644555555555883</v>
      </c>
      <c r="K407" s="2">
        <f>90+J407</f>
        <v>81.035544444444412</v>
      </c>
      <c r="L407" s="2">
        <f>EXP(0.06*K407)</f>
        <v>129.29966134937217</v>
      </c>
      <c r="M407" s="2">
        <f>SUMIF(A:A,A407,L:L)</f>
        <v>2873.4833881147183</v>
      </c>
      <c r="N407" s="3">
        <f>L407/M407</f>
        <v>4.4997532223147875E-2</v>
      </c>
      <c r="O407" s="8">
        <f>1/N407</f>
        <v>22.22344094429193</v>
      </c>
      <c r="P407" s="3" t="str">
        <f>IF(O407&gt;21,"",N407)</f>
        <v/>
      </c>
      <c r="Q407" s="3" t="str">
        <f>IF(ISNUMBER(P407),SUMIF(A:A,A407,P:P),"")</f>
        <v/>
      </c>
      <c r="R407" s="3" t="str">
        <f>IFERROR(P407*(1/Q407),"")</f>
        <v/>
      </c>
      <c r="S407" s="9" t="str">
        <f>IFERROR(1/R407,"")</f>
        <v/>
      </c>
    </row>
    <row r="408" spans="1:19" x14ac:dyDescent="0.25">
      <c r="A408" s="1">
        <v>44</v>
      </c>
      <c r="B408" s="11">
        <v>0.7284722222222223</v>
      </c>
      <c r="C408" s="1" t="s">
        <v>321</v>
      </c>
      <c r="D408" s="1">
        <v>2</v>
      </c>
      <c r="E408" s="1">
        <v>8</v>
      </c>
      <c r="F408" s="1" t="s">
        <v>437</v>
      </c>
      <c r="G408" s="2">
        <v>27.088766666666704</v>
      </c>
      <c r="H408" s="7">
        <f>1+COUNTIFS(A:A,A408,O:O,"&lt;"&amp;O408)</f>
        <v>9</v>
      </c>
      <c r="I408" s="2">
        <f>AVERAGEIF(A:A,A408,G:G)</f>
        <v>50.950688888888891</v>
      </c>
      <c r="J408" s="2">
        <f>G408-I408</f>
        <v>-23.861922222222187</v>
      </c>
      <c r="K408" s="2">
        <f>90+J408</f>
        <v>66.138077777777809</v>
      </c>
      <c r="L408" s="2">
        <f>EXP(0.06*K408)</f>
        <v>52.893722613230736</v>
      </c>
      <c r="M408" s="2">
        <f>SUMIF(A:A,A408,L:L)</f>
        <v>2873.4833881147183</v>
      </c>
      <c r="N408" s="3">
        <f>L408/M408</f>
        <v>1.8407526847731007E-2</v>
      </c>
      <c r="O408" s="8">
        <f>1/N408</f>
        <v>54.325603231336011</v>
      </c>
      <c r="P408" s="3" t="str">
        <f>IF(O408&gt;21,"",N408)</f>
        <v/>
      </c>
      <c r="Q408" s="3" t="str">
        <f>IF(ISNUMBER(P408),SUMIF(A:A,A408,P:P),"")</f>
        <v/>
      </c>
      <c r="R408" s="3" t="str">
        <f>IFERROR(P408*(1/Q408),"")</f>
        <v/>
      </c>
      <c r="S408" s="9" t="str">
        <f>IFERROR(1/R408,"")</f>
        <v/>
      </c>
    </row>
    <row r="409" spans="1:19" x14ac:dyDescent="0.25">
      <c r="A409" s="1">
        <v>45</v>
      </c>
      <c r="B409" s="11">
        <v>0.72986111111111107</v>
      </c>
      <c r="C409" s="1" t="s">
        <v>70</v>
      </c>
      <c r="D409" s="1">
        <v>7</v>
      </c>
      <c r="E409" s="1">
        <v>4</v>
      </c>
      <c r="F409" s="1" t="s">
        <v>441</v>
      </c>
      <c r="G409" s="2">
        <v>64.344966666666608</v>
      </c>
      <c r="H409" s="7">
        <f>1+COUNTIFS(A:A,A409,O:O,"&lt;"&amp;O409)</f>
        <v>1</v>
      </c>
      <c r="I409" s="2">
        <f>AVERAGEIF(A:A,A409,G:G)</f>
        <v>47.65104358974358</v>
      </c>
      <c r="J409" s="2">
        <f>G409-I409</f>
        <v>16.693923076923028</v>
      </c>
      <c r="K409" s="2">
        <f>90+J409</f>
        <v>106.69392307692303</v>
      </c>
      <c r="L409" s="2">
        <f>EXP(0.06*K409)</f>
        <v>602.83009123887985</v>
      </c>
      <c r="M409" s="2">
        <f>SUMIF(A:A,A409,L:L)</f>
        <v>3533.5809799783601</v>
      </c>
      <c r="N409" s="3">
        <f>L409/M409</f>
        <v>0.17060033282230641</v>
      </c>
      <c r="O409" s="8">
        <f>1/N409</f>
        <v>5.8616532773214356</v>
      </c>
      <c r="P409" s="3">
        <f>IF(O409&gt;21,"",N409)</f>
        <v>0.17060033282230641</v>
      </c>
      <c r="Q409" s="3">
        <f>IF(ISNUMBER(P409),SUMIF(A:A,A409,P:P),"")</f>
        <v>0.83582002283853218</v>
      </c>
      <c r="R409" s="3">
        <f>IFERROR(P409*(1/Q409),"")</f>
        <v>0.20411132559726178</v>
      </c>
      <c r="S409" s="9">
        <f>IFERROR(1/R409,"")</f>
        <v>4.8992871761223586</v>
      </c>
    </row>
    <row r="410" spans="1:19" x14ac:dyDescent="0.25">
      <c r="A410" s="1">
        <v>45</v>
      </c>
      <c r="B410" s="11">
        <v>0.72986111111111107</v>
      </c>
      <c r="C410" s="1" t="s">
        <v>70</v>
      </c>
      <c r="D410" s="1">
        <v>7</v>
      </c>
      <c r="E410" s="1">
        <v>1</v>
      </c>
      <c r="F410" s="1" t="s">
        <v>439</v>
      </c>
      <c r="G410" s="2">
        <v>63.423566666666694</v>
      </c>
      <c r="H410" s="7">
        <f>1+COUNTIFS(A:A,A410,O:O,"&lt;"&amp;O410)</f>
        <v>2</v>
      </c>
      <c r="I410" s="2">
        <f>AVERAGEIF(A:A,A410,G:G)</f>
        <v>47.65104358974358</v>
      </c>
      <c r="J410" s="2">
        <f>G410-I410</f>
        <v>15.772523076923115</v>
      </c>
      <c r="K410" s="2">
        <f>90+J410</f>
        <v>105.77252307692311</v>
      </c>
      <c r="L410" s="2">
        <f>EXP(0.06*K410)</f>
        <v>570.4077093020245</v>
      </c>
      <c r="M410" s="2">
        <f>SUMIF(A:A,A410,L:L)</f>
        <v>3533.5809799783601</v>
      </c>
      <c r="N410" s="3">
        <f>L410/M410</f>
        <v>0.16142483008993266</v>
      </c>
      <c r="O410" s="8">
        <f>1/N410</f>
        <v>6.194833839644633</v>
      </c>
      <c r="P410" s="3">
        <f>IF(O410&gt;21,"",N410)</f>
        <v>0.16142483008993266</v>
      </c>
      <c r="Q410" s="3">
        <f>IF(ISNUMBER(P410),SUMIF(A:A,A410,P:P),"")</f>
        <v>0.83582002283853218</v>
      </c>
      <c r="R410" s="3">
        <f>IFERROR(P410*(1/Q410),"")</f>
        <v>0.19313348050901805</v>
      </c>
      <c r="S410" s="9">
        <f>IFERROR(1/R410,"")</f>
        <v>5.1777661613326886</v>
      </c>
    </row>
    <row r="411" spans="1:19" x14ac:dyDescent="0.25">
      <c r="A411" s="1">
        <v>45</v>
      </c>
      <c r="B411" s="11">
        <v>0.72986111111111107</v>
      </c>
      <c r="C411" s="1" t="s">
        <v>70</v>
      </c>
      <c r="D411" s="1">
        <v>7</v>
      </c>
      <c r="E411" s="1">
        <v>6</v>
      </c>
      <c r="F411" s="1" t="s">
        <v>443</v>
      </c>
      <c r="G411" s="2">
        <v>58.292833333333405</v>
      </c>
      <c r="H411" s="7">
        <f>1+COUNTIFS(A:A,A411,O:O,"&lt;"&amp;O411)</f>
        <v>3</v>
      </c>
      <c r="I411" s="2">
        <f>AVERAGEIF(A:A,A411,G:G)</f>
        <v>47.65104358974358</v>
      </c>
      <c r="J411" s="2">
        <f>G411-I411</f>
        <v>10.641789743589825</v>
      </c>
      <c r="K411" s="2">
        <f>90+J411</f>
        <v>100.64178974358983</v>
      </c>
      <c r="L411" s="2">
        <f>EXP(0.06*K411)</f>
        <v>419.26676359027056</v>
      </c>
      <c r="M411" s="2">
        <f>SUMIF(A:A,A411,L:L)</f>
        <v>3533.5809799783601</v>
      </c>
      <c r="N411" s="3">
        <f>L411/M411</f>
        <v>0.11865208862224468</v>
      </c>
      <c r="O411" s="8">
        <f>1/N411</f>
        <v>8.4280016610893593</v>
      </c>
      <c r="P411" s="3">
        <f>IF(O411&gt;21,"",N411)</f>
        <v>0.11865208862224468</v>
      </c>
      <c r="Q411" s="3">
        <f>IF(ISNUMBER(P411),SUMIF(A:A,A411,P:P),"")</f>
        <v>0.83582002283853218</v>
      </c>
      <c r="R411" s="3">
        <f>IFERROR(P411*(1/Q411),"")</f>
        <v>0.14195889710716642</v>
      </c>
      <c r="S411" s="9">
        <f>IFERROR(1/R411,"")</f>
        <v>7.0442925408548955</v>
      </c>
    </row>
    <row r="412" spans="1:19" x14ac:dyDescent="0.25">
      <c r="A412" s="1">
        <v>45</v>
      </c>
      <c r="B412" s="11">
        <v>0.72986111111111107</v>
      </c>
      <c r="C412" s="1" t="s">
        <v>70</v>
      </c>
      <c r="D412" s="1">
        <v>7</v>
      </c>
      <c r="E412" s="1">
        <v>12</v>
      </c>
      <c r="F412" s="1" t="s">
        <v>448</v>
      </c>
      <c r="G412" s="2">
        <v>57.736133333333292</v>
      </c>
      <c r="H412" s="7">
        <f>1+COUNTIFS(A:A,A412,O:O,"&lt;"&amp;O412)</f>
        <v>4</v>
      </c>
      <c r="I412" s="2">
        <f>AVERAGEIF(A:A,A412,G:G)</f>
        <v>47.65104358974358</v>
      </c>
      <c r="J412" s="2">
        <f>G412-I412</f>
        <v>10.085089743589712</v>
      </c>
      <c r="K412" s="2">
        <f>90+J412</f>
        <v>100.08508974358972</v>
      </c>
      <c r="L412" s="2">
        <f>EXP(0.06*K412)</f>
        <v>405.49371928343646</v>
      </c>
      <c r="M412" s="2">
        <f>SUMIF(A:A,A412,L:L)</f>
        <v>3533.5809799783601</v>
      </c>
      <c r="N412" s="3">
        <f>L412/M412</f>
        <v>0.11475433040335183</v>
      </c>
      <c r="O412" s="8">
        <f>1/N412</f>
        <v>8.7142680932831382</v>
      </c>
      <c r="P412" s="3">
        <f>IF(O412&gt;21,"",N412)</f>
        <v>0.11475433040335183</v>
      </c>
      <c r="Q412" s="3">
        <f>IF(ISNUMBER(P412),SUMIF(A:A,A412,P:P),"")</f>
        <v>0.83582002283853218</v>
      </c>
      <c r="R412" s="3">
        <f>IFERROR(P412*(1/Q412),"")</f>
        <v>0.13729550294049445</v>
      </c>
      <c r="S412" s="9">
        <f>IFERROR(1/R412,"")</f>
        <v>7.2835597567490051</v>
      </c>
    </row>
    <row r="413" spans="1:19" x14ac:dyDescent="0.25">
      <c r="A413" s="1">
        <v>45</v>
      </c>
      <c r="B413" s="11">
        <v>0.72986111111111107</v>
      </c>
      <c r="C413" s="1" t="s">
        <v>70</v>
      </c>
      <c r="D413" s="1">
        <v>7</v>
      </c>
      <c r="E413" s="1">
        <v>10</v>
      </c>
      <c r="F413" s="1" t="s">
        <v>446</v>
      </c>
      <c r="G413" s="2">
        <v>52.7261666666667</v>
      </c>
      <c r="H413" s="7">
        <f>1+COUNTIFS(A:A,A413,O:O,"&lt;"&amp;O413)</f>
        <v>5</v>
      </c>
      <c r="I413" s="2">
        <f>AVERAGEIF(A:A,A413,G:G)</f>
        <v>47.65104358974358</v>
      </c>
      <c r="J413" s="2">
        <f>G413-I413</f>
        <v>5.0751230769231199</v>
      </c>
      <c r="K413" s="2">
        <f>90+J413</f>
        <v>95.07512307692312</v>
      </c>
      <c r="L413" s="2">
        <f>EXP(0.06*K413)</f>
        <v>300.21755183097343</v>
      </c>
      <c r="M413" s="2">
        <f>SUMIF(A:A,A413,L:L)</f>
        <v>3533.5809799783601</v>
      </c>
      <c r="N413" s="3">
        <f>L413/M413</f>
        <v>8.4961276827116045E-2</v>
      </c>
      <c r="O413" s="8">
        <f>1/N413</f>
        <v>11.770067933828912</v>
      </c>
      <c r="P413" s="3">
        <f>IF(O413&gt;21,"",N413)</f>
        <v>8.4961276827116045E-2</v>
      </c>
      <c r="Q413" s="3">
        <f>IF(ISNUMBER(P413),SUMIF(A:A,A413,P:P),"")</f>
        <v>0.83582002283853218</v>
      </c>
      <c r="R413" s="3">
        <f>IFERROR(P413*(1/Q413),"")</f>
        <v>0.10165020519438943</v>
      </c>
      <c r="S413" s="9">
        <f>IFERROR(1/R413,"")</f>
        <v>9.8376584492639552</v>
      </c>
    </row>
    <row r="414" spans="1:19" x14ac:dyDescent="0.25">
      <c r="A414" s="1">
        <v>45</v>
      </c>
      <c r="B414" s="11">
        <v>0.72986111111111107</v>
      </c>
      <c r="C414" s="1" t="s">
        <v>70</v>
      </c>
      <c r="D414" s="1">
        <v>7</v>
      </c>
      <c r="E414" s="1">
        <v>9</v>
      </c>
      <c r="F414" s="1" t="s">
        <v>445</v>
      </c>
      <c r="G414" s="2">
        <v>52.264800000000001</v>
      </c>
      <c r="H414" s="7">
        <f>1+COUNTIFS(A:A,A414,O:O,"&lt;"&amp;O414)</f>
        <v>6</v>
      </c>
      <c r="I414" s="2">
        <f>AVERAGEIF(A:A,A414,G:G)</f>
        <v>47.65104358974358</v>
      </c>
      <c r="J414" s="2">
        <f>G414-I414</f>
        <v>4.6137564102564212</v>
      </c>
      <c r="K414" s="2">
        <f>90+J414</f>
        <v>94.613756410256428</v>
      </c>
      <c r="L414" s="2">
        <f>EXP(0.06*K414)</f>
        <v>292.02090279348096</v>
      </c>
      <c r="M414" s="2">
        <f>SUMIF(A:A,A414,L:L)</f>
        <v>3533.5809799783601</v>
      </c>
      <c r="N414" s="3">
        <f>L414/M414</f>
        <v>8.2641633076502838E-2</v>
      </c>
      <c r="O414" s="8">
        <f>1/N414</f>
        <v>12.100438517160983</v>
      </c>
      <c r="P414" s="3">
        <f>IF(O414&gt;21,"",N414)</f>
        <v>8.2641633076502838E-2</v>
      </c>
      <c r="Q414" s="3">
        <f>IF(ISNUMBER(P414),SUMIF(A:A,A414,P:P),"")</f>
        <v>0.83582002283853218</v>
      </c>
      <c r="R414" s="3">
        <f>IFERROR(P414*(1/Q414),"")</f>
        <v>9.8874914237927936E-2</v>
      </c>
      <c r="S414" s="9">
        <f>IFERROR(1/R414,"")</f>
        <v>10.113788797769747</v>
      </c>
    </row>
    <row r="415" spans="1:19" x14ac:dyDescent="0.25">
      <c r="A415" s="1">
        <v>45</v>
      </c>
      <c r="B415" s="11">
        <v>0.72986111111111107</v>
      </c>
      <c r="C415" s="1" t="s">
        <v>70</v>
      </c>
      <c r="D415" s="1">
        <v>7</v>
      </c>
      <c r="E415" s="1">
        <v>16</v>
      </c>
      <c r="F415" s="1" t="s">
        <v>451</v>
      </c>
      <c r="G415" s="2">
        <v>44.527666666666597</v>
      </c>
      <c r="H415" s="7">
        <f>1+COUNTIFS(A:A,A415,O:O,"&lt;"&amp;O415)</f>
        <v>7</v>
      </c>
      <c r="I415" s="2">
        <f>AVERAGEIF(A:A,A415,G:G)</f>
        <v>47.65104358974358</v>
      </c>
      <c r="J415" s="2">
        <f>G415-I415</f>
        <v>-3.1233769230769823</v>
      </c>
      <c r="K415" s="2">
        <f>90+J415</f>
        <v>86.876623076923011</v>
      </c>
      <c r="L415" s="2">
        <f>EXP(0.06*K415)</f>
        <v>183.57024203221536</v>
      </c>
      <c r="M415" s="2">
        <f>SUMIF(A:A,A415,L:L)</f>
        <v>3533.5809799783601</v>
      </c>
      <c r="N415" s="3">
        <f>L415/M415</f>
        <v>5.1950200963935329E-2</v>
      </c>
      <c r="O415" s="8">
        <f>1/N415</f>
        <v>19.249203688243981</v>
      </c>
      <c r="P415" s="3">
        <f>IF(O415&gt;21,"",N415)</f>
        <v>5.1950200963935329E-2</v>
      </c>
      <c r="Q415" s="3">
        <f>IF(ISNUMBER(P415),SUMIF(A:A,A415,P:P),"")</f>
        <v>0.83582002283853218</v>
      </c>
      <c r="R415" s="3">
        <f>IFERROR(P415*(1/Q415),"")</f>
        <v>6.2154769620745648E-2</v>
      </c>
      <c r="S415" s="9">
        <f>IFERROR(1/R415,"")</f>
        <v>16.088869866331642</v>
      </c>
    </row>
    <row r="416" spans="1:19" x14ac:dyDescent="0.25">
      <c r="A416" s="1">
        <v>45</v>
      </c>
      <c r="B416" s="11">
        <v>0.72986111111111107</v>
      </c>
      <c r="C416" s="1" t="s">
        <v>70</v>
      </c>
      <c r="D416" s="1">
        <v>7</v>
      </c>
      <c r="E416" s="1">
        <v>7</v>
      </c>
      <c r="F416" s="1" t="s">
        <v>444</v>
      </c>
      <c r="G416" s="2">
        <v>44.1661</v>
      </c>
      <c r="H416" s="7">
        <f>1+COUNTIFS(A:A,A416,O:O,"&lt;"&amp;O416)</f>
        <v>8</v>
      </c>
      <c r="I416" s="2">
        <f>AVERAGEIF(A:A,A416,G:G)</f>
        <v>47.65104358974358</v>
      </c>
      <c r="J416" s="2">
        <f>G416-I416</f>
        <v>-3.4849435897435797</v>
      </c>
      <c r="K416" s="2">
        <f>90+J416</f>
        <v>86.51505641025642</v>
      </c>
      <c r="L416" s="2">
        <f>EXP(0.06*K416)</f>
        <v>179.63075531603457</v>
      </c>
      <c r="M416" s="2">
        <f>SUMIF(A:A,A416,L:L)</f>
        <v>3533.5809799783601</v>
      </c>
      <c r="N416" s="3">
        <f>L416/M416</f>
        <v>5.0835330033142369E-2</v>
      </c>
      <c r="O416" s="8">
        <f>1/N416</f>
        <v>19.67135846955345</v>
      </c>
      <c r="P416" s="3">
        <f>IF(O416&gt;21,"",N416)</f>
        <v>5.0835330033142369E-2</v>
      </c>
      <c r="Q416" s="3">
        <f>IF(ISNUMBER(P416),SUMIF(A:A,A416,P:P),"")</f>
        <v>0.83582002283853218</v>
      </c>
      <c r="R416" s="3">
        <f>IFERROR(P416*(1/Q416),"")</f>
        <v>6.0820904792996316E-2</v>
      </c>
      <c r="S416" s="9">
        <f>IFERROR(1/R416,"")</f>
        <v>16.441715285287117</v>
      </c>
    </row>
    <row r="417" spans="1:19" x14ac:dyDescent="0.25">
      <c r="A417" s="1">
        <v>45</v>
      </c>
      <c r="B417" s="11">
        <v>0.72986111111111107</v>
      </c>
      <c r="C417" s="1" t="s">
        <v>70</v>
      </c>
      <c r="D417" s="1">
        <v>7</v>
      </c>
      <c r="E417" s="1">
        <v>5</v>
      </c>
      <c r="F417" s="1" t="s">
        <v>442</v>
      </c>
      <c r="G417" s="2">
        <v>41.849733333333297</v>
      </c>
      <c r="H417" s="7">
        <f>1+COUNTIFS(A:A,A417,O:O,"&lt;"&amp;O417)</f>
        <v>9</v>
      </c>
      <c r="I417" s="2">
        <f>AVERAGEIF(A:A,A417,G:G)</f>
        <v>47.65104358974358</v>
      </c>
      <c r="J417" s="2">
        <f>G417-I417</f>
        <v>-5.8013102564102823</v>
      </c>
      <c r="K417" s="2">
        <f>90+J417</f>
        <v>84.198689743589711</v>
      </c>
      <c r="L417" s="2">
        <f>EXP(0.06*K417)</f>
        <v>156.32253182938771</v>
      </c>
      <c r="M417" s="2">
        <f>SUMIF(A:A,A417,L:L)</f>
        <v>3533.5809799783601</v>
      </c>
      <c r="N417" s="3">
        <f>L417/M417</f>
        <v>4.4239125327855101E-2</v>
      </c>
      <c r="O417" s="8">
        <f>1/N417</f>
        <v>22.604425213858182</v>
      </c>
      <c r="P417" s="3" t="str">
        <f>IF(O417&gt;21,"",N417)</f>
        <v/>
      </c>
      <c r="Q417" s="3" t="str">
        <f>IF(ISNUMBER(P417),SUMIF(A:A,A417,P:P),"")</f>
        <v/>
      </c>
      <c r="R417" s="3" t="str">
        <f>IFERROR(P417*(1/Q417),"")</f>
        <v/>
      </c>
      <c r="S417" s="9" t="str">
        <f>IFERROR(1/R417,"")</f>
        <v/>
      </c>
    </row>
    <row r="418" spans="1:19" x14ac:dyDescent="0.25">
      <c r="A418" s="1">
        <v>45</v>
      </c>
      <c r="B418" s="11">
        <v>0.72986111111111107</v>
      </c>
      <c r="C418" s="1" t="s">
        <v>70</v>
      </c>
      <c r="D418" s="1">
        <v>7</v>
      </c>
      <c r="E418" s="1">
        <v>2</v>
      </c>
      <c r="F418" s="1" t="s">
        <v>440</v>
      </c>
      <c r="G418" s="2">
        <v>37.615700000000004</v>
      </c>
      <c r="H418" s="7">
        <f>1+COUNTIFS(A:A,A418,O:O,"&lt;"&amp;O418)</f>
        <v>10</v>
      </c>
      <c r="I418" s="2">
        <f>AVERAGEIF(A:A,A418,G:G)</f>
        <v>47.65104358974358</v>
      </c>
      <c r="J418" s="2">
        <f>G418-I418</f>
        <v>-10.035343589743576</v>
      </c>
      <c r="K418" s="2">
        <f>90+J418</f>
        <v>79.964656410256424</v>
      </c>
      <c r="L418" s="2">
        <f>EXP(0.06*K418)</f>
        <v>121.25301368168438</v>
      </c>
      <c r="M418" s="2">
        <f>SUMIF(A:A,A418,L:L)</f>
        <v>3533.5809799783601</v>
      </c>
      <c r="N418" s="3">
        <f>L418/M418</f>
        <v>3.4314485607862578E-2</v>
      </c>
      <c r="O418" s="8">
        <f>1/N418</f>
        <v>29.142211584569612</v>
      </c>
      <c r="P418" s="3" t="str">
        <f>IF(O418&gt;21,"",N418)</f>
        <v/>
      </c>
      <c r="Q418" s="3" t="str">
        <f>IF(ISNUMBER(P418),SUMIF(A:A,A418,P:P),"")</f>
        <v/>
      </c>
      <c r="R418" s="3" t="str">
        <f>IFERROR(P418*(1/Q418),"")</f>
        <v/>
      </c>
      <c r="S418" s="9" t="str">
        <f>IFERROR(1/R418,"")</f>
        <v/>
      </c>
    </row>
    <row r="419" spans="1:19" x14ac:dyDescent="0.25">
      <c r="A419" s="1">
        <v>45</v>
      </c>
      <c r="B419" s="11">
        <v>0.72986111111111107</v>
      </c>
      <c r="C419" s="1" t="s">
        <v>70</v>
      </c>
      <c r="D419" s="1">
        <v>7</v>
      </c>
      <c r="E419" s="1">
        <v>13</v>
      </c>
      <c r="F419" s="1" t="s">
        <v>449</v>
      </c>
      <c r="G419" s="2">
        <v>37.226300000000002</v>
      </c>
      <c r="H419" s="7">
        <f>1+COUNTIFS(A:A,A419,O:O,"&lt;"&amp;O419)</f>
        <v>11</v>
      </c>
      <c r="I419" s="2">
        <f>AVERAGEIF(A:A,A419,G:G)</f>
        <v>47.65104358974358</v>
      </c>
      <c r="J419" s="2">
        <f>G419-I419</f>
        <v>-10.424743589743578</v>
      </c>
      <c r="K419" s="2">
        <f>90+J419</f>
        <v>79.575256410256429</v>
      </c>
      <c r="L419" s="2">
        <f>EXP(0.06*K419)</f>
        <v>118.4528966129713</v>
      </c>
      <c r="M419" s="2">
        <f>SUMIF(A:A,A419,L:L)</f>
        <v>3533.5809799783601</v>
      </c>
      <c r="N419" s="3">
        <f>L419/M419</f>
        <v>3.3522055185416101E-2</v>
      </c>
      <c r="O419" s="8">
        <f>1/N419</f>
        <v>29.831106549668046</v>
      </c>
      <c r="P419" s="3" t="str">
        <f>IF(O419&gt;21,"",N419)</f>
        <v/>
      </c>
      <c r="Q419" s="3" t="str">
        <f>IF(ISNUMBER(P419),SUMIF(A:A,A419,P:P),"")</f>
        <v/>
      </c>
      <c r="R419" s="3" t="str">
        <f>IFERROR(P419*(1/Q419),"")</f>
        <v/>
      </c>
      <c r="S419" s="9" t="str">
        <f>IFERROR(1/R419,"")</f>
        <v/>
      </c>
    </row>
    <row r="420" spans="1:19" x14ac:dyDescent="0.25">
      <c r="A420" s="1">
        <v>45</v>
      </c>
      <c r="B420" s="11">
        <v>0.72986111111111107</v>
      </c>
      <c r="C420" s="1" t="s">
        <v>70</v>
      </c>
      <c r="D420" s="1">
        <v>7</v>
      </c>
      <c r="E420" s="1">
        <v>11</v>
      </c>
      <c r="F420" s="1" t="s">
        <v>447</v>
      </c>
      <c r="G420" s="2">
        <v>36.216333333333303</v>
      </c>
      <c r="H420" s="7">
        <f>1+COUNTIFS(A:A,A420,O:O,"&lt;"&amp;O420)</f>
        <v>12</v>
      </c>
      <c r="I420" s="2">
        <f>AVERAGEIF(A:A,A420,G:G)</f>
        <v>47.65104358974358</v>
      </c>
      <c r="J420" s="2">
        <f>G420-I420</f>
        <v>-11.434710256410277</v>
      </c>
      <c r="K420" s="2">
        <f>90+J420</f>
        <v>78.565289743589716</v>
      </c>
      <c r="L420" s="2">
        <f>EXP(0.06*K420)</f>
        <v>111.48804713996812</v>
      </c>
      <c r="M420" s="2">
        <f>SUMIF(A:A,A420,L:L)</f>
        <v>3533.5809799783601</v>
      </c>
      <c r="N420" s="3">
        <f>L420/M420</f>
        <v>3.1551009520277326E-2</v>
      </c>
      <c r="O420" s="8">
        <f>1/N420</f>
        <v>31.694706927121178</v>
      </c>
      <c r="P420" s="3" t="str">
        <f>IF(O420&gt;21,"",N420)</f>
        <v/>
      </c>
      <c r="Q420" s="3" t="str">
        <f>IF(ISNUMBER(P420),SUMIF(A:A,A420,P:P),"")</f>
        <v/>
      </c>
      <c r="R420" s="3" t="str">
        <f>IFERROR(P420*(1/Q420),"")</f>
        <v/>
      </c>
      <c r="S420" s="9" t="str">
        <f>IFERROR(1/R420,"")</f>
        <v/>
      </c>
    </row>
    <row r="421" spans="1:19" x14ac:dyDescent="0.25">
      <c r="A421" s="1">
        <v>45</v>
      </c>
      <c r="B421" s="11">
        <v>0.72986111111111107</v>
      </c>
      <c r="C421" s="1" t="s">
        <v>70</v>
      </c>
      <c r="D421" s="1">
        <v>7</v>
      </c>
      <c r="E421" s="1">
        <v>14</v>
      </c>
      <c r="F421" s="1" t="s">
        <v>450</v>
      </c>
      <c r="G421" s="2">
        <v>29.073266666666598</v>
      </c>
      <c r="H421" s="7">
        <f>1+COUNTIFS(A:A,A421,O:O,"&lt;"&amp;O421)</f>
        <v>13</v>
      </c>
      <c r="I421" s="2">
        <f>AVERAGEIF(A:A,A421,G:G)</f>
        <v>47.65104358974358</v>
      </c>
      <c r="J421" s="2">
        <f>G421-I421</f>
        <v>-18.577776923076982</v>
      </c>
      <c r="K421" s="2">
        <f>90+J421</f>
        <v>71.422223076923018</v>
      </c>
      <c r="L421" s="2">
        <f>EXP(0.06*K421)</f>
        <v>72.626755327032626</v>
      </c>
      <c r="M421" s="2">
        <f>SUMIF(A:A,A421,L:L)</f>
        <v>3533.5809799783601</v>
      </c>
      <c r="N421" s="3">
        <f>L421/M421</f>
        <v>2.0553301520056688E-2</v>
      </c>
      <c r="O421" s="8">
        <f>1/N421</f>
        <v>48.653983839246564</v>
      </c>
      <c r="P421" s="3" t="str">
        <f>IF(O421&gt;21,"",N421)</f>
        <v/>
      </c>
      <c r="Q421" s="3" t="str">
        <f>IF(ISNUMBER(P421),SUMIF(A:A,A421,P:P),"")</f>
        <v/>
      </c>
      <c r="R421" s="3" t="str">
        <f>IFERROR(P421*(1/Q421),"")</f>
        <v/>
      </c>
      <c r="S421" s="9" t="str">
        <f>IFERROR(1/R421,"")</f>
        <v/>
      </c>
    </row>
    <row r="422" spans="1:19" x14ac:dyDescent="0.25">
      <c r="A422" s="1">
        <v>46</v>
      </c>
      <c r="B422" s="11">
        <v>0.73263888888888884</v>
      </c>
      <c r="C422" s="1" t="s">
        <v>39</v>
      </c>
      <c r="D422" s="1">
        <v>8</v>
      </c>
      <c r="E422" s="1">
        <v>7</v>
      </c>
      <c r="F422" s="1" t="s">
        <v>457</v>
      </c>
      <c r="G422" s="2">
        <v>70.75630000000001</v>
      </c>
      <c r="H422" s="7">
        <f>1+COUNTIFS(A:A,A422,O:O,"&lt;"&amp;O422)</f>
        <v>1</v>
      </c>
      <c r="I422" s="2">
        <f>AVERAGEIF(A:A,A422,G:G)</f>
        <v>54.88473333333333</v>
      </c>
      <c r="J422" s="2">
        <f>G422-I422</f>
        <v>15.871566666666681</v>
      </c>
      <c r="K422" s="2">
        <f>90+J422</f>
        <v>105.87156666666668</v>
      </c>
      <c r="L422" s="2">
        <f>EXP(0.06*K422)</f>
        <v>573.80751479378841</v>
      </c>
      <c r="M422" s="2">
        <f>SUMIF(A:A,A422,L:L)</f>
        <v>2248.1909897504711</v>
      </c>
      <c r="N422" s="3">
        <f>L422/M422</f>
        <v>0.25523076883137757</v>
      </c>
      <c r="O422" s="8">
        <f>1/N422</f>
        <v>3.9180229114957004</v>
      </c>
      <c r="P422" s="3">
        <f>IF(O422&gt;21,"",N422)</f>
        <v>0.25523076883137757</v>
      </c>
      <c r="Q422" s="3">
        <f>IF(ISNUMBER(P422),SUMIF(A:A,A422,P:P),"")</f>
        <v>0.95267578489619065</v>
      </c>
      <c r="R422" s="3">
        <f>IFERROR(P422*(1/Q422),"")</f>
        <v>0.26790936946002991</v>
      </c>
      <c r="S422" s="9">
        <f>IFERROR(1/R422,"")</f>
        <v>3.7326055524504249</v>
      </c>
    </row>
    <row r="423" spans="1:19" x14ac:dyDescent="0.25">
      <c r="A423" s="1">
        <v>46</v>
      </c>
      <c r="B423" s="11">
        <v>0.73263888888888884</v>
      </c>
      <c r="C423" s="1" t="s">
        <v>39</v>
      </c>
      <c r="D423" s="1">
        <v>8</v>
      </c>
      <c r="E423" s="1">
        <v>3</v>
      </c>
      <c r="F423" s="1" t="s">
        <v>454</v>
      </c>
      <c r="G423" s="2">
        <v>61.545799999999993</v>
      </c>
      <c r="H423" s="7">
        <f>1+COUNTIFS(A:A,A423,O:O,"&lt;"&amp;O423)</f>
        <v>2</v>
      </c>
      <c r="I423" s="2">
        <f>AVERAGEIF(A:A,A423,G:G)</f>
        <v>54.88473333333333</v>
      </c>
      <c r="J423" s="2">
        <f>G423-I423</f>
        <v>6.6610666666666631</v>
      </c>
      <c r="K423" s="2">
        <f>90+J423</f>
        <v>96.66106666666667</v>
      </c>
      <c r="L423" s="2">
        <f>EXP(0.06*K423)</f>
        <v>330.18859790018053</v>
      </c>
      <c r="M423" s="2">
        <f>SUMIF(A:A,A423,L:L)</f>
        <v>2248.1909897504711</v>
      </c>
      <c r="N423" s="3">
        <f>L423/M423</f>
        <v>0.14686857095572137</v>
      </c>
      <c r="O423" s="8">
        <f>1/N423</f>
        <v>6.8088086749443812</v>
      </c>
      <c r="P423" s="3">
        <f>IF(O423&gt;21,"",N423)</f>
        <v>0.14686857095572137</v>
      </c>
      <c r="Q423" s="3">
        <f>IF(ISNUMBER(P423),SUMIF(A:A,A423,P:P),"")</f>
        <v>0.95267578489619065</v>
      </c>
      <c r="R423" s="3">
        <f>IFERROR(P423*(1/Q423),"")</f>
        <v>0.15416427423073953</v>
      </c>
      <c r="S423" s="9">
        <f>IFERROR(1/R423,"")</f>
        <v>6.4865871486106306</v>
      </c>
    </row>
    <row r="424" spans="1:19" x14ac:dyDescent="0.25">
      <c r="A424" s="1">
        <v>46</v>
      </c>
      <c r="B424" s="11">
        <v>0.73263888888888884</v>
      </c>
      <c r="C424" s="1" t="s">
        <v>39</v>
      </c>
      <c r="D424" s="1">
        <v>8</v>
      </c>
      <c r="E424" s="1">
        <v>6</v>
      </c>
      <c r="F424" s="1" t="s">
        <v>456</v>
      </c>
      <c r="G424" s="2">
        <v>59.437899999999999</v>
      </c>
      <c r="H424" s="7">
        <f>1+COUNTIFS(A:A,A424,O:O,"&lt;"&amp;O424)</f>
        <v>3</v>
      </c>
      <c r="I424" s="2">
        <f>AVERAGEIF(A:A,A424,G:G)</f>
        <v>54.88473333333333</v>
      </c>
      <c r="J424" s="2">
        <f>G424-I424</f>
        <v>4.5531666666666695</v>
      </c>
      <c r="K424" s="2">
        <f>90+J424</f>
        <v>94.553166666666669</v>
      </c>
      <c r="L424" s="2">
        <f>EXP(0.06*K424)</f>
        <v>290.9612218370811</v>
      </c>
      <c r="M424" s="2">
        <f>SUMIF(A:A,A424,L:L)</f>
        <v>2248.1909897504711</v>
      </c>
      <c r="N424" s="3">
        <f>L424/M424</f>
        <v>0.12942015298681325</v>
      </c>
      <c r="O424" s="8">
        <f>1/N424</f>
        <v>7.7267718892427135</v>
      </c>
      <c r="P424" s="3">
        <f>IF(O424&gt;21,"",N424)</f>
        <v>0.12942015298681325</v>
      </c>
      <c r="Q424" s="3">
        <f>IF(ISNUMBER(P424),SUMIF(A:A,A424,P:P),"")</f>
        <v>0.95267578489619065</v>
      </c>
      <c r="R424" s="3">
        <f>IFERROR(P424*(1/Q424),"")</f>
        <v>0.13584910526608551</v>
      </c>
      <c r="S424" s="9">
        <f>IFERROR(1/R424,"")</f>
        <v>7.3611084742981241</v>
      </c>
    </row>
    <row r="425" spans="1:19" x14ac:dyDescent="0.25">
      <c r="A425" s="1">
        <v>46</v>
      </c>
      <c r="B425" s="11">
        <v>0.73263888888888884</v>
      </c>
      <c r="C425" s="1" t="s">
        <v>39</v>
      </c>
      <c r="D425" s="1">
        <v>8</v>
      </c>
      <c r="E425" s="1">
        <v>8</v>
      </c>
      <c r="F425" s="1" t="s">
        <v>458</v>
      </c>
      <c r="G425" s="2">
        <v>58.457866666666604</v>
      </c>
      <c r="H425" s="7">
        <f>1+COUNTIFS(A:A,A425,O:O,"&lt;"&amp;O425)</f>
        <v>4</v>
      </c>
      <c r="I425" s="2">
        <f>AVERAGEIF(A:A,A425,G:G)</f>
        <v>54.88473333333333</v>
      </c>
      <c r="J425" s="2">
        <f>G425-I425</f>
        <v>3.5731333333332742</v>
      </c>
      <c r="K425" s="2">
        <f>90+J425</f>
        <v>93.573133333333274</v>
      </c>
      <c r="L425" s="2">
        <f>EXP(0.06*K425)</f>
        <v>274.34542840549602</v>
      </c>
      <c r="M425" s="2">
        <f>SUMIF(A:A,A425,L:L)</f>
        <v>2248.1909897504711</v>
      </c>
      <c r="N425" s="3">
        <f>L425/M425</f>
        <v>0.12202941371806934</v>
      </c>
      <c r="O425" s="8">
        <f>1/N425</f>
        <v>8.1947455906847999</v>
      </c>
      <c r="P425" s="3">
        <f>IF(O425&gt;21,"",N425)</f>
        <v>0.12202941371806934</v>
      </c>
      <c r="Q425" s="3">
        <f>IF(ISNUMBER(P425),SUMIF(A:A,A425,P:P),"")</f>
        <v>0.95267578489619065</v>
      </c>
      <c r="R425" s="3">
        <f>IFERROR(P425*(1/Q425),"")</f>
        <v>0.1280912306712681</v>
      </c>
      <c r="S425" s="9">
        <f>IFERROR(1/R425,"")</f>
        <v>7.8069356876302392</v>
      </c>
    </row>
    <row r="426" spans="1:19" x14ac:dyDescent="0.25">
      <c r="A426" s="1">
        <v>46</v>
      </c>
      <c r="B426" s="11">
        <v>0.73263888888888884</v>
      </c>
      <c r="C426" s="1" t="s">
        <v>39</v>
      </c>
      <c r="D426" s="1">
        <v>8</v>
      </c>
      <c r="E426" s="1">
        <v>4</v>
      </c>
      <c r="F426" s="1" t="s">
        <v>455</v>
      </c>
      <c r="G426" s="2">
        <v>51.2802333333333</v>
      </c>
      <c r="H426" s="7">
        <f>1+COUNTIFS(A:A,A426,O:O,"&lt;"&amp;O426)</f>
        <v>5</v>
      </c>
      <c r="I426" s="2">
        <f>AVERAGEIF(A:A,A426,G:G)</f>
        <v>54.88473333333333</v>
      </c>
      <c r="J426" s="2">
        <f>G426-I426</f>
        <v>-3.60450000000003</v>
      </c>
      <c r="K426" s="2">
        <f>90+J426</f>
        <v>86.39549999999997</v>
      </c>
      <c r="L426" s="2">
        <f>EXP(0.06*K426)</f>
        <v>178.34680545820572</v>
      </c>
      <c r="M426" s="2">
        <f>SUMIF(A:A,A426,L:L)</f>
        <v>2248.1909897504711</v>
      </c>
      <c r="N426" s="3">
        <f>L426/M426</f>
        <v>7.9329027770011926E-2</v>
      </c>
      <c r="O426" s="8">
        <f>1/N426</f>
        <v>12.605726152338166</v>
      </c>
      <c r="P426" s="3">
        <f>IF(O426&gt;21,"",N426)</f>
        <v>7.9329027770011926E-2</v>
      </c>
      <c r="Q426" s="3">
        <f>IF(ISNUMBER(P426),SUMIF(A:A,A426,P:P),"")</f>
        <v>0.95267578489619065</v>
      </c>
      <c r="R426" s="3">
        <f>IFERROR(P426*(1/Q426),"")</f>
        <v>8.3269701012350275E-2</v>
      </c>
      <c r="S426" s="9">
        <f>IFERROR(1/R426,"")</f>
        <v>12.009170056365202</v>
      </c>
    </row>
    <row r="427" spans="1:19" x14ac:dyDescent="0.25">
      <c r="A427" s="1">
        <v>46</v>
      </c>
      <c r="B427" s="11">
        <v>0.73263888888888884</v>
      </c>
      <c r="C427" s="1" t="s">
        <v>39</v>
      </c>
      <c r="D427" s="1">
        <v>8</v>
      </c>
      <c r="E427" s="1">
        <v>2</v>
      </c>
      <c r="F427" s="1" t="s">
        <v>453</v>
      </c>
      <c r="G427" s="2">
        <v>50.852866666666699</v>
      </c>
      <c r="H427" s="7">
        <f>1+COUNTIFS(A:A,A427,O:O,"&lt;"&amp;O427)</f>
        <v>6</v>
      </c>
      <c r="I427" s="2">
        <f>AVERAGEIF(A:A,A427,G:G)</f>
        <v>54.88473333333333</v>
      </c>
      <c r="J427" s="2">
        <f>G427-I427</f>
        <v>-4.0318666666666303</v>
      </c>
      <c r="K427" s="2">
        <f>90+J427</f>
        <v>85.96813333333337</v>
      </c>
      <c r="L427" s="2">
        <f>EXP(0.06*K427)</f>
        <v>173.83177131352761</v>
      </c>
      <c r="M427" s="2">
        <f>SUMIF(A:A,A427,L:L)</f>
        <v>2248.1909897504711</v>
      </c>
      <c r="N427" s="3">
        <f>L427/M427</f>
        <v>7.7320731248380889E-2</v>
      </c>
      <c r="O427" s="8">
        <f>1/N427</f>
        <v>12.933142041655746</v>
      </c>
      <c r="P427" s="3">
        <f>IF(O427&gt;21,"",N427)</f>
        <v>7.7320731248380889E-2</v>
      </c>
      <c r="Q427" s="3">
        <f>IF(ISNUMBER(P427),SUMIF(A:A,A427,P:P),"")</f>
        <v>0.95267578489619065</v>
      </c>
      <c r="R427" s="3">
        <f>IFERROR(P427*(1/Q427),"")</f>
        <v>8.1161642265113534E-2</v>
      </c>
      <c r="S427" s="9">
        <f>IFERROR(1/R427,"")</f>
        <v>12.321091245708311</v>
      </c>
    </row>
    <row r="428" spans="1:19" x14ac:dyDescent="0.25">
      <c r="A428" s="1">
        <v>46</v>
      </c>
      <c r="B428" s="11">
        <v>0.73263888888888884</v>
      </c>
      <c r="C428" s="1" t="s">
        <v>39</v>
      </c>
      <c r="D428" s="1">
        <v>8</v>
      </c>
      <c r="E428" s="1">
        <v>11</v>
      </c>
      <c r="F428" s="1" t="s">
        <v>460</v>
      </c>
      <c r="G428" s="2">
        <v>49.958500000000001</v>
      </c>
      <c r="H428" s="7">
        <f>1+COUNTIFS(A:A,A428,O:O,"&lt;"&amp;O428)</f>
        <v>7</v>
      </c>
      <c r="I428" s="2">
        <f>AVERAGEIF(A:A,A428,G:G)</f>
        <v>54.88473333333333</v>
      </c>
      <c r="J428" s="2">
        <f>G428-I428</f>
        <v>-4.9262333333333288</v>
      </c>
      <c r="K428" s="2">
        <f>90+J428</f>
        <v>85.073766666666671</v>
      </c>
      <c r="L428" s="2">
        <f>EXP(0.06*K428)</f>
        <v>164.74947718604349</v>
      </c>
      <c r="M428" s="2">
        <f>SUMIF(A:A,A428,L:L)</f>
        <v>2248.1909897504711</v>
      </c>
      <c r="N428" s="3">
        <f>L428/M428</f>
        <v>7.3280908044351334E-2</v>
      </c>
      <c r="O428" s="8">
        <f>1/N428</f>
        <v>13.646119114609993</v>
      </c>
      <c r="P428" s="3">
        <f>IF(O428&gt;21,"",N428)</f>
        <v>7.3280908044351334E-2</v>
      </c>
      <c r="Q428" s="3">
        <f>IF(ISNUMBER(P428),SUMIF(A:A,A428,P:P),"")</f>
        <v>0.95267578489619065</v>
      </c>
      <c r="R428" s="3">
        <f>IFERROR(P428*(1/Q428),"")</f>
        <v>7.6921140650527256E-2</v>
      </c>
      <c r="S428" s="9">
        <f>IFERROR(1/R428,"")</f>
        <v>13.000327238297986</v>
      </c>
    </row>
    <row r="429" spans="1:19" x14ac:dyDescent="0.25">
      <c r="A429" s="1">
        <v>46</v>
      </c>
      <c r="B429" s="11">
        <v>0.73263888888888884</v>
      </c>
      <c r="C429" s="1" t="s">
        <v>39</v>
      </c>
      <c r="D429" s="1">
        <v>8</v>
      </c>
      <c r="E429" s="1">
        <v>1</v>
      </c>
      <c r="F429" s="1" t="s">
        <v>452</v>
      </c>
      <c r="G429" s="2">
        <v>49.002600000000001</v>
      </c>
      <c r="H429" s="7">
        <f>1+COUNTIFS(A:A,A429,O:O,"&lt;"&amp;O429)</f>
        <v>8</v>
      </c>
      <c r="I429" s="2">
        <f>AVERAGEIF(A:A,A429,G:G)</f>
        <v>54.88473333333333</v>
      </c>
      <c r="J429" s="2">
        <f>G429-I429</f>
        <v>-5.8821333333333286</v>
      </c>
      <c r="K429" s="2">
        <f>90+J429</f>
        <v>84.117866666666671</v>
      </c>
      <c r="L429" s="2">
        <f>EXP(0.06*K429)</f>
        <v>155.56629886275113</v>
      </c>
      <c r="M429" s="2">
        <f>SUMIF(A:A,A429,L:L)</f>
        <v>2248.1909897504711</v>
      </c>
      <c r="N429" s="3">
        <f>L429/M429</f>
        <v>6.9196211341465072E-2</v>
      </c>
      <c r="O429" s="8">
        <f>1/N429</f>
        <v>14.451658271653971</v>
      </c>
      <c r="P429" s="3">
        <f>IF(O429&gt;21,"",N429)</f>
        <v>6.9196211341465072E-2</v>
      </c>
      <c r="Q429" s="3">
        <f>IF(ISNUMBER(P429),SUMIF(A:A,A429,P:P),"")</f>
        <v>0.95267578489619065</v>
      </c>
      <c r="R429" s="3">
        <f>IFERROR(P429*(1/Q429),"")</f>
        <v>7.2633536443885899E-2</v>
      </c>
      <c r="S429" s="9">
        <f>IFERROR(1/R429,"")</f>
        <v>13.767744886999473</v>
      </c>
    </row>
    <row r="430" spans="1:19" x14ac:dyDescent="0.25">
      <c r="A430" s="1">
        <v>46</v>
      </c>
      <c r="B430" s="11">
        <v>0.73263888888888884</v>
      </c>
      <c r="C430" s="1" t="s">
        <v>39</v>
      </c>
      <c r="D430" s="1">
        <v>8</v>
      </c>
      <c r="E430" s="1">
        <v>10</v>
      </c>
      <c r="F430" s="1" t="s">
        <v>459</v>
      </c>
      <c r="G430" s="2">
        <v>42.670533333333296</v>
      </c>
      <c r="H430" s="7">
        <f>1+COUNTIFS(A:A,A430,O:O,"&lt;"&amp;O430)</f>
        <v>9</v>
      </c>
      <c r="I430" s="2">
        <f>AVERAGEIF(A:A,A430,G:G)</f>
        <v>54.88473333333333</v>
      </c>
      <c r="J430" s="2">
        <f>G430-I430</f>
        <v>-12.214200000000034</v>
      </c>
      <c r="K430" s="2">
        <f>90+J430</f>
        <v>77.785799999999966</v>
      </c>
      <c r="L430" s="2">
        <f>EXP(0.06*K430)</f>
        <v>106.39387399339699</v>
      </c>
      <c r="M430" s="2">
        <f>SUMIF(A:A,A430,L:L)</f>
        <v>2248.1909897504711</v>
      </c>
      <c r="N430" s="3">
        <f>L430/M430</f>
        <v>4.73242151038092E-2</v>
      </c>
      <c r="O430" s="8">
        <f>1/N430</f>
        <v>21.130831178212365</v>
      </c>
      <c r="P430" s="3" t="str">
        <f>IF(O430&gt;21,"",N430)</f>
        <v/>
      </c>
      <c r="Q430" s="3" t="str">
        <f>IF(ISNUMBER(P430),SUMIF(A:A,A430,P:P),"")</f>
        <v/>
      </c>
      <c r="R430" s="3" t="str">
        <f>IFERROR(P430*(1/Q430),"")</f>
        <v/>
      </c>
      <c r="S430" s="9" t="str">
        <f>IFERROR(1/R430,"")</f>
        <v/>
      </c>
    </row>
    <row r="431" spans="1:19" x14ac:dyDescent="0.25">
      <c r="A431" s="1">
        <v>47</v>
      </c>
      <c r="B431" s="11">
        <v>0.73541666666666661</v>
      </c>
      <c r="C431" s="1" t="s">
        <v>127</v>
      </c>
      <c r="D431" s="1">
        <v>6</v>
      </c>
      <c r="E431" s="1">
        <v>11</v>
      </c>
      <c r="F431" s="1" t="s">
        <v>470</v>
      </c>
      <c r="G431" s="2">
        <v>67.5981666666667</v>
      </c>
      <c r="H431" s="7">
        <f>1+COUNTIFS(A:A,A431,O:O,"&lt;"&amp;O431)</f>
        <v>1</v>
      </c>
      <c r="I431" s="2">
        <f>AVERAGEIF(A:A,A431,G:G)</f>
        <v>49.041495238095209</v>
      </c>
      <c r="J431" s="2">
        <f>G431-I431</f>
        <v>18.556671428571491</v>
      </c>
      <c r="K431" s="2">
        <f>90+J431</f>
        <v>108.55667142857149</v>
      </c>
      <c r="L431" s="2">
        <f>EXP(0.06*K431)</f>
        <v>674.11470757642883</v>
      </c>
      <c r="M431" s="2">
        <f>SUMIF(A:A,A431,L:L)</f>
        <v>3879.5008169099347</v>
      </c>
      <c r="N431" s="3">
        <f>L431/M431</f>
        <v>0.17376325960239614</v>
      </c>
      <c r="O431" s="8">
        <f>1/N431</f>
        <v>5.7549564982159804</v>
      </c>
      <c r="P431" s="3">
        <f>IF(O431&gt;21,"",N431)</f>
        <v>0.17376325960239614</v>
      </c>
      <c r="Q431" s="3">
        <f>IF(ISNUMBER(P431),SUMIF(A:A,A431,P:P),"")</f>
        <v>0.80953713927792859</v>
      </c>
      <c r="R431" s="3">
        <f>IFERROR(P431*(1/Q431),"")</f>
        <v>0.21464519806637322</v>
      </c>
      <c r="S431" s="9">
        <f>IFERROR(1/R431,"")</f>
        <v>4.6588510202346898</v>
      </c>
    </row>
    <row r="432" spans="1:19" x14ac:dyDescent="0.25">
      <c r="A432" s="1">
        <v>47</v>
      </c>
      <c r="B432" s="11">
        <v>0.73541666666666661</v>
      </c>
      <c r="C432" s="1" t="s">
        <v>127</v>
      </c>
      <c r="D432" s="1">
        <v>6</v>
      </c>
      <c r="E432" s="1">
        <v>3</v>
      </c>
      <c r="F432" s="1" t="s">
        <v>463</v>
      </c>
      <c r="G432" s="2">
        <v>65.888766666666598</v>
      </c>
      <c r="H432" s="7">
        <f>1+COUNTIFS(A:A,A432,O:O,"&lt;"&amp;O432)</f>
        <v>2</v>
      </c>
      <c r="I432" s="2">
        <f>AVERAGEIF(A:A,A432,G:G)</f>
        <v>49.041495238095209</v>
      </c>
      <c r="J432" s="2">
        <f>G432-I432</f>
        <v>16.847271428571389</v>
      </c>
      <c r="K432" s="2">
        <f>90+J432</f>
        <v>106.84727142857139</v>
      </c>
      <c r="L432" s="2">
        <f>EXP(0.06*K432)</f>
        <v>608.40226649447368</v>
      </c>
      <c r="M432" s="2">
        <f>SUMIF(A:A,A432,L:L)</f>
        <v>3879.5008169099347</v>
      </c>
      <c r="N432" s="3">
        <f>L432/M432</f>
        <v>0.15682488423319185</v>
      </c>
      <c r="O432" s="8">
        <f>1/N432</f>
        <v>6.3765390606827612</v>
      </c>
      <c r="P432" s="3">
        <f>IF(O432&gt;21,"",N432)</f>
        <v>0.15682488423319185</v>
      </c>
      <c r="Q432" s="3">
        <f>IF(ISNUMBER(P432),SUMIF(A:A,A432,P:P),"")</f>
        <v>0.80953713927792859</v>
      </c>
      <c r="R432" s="3">
        <f>IFERROR(P432*(1/Q432),"")</f>
        <v>0.19372166714064873</v>
      </c>
      <c r="S432" s="9">
        <f>IFERROR(1/R432,"")</f>
        <v>5.162045189679092</v>
      </c>
    </row>
    <row r="433" spans="1:19" x14ac:dyDescent="0.25">
      <c r="A433" s="1">
        <v>47</v>
      </c>
      <c r="B433" s="11">
        <v>0.73541666666666661</v>
      </c>
      <c r="C433" s="1" t="s">
        <v>127</v>
      </c>
      <c r="D433" s="1">
        <v>6</v>
      </c>
      <c r="E433" s="1">
        <v>8</v>
      </c>
      <c r="F433" s="1" t="s">
        <v>467</v>
      </c>
      <c r="G433" s="2">
        <v>59.676733333333296</v>
      </c>
      <c r="H433" s="7">
        <f>1+COUNTIFS(A:A,A433,O:O,"&lt;"&amp;O433)</f>
        <v>3</v>
      </c>
      <c r="I433" s="2">
        <f>AVERAGEIF(A:A,A433,G:G)</f>
        <v>49.041495238095209</v>
      </c>
      <c r="J433" s="2">
        <f>G433-I433</f>
        <v>10.635238095238087</v>
      </c>
      <c r="K433" s="2">
        <f>90+J433</f>
        <v>100.63523809523809</v>
      </c>
      <c r="L433" s="2">
        <f>EXP(0.06*K433)</f>
        <v>419.10198267595388</v>
      </c>
      <c r="M433" s="2">
        <f>SUMIF(A:A,A433,L:L)</f>
        <v>3879.5008169099347</v>
      </c>
      <c r="N433" s="3">
        <f>L433/M433</f>
        <v>0.1080298735469202</v>
      </c>
      <c r="O433" s="8">
        <f>1/N433</f>
        <v>9.2566987923546336</v>
      </c>
      <c r="P433" s="3">
        <f>IF(O433&gt;21,"",N433)</f>
        <v>0.1080298735469202</v>
      </c>
      <c r="Q433" s="3">
        <f>IF(ISNUMBER(P433),SUMIF(A:A,A433,P:P),"")</f>
        <v>0.80953713927792859</v>
      </c>
      <c r="R433" s="3">
        <f>IFERROR(P433*(1/Q433),"")</f>
        <v>0.13344646997082565</v>
      </c>
      <c r="S433" s="9">
        <f>IFERROR(1/R433,"")</f>
        <v>7.4936414595202265</v>
      </c>
    </row>
    <row r="434" spans="1:19" x14ac:dyDescent="0.25">
      <c r="A434" s="1">
        <v>47</v>
      </c>
      <c r="B434" s="11">
        <v>0.73541666666666661</v>
      </c>
      <c r="C434" s="1" t="s">
        <v>127</v>
      </c>
      <c r="D434" s="1">
        <v>6</v>
      </c>
      <c r="E434" s="1">
        <v>2</v>
      </c>
      <c r="F434" s="1" t="s">
        <v>462</v>
      </c>
      <c r="G434" s="2">
        <v>58.315066666666702</v>
      </c>
      <c r="H434" s="7">
        <f>1+COUNTIFS(A:A,A434,O:O,"&lt;"&amp;O434)</f>
        <v>4</v>
      </c>
      <c r="I434" s="2">
        <f>AVERAGEIF(A:A,A434,G:G)</f>
        <v>49.041495238095209</v>
      </c>
      <c r="J434" s="2">
        <f>G434-I434</f>
        <v>9.2735714285714934</v>
      </c>
      <c r="K434" s="2">
        <f>90+J434</f>
        <v>99.273571428571501</v>
      </c>
      <c r="L434" s="2">
        <f>EXP(0.06*K434)</f>
        <v>386.22275392129137</v>
      </c>
      <c r="M434" s="2">
        <f>SUMIF(A:A,A434,L:L)</f>
        <v>3879.5008169099347</v>
      </c>
      <c r="N434" s="3">
        <f>L434/M434</f>
        <v>9.9554755147318694E-2</v>
      </c>
      <c r="O434" s="8">
        <f>1/N434</f>
        <v>10.044723614861233</v>
      </c>
      <c r="P434" s="3">
        <f>IF(O434&gt;21,"",N434)</f>
        <v>9.9554755147318694E-2</v>
      </c>
      <c r="Q434" s="3">
        <f>IF(ISNUMBER(P434),SUMIF(A:A,A434,P:P),"")</f>
        <v>0.80953713927792859</v>
      </c>
      <c r="R434" s="3">
        <f>IFERROR(P434*(1/Q434),"")</f>
        <v>0.12297737845124332</v>
      </c>
      <c r="S434" s="9">
        <f>IFERROR(1/R434,"")</f>
        <v>8.1315768200122172</v>
      </c>
    </row>
    <row r="435" spans="1:19" x14ac:dyDescent="0.25">
      <c r="A435" s="1">
        <v>47</v>
      </c>
      <c r="B435" s="11">
        <v>0.73541666666666661</v>
      </c>
      <c r="C435" s="1" t="s">
        <v>127</v>
      </c>
      <c r="D435" s="1">
        <v>6</v>
      </c>
      <c r="E435" s="1">
        <v>7</v>
      </c>
      <c r="F435" s="1" t="s">
        <v>466</v>
      </c>
      <c r="G435" s="2">
        <v>55.689133333333295</v>
      </c>
      <c r="H435" s="7">
        <f>1+COUNTIFS(A:A,A435,O:O,"&lt;"&amp;O435)</f>
        <v>5</v>
      </c>
      <c r="I435" s="2">
        <f>AVERAGEIF(A:A,A435,G:G)</f>
        <v>49.041495238095209</v>
      </c>
      <c r="J435" s="2">
        <f>G435-I435</f>
        <v>6.6476380952380865</v>
      </c>
      <c r="K435" s="2">
        <f>90+J435</f>
        <v>96.647638095238079</v>
      </c>
      <c r="L435" s="2">
        <f>EXP(0.06*K435)</f>
        <v>329.92266737626926</v>
      </c>
      <c r="M435" s="2">
        <f>SUMIF(A:A,A435,L:L)</f>
        <v>3879.5008169099347</v>
      </c>
      <c r="N435" s="3">
        <f>L435/M435</f>
        <v>8.5042556490310603E-2</v>
      </c>
      <c r="O435" s="8">
        <f>1/N435</f>
        <v>11.758818658208327</v>
      </c>
      <c r="P435" s="3">
        <f>IF(O435&gt;21,"",N435)</f>
        <v>8.5042556490310603E-2</v>
      </c>
      <c r="Q435" s="3">
        <f>IF(ISNUMBER(P435),SUMIF(A:A,A435,P:P),"")</f>
        <v>0.80953713927792859</v>
      </c>
      <c r="R435" s="3">
        <f>IFERROR(P435*(1/Q435),"")</f>
        <v>0.10505083999748896</v>
      </c>
      <c r="S435" s="9">
        <f>IFERROR(1/R435,"")</f>
        <v>9.5192004178538987</v>
      </c>
    </row>
    <row r="436" spans="1:19" x14ac:dyDescent="0.25">
      <c r="A436" s="1">
        <v>47</v>
      </c>
      <c r="B436" s="11">
        <v>0.73541666666666661</v>
      </c>
      <c r="C436" s="1" t="s">
        <v>127</v>
      </c>
      <c r="D436" s="1">
        <v>6</v>
      </c>
      <c r="E436" s="1">
        <v>10</v>
      </c>
      <c r="F436" s="1" t="s">
        <v>469</v>
      </c>
      <c r="G436" s="2">
        <v>54.962200000000003</v>
      </c>
      <c r="H436" s="7">
        <f>1+COUNTIFS(A:A,A436,O:O,"&lt;"&amp;O436)</f>
        <v>6</v>
      </c>
      <c r="I436" s="2">
        <f>AVERAGEIF(A:A,A436,G:G)</f>
        <v>49.041495238095209</v>
      </c>
      <c r="J436" s="2">
        <f>G436-I436</f>
        <v>5.9207047619047941</v>
      </c>
      <c r="K436" s="2">
        <f>90+J436</f>
        <v>95.920704761904801</v>
      </c>
      <c r="L436" s="2">
        <f>EXP(0.06*K436)</f>
        <v>315.84206227427575</v>
      </c>
      <c r="M436" s="2">
        <f>SUMIF(A:A,A436,L:L)</f>
        <v>3879.5008169099347</v>
      </c>
      <c r="N436" s="3">
        <f>L436/M436</f>
        <v>8.1413067603333417E-2</v>
      </c>
      <c r="O436" s="8">
        <f>1/N436</f>
        <v>12.283040418919867</v>
      </c>
      <c r="P436" s="3">
        <f>IF(O436&gt;21,"",N436)</f>
        <v>8.1413067603333417E-2</v>
      </c>
      <c r="Q436" s="3">
        <f>IF(ISNUMBER(P436),SUMIF(A:A,A436,P:P),"")</f>
        <v>0.80953713927792859</v>
      </c>
      <c r="R436" s="3">
        <f>IFERROR(P436*(1/Q436),"")</f>
        <v>0.10056742754995809</v>
      </c>
      <c r="S436" s="9">
        <f>IFERROR(1/R436,"")</f>
        <v>9.9435774023675592</v>
      </c>
    </row>
    <row r="437" spans="1:19" x14ac:dyDescent="0.25">
      <c r="A437" s="1">
        <v>47</v>
      </c>
      <c r="B437" s="11">
        <v>0.73541666666666661</v>
      </c>
      <c r="C437" s="1" t="s">
        <v>127</v>
      </c>
      <c r="D437" s="1">
        <v>6</v>
      </c>
      <c r="E437" s="1">
        <v>4</v>
      </c>
      <c r="F437" s="1" t="s">
        <v>464</v>
      </c>
      <c r="G437" s="2">
        <v>47.834299999999999</v>
      </c>
      <c r="H437" s="7">
        <f>1+COUNTIFS(A:A,A437,O:O,"&lt;"&amp;O437)</f>
        <v>7</v>
      </c>
      <c r="I437" s="2">
        <f>AVERAGEIF(A:A,A437,G:G)</f>
        <v>49.041495238095209</v>
      </c>
      <c r="J437" s="2">
        <f>G437-I437</f>
        <v>-1.2071952380952098</v>
      </c>
      <c r="K437" s="2">
        <f>90+J437</f>
        <v>88.79280476190479</v>
      </c>
      <c r="L437" s="2">
        <f>EXP(0.06*K437)</f>
        <v>205.93658584906228</v>
      </c>
      <c r="M437" s="2">
        <f>SUMIF(A:A,A437,L:L)</f>
        <v>3879.5008169099347</v>
      </c>
      <c r="N437" s="3">
        <f>L437/M437</f>
        <v>5.3083269102928828E-2</v>
      </c>
      <c r="O437" s="8">
        <f>1/N437</f>
        <v>18.838327346814172</v>
      </c>
      <c r="P437" s="3">
        <f>IF(O437&gt;21,"",N437)</f>
        <v>5.3083269102928828E-2</v>
      </c>
      <c r="Q437" s="3">
        <f>IF(ISNUMBER(P437),SUMIF(A:A,A437,P:P),"")</f>
        <v>0.80953713927792859</v>
      </c>
      <c r="R437" s="3">
        <f>IFERROR(P437*(1/Q437),"")</f>
        <v>6.5572370342732847E-2</v>
      </c>
      <c r="S437" s="9">
        <f>IFERROR(1/R437,"")</f>
        <v>15.250325629121114</v>
      </c>
    </row>
    <row r="438" spans="1:19" x14ac:dyDescent="0.25">
      <c r="A438" s="1">
        <v>47</v>
      </c>
      <c r="B438" s="11">
        <v>0.73541666666666661</v>
      </c>
      <c r="C438" s="1" t="s">
        <v>127</v>
      </c>
      <c r="D438" s="1">
        <v>6</v>
      </c>
      <c r="E438" s="1">
        <v>12</v>
      </c>
      <c r="F438" s="1" t="s">
        <v>471</v>
      </c>
      <c r="G438" s="2">
        <v>47.434633333333295</v>
      </c>
      <c r="H438" s="7">
        <f>1+COUNTIFS(A:A,A438,O:O,"&lt;"&amp;O438)</f>
        <v>8</v>
      </c>
      <c r="I438" s="2">
        <f>AVERAGEIF(A:A,A438,G:G)</f>
        <v>49.041495238095209</v>
      </c>
      <c r="J438" s="2">
        <f>G438-I438</f>
        <v>-1.6068619047619137</v>
      </c>
      <c r="K438" s="2">
        <f>90+J438</f>
        <v>88.393138095238086</v>
      </c>
      <c r="L438" s="2">
        <f>EXP(0.06*K438)</f>
        <v>201.05696697990035</v>
      </c>
      <c r="M438" s="2">
        <f>SUMIF(A:A,A438,L:L)</f>
        <v>3879.5008169099347</v>
      </c>
      <c r="N438" s="3">
        <f>L438/M438</f>
        <v>5.182547355152884E-2</v>
      </c>
      <c r="O438" s="8">
        <f>1/N438</f>
        <v>19.295530392128953</v>
      </c>
      <c r="P438" s="3">
        <f>IF(O438&gt;21,"",N438)</f>
        <v>5.182547355152884E-2</v>
      </c>
      <c r="Q438" s="3">
        <f>IF(ISNUMBER(P438),SUMIF(A:A,A438,P:P),"")</f>
        <v>0.80953713927792859</v>
      </c>
      <c r="R438" s="3">
        <f>IFERROR(P438*(1/Q438),"")</f>
        <v>6.4018648480729218E-2</v>
      </c>
      <c r="S438" s="9">
        <f>IFERROR(1/R438,"")</f>
        <v>15.620448474494401</v>
      </c>
    </row>
    <row r="439" spans="1:19" x14ac:dyDescent="0.25">
      <c r="A439" s="1">
        <v>47</v>
      </c>
      <c r="B439" s="11">
        <v>0.73541666666666661</v>
      </c>
      <c r="C439" s="1" t="s">
        <v>127</v>
      </c>
      <c r="D439" s="1">
        <v>6</v>
      </c>
      <c r="E439" s="1">
        <v>1</v>
      </c>
      <c r="F439" s="1" t="s">
        <v>461</v>
      </c>
      <c r="G439" s="2">
        <v>44.674700000000001</v>
      </c>
      <c r="H439" s="7">
        <f>1+COUNTIFS(A:A,A439,O:O,"&lt;"&amp;O439)</f>
        <v>9</v>
      </c>
      <c r="I439" s="2">
        <f>AVERAGEIF(A:A,A439,G:G)</f>
        <v>49.041495238095209</v>
      </c>
      <c r="J439" s="2">
        <f>G439-I439</f>
        <v>-4.3667952380952073</v>
      </c>
      <c r="K439" s="2">
        <f>90+J439</f>
        <v>85.633204761904793</v>
      </c>
      <c r="L439" s="2">
        <f>EXP(0.06*K439)</f>
        <v>170.37336367483493</v>
      </c>
      <c r="M439" s="2">
        <f>SUMIF(A:A,A439,L:L)</f>
        <v>3879.5008169099347</v>
      </c>
      <c r="N439" s="3">
        <f>L439/M439</f>
        <v>4.3916310813033724E-2</v>
      </c>
      <c r="O439" s="8">
        <f>1/N439</f>
        <v>22.770582990391226</v>
      </c>
      <c r="P439" s="3" t="str">
        <f>IF(O439&gt;21,"",N439)</f>
        <v/>
      </c>
      <c r="Q439" s="3" t="str">
        <f>IF(ISNUMBER(P439),SUMIF(A:A,A439,P:P),"")</f>
        <v/>
      </c>
      <c r="R439" s="3" t="str">
        <f>IFERROR(P439*(1/Q439),"")</f>
        <v/>
      </c>
      <c r="S439" s="9" t="str">
        <f>IFERROR(1/R439,"")</f>
        <v/>
      </c>
    </row>
    <row r="440" spans="1:19" x14ac:dyDescent="0.25">
      <c r="A440" s="1">
        <v>47</v>
      </c>
      <c r="B440" s="11">
        <v>0.73541666666666661</v>
      </c>
      <c r="C440" s="1" t="s">
        <v>127</v>
      </c>
      <c r="D440" s="1">
        <v>6</v>
      </c>
      <c r="E440" s="1">
        <v>9</v>
      </c>
      <c r="F440" s="1" t="s">
        <v>468</v>
      </c>
      <c r="G440" s="2">
        <v>43.680900000000001</v>
      </c>
      <c r="H440" s="7">
        <f>1+COUNTIFS(A:A,A440,O:O,"&lt;"&amp;O440)</f>
        <v>10</v>
      </c>
      <c r="I440" s="2">
        <f>AVERAGEIF(A:A,A440,G:G)</f>
        <v>49.041495238095209</v>
      </c>
      <c r="J440" s="2">
        <f>G440-I440</f>
        <v>-5.3605952380952075</v>
      </c>
      <c r="K440" s="2">
        <f>90+J440</f>
        <v>84.639404761904785</v>
      </c>
      <c r="L440" s="2">
        <f>EXP(0.06*K440)</f>
        <v>160.51129047174567</v>
      </c>
      <c r="M440" s="2">
        <f>SUMIF(A:A,A440,L:L)</f>
        <v>3879.5008169099347</v>
      </c>
      <c r="N440" s="3">
        <f>L440/M440</f>
        <v>4.1374212314148881E-2</v>
      </c>
      <c r="O440" s="8">
        <f>1/N440</f>
        <v>24.169644425062</v>
      </c>
      <c r="P440" s="3" t="str">
        <f>IF(O440&gt;21,"",N440)</f>
        <v/>
      </c>
      <c r="Q440" s="3" t="str">
        <f>IF(ISNUMBER(P440),SUMIF(A:A,A440,P:P),"")</f>
        <v/>
      </c>
      <c r="R440" s="3" t="str">
        <f>IFERROR(P440*(1/Q440),"")</f>
        <v/>
      </c>
      <c r="S440" s="9" t="str">
        <f>IFERROR(1/R440,"")</f>
        <v/>
      </c>
    </row>
    <row r="441" spans="1:19" x14ac:dyDescent="0.25">
      <c r="A441" s="1">
        <v>47</v>
      </c>
      <c r="B441" s="11">
        <v>0.73541666666666661</v>
      </c>
      <c r="C441" s="1" t="s">
        <v>127</v>
      </c>
      <c r="D441" s="1">
        <v>6</v>
      </c>
      <c r="E441" s="1">
        <v>14</v>
      </c>
      <c r="F441" s="1" t="s">
        <v>472</v>
      </c>
      <c r="G441" s="2">
        <v>43.530866666666704</v>
      </c>
      <c r="H441" s="7">
        <f>1+COUNTIFS(A:A,A441,O:O,"&lt;"&amp;O441)</f>
        <v>11</v>
      </c>
      <c r="I441" s="2">
        <f>AVERAGEIF(A:A,A441,G:G)</f>
        <v>49.041495238095209</v>
      </c>
      <c r="J441" s="2">
        <f>G441-I441</f>
        <v>-5.510628571428505</v>
      </c>
      <c r="K441" s="2">
        <f>90+J441</f>
        <v>84.489371428571502</v>
      </c>
      <c r="L441" s="2">
        <f>EXP(0.06*K441)</f>
        <v>159.0728519604217</v>
      </c>
      <c r="M441" s="2">
        <f>SUMIF(A:A,A441,L:L)</f>
        <v>3879.5008169099347</v>
      </c>
      <c r="N441" s="3">
        <f>L441/M441</f>
        <v>4.1003433036295889E-2</v>
      </c>
      <c r="O441" s="8">
        <f>1/N441</f>
        <v>24.38820181507262</v>
      </c>
      <c r="P441" s="3" t="str">
        <f>IF(O441&gt;21,"",N441)</f>
        <v/>
      </c>
      <c r="Q441" s="3" t="str">
        <f>IF(ISNUMBER(P441),SUMIF(A:A,A441,P:P),"")</f>
        <v/>
      </c>
      <c r="R441" s="3" t="str">
        <f>IFERROR(P441*(1/Q441),"")</f>
        <v/>
      </c>
      <c r="S441" s="9" t="str">
        <f>IFERROR(1/R441,"")</f>
        <v/>
      </c>
    </row>
    <row r="442" spans="1:19" x14ac:dyDescent="0.25">
      <c r="A442" s="1">
        <v>47</v>
      </c>
      <c r="B442" s="11">
        <v>0.73541666666666661</v>
      </c>
      <c r="C442" s="1" t="s">
        <v>127</v>
      </c>
      <c r="D442" s="1">
        <v>6</v>
      </c>
      <c r="E442" s="1">
        <v>6</v>
      </c>
      <c r="F442" s="1" t="s">
        <v>465</v>
      </c>
      <c r="G442" s="2">
        <v>36.071633333333295</v>
      </c>
      <c r="H442" s="7">
        <f>1+COUNTIFS(A:A,A442,O:O,"&lt;"&amp;O442)</f>
        <v>12</v>
      </c>
      <c r="I442" s="2">
        <f>AVERAGEIF(A:A,A442,G:G)</f>
        <v>49.041495238095209</v>
      </c>
      <c r="J442" s="2">
        <f>G442-I442</f>
        <v>-12.969861904761913</v>
      </c>
      <c r="K442" s="2">
        <f>90+J442</f>
        <v>77.030138095238087</v>
      </c>
      <c r="L442" s="2">
        <f>EXP(0.06*K442)</f>
        <v>101.67772837552367</v>
      </c>
      <c r="M442" s="2">
        <f>SUMIF(A:A,A442,L:L)</f>
        <v>3879.5008169099347</v>
      </c>
      <c r="N442" s="3">
        <f>L442/M442</f>
        <v>2.6208972023496341E-2</v>
      </c>
      <c r="O442" s="8">
        <f>1/N442</f>
        <v>38.15487303750411</v>
      </c>
      <c r="P442" s="3" t="str">
        <f>IF(O442&gt;21,"",N442)</f>
        <v/>
      </c>
      <c r="Q442" s="3" t="str">
        <f>IF(ISNUMBER(P442),SUMIF(A:A,A442,P:P),"")</f>
        <v/>
      </c>
      <c r="R442" s="3" t="str">
        <f>IFERROR(P442*(1/Q442),"")</f>
        <v/>
      </c>
      <c r="S442" s="9" t="str">
        <f>IFERROR(1/R442,"")</f>
        <v/>
      </c>
    </row>
    <row r="443" spans="1:19" x14ac:dyDescent="0.25">
      <c r="A443" s="1">
        <v>47</v>
      </c>
      <c r="B443" s="11">
        <v>0.73541666666666661</v>
      </c>
      <c r="C443" s="1" t="s">
        <v>127</v>
      </c>
      <c r="D443" s="1">
        <v>6</v>
      </c>
      <c r="E443" s="1">
        <v>16</v>
      </c>
      <c r="F443" s="1" t="s">
        <v>474</v>
      </c>
      <c r="G443" s="2">
        <v>32.257300000000001</v>
      </c>
      <c r="H443" s="7">
        <f>1+COUNTIFS(A:A,A443,O:O,"&lt;"&amp;O443)</f>
        <v>13</v>
      </c>
      <c r="I443" s="2">
        <f>AVERAGEIF(A:A,A443,G:G)</f>
        <v>49.041495238095209</v>
      </c>
      <c r="J443" s="2">
        <f>G443-I443</f>
        <v>-16.784195238095208</v>
      </c>
      <c r="K443" s="2">
        <f>90+J443</f>
        <v>73.215804761904792</v>
      </c>
      <c r="L443" s="2">
        <f>EXP(0.06*K443)</f>
        <v>80.87852079937413</v>
      </c>
      <c r="M443" s="2">
        <f>SUMIF(A:A,A443,L:L)</f>
        <v>3879.5008169099347</v>
      </c>
      <c r="N443" s="3">
        <f>L443/M443</f>
        <v>2.0847661752471228E-2</v>
      </c>
      <c r="O443" s="8">
        <f>1/N443</f>
        <v>47.96701001163656</v>
      </c>
      <c r="P443" s="3" t="str">
        <f>IF(O443&gt;21,"",N443)</f>
        <v/>
      </c>
      <c r="Q443" s="3" t="str">
        <f>IF(ISNUMBER(P443),SUMIF(A:A,A443,P:P),"")</f>
        <v/>
      </c>
      <c r="R443" s="3" t="str">
        <f>IFERROR(P443*(1/Q443),"")</f>
        <v/>
      </c>
      <c r="S443" s="9" t="str">
        <f>IFERROR(1/R443,"")</f>
        <v/>
      </c>
    </row>
    <row r="444" spans="1:19" x14ac:dyDescent="0.25">
      <c r="A444" s="1">
        <v>47</v>
      </c>
      <c r="B444" s="11">
        <v>0.73541666666666661</v>
      </c>
      <c r="C444" s="1" t="s">
        <v>127</v>
      </c>
      <c r="D444" s="1">
        <v>6</v>
      </c>
      <c r="E444" s="1">
        <v>15</v>
      </c>
      <c r="F444" s="1" t="s">
        <v>473</v>
      </c>
      <c r="G444" s="2">
        <v>28.966533333333299</v>
      </c>
      <c r="H444" s="7">
        <f>1+COUNTIFS(A:A,A444,O:O,"&lt;"&amp;O444)</f>
        <v>14</v>
      </c>
      <c r="I444" s="2">
        <f>AVERAGEIF(A:A,A444,G:G)</f>
        <v>49.041495238095209</v>
      </c>
      <c r="J444" s="2">
        <f>G444-I444</f>
        <v>-20.07496190476191</v>
      </c>
      <c r="K444" s="2">
        <f>90+J444</f>
        <v>69.925038095238094</v>
      </c>
      <c r="L444" s="2">
        <f>EXP(0.06*K444)</f>
        <v>66.387068480379867</v>
      </c>
      <c r="M444" s="2">
        <f>SUMIF(A:A,A444,L:L)</f>
        <v>3879.5008169099347</v>
      </c>
      <c r="N444" s="3">
        <f>L444/M444</f>
        <v>1.711227078262556E-2</v>
      </c>
      <c r="O444" s="8">
        <f>1/N444</f>
        <v>58.437597949614059</v>
      </c>
      <c r="P444" s="3" t="str">
        <f>IF(O444&gt;21,"",N444)</f>
        <v/>
      </c>
      <c r="Q444" s="3" t="str">
        <f>IF(ISNUMBER(P444),SUMIF(A:A,A444,P:P),"")</f>
        <v/>
      </c>
      <c r="R444" s="3" t="str">
        <f>IFERROR(P444*(1/Q444),"")</f>
        <v/>
      </c>
      <c r="S444" s="9" t="str">
        <f>IFERROR(1/R444,"")</f>
        <v/>
      </c>
    </row>
    <row r="445" spans="1:19" x14ac:dyDescent="0.25">
      <c r="A445" s="1">
        <v>48</v>
      </c>
      <c r="B445" s="11">
        <v>0.74097222222222225</v>
      </c>
      <c r="C445" s="1" t="s">
        <v>87</v>
      </c>
      <c r="D445" s="1">
        <v>6</v>
      </c>
      <c r="E445" s="1">
        <v>2</v>
      </c>
      <c r="F445" s="1" t="s">
        <v>476</v>
      </c>
      <c r="G445" s="2">
        <v>74.018633333333298</v>
      </c>
      <c r="H445" s="7">
        <f>1+COUNTIFS(A:A,A445,O:O,"&lt;"&amp;O445)</f>
        <v>1</v>
      </c>
      <c r="I445" s="2">
        <f>AVERAGEIF(A:A,A445,G:G)</f>
        <v>50.29715333333332</v>
      </c>
      <c r="J445" s="2">
        <f>G445-I445</f>
        <v>23.721479999999978</v>
      </c>
      <c r="K445" s="2">
        <f>90+J445</f>
        <v>113.72147999999999</v>
      </c>
      <c r="L445" s="2">
        <f>EXP(0.06*K445)</f>
        <v>919.00246075841676</v>
      </c>
      <c r="M445" s="2">
        <f>SUMIF(A:A,A445,L:L)</f>
        <v>2918.5712528703029</v>
      </c>
      <c r="N445" s="3">
        <f>L445/M445</f>
        <v>0.31488094041035081</v>
      </c>
      <c r="O445" s="8">
        <f>1/N445</f>
        <v>3.1758035233787298</v>
      </c>
      <c r="P445" s="3">
        <f>IF(O445&gt;21,"",N445)</f>
        <v>0.31488094041035081</v>
      </c>
      <c r="Q445" s="3">
        <f>IF(ISNUMBER(P445),SUMIF(A:A,A445,P:P),"")</f>
        <v>0.89695326376529894</v>
      </c>
      <c r="R445" s="3">
        <f>IFERROR(P445*(1/Q445),"")</f>
        <v>0.35105612870900266</v>
      </c>
      <c r="S445" s="9">
        <f>IFERROR(1/R445,"")</f>
        <v>2.848547335371888</v>
      </c>
    </row>
    <row r="446" spans="1:19" x14ac:dyDescent="0.25">
      <c r="A446" s="1">
        <v>48</v>
      </c>
      <c r="B446" s="11">
        <v>0.74097222222222225</v>
      </c>
      <c r="C446" s="1" t="s">
        <v>87</v>
      </c>
      <c r="D446" s="1">
        <v>6</v>
      </c>
      <c r="E446" s="1">
        <v>4</v>
      </c>
      <c r="F446" s="1" t="s">
        <v>478</v>
      </c>
      <c r="G446" s="2">
        <v>62.369966666666699</v>
      </c>
      <c r="H446" s="7">
        <f>1+COUNTIFS(A:A,A446,O:O,"&lt;"&amp;O446)</f>
        <v>2</v>
      </c>
      <c r="I446" s="2">
        <f>AVERAGEIF(A:A,A446,G:G)</f>
        <v>50.29715333333332</v>
      </c>
      <c r="J446" s="2">
        <f>G446-I446</f>
        <v>12.072813333333379</v>
      </c>
      <c r="K446" s="2">
        <f>90+J446</f>
        <v>102.07281333333339</v>
      </c>
      <c r="L446" s="2">
        <f>EXP(0.06*K446)</f>
        <v>456.85625457303638</v>
      </c>
      <c r="M446" s="2">
        <f>SUMIF(A:A,A446,L:L)</f>
        <v>2918.5712528703029</v>
      </c>
      <c r="N446" s="3">
        <f>L446/M446</f>
        <v>0.15653421314409774</v>
      </c>
      <c r="O446" s="8">
        <f>1/N446</f>
        <v>6.3883797664057562</v>
      </c>
      <c r="P446" s="3">
        <f>IF(O446&gt;21,"",N446)</f>
        <v>0.15653421314409774</v>
      </c>
      <c r="Q446" s="3">
        <f>IF(ISNUMBER(P446),SUMIF(A:A,A446,P:P),"")</f>
        <v>0.89695326376529894</v>
      </c>
      <c r="R446" s="3">
        <f>IFERROR(P446*(1/Q446),"")</f>
        <v>0.17451769168773237</v>
      </c>
      <c r="S446" s="9">
        <f>IFERROR(1/R446,"")</f>
        <v>5.7300780816498413</v>
      </c>
    </row>
    <row r="447" spans="1:19" x14ac:dyDescent="0.25">
      <c r="A447" s="1">
        <v>48</v>
      </c>
      <c r="B447" s="11">
        <v>0.74097222222222225</v>
      </c>
      <c r="C447" s="1" t="s">
        <v>87</v>
      </c>
      <c r="D447" s="1">
        <v>6</v>
      </c>
      <c r="E447" s="1">
        <v>11</v>
      </c>
      <c r="F447" s="1" t="s">
        <v>483</v>
      </c>
      <c r="G447" s="2">
        <v>54.586800000000004</v>
      </c>
      <c r="H447" s="7">
        <f>1+COUNTIFS(A:A,A447,O:O,"&lt;"&amp;O447)</f>
        <v>3</v>
      </c>
      <c r="I447" s="2">
        <f>AVERAGEIF(A:A,A447,G:G)</f>
        <v>50.29715333333332</v>
      </c>
      <c r="J447" s="2">
        <f>G447-I447</f>
        <v>4.2896466666666839</v>
      </c>
      <c r="K447" s="2">
        <f>90+J447</f>
        <v>94.289646666666684</v>
      </c>
      <c r="L447" s="2">
        <f>EXP(0.06*K447)</f>
        <v>286.39695412742594</v>
      </c>
      <c r="M447" s="2">
        <f>SUMIF(A:A,A447,L:L)</f>
        <v>2918.5712528703029</v>
      </c>
      <c r="N447" s="3">
        <f>L447/M447</f>
        <v>9.8129162975125417E-2</v>
      </c>
      <c r="O447" s="8">
        <f>1/N447</f>
        <v>10.190650461917098</v>
      </c>
      <c r="P447" s="3">
        <f>IF(O447&gt;21,"",N447)</f>
        <v>9.8129162975125417E-2</v>
      </c>
      <c r="Q447" s="3">
        <f>IF(ISNUMBER(P447),SUMIF(A:A,A447,P:P),"")</f>
        <v>0.89695326376529894</v>
      </c>
      <c r="R447" s="3">
        <f>IFERROR(P447*(1/Q447),"")</f>
        <v>0.10940276036589834</v>
      </c>
      <c r="S447" s="9">
        <f>IFERROR(1/R447,"")</f>
        <v>9.1405371917078924</v>
      </c>
    </row>
    <row r="448" spans="1:19" x14ac:dyDescent="0.25">
      <c r="A448" s="1">
        <v>48</v>
      </c>
      <c r="B448" s="11">
        <v>0.74097222222222225</v>
      </c>
      <c r="C448" s="1" t="s">
        <v>87</v>
      </c>
      <c r="D448" s="1">
        <v>6</v>
      </c>
      <c r="E448" s="1">
        <v>6</v>
      </c>
      <c r="F448" s="1" t="s">
        <v>479</v>
      </c>
      <c r="G448" s="2">
        <v>53.791366666666597</v>
      </c>
      <c r="H448" s="7">
        <f>1+COUNTIFS(A:A,A448,O:O,"&lt;"&amp;O448)</f>
        <v>4</v>
      </c>
      <c r="I448" s="2">
        <f>AVERAGEIF(A:A,A448,G:G)</f>
        <v>50.29715333333332</v>
      </c>
      <c r="J448" s="2">
        <f>G448-I448</f>
        <v>3.4942133333332777</v>
      </c>
      <c r="K448" s="2">
        <f>90+J448</f>
        <v>93.494213333333278</v>
      </c>
      <c r="L448" s="2">
        <f>EXP(0.06*K448)</f>
        <v>273.04941878688931</v>
      </c>
      <c r="M448" s="2">
        <f>SUMIF(A:A,A448,L:L)</f>
        <v>2918.5712528703029</v>
      </c>
      <c r="N448" s="3">
        <f>L448/M448</f>
        <v>9.3555851520964461E-2</v>
      </c>
      <c r="O448" s="8">
        <f>1/N448</f>
        <v>10.6888022902118</v>
      </c>
      <c r="P448" s="3">
        <f>IF(O448&gt;21,"",N448)</f>
        <v>9.3555851520964461E-2</v>
      </c>
      <c r="Q448" s="3">
        <f>IF(ISNUMBER(P448),SUMIF(A:A,A448,P:P),"")</f>
        <v>0.89695326376529894</v>
      </c>
      <c r="R448" s="3">
        <f>IFERROR(P448*(1/Q448),"")</f>
        <v>0.10430404269697237</v>
      </c>
      <c r="S448" s="9">
        <f>IFERROR(1/R448,"")</f>
        <v>9.5873560999474758</v>
      </c>
    </row>
    <row r="449" spans="1:19" x14ac:dyDescent="0.25">
      <c r="A449" s="1">
        <v>48</v>
      </c>
      <c r="B449" s="11">
        <v>0.74097222222222225</v>
      </c>
      <c r="C449" s="1" t="s">
        <v>87</v>
      </c>
      <c r="D449" s="1">
        <v>6</v>
      </c>
      <c r="E449" s="1">
        <v>3</v>
      </c>
      <c r="F449" s="1" t="s">
        <v>477</v>
      </c>
      <c r="G449" s="2">
        <v>53.312433333333296</v>
      </c>
      <c r="H449" s="7">
        <f>1+COUNTIFS(A:A,A449,O:O,"&lt;"&amp;O449)</f>
        <v>5</v>
      </c>
      <c r="I449" s="2">
        <f>AVERAGEIF(A:A,A449,G:G)</f>
        <v>50.29715333333332</v>
      </c>
      <c r="J449" s="2">
        <f>G449-I449</f>
        <v>3.0152799999999758</v>
      </c>
      <c r="K449" s="2">
        <f>90+J449</f>
        <v>93.015279999999976</v>
      </c>
      <c r="L449" s="2">
        <f>EXP(0.06*K449)</f>
        <v>265.31473486775252</v>
      </c>
      <c r="M449" s="2">
        <f>SUMIF(A:A,A449,L:L)</f>
        <v>2918.5712528703029</v>
      </c>
      <c r="N449" s="3">
        <f>L449/M449</f>
        <v>9.0905690449333956E-2</v>
      </c>
      <c r="O449" s="8">
        <f>1/N449</f>
        <v>11.000411471021689</v>
      </c>
      <c r="P449" s="3">
        <f>IF(O449&gt;21,"",N449)</f>
        <v>9.0905690449333956E-2</v>
      </c>
      <c r="Q449" s="3">
        <f>IF(ISNUMBER(P449),SUMIF(A:A,A449,P:P),"")</f>
        <v>0.89695326376529894</v>
      </c>
      <c r="R449" s="3">
        <f>IFERROR(P449*(1/Q449),"")</f>
        <v>0.10134941710086777</v>
      </c>
      <c r="S449" s="9">
        <f>IFERROR(1/R449,"")</f>
        <v>9.8668549716941367</v>
      </c>
    </row>
    <row r="450" spans="1:19" x14ac:dyDescent="0.25">
      <c r="A450" s="1">
        <v>48</v>
      </c>
      <c r="B450" s="11">
        <v>0.74097222222222225</v>
      </c>
      <c r="C450" s="1" t="s">
        <v>87</v>
      </c>
      <c r="D450" s="1">
        <v>6</v>
      </c>
      <c r="E450" s="1">
        <v>8</v>
      </c>
      <c r="F450" s="1" t="s">
        <v>480</v>
      </c>
      <c r="G450" s="2">
        <v>49.503</v>
      </c>
      <c r="H450" s="7">
        <f>1+COUNTIFS(A:A,A450,O:O,"&lt;"&amp;O450)</f>
        <v>6</v>
      </c>
      <c r="I450" s="2">
        <f>AVERAGEIF(A:A,A450,G:G)</f>
        <v>50.29715333333332</v>
      </c>
      <c r="J450" s="2">
        <f>G450-I450</f>
        <v>-0.79415333333331972</v>
      </c>
      <c r="K450" s="2">
        <f>90+J450</f>
        <v>89.205846666666673</v>
      </c>
      <c r="L450" s="2">
        <f>EXP(0.06*K450)</f>
        <v>211.10397824774776</v>
      </c>
      <c r="M450" s="2">
        <f>SUMIF(A:A,A450,L:L)</f>
        <v>2918.5712528703029</v>
      </c>
      <c r="N450" s="3">
        <f>L450/M450</f>
        <v>7.2331274434412077E-2</v>
      </c>
      <c r="O450" s="8">
        <f>1/N450</f>
        <v>13.82527831590706</v>
      </c>
      <c r="P450" s="3">
        <f>IF(O450&gt;21,"",N450)</f>
        <v>7.2331274434412077E-2</v>
      </c>
      <c r="Q450" s="3">
        <f>IF(ISNUMBER(P450),SUMIF(A:A,A450,P:P),"")</f>
        <v>0.89695326376529894</v>
      </c>
      <c r="R450" s="3">
        <f>IFERROR(P450*(1/Q450),"")</f>
        <v>8.0641073906988561E-2</v>
      </c>
      <c r="S450" s="9">
        <f>IFERROR(1/R450,"")</f>
        <v>12.400628507916453</v>
      </c>
    </row>
    <row r="451" spans="1:19" x14ac:dyDescent="0.25">
      <c r="A451" s="1">
        <v>48</v>
      </c>
      <c r="B451" s="11">
        <v>0.74097222222222225</v>
      </c>
      <c r="C451" s="1" t="s">
        <v>87</v>
      </c>
      <c r="D451" s="1">
        <v>6</v>
      </c>
      <c r="E451" s="1">
        <v>7</v>
      </c>
      <c r="F451" s="1" t="s">
        <v>228</v>
      </c>
      <c r="G451" s="2">
        <v>49.1030333333333</v>
      </c>
      <c r="H451" s="7">
        <f>1+COUNTIFS(A:A,A451,O:O,"&lt;"&amp;O451)</f>
        <v>7</v>
      </c>
      <c r="I451" s="2">
        <f>AVERAGEIF(A:A,A451,G:G)</f>
        <v>50.29715333333332</v>
      </c>
      <c r="J451" s="2">
        <f>G451-I451</f>
        <v>-1.1941200000000194</v>
      </c>
      <c r="K451" s="2">
        <f>90+J451</f>
        <v>88.805879999999974</v>
      </c>
      <c r="L451" s="2">
        <f>EXP(0.06*K451)</f>
        <v>206.09820943232702</v>
      </c>
      <c r="M451" s="2">
        <f>SUMIF(A:A,A451,L:L)</f>
        <v>2918.5712528703029</v>
      </c>
      <c r="N451" s="3">
        <f>L451/M451</f>
        <v>7.0616130831014437E-2</v>
      </c>
      <c r="O451" s="8">
        <f>1/N451</f>
        <v>14.16107039895766</v>
      </c>
      <c r="P451" s="3">
        <f>IF(O451&gt;21,"",N451)</f>
        <v>7.0616130831014437E-2</v>
      </c>
      <c r="Q451" s="3">
        <f>IF(ISNUMBER(P451),SUMIF(A:A,A451,P:P),"")</f>
        <v>0.89695326376529894</v>
      </c>
      <c r="R451" s="3">
        <f>IFERROR(P451*(1/Q451),"")</f>
        <v>7.8728885532537832E-2</v>
      </c>
      <c r="S451" s="9">
        <f>IFERROR(1/R451,"")</f>
        <v>12.701818312755238</v>
      </c>
    </row>
    <row r="452" spans="1:19" x14ac:dyDescent="0.25">
      <c r="A452" s="1">
        <v>48</v>
      </c>
      <c r="B452" s="11">
        <v>0.74097222222222225</v>
      </c>
      <c r="C452" s="1" t="s">
        <v>87</v>
      </c>
      <c r="D452" s="1">
        <v>6</v>
      </c>
      <c r="E452" s="1">
        <v>9</v>
      </c>
      <c r="F452" s="1" t="s">
        <v>481</v>
      </c>
      <c r="G452" s="2">
        <v>41.837899999999998</v>
      </c>
      <c r="H452" s="7">
        <f>1+COUNTIFS(A:A,A452,O:O,"&lt;"&amp;O452)</f>
        <v>8</v>
      </c>
      <c r="I452" s="2">
        <f>AVERAGEIF(A:A,A452,G:G)</f>
        <v>50.29715333333332</v>
      </c>
      <c r="J452" s="2">
        <f>G452-I452</f>
        <v>-8.4592533333333222</v>
      </c>
      <c r="K452" s="2">
        <f>90+J452</f>
        <v>81.540746666666678</v>
      </c>
      <c r="L452" s="2">
        <f>EXP(0.06*K452)</f>
        <v>133.27901660800603</v>
      </c>
      <c r="M452" s="2">
        <f>SUMIF(A:A,A452,L:L)</f>
        <v>2918.5712528703029</v>
      </c>
      <c r="N452" s="3">
        <f>L452/M452</f>
        <v>4.5665842996613915E-2</v>
      </c>
      <c r="O452" s="8">
        <f>1/N452</f>
        <v>21.898205187499752</v>
      </c>
      <c r="P452" s="3" t="str">
        <f>IF(O452&gt;21,"",N452)</f>
        <v/>
      </c>
      <c r="Q452" s="3" t="str">
        <f>IF(ISNUMBER(P452),SUMIF(A:A,A452,P:P),"")</f>
        <v/>
      </c>
      <c r="R452" s="3" t="str">
        <f>IFERROR(P452*(1/Q452),"")</f>
        <v/>
      </c>
      <c r="S452" s="9" t="str">
        <f>IFERROR(1/R452,"")</f>
        <v/>
      </c>
    </row>
    <row r="453" spans="1:19" x14ac:dyDescent="0.25">
      <c r="A453" s="1">
        <v>48</v>
      </c>
      <c r="B453" s="11">
        <v>0.74097222222222225</v>
      </c>
      <c r="C453" s="1" t="s">
        <v>87</v>
      </c>
      <c r="D453" s="1">
        <v>6</v>
      </c>
      <c r="E453" s="1">
        <v>1</v>
      </c>
      <c r="F453" s="1" t="s">
        <v>475</v>
      </c>
      <c r="G453" s="2">
        <v>40.261666666666699</v>
      </c>
      <c r="H453" s="7">
        <f>1+COUNTIFS(A:A,A453,O:O,"&lt;"&amp;O453)</f>
        <v>9</v>
      </c>
      <c r="I453" s="2">
        <f>AVERAGEIF(A:A,A453,G:G)</f>
        <v>50.29715333333332</v>
      </c>
      <c r="J453" s="2">
        <f>G453-I453</f>
        <v>-10.035486666666621</v>
      </c>
      <c r="K453" s="2">
        <f>90+J453</f>
        <v>79.964513333333372</v>
      </c>
      <c r="L453" s="2">
        <f>EXP(0.06*K453)</f>
        <v>121.25197277566579</v>
      </c>
      <c r="M453" s="2">
        <f>SUMIF(A:A,A453,L:L)</f>
        <v>2918.5712528703029</v>
      </c>
      <c r="N453" s="3">
        <f>L453/M453</f>
        <v>4.1544976041417228E-2</v>
      </c>
      <c r="O453" s="8">
        <f>1/N453</f>
        <v>24.070299113978905</v>
      </c>
      <c r="P453" s="3" t="str">
        <f>IF(O453&gt;21,"",N453)</f>
        <v/>
      </c>
      <c r="Q453" s="3" t="str">
        <f>IF(ISNUMBER(P453),SUMIF(A:A,A453,P:P),"")</f>
        <v/>
      </c>
      <c r="R453" s="3" t="str">
        <f>IFERROR(P453*(1/Q453),"")</f>
        <v/>
      </c>
      <c r="S453" s="9" t="str">
        <f>IFERROR(1/R453,"")</f>
        <v/>
      </c>
    </row>
    <row r="454" spans="1:19" x14ac:dyDescent="0.25">
      <c r="A454" s="1">
        <v>48</v>
      </c>
      <c r="B454" s="11">
        <v>0.74097222222222225</v>
      </c>
      <c r="C454" s="1" t="s">
        <v>87</v>
      </c>
      <c r="D454" s="1">
        <v>6</v>
      </c>
      <c r="E454" s="1">
        <v>10</v>
      </c>
      <c r="F454" s="1" t="s">
        <v>482</v>
      </c>
      <c r="G454" s="2">
        <v>24.186733333333301</v>
      </c>
      <c r="H454" s="7">
        <f>1+COUNTIFS(A:A,A454,O:O,"&lt;"&amp;O454)</f>
        <v>10</v>
      </c>
      <c r="I454" s="2">
        <f>AVERAGEIF(A:A,A454,G:G)</f>
        <v>50.29715333333332</v>
      </c>
      <c r="J454" s="2">
        <f>G454-I454</f>
        <v>-26.110420000000019</v>
      </c>
      <c r="K454" s="2">
        <f>90+J454</f>
        <v>63.889579999999981</v>
      </c>
      <c r="L454" s="2">
        <f>EXP(0.06*K454)</f>
        <v>46.218252693035517</v>
      </c>
      <c r="M454" s="2">
        <f>SUMIF(A:A,A454,L:L)</f>
        <v>2918.5712528703029</v>
      </c>
      <c r="N454" s="3">
        <f>L454/M454</f>
        <v>1.5835917196669994E-2</v>
      </c>
      <c r="O454" s="8">
        <f>1/N454</f>
        <v>63.14758959527029</v>
      </c>
      <c r="P454" s="3" t="str">
        <f>IF(O454&gt;21,"",N454)</f>
        <v/>
      </c>
      <c r="Q454" s="3" t="str">
        <f>IF(ISNUMBER(P454),SUMIF(A:A,A454,P:P),"")</f>
        <v/>
      </c>
      <c r="R454" s="3" t="str">
        <f>IFERROR(P454*(1/Q454),"")</f>
        <v/>
      </c>
      <c r="S454" s="9" t="str">
        <f>IFERROR(1/R454,"")</f>
        <v/>
      </c>
    </row>
    <row r="455" spans="1:19" x14ac:dyDescent="0.25">
      <c r="A455" s="1">
        <v>49</v>
      </c>
      <c r="B455" s="11">
        <v>0.75347222222222221</v>
      </c>
      <c r="C455" s="1" t="s">
        <v>170</v>
      </c>
      <c r="D455" s="1">
        <v>8</v>
      </c>
      <c r="E455" s="1">
        <v>8</v>
      </c>
      <c r="F455" s="1" t="s">
        <v>488</v>
      </c>
      <c r="G455" s="2">
        <v>75.400900000000007</v>
      </c>
      <c r="H455" s="7">
        <f>1+COUNTIFS(A:A,A455,O:O,"&lt;"&amp;O455)</f>
        <v>1</v>
      </c>
      <c r="I455" s="2">
        <f>AVERAGEIF(A:A,A455,G:G)</f>
        <v>52.339583333333344</v>
      </c>
      <c r="J455" s="2">
        <f>G455-I455</f>
        <v>23.061316666666663</v>
      </c>
      <c r="K455" s="2">
        <f>90+J455</f>
        <v>113.06131666666667</v>
      </c>
      <c r="L455" s="2">
        <f>EXP(0.06*K455)</f>
        <v>883.31246013754821</v>
      </c>
      <c r="M455" s="2">
        <f>SUMIF(A:A,A455,L:L)</f>
        <v>1834.1606180258248</v>
      </c>
      <c r="N455" s="3">
        <f>L455/M455</f>
        <v>0.48158948101736598</v>
      </c>
      <c r="O455" s="8">
        <f>1/N455</f>
        <v>2.0764573135764572</v>
      </c>
      <c r="P455" s="3">
        <f>IF(O455&gt;21,"",N455)</f>
        <v>0.48158948101736598</v>
      </c>
      <c r="Q455" s="3">
        <f>IF(ISNUMBER(P455),SUMIF(A:A,A455,P:P),"")</f>
        <v>0.96736008088446956</v>
      </c>
      <c r="R455" s="3">
        <f>IFERROR(P455*(1/Q455),"")</f>
        <v>0.4978389025284593</v>
      </c>
      <c r="S455" s="9">
        <f>IFERROR(1/R455,"")</f>
        <v>2.0086819148144701</v>
      </c>
    </row>
    <row r="456" spans="1:19" x14ac:dyDescent="0.25">
      <c r="A456" s="1">
        <v>49</v>
      </c>
      <c r="B456" s="11">
        <v>0.75347222222222221</v>
      </c>
      <c r="C456" s="1" t="s">
        <v>170</v>
      </c>
      <c r="D456" s="1">
        <v>8</v>
      </c>
      <c r="E456" s="1">
        <v>1</v>
      </c>
      <c r="F456" s="1" t="s">
        <v>484</v>
      </c>
      <c r="G456" s="2">
        <v>57.542733333333395</v>
      </c>
      <c r="H456" s="7">
        <f>1+COUNTIFS(A:A,A456,O:O,"&lt;"&amp;O456)</f>
        <v>2</v>
      </c>
      <c r="I456" s="2">
        <f>AVERAGEIF(A:A,A456,G:G)</f>
        <v>52.339583333333344</v>
      </c>
      <c r="J456" s="2">
        <f>G456-I456</f>
        <v>5.2031500000000506</v>
      </c>
      <c r="K456" s="2">
        <f>90+J456</f>
        <v>95.203150000000051</v>
      </c>
      <c r="L456" s="2">
        <f>EXP(0.06*K456)</f>
        <v>302.53258782024454</v>
      </c>
      <c r="M456" s="2">
        <f>SUMIF(A:A,A456,L:L)</f>
        <v>1834.1606180258248</v>
      </c>
      <c r="N456" s="3">
        <f>L456/M456</f>
        <v>0.16494334511765474</v>
      </c>
      <c r="O456" s="8">
        <f>1/N456</f>
        <v>6.0626877627993787</v>
      </c>
      <c r="P456" s="3">
        <f>IF(O456&gt;21,"",N456)</f>
        <v>0.16494334511765474</v>
      </c>
      <c r="Q456" s="3">
        <f>IF(ISNUMBER(P456),SUMIF(A:A,A456,P:P),"")</f>
        <v>0.96736008088446956</v>
      </c>
      <c r="R456" s="3">
        <f>IFERROR(P456*(1/Q456),"")</f>
        <v>0.17050873648501699</v>
      </c>
      <c r="S456" s="9">
        <f>IFERROR(1/R456,"")</f>
        <v>5.8648021245988904</v>
      </c>
    </row>
    <row r="457" spans="1:19" x14ac:dyDescent="0.25">
      <c r="A457" s="1">
        <v>49</v>
      </c>
      <c r="B457" s="11">
        <v>0.75347222222222221</v>
      </c>
      <c r="C457" s="1" t="s">
        <v>170</v>
      </c>
      <c r="D457" s="1">
        <v>8</v>
      </c>
      <c r="E457" s="1">
        <v>5</v>
      </c>
      <c r="F457" s="1" t="s">
        <v>487</v>
      </c>
      <c r="G457" s="2">
        <v>52.6907</v>
      </c>
      <c r="H457" s="7">
        <f>1+COUNTIFS(A:A,A457,O:O,"&lt;"&amp;O457)</f>
        <v>3</v>
      </c>
      <c r="I457" s="2">
        <f>AVERAGEIF(A:A,A457,G:G)</f>
        <v>52.339583333333344</v>
      </c>
      <c r="J457" s="2">
        <f>G457-I457</f>
        <v>0.35111666666665542</v>
      </c>
      <c r="K457" s="2">
        <f>90+J457</f>
        <v>90.351116666666655</v>
      </c>
      <c r="L457" s="2">
        <f>EXP(0.06*K457)</f>
        <v>226.12026415193486</v>
      </c>
      <c r="M457" s="2">
        <f>SUMIF(A:A,A457,L:L)</f>
        <v>1834.1606180258248</v>
      </c>
      <c r="N457" s="3">
        <f>L457/M457</f>
        <v>0.12328269505389147</v>
      </c>
      <c r="O457" s="8">
        <f>1/N457</f>
        <v>8.1114385077553877</v>
      </c>
      <c r="P457" s="3">
        <f>IF(O457&gt;21,"",N457)</f>
        <v>0.12328269505389147</v>
      </c>
      <c r="Q457" s="3">
        <f>IF(ISNUMBER(P457),SUMIF(A:A,A457,P:P),"")</f>
        <v>0.96736008088446956</v>
      </c>
      <c r="R457" s="3">
        <f>IFERROR(P457*(1/Q457),"")</f>
        <v>0.12744240483974958</v>
      </c>
      <c r="S457" s="9">
        <f>IFERROR(1/R457,"")</f>
        <v>7.8466818109516536</v>
      </c>
    </row>
    <row r="458" spans="1:19" x14ac:dyDescent="0.25">
      <c r="A458" s="1">
        <v>49</v>
      </c>
      <c r="B458" s="11">
        <v>0.75347222222222221</v>
      </c>
      <c r="C458" s="1" t="s">
        <v>170</v>
      </c>
      <c r="D458" s="1">
        <v>8</v>
      </c>
      <c r="E458" s="1">
        <v>3</v>
      </c>
      <c r="F458" s="1" t="s">
        <v>485</v>
      </c>
      <c r="G458" s="2">
        <v>50.409899999999993</v>
      </c>
      <c r="H458" s="7">
        <f>1+COUNTIFS(A:A,A458,O:O,"&lt;"&amp;O458)</f>
        <v>4</v>
      </c>
      <c r="I458" s="2">
        <f>AVERAGEIF(A:A,A458,G:G)</f>
        <v>52.339583333333344</v>
      </c>
      <c r="J458" s="2">
        <f>G458-I458</f>
        <v>-1.929683333333351</v>
      </c>
      <c r="K458" s="2">
        <f>90+J458</f>
        <v>88.070316666666656</v>
      </c>
      <c r="L458" s="2">
        <f>EXP(0.06*K458)</f>
        <v>197.20011000439544</v>
      </c>
      <c r="M458" s="2">
        <f>SUMIF(A:A,A458,L:L)</f>
        <v>1834.1606180258248</v>
      </c>
      <c r="N458" s="3">
        <f>L458/M458</f>
        <v>0.1075151805498088</v>
      </c>
      <c r="O458" s="8">
        <f>1/N458</f>
        <v>9.3010121443894871</v>
      </c>
      <c r="P458" s="3">
        <f>IF(O458&gt;21,"",N458)</f>
        <v>0.1075151805498088</v>
      </c>
      <c r="Q458" s="3">
        <f>IF(ISNUMBER(P458),SUMIF(A:A,A458,P:P),"")</f>
        <v>0.96736008088446956</v>
      </c>
      <c r="R458" s="3">
        <f>IFERROR(P458*(1/Q458),"")</f>
        <v>0.11114287500007888</v>
      </c>
      <c r="S458" s="9">
        <f>IFERROR(1/R458,"")</f>
        <v>8.9974278603040485</v>
      </c>
    </row>
    <row r="459" spans="1:19" x14ac:dyDescent="0.25">
      <c r="A459" s="1">
        <v>49</v>
      </c>
      <c r="B459" s="11">
        <v>0.75347222222222221</v>
      </c>
      <c r="C459" s="1" t="s">
        <v>170</v>
      </c>
      <c r="D459" s="1">
        <v>8</v>
      </c>
      <c r="E459" s="1">
        <v>4</v>
      </c>
      <c r="F459" s="1" t="s">
        <v>486</v>
      </c>
      <c r="G459" s="2">
        <v>47.451633333333398</v>
      </c>
      <c r="H459" s="7">
        <f>1+COUNTIFS(A:A,A459,O:O,"&lt;"&amp;O459)</f>
        <v>5</v>
      </c>
      <c r="I459" s="2">
        <f>AVERAGEIF(A:A,A459,G:G)</f>
        <v>52.339583333333344</v>
      </c>
      <c r="J459" s="2">
        <f>G459-I459</f>
        <v>-4.8879499999999467</v>
      </c>
      <c r="K459" s="2">
        <f>90+J459</f>
        <v>85.112050000000053</v>
      </c>
      <c r="L459" s="2">
        <f>EXP(0.06*K459)</f>
        <v>165.12834169444756</v>
      </c>
      <c r="M459" s="2">
        <f>SUMIF(A:A,A459,L:L)</f>
        <v>1834.1606180258248</v>
      </c>
      <c r="N459" s="3">
        <f>L459/M459</f>
        <v>9.00293791457486E-2</v>
      </c>
      <c r="O459" s="8">
        <f>1/N459</f>
        <v>11.107485239691584</v>
      </c>
      <c r="P459" s="3">
        <f>IF(O459&gt;21,"",N459)</f>
        <v>9.00293791457486E-2</v>
      </c>
      <c r="Q459" s="3">
        <f>IF(ISNUMBER(P459),SUMIF(A:A,A459,P:P),"")</f>
        <v>0.96736008088446956</v>
      </c>
      <c r="R459" s="3">
        <f>IFERROR(P459*(1/Q459),"")</f>
        <v>9.3067081146695235E-2</v>
      </c>
      <c r="S459" s="9">
        <f>IFERROR(1/R459,"")</f>
        <v>10.744937819891105</v>
      </c>
    </row>
    <row r="460" spans="1:19" x14ac:dyDescent="0.25">
      <c r="A460" s="1">
        <v>49</v>
      </c>
      <c r="B460" s="11">
        <v>0.75347222222222221</v>
      </c>
      <c r="C460" s="1" t="s">
        <v>170</v>
      </c>
      <c r="D460" s="1">
        <v>8</v>
      </c>
      <c r="E460" s="1">
        <v>9</v>
      </c>
      <c r="F460" s="1" t="s">
        <v>489</v>
      </c>
      <c r="G460" s="2">
        <v>30.541633333333301</v>
      </c>
      <c r="H460" s="7">
        <f>1+COUNTIFS(A:A,A460,O:O,"&lt;"&amp;O460)</f>
        <v>6</v>
      </c>
      <c r="I460" s="2">
        <f>AVERAGEIF(A:A,A460,G:G)</f>
        <v>52.339583333333344</v>
      </c>
      <c r="J460" s="2">
        <f>G460-I460</f>
        <v>-21.797950000000043</v>
      </c>
      <c r="K460" s="2">
        <f>90+J460</f>
        <v>68.202049999999957</v>
      </c>
      <c r="L460" s="2">
        <f>EXP(0.06*K460)</f>
        <v>59.866854217254243</v>
      </c>
      <c r="M460" s="2">
        <f>SUMIF(A:A,A460,L:L)</f>
        <v>1834.1606180258248</v>
      </c>
      <c r="N460" s="3">
        <f>L460/M460</f>
        <v>3.2639919115530443E-2</v>
      </c>
      <c r="O460" s="8">
        <f>1/N460</f>
        <v>30.637330823659692</v>
      </c>
      <c r="P460" s="3" t="str">
        <f>IF(O460&gt;21,"",N460)</f>
        <v/>
      </c>
      <c r="Q460" s="3" t="str">
        <f>IF(ISNUMBER(P460),SUMIF(A:A,A460,P:P),"")</f>
        <v/>
      </c>
      <c r="R460" s="3" t="str">
        <f>IFERROR(P460*(1/Q460),"")</f>
        <v/>
      </c>
      <c r="S460" s="9" t="str">
        <f>IFERROR(1/R460,"")</f>
        <v/>
      </c>
    </row>
    <row r="461" spans="1:19" x14ac:dyDescent="0.25">
      <c r="A461" s="1">
        <v>50</v>
      </c>
      <c r="B461" s="11">
        <v>0.75555555555555554</v>
      </c>
      <c r="C461" s="1" t="s">
        <v>321</v>
      </c>
      <c r="D461" s="1">
        <v>3</v>
      </c>
      <c r="E461" s="1">
        <v>5</v>
      </c>
      <c r="F461" s="1" t="s">
        <v>494</v>
      </c>
      <c r="G461" s="2">
        <v>76.355533333333298</v>
      </c>
      <c r="H461" s="7">
        <f>1+COUNTIFS(A:A,A461,O:O,"&lt;"&amp;O461)</f>
        <v>1</v>
      </c>
      <c r="I461" s="2">
        <f>AVERAGEIF(A:A,A461,G:G)</f>
        <v>53.406979999999976</v>
      </c>
      <c r="J461" s="2">
        <f>G461-I461</f>
        <v>22.948553333333322</v>
      </c>
      <c r="K461" s="2">
        <f>90+J461</f>
        <v>112.94855333333332</v>
      </c>
      <c r="L461" s="2">
        <f>EXP(0.06*K461)</f>
        <v>877.35631645392607</v>
      </c>
      <c r="M461" s="2">
        <f>SUMIF(A:A,A461,L:L)</f>
        <v>3050.6519859180162</v>
      </c>
      <c r="N461" s="3">
        <f>L461/M461</f>
        <v>0.2875963303922745</v>
      </c>
      <c r="O461" s="8">
        <f>1/N461</f>
        <v>3.4770958260699083</v>
      </c>
      <c r="P461" s="3">
        <f>IF(O461&gt;21,"",N461)</f>
        <v>0.2875963303922745</v>
      </c>
      <c r="Q461" s="3">
        <f>IF(ISNUMBER(P461),SUMIF(A:A,A461,P:P),"")</f>
        <v>0.95753377012042162</v>
      </c>
      <c r="R461" s="3">
        <f>IFERROR(P461*(1/Q461),"")</f>
        <v>0.30035110965966849</v>
      </c>
      <c r="S461" s="9">
        <f>IFERROR(1/R461,"")</f>
        <v>3.3294366754067006</v>
      </c>
    </row>
    <row r="462" spans="1:19" x14ac:dyDescent="0.25">
      <c r="A462" s="1">
        <v>50</v>
      </c>
      <c r="B462" s="11">
        <v>0.75555555555555554</v>
      </c>
      <c r="C462" s="1" t="s">
        <v>321</v>
      </c>
      <c r="D462" s="1">
        <v>3</v>
      </c>
      <c r="E462" s="1">
        <v>3</v>
      </c>
      <c r="F462" s="1" t="s">
        <v>492</v>
      </c>
      <c r="G462" s="2">
        <v>65.846099999999993</v>
      </c>
      <c r="H462" s="7">
        <f>1+COUNTIFS(A:A,A462,O:O,"&lt;"&amp;O462)</f>
        <v>2</v>
      </c>
      <c r="I462" s="2">
        <f>AVERAGEIF(A:A,A462,G:G)</f>
        <v>53.406979999999976</v>
      </c>
      <c r="J462" s="2">
        <f>G462-I462</f>
        <v>12.439120000000017</v>
      </c>
      <c r="K462" s="2">
        <f>90+J462</f>
        <v>102.43912000000002</v>
      </c>
      <c r="L462" s="2">
        <f>EXP(0.06*K462)</f>
        <v>467.00837914379588</v>
      </c>
      <c r="M462" s="2">
        <f>SUMIF(A:A,A462,L:L)</f>
        <v>3050.6519859180162</v>
      </c>
      <c r="N462" s="3">
        <f>L462/M462</f>
        <v>0.15308477705734158</v>
      </c>
      <c r="O462" s="8">
        <f>1/N462</f>
        <v>6.5323281597452763</v>
      </c>
      <c r="P462" s="3">
        <f>IF(O462&gt;21,"",N462)</f>
        <v>0.15308477705734158</v>
      </c>
      <c r="Q462" s="3">
        <f>IF(ISNUMBER(P462),SUMIF(A:A,A462,P:P),"")</f>
        <v>0.95753377012042162</v>
      </c>
      <c r="R462" s="3">
        <f>IFERROR(P462*(1/Q462),"")</f>
        <v>0.15987402411727925</v>
      </c>
      <c r="S462" s="9">
        <f>IFERROR(1/R462,"")</f>
        <v>6.2549248104646891</v>
      </c>
    </row>
    <row r="463" spans="1:19" x14ac:dyDescent="0.25">
      <c r="A463" s="1">
        <v>50</v>
      </c>
      <c r="B463" s="11">
        <v>0.75555555555555554</v>
      </c>
      <c r="C463" s="1" t="s">
        <v>321</v>
      </c>
      <c r="D463" s="1">
        <v>3</v>
      </c>
      <c r="E463" s="1">
        <v>7</v>
      </c>
      <c r="F463" s="1" t="s">
        <v>496</v>
      </c>
      <c r="G463" s="2">
        <v>64.417099999999905</v>
      </c>
      <c r="H463" s="7">
        <f>1+COUNTIFS(A:A,A463,O:O,"&lt;"&amp;O463)</f>
        <v>3</v>
      </c>
      <c r="I463" s="2">
        <f>AVERAGEIF(A:A,A463,G:G)</f>
        <v>53.406979999999976</v>
      </c>
      <c r="J463" s="2">
        <f>G463-I463</f>
        <v>11.01011999999993</v>
      </c>
      <c r="K463" s="2">
        <f>90+J463</f>
        <v>101.01011999999993</v>
      </c>
      <c r="L463" s="2">
        <f>EXP(0.06*K463)</f>
        <v>428.63562540979569</v>
      </c>
      <c r="M463" s="2">
        <f>SUMIF(A:A,A463,L:L)</f>
        <v>3050.6519859180162</v>
      </c>
      <c r="N463" s="3">
        <f>L463/M463</f>
        <v>0.14050623518788843</v>
      </c>
      <c r="O463" s="8">
        <f>1/N463</f>
        <v>7.1171218747892224</v>
      </c>
      <c r="P463" s="3">
        <f>IF(O463&gt;21,"",N463)</f>
        <v>0.14050623518788843</v>
      </c>
      <c r="Q463" s="3">
        <f>IF(ISNUMBER(P463),SUMIF(A:A,A463,P:P),"")</f>
        <v>0.95753377012042162</v>
      </c>
      <c r="R463" s="3">
        <f>IFERROR(P463*(1/Q463),"")</f>
        <v>0.14673762907622367</v>
      </c>
      <c r="S463" s="9">
        <f>IFERROR(1/R463,"")</f>
        <v>6.8148845411734467</v>
      </c>
    </row>
    <row r="464" spans="1:19" x14ac:dyDescent="0.25">
      <c r="A464" s="1">
        <v>50</v>
      </c>
      <c r="B464" s="11">
        <v>0.75555555555555554</v>
      </c>
      <c r="C464" s="1" t="s">
        <v>321</v>
      </c>
      <c r="D464" s="1">
        <v>3</v>
      </c>
      <c r="E464" s="1">
        <v>1</v>
      </c>
      <c r="F464" s="1" t="s">
        <v>490</v>
      </c>
      <c r="G464" s="2">
        <v>60.3468666666666</v>
      </c>
      <c r="H464" s="7">
        <f>1+COUNTIFS(A:A,A464,O:O,"&lt;"&amp;O464)</f>
        <v>4</v>
      </c>
      <c r="I464" s="2">
        <f>AVERAGEIF(A:A,A464,G:G)</f>
        <v>53.406979999999976</v>
      </c>
      <c r="J464" s="2">
        <f>G464-I464</f>
        <v>6.9398866666666237</v>
      </c>
      <c r="K464" s="2">
        <f>90+J464</f>
        <v>96.939886666666624</v>
      </c>
      <c r="L464" s="2">
        <f>EXP(0.06*K464)</f>
        <v>335.75885203001502</v>
      </c>
      <c r="M464" s="2">
        <f>SUMIF(A:A,A464,L:L)</f>
        <v>3050.6519859180162</v>
      </c>
      <c r="N464" s="3">
        <f>L464/M464</f>
        <v>0.11006134215895391</v>
      </c>
      <c r="O464" s="8">
        <f>1/N464</f>
        <v>9.0858423165126396</v>
      </c>
      <c r="P464" s="3">
        <f>IF(O464&gt;21,"",N464)</f>
        <v>0.11006134215895391</v>
      </c>
      <c r="Q464" s="3">
        <f>IF(ISNUMBER(P464),SUMIF(A:A,A464,P:P),"")</f>
        <v>0.95753377012042162</v>
      </c>
      <c r="R464" s="3">
        <f>IFERROR(P464*(1/Q464),"")</f>
        <v>0.11494251753137893</v>
      </c>
      <c r="S464" s="9">
        <f>IFERROR(1/R464,"")</f>
        <v>8.7000008480500117</v>
      </c>
    </row>
    <row r="465" spans="1:19" x14ac:dyDescent="0.25">
      <c r="A465" s="1">
        <v>50</v>
      </c>
      <c r="B465" s="11">
        <v>0.75555555555555554</v>
      </c>
      <c r="C465" s="1" t="s">
        <v>321</v>
      </c>
      <c r="D465" s="1">
        <v>3</v>
      </c>
      <c r="E465" s="1">
        <v>2</v>
      </c>
      <c r="F465" s="1" t="s">
        <v>491</v>
      </c>
      <c r="G465" s="2">
        <v>59.134766666666607</v>
      </c>
      <c r="H465" s="7">
        <f>1+COUNTIFS(A:A,A465,O:O,"&lt;"&amp;O465)</f>
        <v>5</v>
      </c>
      <c r="I465" s="2">
        <f>AVERAGEIF(A:A,A465,G:G)</f>
        <v>53.406979999999976</v>
      </c>
      <c r="J465" s="2">
        <f>G465-I465</f>
        <v>5.7277866666666313</v>
      </c>
      <c r="K465" s="2">
        <f>90+J465</f>
        <v>95.727786666666631</v>
      </c>
      <c r="L465" s="2">
        <f>EXP(0.06*K465)</f>
        <v>312.20724060096882</v>
      </c>
      <c r="M465" s="2">
        <f>SUMIF(A:A,A465,L:L)</f>
        <v>3050.6519859180162</v>
      </c>
      <c r="N465" s="3">
        <f>L465/M465</f>
        <v>0.10234115265921359</v>
      </c>
      <c r="O465" s="8">
        <f>1/N465</f>
        <v>9.7712403467831361</v>
      </c>
      <c r="P465" s="3">
        <f>IF(O465&gt;21,"",N465)</f>
        <v>0.10234115265921359</v>
      </c>
      <c r="Q465" s="3">
        <f>IF(ISNUMBER(P465),SUMIF(A:A,A465,P:P),"")</f>
        <v>0.95753377012042162</v>
      </c>
      <c r="R465" s="3">
        <f>IFERROR(P465*(1/Q465),"")</f>
        <v>0.10687994079450895</v>
      </c>
      <c r="S465" s="9">
        <f>IFERROR(1/R465,"")</f>
        <v>9.3562926080080295</v>
      </c>
    </row>
    <row r="466" spans="1:19" x14ac:dyDescent="0.25">
      <c r="A466" s="1">
        <v>50</v>
      </c>
      <c r="B466" s="11">
        <v>0.75555555555555554</v>
      </c>
      <c r="C466" s="1" t="s">
        <v>321</v>
      </c>
      <c r="D466" s="1">
        <v>3</v>
      </c>
      <c r="E466" s="1">
        <v>8</v>
      </c>
      <c r="F466" s="1" t="s">
        <v>497</v>
      </c>
      <c r="G466" s="2">
        <v>50.137233333333299</v>
      </c>
      <c r="H466" s="7">
        <f>1+COUNTIFS(A:A,A466,O:O,"&lt;"&amp;O466)</f>
        <v>6</v>
      </c>
      <c r="I466" s="2">
        <f>AVERAGEIF(A:A,A466,G:G)</f>
        <v>53.406979999999976</v>
      </c>
      <c r="J466" s="2">
        <f>G466-I466</f>
        <v>-3.269746666666677</v>
      </c>
      <c r="K466" s="2">
        <f>90+J466</f>
        <v>86.730253333333323</v>
      </c>
      <c r="L466" s="2">
        <f>EXP(0.06*K466)</f>
        <v>181.96515268853452</v>
      </c>
      <c r="M466" s="2">
        <f>SUMIF(A:A,A466,L:L)</f>
        <v>3050.6519859180162</v>
      </c>
      <c r="N466" s="3">
        <f>L466/M466</f>
        <v>5.9647955102219478E-2</v>
      </c>
      <c r="O466" s="8">
        <f>1/N466</f>
        <v>16.765034078474056</v>
      </c>
      <c r="P466" s="3">
        <f>IF(O466&gt;21,"",N466)</f>
        <v>5.9647955102219478E-2</v>
      </c>
      <c r="Q466" s="3">
        <f>IF(ISNUMBER(P466),SUMIF(A:A,A466,P:P),"")</f>
        <v>0.95753377012042162</v>
      </c>
      <c r="R466" s="3">
        <f>IFERROR(P466*(1/Q466),"")</f>
        <v>6.2293317440614157E-2</v>
      </c>
      <c r="S466" s="9">
        <f>IFERROR(1/R466,"")</f>
        <v>16.05308628735861</v>
      </c>
    </row>
    <row r="467" spans="1:19" x14ac:dyDescent="0.25">
      <c r="A467" s="1">
        <v>50</v>
      </c>
      <c r="B467" s="11">
        <v>0.75555555555555554</v>
      </c>
      <c r="C467" s="1" t="s">
        <v>321</v>
      </c>
      <c r="D467" s="1">
        <v>3</v>
      </c>
      <c r="E467" s="1">
        <v>4</v>
      </c>
      <c r="F467" s="1" t="s">
        <v>493</v>
      </c>
      <c r="G467" s="2">
        <v>47.943233333333303</v>
      </c>
      <c r="H467" s="7">
        <f>1+COUNTIFS(A:A,A467,O:O,"&lt;"&amp;O467)</f>
        <v>7</v>
      </c>
      <c r="I467" s="2">
        <f>AVERAGEIF(A:A,A467,G:G)</f>
        <v>53.406979999999976</v>
      </c>
      <c r="J467" s="2">
        <f>G467-I467</f>
        <v>-5.4637466666666725</v>
      </c>
      <c r="K467" s="2">
        <f>90+J467</f>
        <v>84.53625333333332</v>
      </c>
      <c r="L467" s="2">
        <f>EXP(0.06*K467)</f>
        <v>159.52094017958848</v>
      </c>
      <c r="M467" s="2">
        <f>SUMIF(A:A,A467,L:L)</f>
        <v>3050.6519859180162</v>
      </c>
      <c r="N467" s="3">
        <f>L467/M467</f>
        <v>5.2290769617755896E-2</v>
      </c>
      <c r="O467" s="8">
        <f>1/N467</f>
        <v>19.123834040117842</v>
      </c>
      <c r="P467" s="3">
        <f>IF(O467&gt;21,"",N467)</f>
        <v>5.2290769617755896E-2</v>
      </c>
      <c r="Q467" s="3">
        <f>IF(ISNUMBER(P467),SUMIF(A:A,A467,P:P),"")</f>
        <v>0.95753377012042162</v>
      </c>
      <c r="R467" s="3">
        <f>IFERROR(P467*(1/Q467),"")</f>
        <v>5.4609843798177161E-2</v>
      </c>
      <c r="S467" s="9">
        <f>IFERROR(1/R467,"")</f>
        <v>18.31171690759129</v>
      </c>
    </row>
    <row r="468" spans="1:19" x14ac:dyDescent="0.25">
      <c r="A468" s="1">
        <v>50</v>
      </c>
      <c r="B468" s="11">
        <v>0.75555555555555554</v>
      </c>
      <c r="C468" s="1" t="s">
        <v>321</v>
      </c>
      <c r="D468" s="1">
        <v>3</v>
      </c>
      <c r="E468" s="1">
        <v>6</v>
      </c>
      <c r="F468" s="1" t="s">
        <v>495</v>
      </c>
      <c r="G468" s="2">
        <v>47.851966666666698</v>
      </c>
      <c r="H468" s="7">
        <f>1+COUNTIFS(A:A,A468,O:O,"&lt;"&amp;O468)</f>
        <v>8</v>
      </c>
      <c r="I468" s="2">
        <f>AVERAGEIF(A:A,A468,G:G)</f>
        <v>53.406979999999976</v>
      </c>
      <c r="J468" s="2">
        <f>G468-I468</f>
        <v>-5.5550133333332781</v>
      </c>
      <c r="K468" s="2">
        <f>90+J468</f>
        <v>84.444986666666722</v>
      </c>
      <c r="L468" s="2">
        <f>EXP(0.06*K468)</f>
        <v>158.64979089480499</v>
      </c>
      <c r="M468" s="2">
        <f>SUMIF(A:A,A468,L:L)</f>
        <v>3050.6519859180162</v>
      </c>
      <c r="N468" s="3">
        <f>L468/M468</f>
        <v>5.2005207944774264E-2</v>
      </c>
      <c r="O468" s="8">
        <f>1/N468</f>
        <v>19.228843408566448</v>
      </c>
      <c r="P468" s="3">
        <f>IF(O468&gt;21,"",N468)</f>
        <v>5.2005207944774264E-2</v>
      </c>
      <c r="Q468" s="3">
        <f>IF(ISNUMBER(P468),SUMIF(A:A,A468,P:P),"")</f>
        <v>0.95753377012042162</v>
      </c>
      <c r="R468" s="3">
        <f>IFERROR(P468*(1/Q468),"")</f>
        <v>5.4311617582149585E-2</v>
      </c>
      <c r="S468" s="9">
        <f>IFERROR(1/R468,"")</f>
        <v>18.412266924059846</v>
      </c>
    </row>
    <row r="469" spans="1:19" x14ac:dyDescent="0.25">
      <c r="A469" s="1">
        <v>50</v>
      </c>
      <c r="B469" s="11">
        <v>0.75555555555555554</v>
      </c>
      <c r="C469" s="1" t="s">
        <v>321</v>
      </c>
      <c r="D469" s="1">
        <v>3</v>
      </c>
      <c r="E469" s="1">
        <v>9</v>
      </c>
      <c r="F469" s="1" t="s">
        <v>498</v>
      </c>
      <c r="G469" s="2">
        <v>39.137100000000004</v>
      </c>
      <c r="H469" s="7">
        <f>1+COUNTIFS(A:A,A469,O:O,"&lt;"&amp;O469)</f>
        <v>9</v>
      </c>
      <c r="I469" s="2">
        <f>AVERAGEIF(A:A,A469,G:G)</f>
        <v>53.406979999999976</v>
      </c>
      <c r="J469" s="2">
        <f>G469-I469</f>
        <v>-14.269879999999972</v>
      </c>
      <c r="K469" s="2">
        <f>90+J469</f>
        <v>75.730120000000028</v>
      </c>
      <c r="L469" s="2">
        <f>EXP(0.06*K469)</f>
        <v>94.048179609608667</v>
      </c>
      <c r="M469" s="2">
        <f>SUMIF(A:A,A469,L:L)</f>
        <v>3050.6519859180162</v>
      </c>
      <c r="N469" s="3">
        <f>L469/M469</f>
        <v>3.0828878562268142E-2</v>
      </c>
      <c r="O469" s="8">
        <f>1/N469</f>
        <v>32.437118916933706</v>
      </c>
      <c r="P469" s="3" t="str">
        <f>IF(O469&gt;21,"",N469)</f>
        <v/>
      </c>
      <c r="Q469" s="3" t="str">
        <f>IF(ISNUMBER(P469),SUMIF(A:A,A469,P:P),"")</f>
        <v/>
      </c>
      <c r="R469" s="3" t="str">
        <f>IFERROR(P469*(1/Q469),"")</f>
        <v/>
      </c>
      <c r="S469" s="9" t="str">
        <f>IFERROR(1/R469,"")</f>
        <v/>
      </c>
    </row>
    <row r="470" spans="1:19" x14ac:dyDescent="0.25">
      <c r="A470" s="1">
        <v>50</v>
      </c>
      <c r="B470" s="11">
        <v>0.75555555555555554</v>
      </c>
      <c r="C470" s="1" t="s">
        <v>321</v>
      </c>
      <c r="D470" s="1">
        <v>3</v>
      </c>
      <c r="E470" s="1">
        <v>10</v>
      </c>
      <c r="F470" s="1" t="s">
        <v>499</v>
      </c>
      <c r="G470" s="2">
        <v>22.899900000000002</v>
      </c>
      <c r="H470" s="7">
        <f>1+COUNTIFS(A:A,A470,O:O,"&lt;"&amp;O470)</f>
        <v>10</v>
      </c>
      <c r="I470" s="2">
        <f>AVERAGEIF(A:A,A470,G:G)</f>
        <v>53.406979999999976</v>
      </c>
      <c r="J470" s="2">
        <f>G470-I470</f>
        <v>-30.507079999999974</v>
      </c>
      <c r="K470" s="2">
        <f>90+J470</f>
        <v>59.492920000000026</v>
      </c>
      <c r="L470" s="2">
        <f>EXP(0.06*K470)</f>
        <v>35.50150890697811</v>
      </c>
      <c r="M470" s="2">
        <f>SUMIF(A:A,A470,L:L)</f>
        <v>3050.6519859180162</v>
      </c>
      <c r="N470" s="3">
        <f>L470/M470</f>
        <v>1.1637351317310234E-2</v>
      </c>
      <c r="O470" s="8">
        <f>1/N470</f>
        <v>85.930206344507965</v>
      </c>
      <c r="P470" s="3" t="str">
        <f>IF(O470&gt;21,"",N470)</f>
        <v/>
      </c>
      <c r="Q470" s="3" t="str">
        <f>IF(ISNUMBER(P470),SUMIF(A:A,A470,P:P),"")</f>
        <v/>
      </c>
      <c r="R470" s="3" t="str">
        <f>IFERROR(P470*(1/Q470),"")</f>
        <v/>
      </c>
      <c r="S470" s="9" t="str">
        <f>IFERROR(1/R470,"")</f>
        <v/>
      </c>
    </row>
    <row r="471" spans="1:19" x14ac:dyDescent="0.25">
      <c r="A471" s="1">
        <v>51</v>
      </c>
      <c r="B471" s="11">
        <v>0.76041666666666663</v>
      </c>
      <c r="C471" s="1" t="s">
        <v>127</v>
      </c>
      <c r="D471" s="1">
        <v>7</v>
      </c>
      <c r="E471" s="1">
        <v>8</v>
      </c>
      <c r="F471" s="1" t="s">
        <v>503</v>
      </c>
      <c r="G471" s="2">
        <v>72.823466666666704</v>
      </c>
      <c r="H471" s="7">
        <f>1+COUNTIFS(A:A,A471,O:O,"&lt;"&amp;O471)</f>
        <v>1</v>
      </c>
      <c r="I471" s="2">
        <f>AVERAGEIF(A:A,A471,G:G)</f>
        <v>47.275733333333314</v>
      </c>
      <c r="J471" s="2">
        <f>G471-I471</f>
        <v>25.54773333333339</v>
      </c>
      <c r="K471" s="2">
        <f>90+J471</f>
        <v>115.54773333333338</v>
      </c>
      <c r="L471" s="2">
        <f>EXP(0.06*K471)</f>
        <v>1025.4265998879307</v>
      </c>
      <c r="M471" s="2">
        <f>SUMIF(A:A,A471,L:L)</f>
        <v>3770.2034645405733</v>
      </c>
      <c r="N471" s="3">
        <f>L471/M471</f>
        <v>0.27198176690787335</v>
      </c>
      <c r="O471" s="8">
        <f>1/N471</f>
        <v>3.6767170511791094</v>
      </c>
      <c r="P471" s="3">
        <f>IF(O471&gt;21,"",N471)</f>
        <v>0.27198176690787335</v>
      </c>
      <c r="Q471" s="3">
        <f>IF(ISNUMBER(P471),SUMIF(A:A,A471,P:P),"")</f>
        <v>0.85277206047556442</v>
      </c>
      <c r="R471" s="3">
        <f>IFERROR(P471*(1/Q471),"")</f>
        <v>0.31893841216631508</v>
      </c>
      <c r="S471" s="9">
        <f>IFERROR(1/R471,"")</f>
        <v>3.1354015755196505</v>
      </c>
    </row>
    <row r="472" spans="1:19" x14ac:dyDescent="0.25">
      <c r="A472" s="1">
        <v>51</v>
      </c>
      <c r="B472" s="11">
        <v>0.76041666666666663</v>
      </c>
      <c r="C472" s="1" t="s">
        <v>127</v>
      </c>
      <c r="D472" s="1">
        <v>7</v>
      </c>
      <c r="E472" s="1">
        <v>2</v>
      </c>
      <c r="F472" s="1" t="s">
        <v>501</v>
      </c>
      <c r="G472" s="2">
        <v>58.4386333333333</v>
      </c>
      <c r="H472" s="7">
        <f>1+COUNTIFS(A:A,A472,O:O,"&lt;"&amp;O472)</f>
        <v>2</v>
      </c>
      <c r="I472" s="2">
        <f>AVERAGEIF(A:A,A472,G:G)</f>
        <v>47.275733333333314</v>
      </c>
      <c r="J472" s="2">
        <f>G472-I472</f>
        <v>11.162899999999986</v>
      </c>
      <c r="K472" s="2">
        <f>90+J472</f>
        <v>101.16289999999998</v>
      </c>
      <c r="L472" s="2">
        <f>EXP(0.06*K472)</f>
        <v>432.58290678940682</v>
      </c>
      <c r="M472" s="2">
        <f>SUMIF(A:A,A472,L:L)</f>
        <v>3770.2034645405733</v>
      </c>
      <c r="N472" s="3">
        <f>L472/M472</f>
        <v>0.11473728430253835</v>
      </c>
      <c r="O472" s="8">
        <f>1/N472</f>
        <v>8.7155627403835716</v>
      </c>
      <c r="P472" s="3">
        <f>IF(O472&gt;21,"",N472)</f>
        <v>0.11473728430253835</v>
      </c>
      <c r="Q472" s="3">
        <f>IF(ISNUMBER(P472),SUMIF(A:A,A472,P:P),"")</f>
        <v>0.85277206047556442</v>
      </c>
      <c r="R472" s="3">
        <f>IFERROR(P472*(1/Q472),"")</f>
        <v>0.13454625171297582</v>
      </c>
      <c r="S472" s="9">
        <f>IFERROR(1/R472,"")</f>
        <v>7.4323883963209552</v>
      </c>
    </row>
    <row r="473" spans="1:19" x14ac:dyDescent="0.25">
      <c r="A473" s="1">
        <v>51</v>
      </c>
      <c r="B473" s="11">
        <v>0.76041666666666663</v>
      </c>
      <c r="C473" s="1" t="s">
        <v>127</v>
      </c>
      <c r="D473" s="1">
        <v>7</v>
      </c>
      <c r="E473" s="1">
        <v>1</v>
      </c>
      <c r="F473" s="1" t="s">
        <v>500</v>
      </c>
      <c r="G473" s="2">
        <v>57.5397999999999</v>
      </c>
      <c r="H473" s="7">
        <f>1+COUNTIFS(A:A,A473,O:O,"&lt;"&amp;O473)</f>
        <v>3</v>
      </c>
      <c r="I473" s="2">
        <f>AVERAGEIF(A:A,A473,G:G)</f>
        <v>47.275733333333314</v>
      </c>
      <c r="J473" s="2">
        <f>G473-I473</f>
        <v>10.264066666666587</v>
      </c>
      <c r="K473" s="2">
        <f>90+J473</f>
        <v>100.26406666666659</v>
      </c>
      <c r="L473" s="2">
        <f>EXP(0.06*K473)</f>
        <v>409.87162462571894</v>
      </c>
      <c r="M473" s="2">
        <f>SUMIF(A:A,A473,L:L)</f>
        <v>3770.2034645405733</v>
      </c>
      <c r="N473" s="3">
        <f>L473/M473</f>
        <v>0.10871339663247187</v>
      </c>
      <c r="O473" s="8">
        <f>1/N473</f>
        <v>9.1984983541697893</v>
      </c>
      <c r="P473" s="3">
        <f>IF(O473&gt;21,"",N473)</f>
        <v>0.10871339663247187</v>
      </c>
      <c r="Q473" s="3">
        <f>IF(ISNUMBER(P473),SUMIF(A:A,A473,P:P),"")</f>
        <v>0.85277206047556442</v>
      </c>
      <c r="R473" s="3">
        <f>IFERROR(P473*(1/Q473),"")</f>
        <v>0.12748236213537037</v>
      </c>
      <c r="S473" s="9">
        <f>IFERROR(1/R473,"")</f>
        <v>7.8442223947664598</v>
      </c>
    </row>
    <row r="474" spans="1:19" x14ac:dyDescent="0.25">
      <c r="A474" s="1">
        <v>51</v>
      </c>
      <c r="B474" s="11">
        <v>0.76041666666666663</v>
      </c>
      <c r="C474" s="1" t="s">
        <v>127</v>
      </c>
      <c r="D474" s="1">
        <v>7</v>
      </c>
      <c r="E474" s="1">
        <v>11</v>
      </c>
      <c r="F474" s="1" t="s">
        <v>505</v>
      </c>
      <c r="G474" s="2">
        <v>54.280899999999995</v>
      </c>
      <c r="H474" s="7">
        <f>1+COUNTIFS(A:A,A474,O:O,"&lt;"&amp;O474)</f>
        <v>4</v>
      </c>
      <c r="I474" s="2">
        <f>AVERAGEIF(A:A,A474,G:G)</f>
        <v>47.275733333333314</v>
      </c>
      <c r="J474" s="2">
        <f>G474-I474</f>
        <v>7.0051666666666819</v>
      </c>
      <c r="K474" s="2">
        <f>90+J474</f>
        <v>97.005166666666682</v>
      </c>
      <c r="L474" s="2">
        <f>EXP(0.06*K474)</f>
        <v>337.07653115987733</v>
      </c>
      <c r="M474" s="2">
        <f>SUMIF(A:A,A474,L:L)</f>
        <v>3770.2034645405733</v>
      </c>
      <c r="N474" s="3">
        <f>L474/M474</f>
        <v>8.9405395313579591E-2</v>
      </c>
      <c r="O474" s="8">
        <f>1/N474</f>
        <v>11.185007308480769</v>
      </c>
      <c r="P474" s="3">
        <f>IF(O474&gt;21,"",N474)</f>
        <v>8.9405395313579591E-2</v>
      </c>
      <c r="Q474" s="3">
        <f>IF(ISNUMBER(P474),SUMIF(A:A,A474,P:P),"")</f>
        <v>0.85277206047556442</v>
      </c>
      <c r="R474" s="3">
        <f>IFERROR(P474*(1/Q474),"")</f>
        <v>0.1048409058614338</v>
      </c>
      <c r="S474" s="9">
        <f>IFERROR(1/R474,"")</f>
        <v>9.5382617288873934</v>
      </c>
    </row>
    <row r="475" spans="1:19" x14ac:dyDescent="0.25">
      <c r="A475" s="1">
        <v>51</v>
      </c>
      <c r="B475" s="11">
        <v>0.76041666666666663</v>
      </c>
      <c r="C475" s="1" t="s">
        <v>127</v>
      </c>
      <c r="D475" s="1">
        <v>7</v>
      </c>
      <c r="E475" s="1">
        <v>15</v>
      </c>
      <c r="F475" s="1" t="s">
        <v>508</v>
      </c>
      <c r="G475" s="2">
        <v>53.898233333333302</v>
      </c>
      <c r="H475" s="7">
        <f>1+COUNTIFS(A:A,A475,O:O,"&lt;"&amp;O475)</f>
        <v>5</v>
      </c>
      <c r="I475" s="2">
        <f>AVERAGEIF(A:A,A475,G:G)</f>
        <v>47.275733333333314</v>
      </c>
      <c r="J475" s="2">
        <f>G475-I475</f>
        <v>6.6224999999999881</v>
      </c>
      <c r="K475" s="2">
        <f>90+J475</f>
        <v>96.622499999999988</v>
      </c>
      <c r="L475" s="2">
        <f>EXP(0.06*K475)</f>
        <v>329.42542481643733</v>
      </c>
      <c r="M475" s="2">
        <f>SUMIF(A:A,A475,L:L)</f>
        <v>3770.2034645405733</v>
      </c>
      <c r="N475" s="3">
        <f>L475/M475</f>
        <v>8.7376033658326774E-2</v>
      </c>
      <c r="O475" s="8">
        <f>1/N475</f>
        <v>11.444785922766613</v>
      </c>
      <c r="P475" s="3">
        <f>IF(O475&gt;21,"",N475)</f>
        <v>8.7376033658326774E-2</v>
      </c>
      <c r="Q475" s="3">
        <f>IF(ISNUMBER(P475),SUMIF(A:A,A475,P:P),"")</f>
        <v>0.85277206047556442</v>
      </c>
      <c r="R475" s="3">
        <f>IFERROR(P475*(1/Q475),"")</f>
        <v>0.10246118242851422</v>
      </c>
      <c r="S475" s="9">
        <f>IFERROR(1/R475,"")</f>
        <v>9.7597936730594181</v>
      </c>
    </row>
    <row r="476" spans="1:19" x14ac:dyDescent="0.25">
      <c r="A476" s="1">
        <v>51</v>
      </c>
      <c r="B476" s="11">
        <v>0.76041666666666663</v>
      </c>
      <c r="C476" s="1" t="s">
        <v>127</v>
      </c>
      <c r="D476" s="1">
        <v>7</v>
      </c>
      <c r="E476" s="1">
        <v>13</v>
      </c>
      <c r="F476" s="1" t="s">
        <v>19</v>
      </c>
      <c r="G476" s="2">
        <v>51.589033333333298</v>
      </c>
      <c r="H476" s="7">
        <f>1+COUNTIFS(A:A,A476,O:O,"&lt;"&amp;O476)</f>
        <v>6</v>
      </c>
      <c r="I476" s="2">
        <f>AVERAGEIF(A:A,A476,G:G)</f>
        <v>47.275733333333314</v>
      </c>
      <c r="J476" s="2">
        <f>G476-I476</f>
        <v>4.3132999999999839</v>
      </c>
      <c r="K476" s="2">
        <f>90+J476</f>
        <v>94.313299999999984</v>
      </c>
      <c r="L476" s="2">
        <f>EXP(0.06*K476)</f>
        <v>286.80369724136733</v>
      </c>
      <c r="M476" s="2">
        <f>SUMIF(A:A,A476,L:L)</f>
        <v>3770.2034645405733</v>
      </c>
      <c r="N476" s="3">
        <f>L476/M476</f>
        <v>7.6071145745529797E-2</v>
      </c>
      <c r="O476" s="8">
        <f>1/N476</f>
        <v>13.145588780076491</v>
      </c>
      <c r="P476" s="3">
        <f>IF(O476&gt;21,"",N476)</f>
        <v>7.6071145745529797E-2</v>
      </c>
      <c r="Q476" s="3">
        <f>IF(ISNUMBER(P476),SUMIF(A:A,A476,P:P),"")</f>
        <v>0.85277206047556442</v>
      </c>
      <c r="R476" s="3">
        <f>IFERROR(P476*(1/Q476),"")</f>
        <v>8.9204547465013426E-2</v>
      </c>
      <c r="S476" s="9">
        <f>IFERROR(1/R476,"")</f>
        <v>11.210190830150292</v>
      </c>
    </row>
    <row r="477" spans="1:19" x14ac:dyDescent="0.25">
      <c r="A477" s="1">
        <v>51</v>
      </c>
      <c r="B477" s="11">
        <v>0.76041666666666663</v>
      </c>
      <c r="C477" s="1" t="s">
        <v>127</v>
      </c>
      <c r="D477" s="1">
        <v>7</v>
      </c>
      <c r="E477" s="1">
        <v>14</v>
      </c>
      <c r="F477" s="1" t="s">
        <v>507</v>
      </c>
      <c r="G477" s="2">
        <v>46.167400000000001</v>
      </c>
      <c r="H477" s="7">
        <f>1+COUNTIFS(A:A,A477,O:O,"&lt;"&amp;O477)</f>
        <v>7</v>
      </c>
      <c r="I477" s="2">
        <f>AVERAGEIF(A:A,A477,G:G)</f>
        <v>47.275733333333314</v>
      </c>
      <c r="J477" s="2">
        <f>G477-I477</f>
        <v>-1.108333333333313</v>
      </c>
      <c r="K477" s="2">
        <f>90+J477</f>
        <v>88.89166666666668</v>
      </c>
      <c r="L477" s="2">
        <f>EXP(0.06*K477)</f>
        <v>207.16177297491021</v>
      </c>
      <c r="M477" s="2">
        <f>SUMIF(A:A,A477,L:L)</f>
        <v>3770.2034645405733</v>
      </c>
      <c r="N477" s="3">
        <f>L477/M477</f>
        <v>5.4947106946164344E-2</v>
      </c>
      <c r="O477" s="8">
        <f>1/N477</f>
        <v>18.199320320536117</v>
      </c>
      <c r="P477" s="3">
        <f>IF(O477&gt;21,"",N477)</f>
        <v>5.4947106946164344E-2</v>
      </c>
      <c r="Q477" s="3">
        <f>IF(ISNUMBER(P477),SUMIF(A:A,A477,P:P),"")</f>
        <v>0.85277206047556442</v>
      </c>
      <c r="R477" s="3">
        <f>IFERROR(P477*(1/Q477),"")</f>
        <v>6.4433521562047957E-2</v>
      </c>
      <c r="S477" s="9">
        <f>IFERROR(1/R477,"")</f>
        <v>15.519871888998395</v>
      </c>
    </row>
    <row r="478" spans="1:19" x14ac:dyDescent="0.25">
      <c r="A478" s="1">
        <v>51</v>
      </c>
      <c r="B478" s="11">
        <v>0.76041666666666663</v>
      </c>
      <c r="C478" s="1" t="s">
        <v>127</v>
      </c>
      <c r="D478" s="1">
        <v>7</v>
      </c>
      <c r="E478" s="1">
        <v>16</v>
      </c>
      <c r="F478" s="1" t="s">
        <v>509</v>
      </c>
      <c r="G478" s="2">
        <v>44.4408666666667</v>
      </c>
      <c r="H478" s="7">
        <f>1+COUNTIFS(A:A,A478,O:O,"&lt;"&amp;O478)</f>
        <v>8</v>
      </c>
      <c r="I478" s="2">
        <f>AVERAGEIF(A:A,A478,G:G)</f>
        <v>47.275733333333314</v>
      </c>
      <c r="J478" s="2">
        <f>G478-I478</f>
        <v>-2.8348666666666134</v>
      </c>
      <c r="K478" s="2">
        <f>90+J478</f>
        <v>87.165133333333387</v>
      </c>
      <c r="L478" s="2">
        <f>EXP(0.06*K478)</f>
        <v>186.77561937272765</v>
      </c>
      <c r="M478" s="2">
        <f>SUMIF(A:A,A478,L:L)</f>
        <v>3770.2034645405733</v>
      </c>
      <c r="N478" s="3">
        <f>L478/M478</f>
        <v>4.9539930969080367E-2</v>
      </c>
      <c r="O478" s="8">
        <f>1/N478</f>
        <v>20.185736645941947</v>
      </c>
      <c r="P478" s="3">
        <f>IF(O478&gt;21,"",N478)</f>
        <v>4.9539930969080367E-2</v>
      </c>
      <c r="Q478" s="3">
        <f>IF(ISNUMBER(P478),SUMIF(A:A,A478,P:P),"")</f>
        <v>0.85277206047556442</v>
      </c>
      <c r="R478" s="3">
        <f>IFERROR(P478*(1/Q478),"")</f>
        <v>5.8092816668329265E-2</v>
      </c>
      <c r="S478" s="9">
        <f>IFERROR(1/R478,"")</f>
        <v>17.213832231777026</v>
      </c>
    </row>
    <row r="479" spans="1:19" x14ac:dyDescent="0.25">
      <c r="A479" s="1">
        <v>51</v>
      </c>
      <c r="B479" s="11">
        <v>0.76041666666666663</v>
      </c>
      <c r="C479" s="1" t="s">
        <v>127</v>
      </c>
      <c r="D479" s="1">
        <v>7</v>
      </c>
      <c r="E479" s="1">
        <v>10</v>
      </c>
      <c r="F479" s="1" t="s">
        <v>504</v>
      </c>
      <c r="G479" s="2">
        <v>43.529533333333298</v>
      </c>
      <c r="H479" s="7">
        <f>1+COUNTIFS(A:A,A479,O:O,"&lt;"&amp;O479)</f>
        <v>9</v>
      </c>
      <c r="I479" s="2">
        <f>AVERAGEIF(A:A,A479,G:G)</f>
        <v>47.275733333333314</v>
      </c>
      <c r="J479" s="2">
        <f>G479-I479</f>
        <v>-3.746200000000016</v>
      </c>
      <c r="K479" s="2">
        <f>90+J479</f>
        <v>86.253799999999984</v>
      </c>
      <c r="L479" s="2">
        <f>EXP(0.06*K479)</f>
        <v>176.83692850013401</v>
      </c>
      <c r="M479" s="2">
        <f>SUMIF(A:A,A479,L:L)</f>
        <v>3770.2034645405733</v>
      </c>
      <c r="N479" s="3">
        <f>L479/M479</f>
        <v>4.6903815712684052E-2</v>
      </c>
      <c r="O479" s="8">
        <f>1/N479</f>
        <v>21.320227039216622</v>
      </c>
      <c r="P479" s="3" t="str">
        <f>IF(O479&gt;21,"",N479)</f>
        <v/>
      </c>
      <c r="Q479" s="3" t="str">
        <f>IF(ISNUMBER(P479),SUMIF(A:A,A479,P:P),"")</f>
        <v/>
      </c>
      <c r="R479" s="3" t="str">
        <f>IFERROR(P479*(1/Q479),"")</f>
        <v/>
      </c>
      <c r="S479" s="9" t="str">
        <f>IFERROR(1/R479,"")</f>
        <v/>
      </c>
    </row>
    <row r="480" spans="1:19" x14ac:dyDescent="0.25">
      <c r="A480" s="1">
        <v>51</v>
      </c>
      <c r="B480" s="11">
        <v>0.76041666666666663</v>
      </c>
      <c r="C480" s="1" t="s">
        <v>127</v>
      </c>
      <c r="D480" s="1">
        <v>7</v>
      </c>
      <c r="E480" s="1">
        <v>12</v>
      </c>
      <c r="F480" s="1" t="s">
        <v>506</v>
      </c>
      <c r="G480" s="2">
        <v>35.366666666666603</v>
      </c>
      <c r="H480" s="7">
        <f>1+COUNTIFS(A:A,A480,O:O,"&lt;"&amp;O480)</f>
        <v>10</v>
      </c>
      <c r="I480" s="2">
        <f>AVERAGEIF(A:A,A480,G:G)</f>
        <v>47.275733333333314</v>
      </c>
      <c r="J480" s="2">
        <f>G480-I480</f>
        <v>-11.90906666666671</v>
      </c>
      <c r="K480" s="2">
        <f>90+J480</f>
        <v>78.090933333333282</v>
      </c>
      <c r="L480" s="2">
        <f>EXP(0.06*K480)</f>
        <v>108.3596730548702</v>
      </c>
      <c r="M480" s="2">
        <f>SUMIF(A:A,A480,L:L)</f>
        <v>3770.2034645405733</v>
      </c>
      <c r="N480" s="3">
        <f>L480/M480</f>
        <v>2.8741067710008752E-2</v>
      </c>
      <c r="O480" s="8">
        <f>1/N480</f>
        <v>34.793418605383309</v>
      </c>
      <c r="P480" s="3" t="str">
        <f>IF(O480&gt;21,"",N480)</f>
        <v/>
      </c>
      <c r="Q480" s="3" t="str">
        <f>IF(ISNUMBER(P480),SUMIF(A:A,A480,P:P),"")</f>
        <v/>
      </c>
      <c r="R480" s="3" t="str">
        <f>IFERROR(P480*(1/Q480),"")</f>
        <v/>
      </c>
      <c r="S480" s="9" t="str">
        <f>IFERROR(1/R480,"")</f>
        <v/>
      </c>
    </row>
    <row r="481" spans="1:19" x14ac:dyDescent="0.25">
      <c r="A481" s="1">
        <v>51</v>
      </c>
      <c r="B481" s="11">
        <v>0.76041666666666663</v>
      </c>
      <c r="C481" s="1" t="s">
        <v>127</v>
      </c>
      <c r="D481" s="1">
        <v>7</v>
      </c>
      <c r="E481" s="1">
        <v>17</v>
      </c>
      <c r="F481" s="1" t="s">
        <v>510</v>
      </c>
      <c r="G481" s="2">
        <v>34.3404666666667</v>
      </c>
      <c r="H481" s="7">
        <f>1+COUNTIFS(A:A,A481,O:O,"&lt;"&amp;O481)</f>
        <v>11</v>
      </c>
      <c r="I481" s="2">
        <f>AVERAGEIF(A:A,A481,G:G)</f>
        <v>47.275733333333314</v>
      </c>
      <c r="J481" s="2">
        <f>G481-I481</f>
        <v>-12.935266666666614</v>
      </c>
      <c r="K481" s="2">
        <f>90+J481</f>
        <v>77.064733333333379</v>
      </c>
      <c r="L481" s="2">
        <f>EXP(0.06*K481)</f>
        <v>101.88900148429973</v>
      </c>
      <c r="M481" s="2">
        <f>SUMIF(A:A,A481,L:L)</f>
        <v>3770.2034645405733</v>
      </c>
      <c r="N481" s="3">
        <f>L481/M481</f>
        <v>2.7024801829021616E-2</v>
      </c>
      <c r="O481" s="8">
        <f>1/N481</f>
        <v>37.003046546898702</v>
      </c>
      <c r="P481" s="3" t="str">
        <f>IF(O481&gt;21,"",N481)</f>
        <v/>
      </c>
      <c r="Q481" s="3" t="str">
        <f>IF(ISNUMBER(P481),SUMIF(A:A,A481,P:P),"")</f>
        <v/>
      </c>
      <c r="R481" s="3" t="str">
        <f>IFERROR(P481*(1/Q481),"")</f>
        <v/>
      </c>
      <c r="S481" s="9" t="str">
        <f>IFERROR(1/R481,"")</f>
        <v/>
      </c>
    </row>
    <row r="482" spans="1:19" x14ac:dyDescent="0.25">
      <c r="A482" s="1">
        <v>51</v>
      </c>
      <c r="B482" s="11">
        <v>0.76041666666666663</v>
      </c>
      <c r="C482" s="1" t="s">
        <v>127</v>
      </c>
      <c r="D482" s="1">
        <v>7</v>
      </c>
      <c r="E482" s="1">
        <v>5</v>
      </c>
      <c r="F482" s="1" t="s">
        <v>502</v>
      </c>
      <c r="G482" s="2">
        <v>32.200033333333302</v>
      </c>
      <c r="H482" s="7">
        <f>1+COUNTIFS(A:A,A482,O:O,"&lt;"&amp;O482)</f>
        <v>12</v>
      </c>
      <c r="I482" s="2">
        <f>AVERAGEIF(A:A,A482,G:G)</f>
        <v>47.275733333333314</v>
      </c>
      <c r="J482" s="2">
        <f>G482-I482</f>
        <v>-15.075700000000012</v>
      </c>
      <c r="K482" s="2">
        <f>90+J482</f>
        <v>74.924299999999988</v>
      </c>
      <c r="L482" s="2">
        <f>EXP(0.06*K482)</f>
        <v>89.609200602063567</v>
      </c>
      <c r="M482" s="2">
        <f>SUMIF(A:A,A482,L:L)</f>
        <v>3770.2034645405733</v>
      </c>
      <c r="N482" s="3">
        <f>L482/M482</f>
        <v>2.3767735997500893E-2</v>
      </c>
      <c r="O482" s="8">
        <f>1/N482</f>
        <v>42.073843301909235</v>
      </c>
      <c r="P482" s="3" t="str">
        <f>IF(O482&gt;21,"",N482)</f>
        <v/>
      </c>
      <c r="Q482" s="3" t="str">
        <f>IF(ISNUMBER(P482),SUMIF(A:A,A482,P:P),"")</f>
        <v/>
      </c>
      <c r="R482" s="3" t="str">
        <f>IFERROR(P482*(1/Q482),"")</f>
        <v/>
      </c>
      <c r="S482" s="9" t="str">
        <f>IFERROR(1/R482,"")</f>
        <v/>
      </c>
    </row>
    <row r="483" spans="1:19" x14ac:dyDescent="0.25">
      <c r="A483" s="1">
        <v>51</v>
      </c>
      <c r="B483" s="11">
        <v>0.76041666666666663</v>
      </c>
      <c r="C483" s="1" t="s">
        <v>127</v>
      </c>
      <c r="D483" s="1">
        <v>7</v>
      </c>
      <c r="E483" s="1">
        <v>18</v>
      </c>
      <c r="F483" s="1" t="s">
        <v>20</v>
      </c>
      <c r="G483" s="2">
        <v>29.9695</v>
      </c>
      <c r="H483" s="7">
        <f>1+COUNTIFS(A:A,A483,O:O,"&lt;"&amp;O483)</f>
        <v>13</v>
      </c>
      <c r="I483" s="2">
        <f>AVERAGEIF(A:A,A483,G:G)</f>
        <v>47.275733333333314</v>
      </c>
      <c r="J483" s="2">
        <f>G483-I483</f>
        <v>-17.306233333333314</v>
      </c>
      <c r="K483" s="2">
        <f>90+J483</f>
        <v>72.69376666666669</v>
      </c>
      <c r="L483" s="2">
        <f>EXP(0.06*K483)</f>
        <v>78.384484030829327</v>
      </c>
      <c r="M483" s="2">
        <f>SUMIF(A:A,A483,L:L)</f>
        <v>3770.2034645405733</v>
      </c>
      <c r="N483" s="3">
        <f>L483/M483</f>
        <v>2.0790518275220205E-2</v>
      </c>
      <c r="O483" s="8">
        <f>1/N483</f>
        <v>48.098849040809128</v>
      </c>
      <c r="P483" s="3" t="str">
        <f>IF(O483&gt;21,"",N483)</f>
        <v/>
      </c>
      <c r="Q483" s="3" t="str">
        <f>IF(ISNUMBER(P483),SUMIF(A:A,A483,P:P),"")</f>
        <v/>
      </c>
      <c r="R483" s="3" t="str">
        <f>IFERROR(P483*(1/Q483),"")</f>
        <v/>
      </c>
      <c r="S483" s="9" t="str">
        <f>IFERROR(1/R483,"")</f>
        <v/>
      </c>
    </row>
    <row r="484" spans="1:19" x14ac:dyDescent="0.25">
      <c r="A484" s="1">
        <v>52</v>
      </c>
      <c r="B484" s="11">
        <v>0.77847222222222223</v>
      </c>
      <c r="C484" s="1" t="s">
        <v>321</v>
      </c>
      <c r="D484" s="1">
        <v>4</v>
      </c>
      <c r="E484" s="1">
        <v>6</v>
      </c>
      <c r="F484" s="1" t="s">
        <v>516</v>
      </c>
      <c r="G484" s="2">
        <v>67.207999999999998</v>
      </c>
      <c r="H484" s="7">
        <f>1+COUNTIFS(A:A,A484,O:O,"&lt;"&amp;O484)</f>
        <v>1</v>
      </c>
      <c r="I484" s="2">
        <f>AVERAGEIF(A:A,A484,G:G)</f>
        <v>48.078170370370337</v>
      </c>
      <c r="J484" s="2">
        <f>G484-I484</f>
        <v>19.129829629629661</v>
      </c>
      <c r="K484" s="2">
        <f>90+J484</f>
        <v>109.12982962962965</v>
      </c>
      <c r="L484" s="2">
        <f>EXP(0.06*K484)</f>
        <v>697.70039547920874</v>
      </c>
      <c r="M484" s="2">
        <f>SUMIF(A:A,A484,L:L)</f>
        <v>2495.133822054484</v>
      </c>
      <c r="N484" s="3">
        <f>L484/M484</f>
        <v>0.27962443910311985</v>
      </c>
      <c r="O484" s="8">
        <f>1/N484</f>
        <v>3.5762253228202998</v>
      </c>
      <c r="P484" s="3">
        <f>IF(O484&gt;21,"",N484)</f>
        <v>0.27962443910311985</v>
      </c>
      <c r="Q484" s="3">
        <f>IF(ISNUMBER(P484),SUMIF(A:A,A484,P:P),"")</f>
        <v>0.93772751325904502</v>
      </c>
      <c r="R484" s="3">
        <f>IFERROR(P484*(1/Q484),"")</f>
        <v>0.29819370248750959</v>
      </c>
      <c r="S484" s="9">
        <f>IFERROR(1/R484,"")</f>
        <v>3.3535248788223049</v>
      </c>
    </row>
    <row r="485" spans="1:19" x14ac:dyDescent="0.25">
      <c r="A485" s="1">
        <v>52</v>
      </c>
      <c r="B485" s="11">
        <v>0.77847222222222223</v>
      </c>
      <c r="C485" s="1" t="s">
        <v>321</v>
      </c>
      <c r="D485" s="1">
        <v>4</v>
      </c>
      <c r="E485" s="1">
        <v>5</v>
      </c>
      <c r="F485" s="1" t="s">
        <v>515</v>
      </c>
      <c r="G485" s="2">
        <v>57.535833333333301</v>
      </c>
      <c r="H485" s="7">
        <f>1+COUNTIFS(A:A,A485,O:O,"&lt;"&amp;O485)</f>
        <v>2</v>
      </c>
      <c r="I485" s="2">
        <f>AVERAGEIF(A:A,A485,G:G)</f>
        <v>48.078170370370337</v>
      </c>
      <c r="J485" s="2">
        <f>G485-I485</f>
        <v>9.4576629629629636</v>
      </c>
      <c r="K485" s="2">
        <f>90+J485</f>
        <v>99.457662962962956</v>
      </c>
      <c r="L485" s="2">
        <f>EXP(0.06*K485)</f>
        <v>390.51242141603552</v>
      </c>
      <c r="M485" s="2">
        <f>SUMIF(A:A,A485,L:L)</f>
        <v>2495.133822054484</v>
      </c>
      <c r="N485" s="3">
        <f>L485/M485</f>
        <v>0.15650961001141375</v>
      </c>
      <c r="O485" s="8">
        <f>1/N485</f>
        <v>6.3893840124390646</v>
      </c>
      <c r="P485" s="3">
        <f>IF(O485&gt;21,"",N485)</f>
        <v>0.15650961001141375</v>
      </c>
      <c r="Q485" s="3">
        <f>IF(ISNUMBER(P485),SUMIF(A:A,A485,P:P),"")</f>
        <v>0.93772751325904502</v>
      </c>
      <c r="R485" s="3">
        <f>IFERROR(P485*(1/Q485),"")</f>
        <v>0.16690307983762695</v>
      </c>
      <c r="S485" s="9">
        <f>IFERROR(1/R485,"")</f>
        <v>5.9915011812415822</v>
      </c>
    </row>
    <row r="486" spans="1:19" x14ac:dyDescent="0.25">
      <c r="A486" s="1">
        <v>52</v>
      </c>
      <c r="B486" s="11">
        <v>0.77847222222222223</v>
      </c>
      <c r="C486" s="1" t="s">
        <v>321</v>
      </c>
      <c r="D486" s="1">
        <v>4</v>
      </c>
      <c r="E486" s="1">
        <v>4</v>
      </c>
      <c r="F486" s="1" t="s">
        <v>514</v>
      </c>
      <c r="G486" s="2">
        <v>54.056699999999999</v>
      </c>
      <c r="H486" s="7">
        <f>1+COUNTIFS(A:A,A486,O:O,"&lt;"&amp;O486)</f>
        <v>3</v>
      </c>
      <c r="I486" s="2">
        <f>AVERAGEIF(A:A,A486,G:G)</f>
        <v>48.078170370370337</v>
      </c>
      <c r="J486" s="2">
        <f>G486-I486</f>
        <v>5.9785296296296622</v>
      </c>
      <c r="K486" s="2">
        <f>90+J486</f>
        <v>95.978529629629662</v>
      </c>
      <c r="L486" s="2">
        <f>EXP(0.06*K486)</f>
        <v>316.93977695771099</v>
      </c>
      <c r="M486" s="2">
        <f>SUMIF(A:A,A486,L:L)</f>
        <v>2495.133822054484</v>
      </c>
      <c r="N486" s="3">
        <f>L486/M486</f>
        <v>0.1270231576985093</v>
      </c>
      <c r="O486" s="8">
        <f>1/N486</f>
        <v>7.8725802296106488</v>
      </c>
      <c r="P486" s="3">
        <f>IF(O486&gt;21,"",N486)</f>
        <v>0.1270231576985093</v>
      </c>
      <c r="Q486" s="3">
        <f>IF(ISNUMBER(P486),SUMIF(A:A,A486,P:P),"")</f>
        <v>0.93772751325904502</v>
      </c>
      <c r="R486" s="3">
        <f>IFERROR(P486*(1/Q486),"")</f>
        <v>0.13545849503449459</v>
      </c>
      <c r="S486" s="9">
        <f>IFERROR(1/R486,"")</f>
        <v>7.382335081645115</v>
      </c>
    </row>
    <row r="487" spans="1:19" x14ac:dyDescent="0.25">
      <c r="A487" s="1">
        <v>52</v>
      </c>
      <c r="B487" s="11">
        <v>0.77847222222222223</v>
      </c>
      <c r="C487" s="1" t="s">
        <v>321</v>
      </c>
      <c r="D487" s="1">
        <v>4</v>
      </c>
      <c r="E487" s="1">
        <v>2</v>
      </c>
      <c r="F487" s="1" t="s">
        <v>512</v>
      </c>
      <c r="G487" s="2">
        <v>51.246966666666708</v>
      </c>
      <c r="H487" s="7">
        <f>1+COUNTIFS(A:A,A487,O:O,"&lt;"&amp;O487)</f>
        <v>4</v>
      </c>
      <c r="I487" s="2">
        <f>AVERAGEIF(A:A,A487,G:G)</f>
        <v>48.078170370370337</v>
      </c>
      <c r="J487" s="2">
        <f>G487-I487</f>
        <v>3.1687962962963709</v>
      </c>
      <c r="K487" s="2">
        <f>90+J487</f>
        <v>93.168796296296364</v>
      </c>
      <c r="L487" s="2">
        <f>EXP(0.06*K487)</f>
        <v>267.76983256194148</v>
      </c>
      <c r="M487" s="2">
        <f>SUMIF(A:A,A487,L:L)</f>
        <v>2495.133822054484</v>
      </c>
      <c r="N487" s="3">
        <f>L487/M487</f>
        <v>0.10731682212598152</v>
      </c>
      <c r="O487" s="8">
        <f>1/N487</f>
        <v>9.3182036160750137</v>
      </c>
      <c r="P487" s="3">
        <f>IF(O487&gt;21,"",N487)</f>
        <v>0.10731682212598152</v>
      </c>
      <c r="Q487" s="3">
        <f>IF(ISNUMBER(P487),SUMIF(A:A,A487,P:P),"")</f>
        <v>0.93772751325904502</v>
      </c>
      <c r="R487" s="3">
        <f>IFERROR(P487*(1/Q487),"")</f>
        <v>0.11444350369224532</v>
      </c>
      <c r="S487" s="9">
        <f>IFERROR(1/R487,"")</f>
        <v>8.7379359049434608</v>
      </c>
    </row>
    <row r="488" spans="1:19" x14ac:dyDescent="0.25">
      <c r="A488" s="1">
        <v>52</v>
      </c>
      <c r="B488" s="11">
        <v>0.77847222222222223</v>
      </c>
      <c r="C488" s="1" t="s">
        <v>321</v>
      </c>
      <c r="D488" s="1">
        <v>4</v>
      </c>
      <c r="E488" s="1">
        <v>1</v>
      </c>
      <c r="F488" s="1" t="s">
        <v>511</v>
      </c>
      <c r="G488" s="2">
        <v>50.446933333333298</v>
      </c>
      <c r="H488" s="7">
        <f>1+COUNTIFS(A:A,A488,O:O,"&lt;"&amp;O488)</f>
        <v>5</v>
      </c>
      <c r="I488" s="2">
        <f>AVERAGEIF(A:A,A488,G:G)</f>
        <v>48.078170370370337</v>
      </c>
      <c r="J488" s="2">
        <f>G488-I488</f>
        <v>2.3687629629629612</v>
      </c>
      <c r="K488" s="2">
        <f>90+J488</f>
        <v>92.368762962962961</v>
      </c>
      <c r="L488" s="2">
        <f>EXP(0.06*K488)</f>
        <v>255.21996413443293</v>
      </c>
      <c r="M488" s="2">
        <f>SUMIF(A:A,A488,L:L)</f>
        <v>2495.133822054484</v>
      </c>
      <c r="N488" s="3">
        <f>L488/M488</f>
        <v>0.10228708451568572</v>
      </c>
      <c r="O488" s="8">
        <f>1/N488</f>
        <v>9.7764053471154515</v>
      </c>
      <c r="P488" s="3">
        <f>IF(O488&gt;21,"",N488)</f>
        <v>0.10228708451568572</v>
      </c>
      <c r="Q488" s="3">
        <f>IF(ISNUMBER(P488),SUMIF(A:A,A488,P:P),"")</f>
        <v>0.93772751325904502</v>
      </c>
      <c r="R488" s="3">
        <f>IFERROR(P488*(1/Q488),"")</f>
        <v>0.10907975192088575</v>
      </c>
      <c r="S488" s="9">
        <f>IFERROR(1/R488,"")</f>
        <v>9.1676042747630024</v>
      </c>
    </row>
    <row r="489" spans="1:19" x14ac:dyDescent="0.25">
      <c r="A489" s="1">
        <v>52</v>
      </c>
      <c r="B489" s="11">
        <v>0.77847222222222223</v>
      </c>
      <c r="C489" s="1" t="s">
        <v>321</v>
      </c>
      <c r="D489" s="1">
        <v>4</v>
      </c>
      <c r="E489" s="1">
        <v>8</v>
      </c>
      <c r="F489" s="1" t="s">
        <v>518</v>
      </c>
      <c r="G489" s="2">
        <v>47.482766666666599</v>
      </c>
      <c r="H489" s="7">
        <f>1+COUNTIFS(A:A,A489,O:O,"&lt;"&amp;O489)</f>
        <v>6</v>
      </c>
      <c r="I489" s="2">
        <f>AVERAGEIF(A:A,A489,G:G)</f>
        <v>48.078170370370337</v>
      </c>
      <c r="J489" s="2">
        <f>G489-I489</f>
        <v>-0.59540370370373807</v>
      </c>
      <c r="K489" s="2">
        <f>90+J489</f>
        <v>89.404596296296262</v>
      </c>
      <c r="L489" s="2">
        <f>EXP(0.06*K489)</f>
        <v>213.63645837085397</v>
      </c>
      <c r="M489" s="2">
        <f>SUMIF(A:A,A489,L:L)</f>
        <v>2495.133822054484</v>
      </c>
      <c r="N489" s="3">
        <f>L489/M489</f>
        <v>8.5621242629361854E-2</v>
      </c>
      <c r="O489" s="8">
        <f>1/N489</f>
        <v>11.679344626295727</v>
      </c>
      <c r="P489" s="3">
        <f>IF(O489&gt;21,"",N489)</f>
        <v>8.5621242629361854E-2</v>
      </c>
      <c r="Q489" s="3">
        <f>IF(ISNUMBER(P489),SUMIF(A:A,A489,P:P),"")</f>
        <v>0.93772751325904502</v>
      </c>
      <c r="R489" s="3">
        <f>IFERROR(P489*(1/Q489),"")</f>
        <v>9.130716697411137E-2</v>
      </c>
      <c r="S489" s="9">
        <f>IFERROR(1/R489,"")</f>
        <v>10.952042792911682</v>
      </c>
    </row>
    <row r="490" spans="1:19" x14ac:dyDescent="0.25">
      <c r="A490" s="1">
        <v>52</v>
      </c>
      <c r="B490" s="11">
        <v>0.77847222222222223</v>
      </c>
      <c r="C490" s="1" t="s">
        <v>321</v>
      </c>
      <c r="D490" s="1">
        <v>4</v>
      </c>
      <c r="E490" s="1">
        <v>3</v>
      </c>
      <c r="F490" s="1" t="s">
        <v>513</v>
      </c>
      <c r="G490" s="2">
        <v>46.213999999999899</v>
      </c>
      <c r="H490" s="7">
        <f>1+COUNTIFS(A:A,A490,O:O,"&lt;"&amp;O490)</f>
        <v>7</v>
      </c>
      <c r="I490" s="2">
        <f>AVERAGEIF(A:A,A490,G:G)</f>
        <v>48.078170370370337</v>
      </c>
      <c r="J490" s="2">
        <f>G490-I490</f>
        <v>-1.864170370370438</v>
      </c>
      <c r="K490" s="2">
        <f>90+J490</f>
        <v>88.135829629629569</v>
      </c>
      <c r="L490" s="2">
        <f>EXP(0.06*K490)</f>
        <v>197.9767852835044</v>
      </c>
      <c r="M490" s="2">
        <f>SUMIF(A:A,A490,L:L)</f>
        <v>2495.133822054484</v>
      </c>
      <c r="N490" s="3">
        <f>L490/M490</f>
        <v>7.9345157174973105E-2</v>
      </c>
      <c r="O490" s="8">
        <f>1/N490</f>
        <v>12.603163641037163</v>
      </c>
      <c r="P490" s="3">
        <f>IF(O490&gt;21,"",N490)</f>
        <v>7.9345157174973105E-2</v>
      </c>
      <c r="Q490" s="3">
        <f>IF(ISNUMBER(P490),SUMIF(A:A,A490,P:P),"")</f>
        <v>0.93772751325904502</v>
      </c>
      <c r="R490" s="3">
        <f>IFERROR(P490*(1/Q490),"")</f>
        <v>8.4614300053126631E-2</v>
      </c>
      <c r="S490" s="9">
        <f>IFERROR(1/R490,"")</f>
        <v>11.818333300306588</v>
      </c>
    </row>
    <row r="491" spans="1:19" x14ac:dyDescent="0.25">
      <c r="A491" s="1">
        <v>52</v>
      </c>
      <c r="B491" s="11">
        <v>0.77847222222222223</v>
      </c>
      <c r="C491" s="1" t="s">
        <v>321</v>
      </c>
      <c r="D491" s="1">
        <v>4</v>
      </c>
      <c r="E491" s="1">
        <v>7</v>
      </c>
      <c r="F491" s="1" t="s">
        <v>517</v>
      </c>
      <c r="G491" s="2">
        <v>36.099766666666696</v>
      </c>
      <c r="H491" s="7">
        <f>1+COUNTIFS(A:A,A491,O:O,"&lt;"&amp;O491)</f>
        <v>8</v>
      </c>
      <c r="I491" s="2">
        <f>AVERAGEIF(A:A,A491,G:G)</f>
        <v>48.078170370370337</v>
      </c>
      <c r="J491" s="2">
        <f>G491-I491</f>
        <v>-11.978403703703641</v>
      </c>
      <c r="K491" s="2">
        <f>90+J491</f>
        <v>78.021596296296366</v>
      </c>
      <c r="L491" s="2">
        <f>EXP(0.06*K491)</f>
        <v>107.90980915077368</v>
      </c>
      <c r="M491" s="2">
        <f>SUMIF(A:A,A491,L:L)</f>
        <v>2495.133822054484</v>
      </c>
      <c r="N491" s="3">
        <f>L491/M491</f>
        <v>4.3248104849911873E-2</v>
      </c>
      <c r="O491" s="8">
        <f>1/N491</f>
        <v>23.122400472122369</v>
      </c>
      <c r="P491" s="3" t="str">
        <f>IF(O491&gt;21,"",N491)</f>
        <v/>
      </c>
      <c r="Q491" s="3" t="str">
        <f>IF(ISNUMBER(P491),SUMIF(A:A,A491,P:P),"")</f>
        <v/>
      </c>
      <c r="R491" s="3" t="str">
        <f>IFERROR(P491*(1/Q491),"")</f>
        <v/>
      </c>
      <c r="S491" s="9" t="str">
        <f>IFERROR(1/R491,"")</f>
        <v/>
      </c>
    </row>
    <row r="492" spans="1:19" x14ac:dyDescent="0.25">
      <c r="A492" s="1">
        <v>52</v>
      </c>
      <c r="B492" s="11">
        <v>0.77847222222222223</v>
      </c>
      <c r="C492" s="1" t="s">
        <v>321</v>
      </c>
      <c r="D492" s="1">
        <v>4</v>
      </c>
      <c r="E492" s="1">
        <v>9</v>
      </c>
      <c r="F492" s="1" t="s">
        <v>519</v>
      </c>
      <c r="G492" s="2">
        <v>22.412566666666599</v>
      </c>
      <c r="H492" s="7">
        <f>1+COUNTIFS(A:A,A492,O:O,"&lt;"&amp;O492)</f>
        <v>9</v>
      </c>
      <c r="I492" s="2">
        <f>AVERAGEIF(A:A,A492,G:G)</f>
        <v>48.078170370370337</v>
      </c>
      <c r="J492" s="2">
        <f>G492-I492</f>
        <v>-25.665603703703738</v>
      </c>
      <c r="K492" s="2">
        <f>90+J492</f>
        <v>64.334396296296262</v>
      </c>
      <c r="L492" s="2">
        <f>EXP(0.06*K492)</f>
        <v>47.468378700022377</v>
      </c>
      <c r="M492" s="2">
        <f>SUMIF(A:A,A492,L:L)</f>
        <v>2495.133822054484</v>
      </c>
      <c r="N492" s="3">
        <f>L492/M492</f>
        <v>1.9024381891043059E-2</v>
      </c>
      <c r="O492" s="8">
        <f>1/N492</f>
        <v>52.564125642936858</v>
      </c>
      <c r="P492" s="3" t="str">
        <f>IF(O492&gt;21,"",N492)</f>
        <v/>
      </c>
      <c r="Q492" s="3" t="str">
        <f>IF(ISNUMBER(P492),SUMIF(A:A,A492,P:P),"")</f>
        <v/>
      </c>
      <c r="R492" s="3" t="str">
        <f>IFERROR(P492*(1/Q492),"")</f>
        <v/>
      </c>
      <c r="S492" s="9" t="str">
        <f>IFERROR(1/R492,"")</f>
        <v/>
      </c>
    </row>
    <row r="493" spans="1:19" x14ac:dyDescent="0.25">
      <c r="A493" s="1">
        <v>53</v>
      </c>
      <c r="B493" s="11">
        <v>0.79166666666666663</v>
      </c>
      <c r="C493" s="1" t="s">
        <v>520</v>
      </c>
      <c r="D493" s="1">
        <v>2</v>
      </c>
      <c r="E493" s="1">
        <v>7</v>
      </c>
      <c r="F493" s="1" t="s">
        <v>527</v>
      </c>
      <c r="G493" s="2">
        <v>66.0354999999999</v>
      </c>
      <c r="H493" s="7">
        <f>1+COUNTIFS(A:A,A493,O:O,"&lt;"&amp;O493)</f>
        <v>1</v>
      </c>
      <c r="I493" s="2">
        <f>AVERAGEIF(A:A,A493,G:G)</f>
        <v>50.638988888888861</v>
      </c>
      <c r="J493" s="2">
        <f>G493-I493</f>
        <v>15.396511111111039</v>
      </c>
      <c r="K493" s="2">
        <f>90+J493</f>
        <v>105.39651111111104</v>
      </c>
      <c r="L493" s="2">
        <f>EXP(0.06*K493)</f>
        <v>557.68298108000488</v>
      </c>
      <c r="M493" s="2">
        <f>SUMIF(A:A,A493,L:L)</f>
        <v>2333.4078004568805</v>
      </c>
      <c r="N493" s="3">
        <f>L493/M493</f>
        <v>0.23899936435063374</v>
      </c>
      <c r="O493" s="8">
        <f>1/N493</f>
        <v>4.1841115465600538</v>
      </c>
      <c r="P493" s="3">
        <f>IF(O493&gt;21,"",N493)</f>
        <v>0.23899936435063374</v>
      </c>
      <c r="Q493" s="3">
        <f>IF(ISNUMBER(P493),SUMIF(A:A,A493,P:P),"")</f>
        <v>0.97692797390083119</v>
      </c>
      <c r="R493" s="3">
        <f>IFERROR(P493*(1/Q493),"")</f>
        <v>0.24464379231185243</v>
      </c>
      <c r="S493" s="9">
        <f>IFERROR(1/R493,"")</f>
        <v>4.0875756157559868</v>
      </c>
    </row>
    <row r="494" spans="1:19" x14ac:dyDescent="0.25">
      <c r="A494" s="1">
        <v>53</v>
      </c>
      <c r="B494" s="11">
        <v>0.79166666666666663</v>
      </c>
      <c r="C494" s="1" t="s">
        <v>520</v>
      </c>
      <c r="D494" s="1">
        <v>2</v>
      </c>
      <c r="E494" s="1">
        <v>3</v>
      </c>
      <c r="F494" s="1" t="s">
        <v>523</v>
      </c>
      <c r="G494" s="2">
        <v>59.972433333333299</v>
      </c>
      <c r="H494" s="7">
        <f>1+COUNTIFS(A:A,A494,O:O,"&lt;"&amp;O494)</f>
        <v>2</v>
      </c>
      <c r="I494" s="2">
        <f>AVERAGEIF(A:A,A494,G:G)</f>
        <v>50.638988888888861</v>
      </c>
      <c r="J494" s="2">
        <f>G494-I494</f>
        <v>9.3334444444444387</v>
      </c>
      <c r="K494" s="2">
        <f>90+J494</f>
        <v>99.333444444444439</v>
      </c>
      <c r="L494" s="2">
        <f>EXP(0.06*K494)</f>
        <v>387.61270831389157</v>
      </c>
      <c r="M494" s="2">
        <f>SUMIF(A:A,A494,L:L)</f>
        <v>2333.4078004568805</v>
      </c>
      <c r="N494" s="3">
        <f>L494/M494</f>
        <v>0.16611443067859682</v>
      </c>
      <c r="O494" s="8">
        <f>1/N494</f>
        <v>6.0199465869092972</v>
      </c>
      <c r="P494" s="3">
        <f>IF(O494&gt;21,"",N494)</f>
        <v>0.16611443067859682</v>
      </c>
      <c r="Q494" s="3">
        <f>IF(ISNUMBER(P494),SUMIF(A:A,A494,P:P),"")</f>
        <v>0.97692797390083119</v>
      </c>
      <c r="R494" s="3">
        <f>IFERROR(P494*(1/Q494),"")</f>
        <v>0.17003754126858409</v>
      </c>
      <c r="S494" s="9">
        <f>IFERROR(1/R494,"")</f>
        <v>5.8810542221405235</v>
      </c>
    </row>
    <row r="495" spans="1:19" x14ac:dyDescent="0.25">
      <c r="A495" s="1">
        <v>53</v>
      </c>
      <c r="B495" s="11">
        <v>0.79166666666666663</v>
      </c>
      <c r="C495" s="1" t="s">
        <v>520</v>
      </c>
      <c r="D495" s="1">
        <v>2</v>
      </c>
      <c r="E495" s="1">
        <v>4</v>
      </c>
      <c r="F495" s="1" t="s">
        <v>524</v>
      </c>
      <c r="G495" s="2">
        <v>53.579666666666604</v>
      </c>
      <c r="H495" s="7">
        <f>1+COUNTIFS(A:A,A495,O:O,"&lt;"&amp;O495)</f>
        <v>3</v>
      </c>
      <c r="I495" s="2">
        <f>AVERAGEIF(A:A,A495,G:G)</f>
        <v>50.638988888888861</v>
      </c>
      <c r="J495" s="2">
        <f>G495-I495</f>
        <v>2.9406777777777435</v>
      </c>
      <c r="K495" s="2">
        <f>90+J495</f>
        <v>92.940677777777751</v>
      </c>
      <c r="L495" s="2">
        <f>EXP(0.06*K495)</f>
        <v>264.12980467037863</v>
      </c>
      <c r="M495" s="2">
        <f>SUMIF(A:A,A495,L:L)</f>
        <v>2333.4078004568805</v>
      </c>
      <c r="N495" s="3">
        <f>L495/M495</f>
        <v>0.11319487516012508</v>
      </c>
      <c r="O495" s="8">
        <f>1/N495</f>
        <v>8.8343222127804228</v>
      </c>
      <c r="P495" s="3">
        <f>IF(O495&gt;21,"",N495)</f>
        <v>0.11319487516012508</v>
      </c>
      <c r="Q495" s="3">
        <f>IF(ISNUMBER(P495),SUMIF(A:A,A495,P:P),"")</f>
        <v>0.97692797390083119</v>
      </c>
      <c r="R495" s="3">
        <f>IFERROR(P495*(1/Q495),"")</f>
        <v>0.11586818904175999</v>
      </c>
      <c r="S495" s="9">
        <f>IFERROR(1/R495,"")</f>
        <v>8.6304965001186869</v>
      </c>
    </row>
    <row r="496" spans="1:19" x14ac:dyDescent="0.25">
      <c r="A496" s="1">
        <v>53</v>
      </c>
      <c r="B496" s="11">
        <v>0.79166666666666663</v>
      </c>
      <c r="C496" s="1" t="s">
        <v>520</v>
      </c>
      <c r="D496" s="1">
        <v>2</v>
      </c>
      <c r="E496" s="1">
        <v>8</v>
      </c>
      <c r="F496" s="1" t="s">
        <v>528</v>
      </c>
      <c r="G496" s="2">
        <v>53.531133333333301</v>
      </c>
      <c r="H496" s="7">
        <f>1+COUNTIFS(A:A,A496,O:O,"&lt;"&amp;O496)</f>
        <v>4</v>
      </c>
      <c r="I496" s="2">
        <f>AVERAGEIF(A:A,A496,G:G)</f>
        <v>50.638988888888861</v>
      </c>
      <c r="J496" s="2">
        <f>G496-I496</f>
        <v>2.8921444444444404</v>
      </c>
      <c r="K496" s="2">
        <f>90+J496</f>
        <v>92.89214444444444</v>
      </c>
      <c r="L496" s="2">
        <f>EXP(0.06*K496)</f>
        <v>263.36177746950614</v>
      </c>
      <c r="M496" s="2">
        <f>SUMIF(A:A,A496,L:L)</f>
        <v>2333.4078004568805</v>
      </c>
      <c r="N496" s="3">
        <f>L496/M496</f>
        <v>0.11286573114992586</v>
      </c>
      <c r="O496" s="8">
        <f>1/N496</f>
        <v>8.8600852518435733</v>
      </c>
      <c r="P496" s="3">
        <f>IF(O496&gt;21,"",N496)</f>
        <v>0.11286573114992586</v>
      </c>
      <c r="Q496" s="3">
        <f>IF(ISNUMBER(P496),SUMIF(A:A,A496,P:P),"")</f>
        <v>0.97692797390083119</v>
      </c>
      <c r="R496" s="3">
        <f>IFERROR(P496*(1/Q496),"")</f>
        <v>0.11553127166505212</v>
      </c>
      <c r="S496" s="9">
        <f>IFERROR(1/R496,"")</f>
        <v>8.6556651336721782</v>
      </c>
    </row>
    <row r="497" spans="1:19" x14ac:dyDescent="0.25">
      <c r="A497" s="1">
        <v>53</v>
      </c>
      <c r="B497" s="11">
        <v>0.79166666666666663</v>
      </c>
      <c r="C497" s="1" t="s">
        <v>520</v>
      </c>
      <c r="D497" s="1">
        <v>2</v>
      </c>
      <c r="E497" s="1">
        <v>6</v>
      </c>
      <c r="F497" s="1" t="s">
        <v>526</v>
      </c>
      <c r="G497" s="2">
        <v>52.537900000000008</v>
      </c>
      <c r="H497" s="7">
        <f>1+COUNTIFS(A:A,A497,O:O,"&lt;"&amp;O497)</f>
        <v>5</v>
      </c>
      <c r="I497" s="2">
        <f>AVERAGEIF(A:A,A497,G:G)</f>
        <v>50.638988888888861</v>
      </c>
      <c r="J497" s="2">
        <f>G497-I497</f>
        <v>1.898911111111147</v>
      </c>
      <c r="K497" s="2">
        <f>90+J497</f>
        <v>91.898911111111147</v>
      </c>
      <c r="L497" s="2">
        <f>EXP(0.06*K497)</f>
        <v>248.12550002825995</v>
      </c>
      <c r="M497" s="2">
        <f>SUMIF(A:A,A497,L:L)</f>
        <v>2333.4078004568805</v>
      </c>
      <c r="N497" s="3">
        <f>L497/M497</f>
        <v>0.10633610635041035</v>
      </c>
      <c r="O497" s="8">
        <f>1/N497</f>
        <v>9.4041434684912275</v>
      </c>
      <c r="P497" s="3">
        <f>IF(O497&gt;21,"",N497)</f>
        <v>0.10633610635041035</v>
      </c>
      <c r="Q497" s="3">
        <f>IF(ISNUMBER(P497),SUMIF(A:A,A497,P:P),"")</f>
        <v>0.97692797390083119</v>
      </c>
      <c r="R497" s="3">
        <f>IFERROR(P497*(1/Q497),"")</f>
        <v>0.10884743726378812</v>
      </c>
      <c r="S497" s="9">
        <f>IFERROR(1/R497,"")</f>
        <v>9.1871708249458681</v>
      </c>
    </row>
    <row r="498" spans="1:19" x14ac:dyDescent="0.25">
      <c r="A498" s="1">
        <v>53</v>
      </c>
      <c r="B498" s="11">
        <v>0.79166666666666663</v>
      </c>
      <c r="C498" s="1" t="s">
        <v>520</v>
      </c>
      <c r="D498" s="1">
        <v>2</v>
      </c>
      <c r="E498" s="1">
        <v>5</v>
      </c>
      <c r="F498" s="1" t="s">
        <v>525</v>
      </c>
      <c r="G498" s="2">
        <v>49.105900000000005</v>
      </c>
      <c r="H498" s="7">
        <f>1+COUNTIFS(A:A,A498,O:O,"&lt;"&amp;O498)</f>
        <v>6</v>
      </c>
      <c r="I498" s="2">
        <f>AVERAGEIF(A:A,A498,G:G)</f>
        <v>50.638988888888861</v>
      </c>
      <c r="J498" s="2">
        <f>G498-I498</f>
        <v>-1.5330888888888552</v>
      </c>
      <c r="K498" s="2">
        <f>90+J498</f>
        <v>88.466911111111145</v>
      </c>
      <c r="L498" s="2">
        <f>EXP(0.06*K498)</f>
        <v>201.94889425755812</v>
      </c>
      <c r="M498" s="2">
        <f>SUMIF(A:A,A498,L:L)</f>
        <v>2333.4078004568805</v>
      </c>
      <c r="N498" s="3">
        <f>L498/M498</f>
        <v>8.6546764015281247E-2</v>
      </c>
      <c r="O498" s="8">
        <f>1/N498</f>
        <v>11.554447025002965</v>
      </c>
      <c r="P498" s="3">
        <f>IF(O498&gt;21,"",N498)</f>
        <v>8.6546764015281247E-2</v>
      </c>
      <c r="Q498" s="3">
        <f>IF(ISNUMBER(P498),SUMIF(A:A,A498,P:P),"")</f>
        <v>0.97692797390083119</v>
      </c>
      <c r="R498" s="3">
        <f>IFERROR(P498*(1/Q498),"")</f>
        <v>8.8590731688953248E-2</v>
      </c>
      <c r="S498" s="9">
        <f>IFERROR(1/R498,"")</f>
        <v>11.287862521680632</v>
      </c>
    </row>
    <row r="499" spans="1:19" x14ac:dyDescent="0.25">
      <c r="A499" s="1">
        <v>53</v>
      </c>
      <c r="B499" s="11">
        <v>0.79166666666666663</v>
      </c>
      <c r="C499" s="1" t="s">
        <v>520</v>
      </c>
      <c r="D499" s="1">
        <v>2</v>
      </c>
      <c r="E499" s="1">
        <v>2</v>
      </c>
      <c r="F499" s="1" t="s">
        <v>522</v>
      </c>
      <c r="G499" s="2">
        <v>48.559733333333298</v>
      </c>
      <c r="H499" s="7">
        <f>1+COUNTIFS(A:A,A499,O:O,"&lt;"&amp;O499)</f>
        <v>7</v>
      </c>
      <c r="I499" s="2">
        <f>AVERAGEIF(A:A,A499,G:G)</f>
        <v>50.638988888888861</v>
      </c>
      <c r="J499" s="2">
        <f>G499-I499</f>
        <v>-2.0792555555555623</v>
      </c>
      <c r="K499" s="2">
        <f>90+J499</f>
        <v>87.920744444444438</v>
      </c>
      <c r="L499" s="2">
        <f>EXP(0.06*K499)</f>
        <v>195.43828789782506</v>
      </c>
      <c r="M499" s="2">
        <f>SUMIF(A:A,A499,L:L)</f>
        <v>2333.4078004568805</v>
      </c>
      <c r="N499" s="3">
        <f>L499/M499</f>
        <v>8.3756593193679355E-2</v>
      </c>
      <c r="O499" s="8">
        <f>1/N499</f>
        <v>11.939358585032139</v>
      </c>
      <c r="P499" s="3">
        <f>IF(O499&gt;21,"",N499)</f>
        <v>8.3756593193679355E-2</v>
      </c>
      <c r="Q499" s="3">
        <f>IF(ISNUMBER(P499),SUMIF(A:A,A499,P:P),"")</f>
        <v>0.97692797390083119</v>
      </c>
      <c r="R499" s="3">
        <f>IFERROR(P499*(1/Q499),"")</f>
        <v>8.5734665636856416E-2</v>
      </c>
      <c r="S499" s="9">
        <f>IFERROR(1/R499,"")</f>
        <v>11.663893392150943</v>
      </c>
    </row>
    <row r="500" spans="1:19" x14ac:dyDescent="0.25">
      <c r="A500" s="1">
        <v>53</v>
      </c>
      <c r="B500" s="11">
        <v>0.79166666666666663</v>
      </c>
      <c r="C500" s="1" t="s">
        <v>520</v>
      </c>
      <c r="D500" s="1">
        <v>2</v>
      </c>
      <c r="E500" s="1">
        <v>1</v>
      </c>
      <c r="F500" s="1" t="s">
        <v>521</v>
      </c>
      <c r="G500" s="2">
        <v>45.357133333333302</v>
      </c>
      <c r="H500" s="7">
        <f>1+COUNTIFS(A:A,A500,O:O,"&lt;"&amp;O500)</f>
        <v>8</v>
      </c>
      <c r="I500" s="2">
        <f>AVERAGEIF(A:A,A500,G:G)</f>
        <v>50.638988888888861</v>
      </c>
      <c r="J500" s="2">
        <f>G500-I500</f>
        <v>-5.2818555555555591</v>
      </c>
      <c r="K500" s="2">
        <f>90+J500</f>
        <v>84.718144444444448</v>
      </c>
      <c r="L500" s="2">
        <f>EXP(0.06*K500)</f>
        <v>161.27140106731107</v>
      </c>
      <c r="M500" s="2">
        <f>SUMIF(A:A,A500,L:L)</f>
        <v>2333.4078004568805</v>
      </c>
      <c r="N500" s="3">
        <f>L500/M500</f>
        <v>6.9114109002178778E-2</v>
      </c>
      <c r="O500" s="8">
        <f>1/N500</f>
        <v>14.468825749724642</v>
      </c>
      <c r="P500" s="3">
        <f>IF(O500&gt;21,"",N500)</f>
        <v>6.9114109002178778E-2</v>
      </c>
      <c r="Q500" s="3">
        <f>IF(ISNUMBER(P500),SUMIF(A:A,A500,P:P),"")</f>
        <v>0.97692797390083119</v>
      </c>
      <c r="R500" s="3">
        <f>IFERROR(P500*(1/Q500),"")</f>
        <v>7.074637112315367E-2</v>
      </c>
      <c r="S500" s="9">
        <f>IFERROR(1/R500,"")</f>
        <v>14.135000624402668</v>
      </c>
    </row>
    <row r="501" spans="1:19" x14ac:dyDescent="0.25">
      <c r="A501" s="1">
        <v>53</v>
      </c>
      <c r="B501" s="11">
        <v>0.79166666666666663</v>
      </c>
      <c r="C501" s="1" t="s">
        <v>520</v>
      </c>
      <c r="D501" s="1">
        <v>2</v>
      </c>
      <c r="E501" s="1">
        <v>10</v>
      </c>
      <c r="F501" s="1" t="s">
        <v>529</v>
      </c>
      <c r="G501" s="2">
        <v>27.071499999999997</v>
      </c>
      <c r="H501" s="7">
        <f>1+COUNTIFS(A:A,A501,O:O,"&lt;"&amp;O501)</f>
        <v>9</v>
      </c>
      <c r="I501" s="2">
        <f>AVERAGEIF(A:A,A501,G:G)</f>
        <v>50.638988888888861</v>
      </c>
      <c r="J501" s="2">
        <f>G501-I501</f>
        <v>-23.567488888888864</v>
      </c>
      <c r="K501" s="2">
        <f>90+J501</f>
        <v>66.43251111111114</v>
      </c>
      <c r="L501" s="2">
        <f>EXP(0.06*K501)</f>
        <v>53.836445672145047</v>
      </c>
      <c r="M501" s="2">
        <f>SUMIF(A:A,A501,L:L)</f>
        <v>2333.4078004568805</v>
      </c>
      <c r="N501" s="3">
        <f>L501/M501</f>
        <v>2.3072026099168731E-2</v>
      </c>
      <c r="O501" s="8">
        <f>1/N501</f>
        <v>43.342530721046181</v>
      </c>
      <c r="P501" s="3" t="str">
        <f>IF(O501&gt;21,"",N501)</f>
        <v/>
      </c>
      <c r="Q501" s="3" t="str">
        <f>IF(ISNUMBER(P501),SUMIF(A:A,A501,P:P),"")</f>
        <v/>
      </c>
      <c r="R501" s="3" t="str">
        <f>IFERROR(P501*(1/Q501),"")</f>
        <v/>
      </c>
      <c r="S501" s="9" t="str">
        <f>IFERROR(1/R501,"")</f>
        <v/>
      </c>
    </row>
    <row r="502" spans="1:19" x14ac:dyDescent="0.25">
      <c r="A502" s="1">
        <v>54</v>
      </c>
      <c r="B502" s="11">
        <v>0.80208333333333337</v>
      </c>
      <c r="C502" s="1" t="s">
        <v>313</v>
      </c>
      <c r="D502" s="1">
        <v>6</v>
      </c>
      <c r="E502" s="1">
        <v>5</v>
      </c>
      <c r="F502" s="1" t="s">
        <v>534</v>
      </c>
      <c r="G502" s="2">
        <v>69.569933333333296</v>
      </c>
      <c r="H502" s="7">
        <f>1+COUNTIFS(A:A,A502,O:O,"&lt;"&amp;O502)</f>
        <v>1</v>
      </c>
      <c r="I502" s="2">
        <f>AVERAGEIF(A:A,A502,G:G)</f>
        <v>50.028063333333321</v>
      </c>
      <c r="J502" s="2">
        <f>G502-I502</f>
        <v>19.541869999999975</v>
      </c>
      <c r="K502" s="2">
        <f>90+J502</f>
        <v>109.54186999999997</v>
      </c>
      <c r="L502" s="2">
        <f>EXP(0.06*K502)</f>
        <v>715.16422383066288</v>
      </c>
      <c r="M502" s="2">
        <f>SUMIF(A:A,A502,L:L)</f>
        <v>2948.8719810016373</v>
      </c>
      <c r="N502" s="3">
        <f>L502/M502</f>
        <v>0.24252128557569477</v>
      </c>
      <c r="O502" s="8">
        <f>1/N502</f>
        <v>4.1233494108618522</v>
      </c>
      <c r="P502" s="3">
        <f>IF(O502&gt;21,"",N502)</f>
        <v>0.24252128557569477</v>
      </c>
      <c r="Q502" s="3">
        <f>IF(ISNUMBER(P502),SUMIF(A:A,A502,P:P),"")</f>
        <v>0.90937230327070007</v>
      </c>
      <c r="R502" s="3">
        <f>IFERROR(P502*(1/Q502),"")</f>
        <v>0.26669086435052941</v>
      </c>
      <c r="S502" s="9">
        <f>IFERROR(1/R502,"")</f>
        <v>3.7496597509453267</v>
      </c>
    </row>
    <row r="503" spans="1:19" x14ac:dyDescent="0.25">
      <c r="A503" s="1">
        <v>54</v>
      </c>
      <c r="B503" s="11">
        <v>0.80208333333333337</v>
      </c>
      <c r="C503" s="1" t="s">
        <v>313</v>
      </c>
      <c r="D503" s="1">
        <v>6</v>
      </c>
      <c r="E503" s="1">
        <v>1</v>
      </c>
      <c r="F503" s="1" t="s">
        <v>530</v>
      </c>
      <c r="G503" s="2">
        <v>63.099166666666697</v>
      </c>
      <c r="H503" s="7">
        <f>1+COUNTIFS(A:A,A503,O:O,"&lt;"&amp;O503)</f>
        <v>2</v>
      </c>
      <c r="I503" s="2">
        <f>AVERAGEIF(A:A,A503,G:G)</f>
        <v>50.028063333333321</v>
      </c>
      <c r="J503" s="2">
        <f>G503-I503</f>
        <v>13.071103333333376</v>
      </c>
      <c r="K503" s="2">
        <f>90+J503</f>
        <v>103.07110333333338</v>
      </c>
      <c r="L503" s="2">
        <f>EXP(0.06*K503)</f>
        <v>485.0568982325957</v>
      </c>
      <c r="M503" s="2">
        <f>SUMIF(A:A,A503,L:L)</f>
        <v>2948.8719810016373</v>
      </c>
      <c r="N503" s="3">
        <f>L503/M503</f>
        <v>0.16448896437607896</v>
      </c>
      <c r="O503" s="8">
        <f>1/N503</f>
        <v>6.0794351997599811</v>
      </c>
      <c r="P503" s="3">
        <f>IF(O503&gt;21,"",N503)</f>
        <v>0.16448896437607896</v>
      </c>
      <c r="Q503" s="3">
        <f>IF(ISNUMBER(P503),SUMIF(A:A,A503,P:P),"")</f>
        <v>0.90937230327070007</v>
      </c>
      <c r="R503" s="3">
        <f>IFERROR(P503*(1/Q503),"")</f>
        <v>0.18088187179713811</v>
      </c>
      <c r="S503" s="9">
        <f>IFERROR(1/R503,"")</f>
        <v>5.5284699901907022</v>
      </c>
    </row>
    <row r="504" spans="1:19" x14ac:dyDescent="0.25">
      <c r="A504" s="1">
        <v>54</v>
      </c>
      <c r="B504" s="11">
        <v>0.80208333333333337</v>
      </c>
      <c r="C504" s="1" t="s">
        <v>313</v>
      </c>
      <c r="D504" s="1">
        <v>6</v>
      </c>
      <c r="E504" s="1">
        <v>6</v>
      </c>
      <c r="F504" s="1" t="s">
        <v>535</v>
      </c>
      <c r="G504" s="2">
        <v>61.822166666666604</v>
      </c>
      <c r="H504" s="7">
        <f>1+COUNTIFS(A:A,A504,O:O,"&lt;"&amp;O504)</f>
        <v>3</v>
      </c>
      <c r="I504" s="2">
        <f>AVERAGEIF(A:A,A504,G:G)</f>
        <v>50.028063333333321</v>
      </c>
      <c r="J504" s="2">
        <f>G504-I504</f>
        <v>11.794103333333283</v>
      </c>
      <c r="K504" s="2">
        <f>90+J504</f>
        <v>101.79410333333328</v>
      </c>
      <c r="L504" s="2">
        <f>EXP(0.06*K504)</f>
        <v>449.27995444418082</v>
      </c>
      <c r="M504" s="2">
        <f>SUMIF(A:A,A504,L:L)</f>
        <v>2948.8719810016373</v>
      </c>
      <c r="N504" s="3">
        <f>L504/M504</f>
        <v>0.15235654763540288</v>
      </c>
      <c r="O504" s="8">
        <f>1/N504</f>
        <v>6.5635511930412855</v>
      </c>
      <c r="P504" s="3">
        <f>IF(O504&gt;21,"",N504)</f>
        <v>0.15235654763540288</v>
      </c>
      <c r="Q504" s="3">
        <f>IF(ISNUMBER(P504),SUMIF(A:A,A504,P:P),"")</f>
        <v>0.90937230327070007</v>
      </c>
      <c r="R504" s="3">
        <f>IFERROR(P504*(1/Q504),"")</f>
        <v>0.16754034303379228</v>
      </c>
      <c r="S504" s="9">
        <f>IFERROR(1/R504,"")</f>
        <v>5.9687116660511048</v>
      </c>
    </row>
    <row r="505" spans="1:19" x14ac:dyDescent="0.25">
      <c r="A505" s="1">
        <v>54</v>
      </c>
      <c r="B505" s="11">
        <v>0.80208333333333337</v>
      </c>
      <c r="C505" s="1" t="s">
        <v>313</v>
      </c>
      <c r="D505" s="1">
        <v>6</v>
      </c>
      <c r="E505" s="1">
        <v>3</v>
      </c>
      <c r="F505" s="1" t="s">
        <v>532</v>
      </c>
      <c r="G505" s="2">
        <v>60.039500000000004</v>
      </c>
      <c r="H505" s="7">
        <f>1+COUNTIFS(A:A,A505,O:O,"&lt;"&amp;O505)</f>
        <v>4</v>
      </c>
      <c r="I505" s="2">
        <f>AVERAGEIF(A:A,A505,G:G)</f>
        <v>50.028063333333321</v>
      </c>
      <c r="J505" s="2">
        <f>G505-I505</f>
        <v>10.011436666666683</v>
      </c>
      <c r="K505" s="2">
        <f>90+J505</f>
        <v>100.01143666666668</v>
      </c>
      <c r="L505" s="2">
        <f>EXP(0.06*K505)</f>
        <v>403.7057213339059</v>
      </c>
      <c r="M505" s="2">
        <f>SUMIF(A:A,A505,L:L)</f>
        <v>2948.8719810016373</v>
      </c>
      <c r="N505" s="3">
        <f>L505/M505</f>
        <v>0.13690174545887882</v>
      </c>
      <c r="O505" s="8">
        <f>1/N505</f>
        <v>7.3045087675698781</v>
      </c>
      <c r="P505" s="3">
        <f>IF(O505&gt;21,"",N505)</f>
        <v>0.13690174545887882</v>
      </c>
      <c r="Q505" s="3">
        <f>IF(ISNUMBER(P505),SUMIF(A:A,A505,P:P),"")</f>
        <v>0.90937230327070007</v>
      </c>
      <c r="R505" s="3">
        <f>IFERROR(P505*(1/Q505),"")</f>
        <v>0.15054532116987754</v>
      </c>
      <c r="S505" s="9">
        <f>IFERROR(1/R505,"")</f>
        <v>6.6425179622260426</v>
      </c>
    </row>
    <row r="506" spans="1:19" x14ac:dyDescent="0.25">
      <c r="A506" s="1">
        <v>54</v>
      </c>
      <c r="B506" s="11">
        <v>0.80208333333333337</v>
      </c>
      <c r="C506" s="1" t="s">
        <v>313</v>
      </c>
      <c r="D506" s="1">
        <v>6</v>
      </c>
      <c r="E506" s="1">
        <v>7</v>
      </c>
      <c r="F506" s="1" t="s">
        <v>536</v>
      </c>
      <c r="G506" s="2">
        <v>54.050600000000003</v>
      </c>
      <c r="H506" s="7">
        <f>1+COUNTIFS(A:A,A506,O:O,"&lt;"&amp;O506)</f>
        <v>5</v>
      </c>
      <c r="I506" s="2">
        <f>AVERAGEIF(A:A,A506,G:G)</f>
        <v>50.028063333333321</v>
      </c>
      <c r="J506" s="2">
        <f>G506-I506</f>
        <v>4.0225366666666815</v>
      </c>
      <c r="K506" s="2">
        <f>90+J506</f>
        <v>94.022536666666682</v>
      </c>
      <c r="L506" s="2">
        <f>EXP(0.06*K506)</f>
        <v>281.84356979875201</v>
      </c>
      <c r="M506" s="2">
        <f>SUMIF(A:A,A506,L:L)</f>
        <v>2948.8719810016373</v>
      </c>
      <c r="N506" s="3">
        <f>L506/M506</f>
        <v>9.5576739721003001E-2</v>
      </c>
      <c r="O506" s="8">
        <f>1/N506</f>
        <v>10.462796731914992</v>
      </c>
      <c r="P506" s="3">
        <f>IF(O506&gt;21,"",N506)</f>
        <v>9.5576739721003001E-2</v>
      </c>
      <c r="Q506" s="3">
        <f>IF(ISNUMBER(P506),SUMIF(A:A,A506,P:P),"")</f>
        <v>0.90937230327070007</v>
      </c>
      <c r="R506" s="3">
        <f>IFERROR(P506*(1/Q506),"")</f>
        <v>0.10510188112970482</v>
      </c>
      <c r="S506" s="9">
        <f>IFERROR(1/R506,"")</f>
        <v>9.51457756275469</v>
      </c>
    </row>
    <row r="507" spans="1:19" x14ac:dyDescent="0.25">
      <c r="A507" s="1">
        <v>54</v>
      </c>
      <c r="B507" s="11">
        <v>0.80208333333333337</v>
      </c>
      <c r="C507" s="1" t="s">
        <v>313</v>
      </c>
      <c r="D507" s="1">
        <v>6</v>
      </c>
      <c r="E507" s="1">
        <v>4</v>
      </c>
      <c r="F507" s="1" t="s">
        <v>533</v>
      </c>
      <c r="G507" s="2">
        <v>48.4071</v>
      </c>
      <c r="H507" s="7">
        <f>1+COUNTIFS(A:A,A507,O:O,"&lt;"&amp;O507)</f>
        <v>6</v>
      </c>
      <c r="I507" s="2">
        <f>AVERAGEIF(A:A,A507,G:G)</f>
        <v>50.028063333333321</v>
      </c>
      <c r="J507" s="2">
        <f>G507-I507</f>
        <v>-1.6209633333333215</v>
      </c>
      <c r="K507" s="2">
        <f>90+J507</f>
        <v>88.379036666666678</v>
      </c>
      <c r="L507" s="2">
        <f>EXP(0.06*K507)</f>
        <v>200.88692749651403</v>
      </c>
      <c r="M507" s="2">
        <f>SUMIF(A:A,A507,L:L)</f>
        <v>2948.8719810016373</v>
      </c>
      <c r="N507" s="3">
        <f>L507/M507</f>
        <v>6.8123312504152586E-2</v>
      </c>
      <c r="O507" s="8">
        <f>1/N507</f>
        <v>14.679262696438068</v>
      </c>
      <c r="P507" s="3">
        <f>IF(O507&gt;21,"",N507)</f>
        <v>6.8123312504152586E-2</v>
      </c>
      <c r="Q507" s="3">
        <f>IF(ISNUMBER(P507),SUMIF(A:A,A507,P:P),"")</f>
        <v>0.90937230327070007</v>
      </c>
      <c r="R507" s="3">
        <f>IFERROR(P507*(1/Q507),"")</f>
        <v>7.4912455832596189E-2</v>
      </c>
      <c r="S507" s="9">
        <f>IFERROR(1/R507,"")</f>
        <v>13.348914928575553</v>
      </c>
    </row>
    <row r="508" spans="1:19" x14ac:dyDescent="0.25">
      <c r="A508" s="1">
        <v>54</v>
      </c>
      <c r="B508" s="11">
        <v>0.80208333333333337</v>
      </c>
      <c r="C508" s="1" t="s">
        <v>313</v>
      </c>
      <c r="D508" s="1">
        <v>6</v>
      </c>
      <c r="E508" s="1">
        <v>2</v>
      </c>
      <c r="F508" s="1" t="s">
        <v>531</v>
      </c>
      <c r="G508" s="2">
        <v>43.052199999999999</v>
      </c>
      <c r="H508" s="7">
        <f>1+COUNTIFS(A:A,A508,O:O,"&lt;"&amp;O508)</f>
        <v>7</v>
      </c>
      <c r="I508" s="2">
        <f>AVERAGEIF(A:A,A508,G:G)</f>
        <v>50.028063333333321</v>
      </c>
      <c r="J508" s="2">
        <f>G508-I508</f>
        <v>-6.9758633333333222</v>
      </c>
      <c r="K508" s="2">
        <f>90+J508</f>
        <v>83.024136666666678</v>
      </c>
      <c r="L508" s="2">
        <f>EXP(0.06*K508)</f>
        <v>145.68521027727999</v>
      </c>
      <c r="M508" s="2">
        <f>SUMIF(A:A,A508,L:L)</f>
        <v>2948.8719810016373</v>
      </c>
      <c r="N508" s="3">
        <f>L508/M508</f>
        <v>4.9403707999489142E-2</v>
      </c>
      <c r="O508" s="8">
        <f>1/N508</f>
        <v>20.241395646058397</v>
      </c>
      <c r="P508" s="3">
        <f>IF(O508&gt;21,"",N508)</f>
        <v>4.9403707999489142E-2</v>
      </c>
      <c r="Q508" s="3">
        <f>IF(ISNUMBER(P508),SUMIF(A:A,A508,P:P),"")</f>
        <v>0.90937230327070007</v>
      </c>
      <c r="R508" s="3">
        <f>IFERROR(P508*(1/Q508),"")</f>
        <v>5.4327262686361746E-2</v>
      </c>
      <c r="S508" s="9">
        <f>IFERROR(1/R508,"")</f>
        <v>18.406964580069648</v>
      </c>
    </row>
    <row r="509" spans="1:19" x14ac:dyDescent="0.25">
      <c r="A509" s="1">
        <v>54</v>
      </c>
      <c r="B509" s="11">
        <v>0.80208333333333337</v>
      </c>
      <c r="C509" s="1" t="s">
        <v>313</v>
      </c>
      <c r="D509" s="1">
        <v>6</v>
      </c>
      <c r="E509" s="1">
        <v>9</v>
      </c>
      <c r="F509" s="1" t="s">
        <v>538</v>
      </c>
      <c r="G509" s="2">
        <v>41.824466666666602</v>
      </c>
      <c r="H509" s="7">
        <f>1+COUNTIFS(A:A,A509,O:O,"&lt;"&amp;O509)</f>
        <v>8</v>
      </c>
      <c r="I509" s="2">
        <f>AVERAGEIF(A:A,A509,G:G)</f>
        <v>50.028063333333321</v>
      </c>
      <c r="J509" s="2">
        <f>G509-I509</f>
        <v>-8.2035966666667193</v>
      </c>
      <c r="K509" s="2">
        <f>90+J509</f>
        <v>81.796403333333274</v>
      </c>
      <c r="L509" s="2">
        <f>EXP(0.06*K509)</f>
        <v>135.33919732735566</v>
      </c>
      <c r="M509" s="2">
        <f>SUMIF(A:A,A509,L:L)</f>
        <v>2948.8719810016373</v>
      </c>
      <c r="N509" s="3">
        <f>L509/M509</f>
        <v>4.5895243401304006E-2</v>
      </c>
      <c r="O509" s="8">
        <f>1/N509</f>
        <v>21.788750334235885</v>
      </c>
      <c r="P509" s="3" t="str">
        <f>IF(O509&gt;21,"",N509)</f>
        <v/>
      </c>
      <c r="Q509" s="3" t="str">
        <f>IF(ISNUMBER(P509),SUMIF(A:A,A509,P:P),"")</f>
        <v/>
      </c>
      <c r="R509" s="3" t="str">
        <f>IFERROR(P509*(1/Q509),"")</f>
        <v/>
      </c>
      <c r="S509" s="9" t="str">
        <f>IFERROR(1/R509,"")</f>
        <v/>
      </c>
    </row>
    <row r="510" spans="1:19" x14ac:dyDescent="0.25">
      <c r="A510" s="1">
        <v>54</v>
      </c>
      <c r="B510" s="11">
        <v>0.80208333333333337</v>
      </c>
      <c r="C510" s="1" t="s">
        <v>313</v>
      </c>
      <c r="D510" s="1">
        <v>6</v>
      </c>
      <c r="E510" s="1">
        <v>10</v>
      </c>
      <c r="F510" s="1" t="s">
        <v>539</v>
      </c>
      <c r="G510" s="2">
        <v>33.843499999999999</v>
      </c>
      <c r="H510" s="7">
        <f>1+COUNTIFS(A:A,A510,O:O,"&lt;"&amp;O510)</f>
        <v>9</v>
      </c>
      <c r="I510" s="2">
        <f>AVERAGEIF(A:A,A510,G:G)</f>
        <v>50.028063333333321</v>
      </c>
      <c r="J510" s="2">
        <f>G510-I510</f>
        <v>-16.184563333333323</v>
      </c>
      <c r="K510" s="2">
        <f>90+J510</f>
        <v>73.81543666666667</v>
      </c>
      <c r="L510" s="2">
        <f>EXP(0.06*K510)</f>
        <v>83.841339725886172</v>
      </c>
      <c r="M510" s="2">
        <f>SUMIF(A:A,A510,L:L)</f>
        <v>2948.8719810016373</v>
      </c>
      <c r="N510" s="3">
        <f>L510/M510</f>
        <v>2.8431664808116885E-2</v>
      </c>
      <c r="O510" s="8">
        <f>1/N510</f>
        <v>35.172052243473004</v>
      </c>
      <c r="P510" s="3" t="str">
        <f>IF(O510&gt;21,"",N510)</f>
        <v/>
      </c>
      <c r="Q510" s="3" t="str">
        <f>IF(ISNUMBER(P510),SUMIF(A:A,A510,P:P),"")</f>
        <v/>
      </c>
      <c r="R510" s="3" t="str">
        <f>IFERROR(P510*(1/Q510),"")</f>
        <v/>
      </c>
      <c r="S510" s="9" t="str">
        <f>IFERROR(1/R510,"")</f>
        <v/>
      </c>
    </row>
    <row r="511" spans="1:19" x14ac:dyDescent="0.25">
      <c r="A511" s="1">
        <v>54</v>
      </c>
      <c r="B511" s="11">
        <v>0.80208333333333337</v>
      </c>
      <c r="C511" s="1" t="s">
        <v>313</v>
      </c>
      <c r="D511" s="1">
        <v>6</v>
      </c>
      <c r="E511" s="1">
        <v>8</v>
      </c>
      <c r="F511" s="1" t="s">
        <v>537</v>
      </c>
      <c r="G511" s="2">
        <v>24.571999999999999</v>
      </c>
      <c r="H511" s="7">
        <f>1+COUNTIFS(A:A,A511,O:O,"&lt;"&amp;O511)</f>
        <v>10</v>
      </c>
      <c r="I511" s="2">
        <f>AVERAGEIF(A:A,A511,G:G)</f>
        <v>50.028063333333321</v>
      </c>
      <c r="J511" s="2">
        <f>G511-I511</f>
        <v>-25.456063333333322</v>
      </c>
      <c r="K511" s="2">
        <f>90+J511</f>
        <v>64.543936666666681</v>
      </c>
      <c r="L511" s="2">
        <f>EXP(0.06*K511)</f>
        <v>48.068938534504518</v>
      </c>
      <c r="M511" s="2">
        <f>SUMIF(A:A,A511,L:L)</f>
        <v>2948.8719810016373</v>
      </c>
      <c r="N511" s="3">
        <f>L511/M511</f>
        <v>1.6300788519879063E-2</v>
      </c>
      <c r="O511" s="8">
        <f>1/N511</f>
        <v>61.346725575912146</v>
      </c>
      <c r="P511" s="3" t="str">
        <f>IF(O511&gt;21,"",N511)</f>
        <v/>
      </c>
      <c r="Q511" s="3" t="str">
        <f>IF(ISNUMBER(P511),SUMIF(A:A,A511,P:P),"")</f>
        <v/>
      </c>
      <c r="R511" s="3" t="str">
        <f>IFERROR(P511*(1/Q511),"")</f>
        <v/>
      </c>
      <c r="S511" s="9" t="str">
        <f>IFERROR(1/R511,"")</f>
        <v/>
      </c>
    </row>
    <row r="512" spans="1:19" x14ac:dyDescent="0.25">
      <c r="A512" s="1">
        <v>55</v>
      </c>
      <c r="B512" s="11">
        <v>0.80486111111111114</v>
      </c>
      <c r="C512" s="1" t="s">
        <v>321</v>
      </c>
      <c r="D512" s="1">
        <v>5</v>
      </c>
      <c r="E512" s="1">
        <v>2</v>
      </c>
      <c r="F512" s="1" t="s">
        <v>541</v>
      </c>
      <c r="G512" s="2">
        <v>70.908833333333305</v>
      </c>
      <c r="H512" s="7">
        <f>1+COUNTIFS(A:A,A512,O:O,"&lt;"&amp;O512)</f>
        <v>1</v>
      </c>
      <c r="I512" s="2">
        <f>AVERAGEIF(A:A,A512,G:G)</f>
        <v>49.059529629629601</v>
      </c>
      <c r="J512" s="2">
        <f>G512-I512</f>
        <v>21.849303703703704</v>
      </c>
      <c r="K512" s="2">
        <f>90+J512</f>
        <v>111.8493037037037</v>
      </c>
      <c r="L512" s="2">
        <f>EXP(0.06*K512)</f>
        <v>821.35730531241541</v>
      </c>
      <c r="M512" s="2">
        <f>SUMIF(A:A,A512,L:L)</f>
        <v>2676.410736204155</v>
      </c>
      <c r="N512" s="3">
        <f>L512/M512</f>
        <v>0.30688761414748816</v>
      </c>
      <c r="O512" s="8">
        <f>1/N512</f>
        <v>3.2585218624020666</v>
      </c>
      <c r="P512" s="3">
        <f>IF(O512&gt;21,"",N512)</f>
        <v>0.30688761414748816</v>
      </c>
      <c r="Q512" s="3">
        <f>IF(ISNUMBER(P512),SUMIF(A:A,A512,P:P),"")</f>
        <v>0.82784572543547996</v>
      </c>
      <c r="R512" s="3">
        <f>IFERROR(P512*(1/Q512),"")</f>
        <v>0.37070628586751836</v>
      </c>
      <c r="S512" s="9">
        <f>IFERROR(1/R512,"")</f>
        <v>2.6975533950276103</v>
      </c>
    </row>
    <row r="513" spans="1:19" x14ac:dyDescent="0.25">
      <c r="A513" s="1">
        <v>55</v>
      </c>
      <c r="B513" s="11">
        <v>0.80486111111111114</v>
      </c>
      <c r="C513" s="1" t="s">
        <v>321</v>
      </c>
      <c r="D513" s="1">
        <v>5</v>
      </c>
      <c r="E513" s="1">
        <v>1</v>
      </c>
      <c r="F513" s="1" t="s">
        <v>540</v>
      </c>
      <c r="G513" s="2">
        <v>66.479633333333297</v>
      </c>
      <c r="H513" s="7">
        <f>1+COUNTIFS(A:A,A513,O:O,"&lt;"&amp;O513)</f>
        <v>2</v>
      </c>
      <c r="I513" s="2">
        <f>AVERAGEIF(A:A,A513,G:G)</f>
        <v>49.059529629629601</v>
      </c>
      <c r="J513" s="2">
        <f>G513-I513</f>
        <v>17.420103703703695</v>
      </c>
      <c r="K513" s="2">
        <f>90+J513</f>
        <v>107.42010370370369</v>
      </c>
      <c r="L513" s="2">
        <f>EXP(0.06*K513)</f>
        <v>629.67651686420595</v>
      </c>
      <c r="M513" s="2">
        <f>SUMIF(A:A,A513,L:L)</f>
        <v>2676.410736204155</v>
      </c>
      <c r="N513" s="3">
        <f>L513/M513</f>
        <v>0.23526901470932324</v>
      </c>
      <c r="O513" s="8">
        <f>1/N513</f>
        <v>4.2504534701924435</v>
      </c>
      <c r="P513" s="3">
        <f>IF(O513&gt;21,"",N513)</f>
        <v>0.23526901470932324</v>
      </c>
      <c r="Q513" s="3">
        <f>IF(ISNUMBER(P513),SUMIF(A:A,A513,P:P),"")</f>
        <v>0.82784572543547996</v>
      </c>
      <c r="R513" s="3">
        <f>IFERROR(P513*(1/Q513),"")</f>
        <v>0.28419427374051165</v>
      </c>
      <c r="S513" s="9">
        <f>IFERROR(1/R513,"")</f>
        <v>3.5187197364612164</v>
      </c>
    </row>
    <row r="514" spans="1:19" x14ac:dyDescent="0.25">
      <c r="A514" s="1">
        <v>55</v>
      </c>
      <c r="B514" s="11">
        <v>0.80486111111111114</v>
      </c>
      <c r="C514" s="1" t="s">
        <v>321</v>
      </c>
      <c r="D514" s="1">
        <v>5</v>
      </c>
      <c r="E514" s="1">
        <v>3</v>
      </c>
      <c r="F514" s="1" t="s">
        <v>542</v>
      </c>
      <c r="G514" s="2">
        <v>57.436299999999996</v>
      </c>
      <c r="H514" s="7">
        <f>1+COUNTIFS(A:A,A514,O:O,"&lt;"&amp;O514)</f>
        <v>3</v>
      </c>
      <c r="I514" s="2">
        <f>AVERAGEIF(A:A,A514,G:G)</f>
        <v>49.059529629629601</v>
      </c>
      <c r="J514" s="2">
        <f>G514-I514</f>
        <v>8.3767703703703944</v>
      </c>
      <c r="K514" s="2">
        <f>90+J514</f>
        <v>98.376770370370394</v>
      </c>
      <c r="L514" s="2">
        <f>EXP(0.06*K514)</f>
        <v>365.99007744294039</v>
      </c>
      <c r="M514" s="2">
        <f>SUMIF(A:A,A514,L:L)</f>
        <v>2676.410736204155</v>
      </c>
      <c r="N514" s="3">
        <f>L514/M514</f>
        <v>0.13674660338644781</v>
      </c>
      <c r="O514" s="8">
        <f>1/N514</f>
        <v>7.3127958957341415</v>
      </c>
      <c r="P514" s="3">
        <f>IF(O514&gt;21,"",N514)</f>
        <v>0.13674660338644781</v>
      </c>
      <c r="Q514" s="3">
        <f>IF(ISNUMBER(P514),SUMIF(A:A,A514,P:P),"")</f>
        <v>0.82784572543547996</v>
      </c>
      <c r="R514" s="3">
        <f>IFERROR(P514*(1/Q514),"")</f>
        <v>0.16518367998398931</v>
      </c>
      <c r="S514" s="9">
        <f>IFERROR(1/R514,"")</f>
        <v>6.053866823265631</v>
      </c>
    </row>
    <row r="515" spans="1:19" x14ac:dyDescent="0.25">
      <c r="A515" s="1">
        <v>55</v>
      </c>
      <c r="B515" s="11">
        <v>0.80486111111111114</v>
      </c>
      <c r="C515" s="1" t="s">
        <v>321</v>
      </c>
      <c r="D515" s="1">
        <v>5</v>
      </c>
      <c r="E515" s="1">
        <v>4</v>
      </c>
      <c r="F515" s="1" t="s">
        <v>543</v>
      </c>
      <c r="G515" s="2">
        <v>48.440300000000001</v>
      </c>
      <c r="H515" s="7">
        <f>1+COUNTIFS(A:A,A515,O:O,"&lt;"&amp;O515)</f>
        <v>4</v>
      </c>
      <c r="I515" s="2">
        <f>AVERAGEIF(A:A,A515,G:G)</f>
        <v>49.059529629629601</v>
      </c>
      <c r="J515" s="2">
        <f>G515-I515</f>
        <v>-0.61922962962960071</v>
      </c>
      <c r="K515" s="2">
        <f>90+J515</f>
        <v>89.380770370370399</v>
      </c>
      <c r="L515" s="2">
        <f>EXP(0.06*K515)</f>
        <v>213.33127137777632</v>
      </c>
      <c r="M515" s="2">
        <f>SUMIF(A:A,A515,L:L)</f>
        <v>2676.410736204155</v>
      </c>
      <c r="N515" s="3">
        <f>L515/M515</f>
        <v>7.9707971759347906E-2</v>
      </c>
      <c r="O515" s="8">
        <f>1/N515</f>
        <v>12.545796586308484</v>
      </c>
      <c r="P515" s="3">
        <f>IF(O515&gt;21,"",N515)</f>
        <v>7.9707971759347906E-2</v>
      </c>
      <c r="Q515" s="3">
        <f>IF(ISNUMBER(P515),SUMIF(A:A,A515,P:P),"")</f>
        <v>0.82784572543547996</v>
      </c>
      <c r="R515" s="3">
        <f>IFERROR(P515*(1/Q515),"")</f>
        <v>9.6283606124097962E-2</v>
      </c>
      <c r="S515" s="9">
        <f>IFERROR(1/R515,"")</f>
        <v>10.385984076158516</v>
      </c>
    </row>
    <row r="516" spans="1:19" x14ac:dyDescent="0.25">
      <c r="A516" s="1">
        <v>55</v>
      </c>
      <c r="B516" s="11">
        <v>0.80486111111111114</v>
      </c>
      <c r="C516" s="1" t="s">
        <v>321</v>
      </c>
      <c r="D516" s="1">
        <v>5</v>
      </c>
      <c r="E516" s="1">
        <v>5</v>
      </c>
      <c r="F516" s="1" t="s">
        <v>544</v>
      </c>
      <c r="G516" s="2">
        <v>46.092466666666596</v>
      </c>
      <c r="H516" s="7">
        <f>1+COUNTIFS(A:A,A516,O:O,"&lt;"&amp;O516)</f>
        <v>5</v>
      </c>
      <c r="I516" s="2">
        <f>AVERAGEIF(A:A,A516,G:G)</f>
        <v>49.059529629629601</v>
      </c>
      <c r="J516" s="2">
        <f>G516-I516</f>
        <v>-2.9670629629630056</v>
      </c>
      <c r="K516" s="2">
        <f>90+J516</f>
        <v>87.032937037036987</v>
      </c>
      <c r="L516" s="2">
        <f>EXP(0.06*K516)</f>
        <v>185.30001647889742</v>
      </c>
      <c r="M516" s="2">
        <f>SUMIF(A:A,A516,L:L)</f>
        <v>2676.410736204155</v>
      </c>
      <c r="N516" s="3">
        <f>L516/M516</f>
        <v>6.9234521432872786E-2</v>
      </c>
      <c r="O516" s="8">
        <f>1/N516</f>
        <v>14.443661620013691</v>
      </c>
      <c r="P516" s="3">
        <f>IF(O516&gt;21,"",N516)</f>
        <v>6.9234521432872786E-2</v>
      </c>
      <c r="Q516" s="3">
        <f>IF(ISNUMBER(P516),SUMIF(A:A,A516,P:P),"")</f>
        <v>0.82784572543547996</v>
      </c>
      <c r="R516" s="3">
        <f>IFERROR(P516*(1/Q516),"")</f>
        <v>8.3632154283882612E-2</v>
      </c>
      <c r="S516" s="9">
        <f>IFERROR(1/R516,"")</f>
        <v>11.957123531764834</v>
      </c>
    </row>
    <row r="517" spans="1:19" x14ac:dyDescent="0.25">
      <c r="A517" s="1">
        <v>55</v>
      </c>
      <c r="B517" s="11">
        <v>0.80486111111111114</v>
      </c>
      <c r="C517" s="1" t="s">
        <v>321</v>
      </c>
      <c r="D517" s="1">
        <v>5</v>
      </c>
      <c r="E517" s="1">
        <v>6</v>
      </c>
      <c r="F517" s="1" t="s">
        <v>545</v>
      </c>
      <c r="G517" s="2">
        <v>39.820466666666597</v>
      </c>
      <c r="H517" s="7">
        <f>1+COUNTIFS(A:A,A517,O:O,"&lt;"&amp;O517)</f>
        <v>6</v>
      </c>
      <c r="I517" s="2">
        <f>AVERAGEIF(A:A,A517,G:G)</f>
        <v>49.059529629629601</v>
      </c>
      <c r="J517" s="2">
        <f>G517-I517</f>
        <v>-9.2390629629630041</v>
      </c>
      <c r="K517" s="2">
        <f>90+J517</f>
        <v>80.760937037036996</v>
      </c>
      <c r="L517" s="2">
        <f>EXP(0.06*K517)</f>
        <v>127.18671736497643</v>
      </c>
      <c r="M517" s="2">
        <f>SUMIF(A:A,A517,L:L)</f>
        <v>2676.410736204155</v>
      </c>
      <c r="N517" s="3">
        <f>L517/M517</f>
        <v>4.7521374669629447E-2</v>
      </c>
      <c r="O517" s="8">
        <f>1/N517</f>
        <v>21.043162302270108</v>
      </c>
      <c r="P517" s="3" t="str">
        <f>IF(O517&gt;21,"",N517)</f>
        <v/>
      </c>
      <c r="Q517" s="3" t="str">
        <f>IF(ISNUMBER(P517),SUMIF(A:A,A517,P:P),"")</f>
        <v/>
      </c>
      <c r="R517" s="3" t="str">
        <f>IFERROR(P517*(1/Q517),"")</f>
        <v/>
      </c>
      <c r="S517" s="9" t="str">
        <f>IFERROR(1/R517,"")</f>
        <v/>
      </c>
    </row>
    <row r="518" spans="1:19" x14ac:dyDescent="0.25">
      <c r="A518" s="1">
        <v>55</v>
      </c>
      <c r="B518" s="11">
        <v>0.80486111111111114</v>
      </c>
      <c r="C518" s="1" t="s">
        <v>321</v>
      </c>
      <c r="D518" s="1">
        <v>5</v>
      </c>
      <c r="E518" s="1">
        <v>8</v>
      </c>
      <c r="F518" s="1" t="s">
        <v>547</v>
      </c>
      <c r="G518" s="2">
        <v>39.490900000000003</v>
      </c>
      <c r="H518" s="7">
        <f>1+COUNTIFS(A:A,A518,O:O,"&lt;"&amp;O518)</f>
        <v>7</v>
      </c>
      <c r="I518" s="2">
        <f>AVERAGEIF(A:A,A518,G:G)</f>
        <v>49.059529629629601</v>
      </c>
      <c r="J518" s="2">
        <f>G518-I518</f>
        <v>-9.5686296296295978</v>
      </c>
      <c r="K518" s="2">
        <f>90+J518</f>
        <v>80.431370370370402</v>
      </c>
      <c r="L518" s="2">
        <f>EXP(0.06*K518)</f>
        <v>124.69642983227628</v>
      </c>
      <c r="M518" s="2">
        <f>SUMIF(A:A,A518,L:L)</f>
        <v>2676.410736204155</v>
      </c>
      <c r="N518" s="3">
        <f>L518/M518</f>
        <v>4.6590916762323326E-2</v>
      </c>
      <c r="O518" s="8">
        <f>1/N518</f>
        <v>21.463411100093868</v>
      </c>
      <c r="P518" s="3" t="str">
        <f>IF(O518&gt;21,"",N518)</f>
        <v/>
      </c>
      <c r="Q518" s="3" t="str">
        <f>IF(ISNUMBER(P518),SUMIF(A:A,A518,P:P),"")</f>
        <v/>
      </c>
      <c r="R518" s="3" t="str">
        <f>IFERROR(P518*(1/Q518),"")</f>
        <v/>
      </c>
      <c r="S518" s="9" t="str">
        <f>IFERROR(1/R518,"")</f>
        <v/>
      </c>
    </row>
    <row r="519" spans="1:19" x14ac:dyDescent="0.25">
      <c r="A519" s="1">
        <v>55</v>
      </c>
      <c r="B519" s="11">
        <v>0.80486111111111114</v>
      </c>
      <c r="C519" s="1" t="s">
        <v>321</v>
      </c>
      <c r="D519" s="1">
        <v>5</v>
      </c>
      <c r="E519" s="1">
        <v>9</v>
      </c>
      <c r="F519" s="1" t="s">
        <v>548</v>
      </c>
      <c r="G519" s="2">
        <v>38.282566666666604</v>
      </c>
      <c r="H519" s="7">
        <f>1+COUNTIFS(A:A,A519,O:O,"&lt;"&amp;O519)</f>
        <v>8</v>
      </c>
      <c r="I519" s="2">
        <f>AVERAGEIF(A:A,A519,G:G)</f>
        <v>49.059529629629601</v>
      </c>
      <c r="J519" s="2">
        <f>G519-I519</f>
        <v>-10.776962962962997</v>
      </c>
      <c r="K519" s="2">
        <f>90+J519</f>
        <v>79.223037037037003</v>
      </c>
      <c r="L519" s="2">
        <f>EXP(0.06*K519)</f>
        <v>115.97587811782667</v>
      </c>
      <c r="M519" s="2">
        <f>SUMIF(A:A,A519,L:L)</f>
        <v>2676.410736204155</v>
      </c>
      <c r="N519" s="3">
        <f>L519/M519</f>
        <v>4.333261578613698E-2</v>
      </c>
      <c r="O519" s="8">
        <f>1/N519</f>
        <v>23.077305208976586</v>
      </c>
      <c r="P519" s="3" t="str">
        <f>IF(O519&gt;21,"",N519)</f>
        <v/>
      </c>
      <c r="Q519" s="3" t="str">
        <f>IF(ISNUMBER(P519),SUMIF(A:A,A519,P:P),"")</f>
        <v/>
      </c>
      <c r="R519" s="3" t="str">
        <f>IFERROR(P519*(1/Q519),"")</f>
        <v/>
      </c>
      <c r="S519" s="9" t="str">
        <f>IFERROR(1/R519,"")</f>
        <v/>
      </c>
    </row>
    <row r="520" spans="1:19" x14ac:dyDescent="0.25">
      <c r="A520" s="1">
        <v>55</v>
      </c>
      <c r="B520" s="11">
        <v>0.80486111111111114</v>
      </c>
      <c r="C520" s="1" t="s">
        <v>321</v>
      </c>
      <c r="D520" s="1">
        <v>5</v>
      </c>
      <c r="E520" s="1">
        <v>7</v>
      </c>
      <c r="F520" s="1" t="s">
        <v>546</v>
      </c>
      <c r="G520" s="2">
        <v>34.584299999999999</v>
      </c>
      <c r="H520" s="7">
        <f>1+COUNTIFS(A:A,A520,O:O,"&lt;"&amp;O520)</f>
        <v>9</v>
      </c>
      <c r="I520" s="2">
        <f>AVERAGEIF(A:A,A520,G:G)</f>
        <v>49.059529629629601</v>
      </c>
      <c r="J520" s="2">
        <f>G520-I520</f>
        <v>-14.475229629629602</v>
      </c>
      <c r="K520" s="2">
        <f>90+J520</f>
        <v>75.524770370370391</v>
      </c>
      <c r="L520" s="2">
        <f>EXP(0.06*K520)</f>
        <v>92.896523412839372</v>
      </c>
      <c r="M520" s="2">
        <f>SUMIF(A:A,A520,L:L)</f>
        <v>2676.410736204155</v>
      </c>
      <c r="N520" s="3">
        <f>L520/M520</f>
        <v>3.4709367346430077E-2</v>
      </c>
      <c r="O520" s="8">
        <f>1/N520</f>
        <v>28.810666297058045</v>
      </c>
      <c r="P520" s="3" t="str">
        <f>IF(O520&gt;21,"",N520)</f>
        <v/>
      </c>
      <c r="Q520" s="3" t="str">
        <f>IF(ISNUMBER(P520),SUMIF(A:A,A520,P:P),"")</f>
        <v/>
      </c>
      <c r="R520" s="3" t="str">
        <f>IFERROR(P520*(1/Q520),"")</f>
        <v/>
      </c>
      <c r="S520" s="9" t="str">
        <f>IFERROR(1/R520,"")</f>
        <v/>
      </c>
    </row>
    <row r="521" spans="1:19" x14ac:dyDescent="0.25">
      <c r="A521" s="1">
        <v>56</v>
      </c>
      <c r="B521" s="11">
        <v>0.8125</v>
      </c>
      <c r="C521" s="1" t="s">
        <v>520</v>
      </c>
      <c r="D521" s="1">
        <v>3</v>
      </c>
      <c r="E521" s="1">
        <v>1</v>
      </c>
      <c r="F521" s="1" t="s">
        <v>549</v>
      </c>
      <c r="G521" s="2">
        <v>81.703033333333394</v>
      </c>
      <c r="H521" s="7">
        <f>1+COUNTIFS(A:A,A521,O:O,"&lt;"&amp;O521)</f>
        <v>1</v>
      </c>
      <c r="I521" s="2">
        <f>AVERAGEIF(A:A,A521,G:G)</f>
        <v>54.241012499999982</v>
      </c>
      <c r="J521" s="2">
        <f>G521-I521</f>
        <v>27.462020833333412</v>
      </c>
      <c r="K521" s="2">
        <f>90+J521</f>
        <v>117.46202083333341</v>
      </c>
      <c r="L521" s="2">
        <f>EXP(0.06*K521)</f>
        <v>1150.2346568766634</v>
      </c>
      <c r="M521" s="2">
        <f>SUMIF(A:A,A521,L:L)</f>
        <v>2777.5886456205817</v>
      </c>
      <c r="N521" s="3">
        <f>L521/M521</f>
        <v>0.41411267240389826</v>
      </c>
      <c r="O521" s="8">
        <f>1/N521</f>
        <v>2.4148017354674569</v>
      </c>
      <c r="P521" s="3">
        <f>IF(O521&gt;21,"",N521)</f>
        <v>0.41411267240389826</v>
      </c>
      <c r="Q521" s="3">
        <f>IF(ISNUMBER(P521),SUMIF(A:A,A521,P:P),"")</f>
        <v>0.95501534436651669</v>
      </c>
      <c r="R521" s="3">
        <f>IFERROR(P521*(1/Q521),"")</f>
        <v>0.43361886785032611</v>
      </c>
      <c r="S521" s="9">
        <f>IFERROR(1/R521,"")</f>
        <v>2.3061727109743155</v>
      </c>
    </row>
    <row r="522" spans="1:19" x14ac:dyDescent="0.25">
      <c r="A522" s="1">
        <v>56</v>
      </c>
      <c r="B522" s="11">
        <v>0.8125</v>
      </c>
      <c r="C522" s="1" t="s">
        <v>520</v>
      </c>
      <c r="D522" s="1">
        <v>3</v>
      </c>
      <c r="E522" s="1">
        <v>5</v>
      </c>
      <c r="F522" s="1" t="s">
        <v>553</v>
      </c>
      <c r="G522" s="2">
        <v>65.114033333333296</v>
      </c>
      <c r="H522" s="7">
        <f>1+COUNTIFS(A:A,A522,O:O,"&lt;"&amp;O522)</f>
        <v>2</v>
      </c>
      <c r="I522" s="2">
        <f>AVERAGEIF(A:A,A522,G:G)</f>
        <v>54.241012499999982</v>
      </c>
      <c r="J522" s="2">
        <f>G522-I522</f>
        <v>10.873020833333314</v>
      </c>
      <c r="K522" s="2">
        <f>90+J522</f>
        <v>100.87302083333331</v>
      </c>
      <c r="L522" s="2">
        <f>EXP(0.06*K522)</f>
        <v>425.12415258755044</v>
      </c>
      <c r="M522" s="2">
        <f>SUMIF(A:A,A522,L:L)</f>
        <v>2777.5886456205817</v>
      </c>
      <c r="N522" s="3">
        <f>L522/M522</f>
        <v>0.15305511608345707</v>
      </c>
      <c r="O522" s="8">
        <f>1/N522</f>
        <v>6.5335940776702</v>
      </c>
      <c r="P522" s="3">
        <f>IF(O522&gt;21,"",N522)</f>
        <v>0.15305511608345707</v>
      </c>
      <c r="Q522" s="3">
        <f>IF(ISNUMBER(P522),SUMIF(A:A,A522,P:P),"")</f>
        <v>0.95501534436651669</v>
      </c>
      <c r="R522" s="3">
        <f>IFERROR(P522*(1/Q522),"")</f>
        <v>0.16026456222541849</v>
      </c>
      <c r="S522" s="9">
        <f>IFERROR(1/R522,"")</f>
        <v>6.2396825980372395</v>
      </c>
    </row>
    <row r="523" spans="1:19" x14ac:dyDescent="0.25">
      <c r="A523" s="1">
        <v>56</v>
      </c>
      <c r="B523" s="11">
        <v>0.8125</v>
      </c>
      <c r="C523" s="1" t="s">
        <v>520</v>
      </c>
      <c r="D523" s="1">
        <v>3</v>
      </c>
      <c r="E523" s="1">
        <v>2</v>
      </c>
      <c r="F523" s="1" t="s">
        <v>550</v>
      </c>
      <c r="G523" s="2">
        <v>61.964666666666602</v>
      </c>
      <c r="H523" s="7">
        <f>1+COUNTIFS(A:A,A523,O:O,"&lt;"&amp;O523)</f>
        <v>3</v>
      </c>
      <c r="I523" s="2">
        <f>AVERAGEIF(A:A,A523,G:G)</f>
        <v>54.241012499999982</v>
      </c>
      <c r="J523" s="2">
        <f>G523-I523</f>
        <v>7.7236541666666199</v>
      </c>
      <c r="K523" s="2">
        <f>90+J523</f>
        <v>97.72365416666662</v>
      </c>
      <c r="L523" s="2">
        <f>EXP(0.06*K523)</f>
        <v>351.92541009350322</v>
      </c>
      <c r="M523" s="2">
        <f>SUMIF(A:A,A523,L:L)</f>
        <v>2777.5886456205817</v>
      </c>
      <c r="N523" s="3">
        <f>L523/M523</f>
        <v>0.12670177445043321</v>
      </c>
      <c r="O523" s="8">
        <f>1/N523</f>
        <v>7.892549290153851</v>
      </c>
      <c r="P523" s="3">
        <f>IF(O523&gt;21,"",N523)</f>
        <v>0.12670177445043321</v>
      </c>
      <c r="Q523" s="3">
        <f>IF(ISNUMBER(P523),SUMIF(A:A,A523,P:P),"")</f>
        <v>0.95501534436651669</v>
      </c>
      <c r="R523" s="3">
        <f>IFERROR(P523*(1/Q523),"")</f>
        <v>0.13266988347132513</v>
      </c>
      <c r="S523" s="9">
        <f>IFERROR(1/R523,"")</f>
        <v>7.5375056782659868</v>
      </c>
    </row>
    <row r="524" spans="1:19" x14ac:dyDescent="0.25">
      <c r="A524" s="1">
        <v>56</v>
      </c>
      <c r="B524" s="11">
        <v>0.8125</v>
      </c>
      <c r="C524" s="1" t="s">
        <v>520</v>
      </c>
      <c r="D524" s="1">
        <v>3</v>
      </c>
      <c r="E524" s="1">
        <v>6</v>
      </c>
      <c r="F524" s="1" t="s">
        <v>554</v>
      </c>
      <c r="G524" s="2">
        <v>60.943066666666603</v>
      </c>
      <c r="H524" s="7">
        <f>1+COUNTIFS(A:A,A524,O:O,"&lt;"&amp;O524)</f>
        <v>4</v>
      </c>
      <c r="I524" s="2">
        <f>AVERAGEIF(A:A,A524,G:G)</f>
        <v>54.241012499999982</v>
      </c>
      <c r="J524" s="2">
        <f>G524-I524</f>
        <v>6.7020541666666205</v>
      </c>
      <c r="K524" s="2">
        <f>90+J524</f>
        <v>96.702054166666613</v>
      </c>
      <c r="L524" s="2">
        <f>EXP(0.06*K524)</f>
        <v>331.00161350412367</v>
      </c>
      <c r="M524" s="2">
        <f>SUMIF(A:A,A524,L:L)</f>
        <v>2777.5886456205817</v>
      </c>
      <c r="N524" s="3">
        <f>L524/M524</f>
        <v>0.11916869476911682</v>
      </c>
      <c r="O524" s="8">
        <f>1/N524</f>
        <v>8.3914655769071587</v>
      </c>
      <c r="P524" s="3">
        <f>IF(O524&gt;21,"",N524)</f>
        <v>0.11916869476911682</v>
      </c>
      <c r="Q524" s="3">
        <f>IF(ISNUMBER(P524),SUMIF(A:A,A524,P:P),"")</f>
        <v>0.95501534436651669</v>
      </c>
      <c r="R524" s="3">
        <f>IFERROR(P524*(1/Q524),"")</f>
        <v>0.12478196865848697</v>
      </c>
      <c r="S524" s="9">
        <f>IFERROR(1/R524,"")</f>
        <v>8.013978387669761</v>
      </c>
    </row>
    <row r="525" spans="1:19" x14ac:dyDescent="0.25">
      <c r="A525" s="1">
        <v>56</v>
      </c>
      <c r="B525" s="11">
        <v>0.8125</v>
      </c>
      <c r="C525" s="1" t="s">
        <v>520</v>
      </c>
      <c r="D525" s="1">
        <v>3</v>
      </c>
      <c r="E525" s="1">
        <v>3</v>
      </c>
      <c r="F525" s="1" t="s">
        <v>551</v>
      </c>
      <c r="G525" s="2">
        <v>52.681100000000001</v>
      </c>
      <c r="H525" s="7">
        <f>1+COUNTIFS(A:A,A525,O:O,"&lt;"&amp;O525)</f>
        <v>5</v>
      </c>
      <c r="I525" s="2">
        <f>AVERAGEIF(A:A,A525,G:G)</f>
        <v>54.241012499999982</v>
      </c>
      <c r="J525" s="2">
        <f>G525-I525</f>
        <v>-1.5599124999999816</v>
      </c>
      <c r="K525" s="2">
        <f>90+J525</f>
        <v>88.440087500000018</v>
      </c>
      <c r="L525" s="2">
        <f>EXP(0.06*K525)</f>
        <v>201.62413574730417</v>
      </c>
      <c r="M525" s="2">
        <f>SUMIF(A:A,A525,L:L)</f>
        <v>2777.5886456205817</v>
      </c>
      <c r="N525" s="3">
        <f>L525/M525</f>
        <v>7.2589631321111764E-2</v>
      </c>
      <c r="O525" s="8">
        <f>1/N525</f>
        <v>13.776072171745041</v>
      </c>
      <c r="P525" s="3">
        <f>IF(O525&gt;21,"",N525)</f>
        <v>7.2589631321111764E-2</v>
      </c>
      <c r="Q525" s="3">
        <f>IF(ISNUMBER(P525),SUMIF(A:A,A525,P:P),"")</f>
        <v>0.95501534436651669</v>
      </c>
      <c r="R525" s="3">
        <f>IFERROR(P525*(1/Q525),"")</f>
        <v>7.6008863888215442E-2</v>
      </c>
      <c r="S525" s="9">
        <f>IFERROR(1/R525,"")</f>
        <v>13.156360309117078</v>
      </c>
    </row>
    <row r="526" spans="1:19" x14ac:dyDescent="0.25">
      <c r="A526" s="1">
        <v>56</v>
      </c>
      <c r="B526" s="11">
        <v>0.8125</v>
      </c>
      <c r="C526" s="1" t="s">
        <v>520</v>
      </c>
      <c r="D526" s="1">
        <v>3</v>
      </c>
      <c r="E526" s="1">
        <v>4</v>
      </c>
      <c r="F526" s="1" t="s">
        <v>552</v>
      </c>
      <c r="G526" s="2">
        <v>51.929166666666603</v>
      </c>
      <c r="H526" s="7">
        <f>1+COUNTIFS(A:A,A526,O:O,"&lt;"&amp;O526)</f>
        <v>6</v>
      </c>
      <c r="I526" s="2">
        <f>AVERAGEIF(A:A,A526,G:G)</f>
        <v>54.241012499999982</v>
      </c>
      <c r="J526" s="2">
        <f>G526-I526</f>
        <v>-2.3118458333333791</v>
      </c>
      <c r="K526" s="2">
        <f>90+J526</f>
        <v>87.688154166666621</v>
      </c>
      <c r="L526" s="2">
        <f>EXP(0.06*K526)</f>
        <v>192.72980809672165</v>
      </c>
      <c r="M526" s="2">
        <f>SUMIF(A:A,A526,L:L)</f>
        <v>2777.5886456205817</v>
      </c>
      <c r="N526" s="3">
        <f>L526/M526</f>
        <v>6.9387455338499576E-2</v>
      </c>
      <c r="O526" s="8">
        <f>1/N526</f>
        <v>14.41182696672767</v>
      </c>
      <c r="P526" s="3">
        <f>IF(O526&gt;21,"",N526)</f>
        <v>6.9387455338499576E-2</v>
      </c>
      <c r="Q526" s="3">
        <f>IF(ISNUMBER(P526),SUMIF(A:A,A526,P:P),"")</f>
        <v>0.95501534436651669</v>
      </c>
      <c r="R526" s="3">
        <f>IFERROR(P526*(1/Q526),"")</f>
        <v>7.2655853906227919E-2</v>
      </c>
      <c r="S526" s="9">
        <f>IFERROR(1/R526,"")</f>
        <v>13.763515893580076</v>
      </c>
    </row>
    <row r="527" spans="1:19" x14ac:dyDescent="0.25">
      <c r="A527" s="1">
        <v>56</v>
      </c>
      <c r="B527" s="11">
        <v>0.8125</v>
      </c>
      <c r="C527" s="1" t="s">
        <v>520</v>
      </c>
      <c r="D527" s="1">
        <v>3</v>
      </c>
      <c r="E527" s="1">
        <v>9</v>
      </c>
      <c r="F527" s="1" t="s">
        <v>555</v>
      </c>
      <c r="G527" s="2">
        <v>40.733433333333302</v>
      </c>
      <c r="H527" s="7">
        <f>1+COUNTIFS(A:A,A527,O:O,"&lt;"&amp;O527)</f>
        <v>7</v>
      </c>
      <c r="I527" s="2">
        <f>AVERAGEIF(A:A,A527,G:G)</f>
        <v>54.241012499999982</v>
      </c>
      <c r="J527" s="2">
        <f>G527-I527</f>
        <v>-13.50757916666668</v>
      </c>
      <c r="K527" s="2">
        <f>90+J527</f>
        <v>76.492420833333313</v>
      </c>
      <c r="L527" s="2">
        <f>EXP(0.06*K527)</f>
        <v>98.449650002490515</v>
      </c>
      <c r="M527" s="2">
        <f>SUMIF(A:A,A527,L:L)</f>
        <v>2777.5886456205817</v>
      </c>
      <c r="N527" s="3">
        <f>L527/M527</f>
        <v>3.5444287316523951E-2</v>
      </c>
      <c r="O527" s="8">
        <f>1/N527</f>
        <v>28.213291215868374</v>
      </c>
      <c r="P527" s="3" t="str">
        <f>IF(O527&gt;21,"",N527)</f>
        <v/>
      </c>
      <c r="Q527" s="3" t="str">
        <f>IF(ISNUMBER(P527),SUMIF(A:A,A527,P:P),"")</f>
        <v/>
      </c>
      <c r="R527" s="3" t="str">
        <f>IFERROR(P527*(1/Q527),"")</f>
        <v/>
      </c>
      <c r="S527" s="9" t="str">
        <f>IFERROR(1/R527,"")</f>
        <v/>
      </c>
    </row>
    <row r="528" spans="1:19" x14ac:dyDescent="0.25">
      <c r="A528" s="1">
        <v>56</v>
      </c>
      <c r="B528" s="11">
        <v>0.8125</v>
      </c>
      <c r="C528" s="1" t="s">
        <v>520</v>
      </c>
      <c r="D528" s="1">
        <v>3</v>
      </c>
      <c r="E528" s="1">
        <v>10</v>
      </c>
      <c r="F528" s="1" t="s">
        <v>556</v>
      </c>
      <c r="G528" s="2">
        <v>18.8596</v>
      </c>
      <c r="H528" s="7">
        <f>1+COUNTIFS(A:A,A528,O:O,"&lt;"&amp;O528)</f>
        <v>8</v>
      </c>
      <c r="I528" s="2">
        <f>AVERAGEIF(A:A,A528,G:G)</f>
        <v>54.241012499999982</v>
      </c>
      <c r="J528" s="2">
        <f>G528-I528</f>
        <v>-35.381412499999982</v>
      </c>
      <c r="K528" s="2">
        <f>90+J528</f>
        <v>54.618587500000018</v>
      </c>
      <c r="L528" s="2">
        <f>EXP(0.06*K528)</f>
        <v>26.499218712224753</v>
      </c>
      <c r="M528" s="2">
        <f>SUMIF(A:A,A528,L:L)</f>
        <v>2777.5886456205817</v>
      </c>
      <c r="N528" s="3">
        <f>L528/M528</f>
        <v>9.540368316959395E-3</v>
      </c>
      <c r="O528" s="8">
        <f>1/N528</f>
        <v>104.81775616800394</v>
      </c>
      <c r="P528" s="3" t="str">
        <f>IF(O528&gt;21,"",N528)</f>
        <v/>
      </c>
      <c r="Q528" s="3" t="str">
        <f>IF(ISNUMBER(P528),SUMIF(A:A,A528,P:P),"")</f>
        <v/>
      </c>
      <c r="R528" s="3" t="str">
        <f>IFERROR(P528*(1/Q528),"")</f>
        <v/>
      </c>
      <c r="S528" s="9" t="str">
        <f>IFERROR(1/R528,"")</f>
        <v/>
      </c>
    </row>
    <row r="529" spans="1:19" x14ac:dyDescent="0.25">
      <c r="A529" s="1">
        <v>57</v>
      </c>
      <c r="B529" s="11">
        <v>0.82291666666666663</v>
      </c>
      <c r="C529" s="1" t="s">
        <v>313</v>
      </c>
      <c r="D529" s="1">
        <v>7</v>
      </c>
      <c r="E529" s="1">
        <v>2</v>
      </c>
      <c r="F529" s="1" t="s">
        <v>558</v>
      </c>
      <c r="G529" s="2">
        <v>77.515566666666601</v>
      </c>
      <c r="H529" s="7">
        <f>1+COUNTIFS(A:A,A529,O:O,"&lt;"&amp;O529)</f>
        <v>1</v>
      </c>
      <c r="I529" s="2">
        <f>AVERAGEIF(A:A,A529,G:G)</f>
        <v>48.111752777777781</v>
      </c>
      <c r="J529" s="2">
        <f>G529-I529</f>
        <v>29.40381388888882</v>
      </c>
      <c r="K529" s="2">
        <f>90+J529</f>
        <v>119.40381388888882</v>
      </c>
      <c r="L529" s="2">
        <f>EXP(0.06*K529)</f>
        <v>1292.3645879277294</v>
      </c>
      <c r="M529" s="2">
        <f>SUMIF(A:A,A529,L:L)</f>
        <v>4011.1048370977296</v>
      </c>
      <c r="N529" s="3">
        <f>L529/M529</f>
        <v>0.32219666162174693</v>
      </c>
      <c r="O529" s="8">
        <f>1/N529</f>
        <v>3.1036944795349308</v>
      </c>
      <c r="P529" s="3">
        <f>IF(O529&gt;21,"",N529)</f>
        <v>0.32219666162174693</v>
      </c>
      <c r="Q529" s="3">
        <f>IF(ISNUMBER(P529),SUMIF(A:A,A529,P:P),"")</f>
        <v>0.86087784034413373</v>
      </c>
      <c r="R529" s="3">
        <f>IFERROR(P529*(1/Q529),"")</f>
        <v>0.37426525172601677</v>
      </c>
      <c r="S529" s="9">
        <f>IFERROR(1/R529,"")</f>
        <v>2.6719018006300415</v>
      </c>
    </row>
    <row r="530" spans="1:19" x14ac:dyDescent="0.25">
      <c r="A530" s="1">
        <v>57</v>
      </c>
      <c r="B530" s="11">
        <v>0.82291666666666663</v>
      </c>
      <c r="C530" s="1" t="s">
        <v>313</v>
      </c>
      <c r="D530" s="1">
        <v>7</v>
      </c>
      <c r="E530" s="1">
        <v>5</v>
      </c>
      <c r="F530" s="1" t="s">
        <v>561</v>
      </c>
      <c r="G530" s="2">
        <v>70.179733333333402</v>
      </c>
      <c r="H530" s="7">
        <f>1+COUNTIFS(A:A,A530,O:O,"&lt;"&amp;O530)</f>
        <v>2</v>
      </c>
      <c r="I530" s="2">
        <f>AVERAGEIF(A:A,A530,G:G)</f>
        <v>48.111752777777781</v>
      </c>
      <c r="J530" s="2">
        <f>G530-I530</f>
        <v>22.067980555555621</v>
      </c>
      <c r="K530" s="2">
        <f>90+J530</f>
        <v>112.06798055555562</v>
      </c>
      <c r="L530" s="2">
        <f>EXP(0.06*K530)</f>
        <v>832.20502382722157</v>
      </c>
      <c r="M530" s="2">
        <f>SUMIF(A:A,A530,L:L)</f>
        <v>4011.1048370977296</v>
      </c>
      <c r="N530" s="3">
        <f>L530/M530</f>
        <v>0.20747526121241222</v>
      </c>
      <c r="O530" s="8">
        <f>1/N530</f>
        <v>4.819851745968907</v>
      </c>
      <c r="P530" s="3">
        <f>IF(O530&gt;21,"",N530)</f>
        <v>0.20747526121241222</v>
      </c>
      <c r="Q530" s="3">
        <f>IF(ISNUMBER(P530),SUMIF(A:A,A530,P:P),"")</f>
        <v>0.86087784034413373</v>
      </c>
      <c r="R530" s="3">
        <f>IFERROR(P530*(1/Q530),"")</f>
        <v>0.24100429990098768</v>
      </c>
      <c r="S530" s="9">
        <f>IFERROR(1/R530,"")</f>
        <v>4.1493035618486154</v>
      </c>
    </row>
    <row r="531" spans="1:19" x14ac:dyDescent="0.25">
      <c r="A531" s="1">
        <v>57</v>
      </c>
      <c r="B531" s="11">
        <v>0.82291666666666663</v>
      </c>
      <c r="C531" s="1" t="s">
        <v>313</v>
      </c>
      <c r="D531" s="1">
        <v>7</v>
      </c>
      <c r="E531" s="1">
        <v>6</v>
      </c>
      <c r="F531" s="1" t="s">
        <v>562</v>
      </c>
      <c r="G531" s="2">
        <v>57.381566666666693</v>
      </c>
      <c r="H531" s="7">
        <f>1+COUNTIFS(A:A,A531,O:O,"&lt;"&amp;O531)</f>
        <v>3</v>
      </c>
      <c r="I531" s="2">
        <f>AVERAGEIF(A:A,A531,G:G)</f>
        <v>48.111752777777781</v>
      </c>
      <c r="J531" s="2">
        <f>G531-I531</f>
        <v>9.2698138888889119</v>
      </c>
      <c r="K531" s="2">
        <f>90+J531</f>
        <v>99.269813888888905</v>
      </c>
      <c r="L531" s="2">
        <f>EXP(0.06*K531)</f>
        <v>386.13568889671768</v>
      </c>
      <c r="M531" s="2">
        <f>SUMIF(A:A,A531,L:L)</f>
        <v>4011.1048370977296</v>
      </c>
      <c r="N531" s="3">
        <f>L531/M531</f>
        <v>9.6266665813728655E-2</v>
      </c>
      <c r="O531" s="8">
        <f>1/N531</f>
        <v>10.387811726386698</v>
      </c>
      <c r="P531" s="3">
        <f>IF(O531&gt;21,"",N531)</f>
        <v>9.6266665813728655E-2</v>
      </c>
      <c r="Q531" s="3">
        <f>IF(ISNUMBER(P531),SUMIF(A:A,A531,P:P),"")</f>
        <v>0.86087784034413373</v>
      </c>
      <c r="R531" s="3">
        <f>IFERROR(P531*(1/Q531),"")</f>
        <v>0.11182383992512375</v>
      </c>
      <c r="S531" s="9">
        <f>IFERROR(1/R531,"")</f>
        <v>8.9426369249132485</v>
      </c>
    </row>
    <row r="532" spans="1:19" x14ac:dyDescent="0.25">
      <c r="A532" s="1">
        <v>57</v>
      </c>
      <c r="B532" s="11">
        <v>0.82291666666666663</v>
      </c>
      <c r="C532" s="1" t="s">
        <v>313</v>
      </c>
      <c r="D532" s="1">
        <v>7</v>
      </c>
      <c r="E532" s="1">
        <v>3</v>
      </c>
      <c r="F532" s="1" t="s">
        <v>559</v>
      </c>
      <c r="G532" s="2">
        <v>55.253866666666696</v>
      </c>
      <c r="H532" s="7">
        <f>1+COUNTIFS(A:A,A532,O:O,"&lt;"&amp;O532)</f>
        <v>4</v>
      </c>
      <c r="I532" s="2">
        <f>AVERAGEIF(A:A,A532,G:G)</f>
        <v>48.111752777777781</v>
      </c>
      <c r="J532" s="2">
        <f>G532-I532</f>
        <v>7.1421138888889146</v>
      </c>
      <c r="K532" s="2">
        <f>90+J532</f>
        <v>97.142113888888915</v>
      </c>
      <c r="L532" s="2">
        <f>EXP(0.06*K532)</f>
        <v>339.85764315634793</v>
      </c>
      <c r="M532" s="2">
        <f>SUMIF(A:A,A532,L:L)</f>
        <v>4011.1048370977296</v>
      </c>
      <c r="N532" s="3">
        <f>L532/M532</f>
        <v>8.4729184840318189E-2</v>
      </c>
      <c r="O532" s="8">
        <f>1/N532</f>
        <v>11.802308754470069</v>
      </c>
      <c r="P532" s="3">
        <f>IF(O532&gt;21,"",N532)</f>
        <v>8.4729184840318189E-2</v>
      </c>
      <c r="Q532" s="3">
        <f>IF(ISNUMBER(P532),SUMIF(A:A,A532,P:P),"")</f>
        <v>0.86087784034413373</v>
      </c>
      <c r="R532" s="3">
        <f>IFERROR(P532*(1/Q532),"")</f>
        <v>9.842184438903423E-2</v>
      </c>
      <c r="S532" s="9">
        <f>IFERROR(1/R532,"")</f>
        <v>10.160346071622856</v>
      </c>
    </row>
    <row r="533" spans="1:19" x14ac:dyDescent="0.25">
      <c r="A533" s="1">
        <v>57</v>
      </c>
      <c r="B533" s="11">
        <v>0.82291666666666663</v>
      </c>
      <c r="C533" s="1" t="s">
        <v>313</v>
      </c>
      <c r="D533" s="1">
        <v>7</v>
      </c>
      <c r="E533" s="1">
        <v>8</v>
      </c>
      <c r="F533" s="1" t="s">
        <v>563</v>
      </c>
      <c r="G533" s="2">
        <v>46.921199999999999</v>
      </c>
      <c r="H533" s="7">
        <f>1+COUNTIFS(A:A,A533,O:O,"&lt;"&amp;O533)</f>
        <v>5</v>
      </c>
      <c r="I533" s="2">
        <f>AVERAGEIF(A:A,A533,G:G)</f>
        <v>48.111752777777781</v>
      </c>
      <c r="J533" s="2">
        <f>G533-I533</f>
        <v>-1.190552777777782</v>
      </c>
      <c r="K533" s="2">
        <f>90+J533</f>
        <v>88.809447222222218</v>
      </c>
      <c r="L533" s="2">
        <f>EXP(0.06*K533)</f>
        <v>206.14232604012992</v>
      </c>
      <c r="M533" s="2">
        <f>SUMIF(A:A,A533,L:L)</f>
        <v>4011.1048370977296</v>
      </c>
      <c r="N533" s="3">
        <f>L533/M533</f>
        <v>5.1392904053160084E-2</v>
      </c>
      <c r="O533" s="8">
        <f>1/N533</f>
        <v>19.457939153732475</v>
      </c>
      <c r="P533" s="3">
        <f>IF(O533&gt;21,"",N533)</f>
        <v>5.1392904053160084E-2</v>
      </c>
      <c r="Q533" s="3">
        <f>IF(ISNUMBER(P533),SUMIF(A:A,A533,P:P),"")</f>
        <v>0.86087784034413373</v>
      </c>
      <c r="R533" s="3">
        <f>IFERROR(P533*(1/Q533),"")</f>
        <v>5.9698254089820567E-2</v>
      </c>
      <c r="S533" s="9">
        <f>IFERROR(1/R533,"")</f>
        <v>16.750908636212777</v>
      </c>
    </row>
    <row r="534" spans="1:19" x14ac:dyDescent="0.25">
      <c r="A534" s="1">
        <v>57</v>
      </c>
      <c r="B534" s="11">
        <v>0.82291666666666663</v>
      </c>
      <c r="C534" s="1" t="s">
        <v>313</v>
      </c>
      <c r="D534" s="1">
        <v>7</v>
      </c>
      <c r="E534" s="1">
        <v>1</v>
      </c>
      <c r="F534" s="1" t="s">
        <v>557</v>
      </c>
      <c r="G534" s="2">
        <v>46.418799999999997</v>
      </c>
      <c r="H534" s="7">
        <f>1+COUNTIFS(A:A,A534,O:O,"&lt;"&amp;O534)</f>
        <v>6</v>
      </c>
      <c r="I534" s="2">
        <f>AVERAGEIF(A:A,A534,G:G)</f>
        <v>48.111752777777781</v>
      </c>
      <c r="J534" s="2">
        <f>G534-I534</f>
        <v>-1.6929527777777835</v>
      </c>
      <c r="K534" s="2">
        <f>90+J534</f>
        <v>88.307047222222224</v>
      </c>
      <c r="L534" s="2">
        <f>EXP(0.06*K534)</f>
        <v>200.02109446942274</v>
      </c>
      <c r="M534" s="2">
        <f>SUMIF(A:A,A534,L:L)</f>
        <v>4011.1048370977296</v>
      </c>
      <c r="N534" s="3">
        <f>L534/M534</f>
        <v>4.9866832853501221E-2</v>
      </c>
      <c r="O534" s="8">
        <f>1/N534</f>
        <v>20.053409105362675</v>
      </c>
      <c r="P534" s="3">
        <f>IF(O534&gt;21,"",N534)</f>
        <v>4.9866832853501221E-2</v>
      </c>
      <c r="Q534" s="3">
        <f>IF(ISNUMBER(P534),SUMIF(A:A,A534,P:P),"")</f>
        <v>0.86087784034413373</v>
      </c>
      <c r="R534" s="3">
        <f>IFERROR(P534*(1/Q534),"")</f>
        <v>5.7925562160558199E-2</v>
      </c>
      <c r="S534" s="9">
        <f>IFERROR(1/R534,"")</f>
        <v>17.263535522162009</v>
      </c>
    </row>
    <row r="535" spans="1:19" x14ac:dyDescent="0.25">
      <c r="A535" s="1">
        <v>57</v>
      </c>
      <c r="B535" s="11">
        <v>0.82291666666666663</v>
      </c>
      <c r="C535" s="1" t="s">
        <v>313</v>
      </c>
      <c r="D535" s="1">
        <v>7</v>
      </c>
      <c r="E535" s="1">
        <v>4</v>
      </c>
      <c r="F535" s="1" t="s">
        <v>560</v>
      </c>
      <c r="G535" s="2">
        <v>46.109633333333299</v>
      </c>
      <c r="H535" s="7">
        <f>1+COUNTIFS(A:A,A535,O:O,"&lt;"&amp;O535)</f>
        <v>7</v>
      </c>
      <c r="I535" s="2">
        <f>AVERAGEIF(A:A,A535,G:G)</f>
        <v>48.111752777777781</v>
      </c>
      <c r="J535" s="2">
        <f>G535-I535</f>
        <v>-2.0021194444444816</v>
      </c>
      <c r="K535" s="2">
        <f>90+J535</f>
        <v>87.997880555555525</v>
      </c>
      <c r="L535" s="2">
        <f>EXP(0.06*K535)</f>
        <v>196.34490523703249</v>
      </c>
      <c r="M535" s="2">
        <f>SUMIF(A:A,A535,L:L)</f>
        <v>4011.1048370977296</v>
      </c>
      <c r="N535" s="3">
        <f>L535/M535</f>
        <v>4.8950329949266444E-2</v>
      </c>
      <c r="O535" s="8">
        <f>1/N535</f>
        <v>20.428871491498203</v>
      </c>
      <c r="P535" s="3">
        <f>IF(O535&gt;21,"",N535)</f>
        <v>4.8950329949266444E-2</v>
      </c>
      <c r="Q535" s="3">
        <f>IF(ISNUMBER(P535),SUMIF(A:A,A535,P:P),"")</f>
        <v>0.86087784034413373</v>
      </c>
      <c r="R535" s="3">
        <f>IFERROR(P535*(1/Q535),"")</f>
        <v>5.6860947808458712E-2</v>
      </c>
      <c r="S535" s="9">
        <f>IFERROR(1/R535,"")</f>
        <v>17.58676277026882</v>
      </c>
    </row>
    <row r="536" spans="1:19" x14ac:dyDescent="0.25">
      <c r="A536" s="1">
        <v>57</v>
      </c>
      <c r="B536" s="11">
        <v>0.82291666666666663</v>
      </c>
      <c r="C536" s="1" t="s">
        <v>313</v>
      </c>
      <c r="D536" s="1">
        <v>7</v>
      </c>
      <c r="E536" s="1">
        <v>9</v>
      </c>
      <c r="F536" s="1" t="s">
        <v>564</v>
      </c>
      <c r="G536" s="2">
        <v>42.682366666666702</v>
      </c>
      <c r="H536" s="7">
        <f>1+COUNTIFS(A:A,A536,O:O,"&lt;"&amp;O536)</f>
        <v>8</v>
      </c>
      <c r="I536" s="2">
        <f>AVERAGEIF(A:A,A536,G:G)</f>
        <v>48.111752777777781</v>
      </c>
      <c r="J536" s="2">
        <f>G536-I536</f>
        <v>-5.4293861111110786</v>
      </c>
      <c r="K536" s="2">
        <f>90+J536</f>
        <v>84.570613888888914</v>
      </c>
      <c r="L536" s="2">
        <f>EXP(0.06*K536)</f>
        <v>159.85015310879669</v>
      </c>
      <c r="M536" s="2">
        <f>SUMIF(A:A,A536,L:L)</f>
        <v>4011.1048370977296</v>
      </c>
      <c r="N536" s="3">
        <f>L536/M536</f>
        <v>3.9851901059872991E-2</v>
      </c>
      <c r="O536" s="8">
        <f>1/N536</f>
        <v>25.092905818912193</v>
      </c>
      <c r="P536" s="3" t="str">
        <f>IF(O536&gt;21,"",N536)</f>
        <v/>
      </c>
      <c r="Q536" s="3" t="str">
        <f>IF(ISNUMBER(P536),SUMIF(A:A,A536,P:P),"")</f>
        <v/>
      </c>
      <c r="R536" s="3" t="str">
        <f>IFERROR(P536*(1/Q536),"")</f>
        <v/>
      </c>
      <c r="S536" s="9" t="str">
        <f>IFERROR(1/R536,"")</f>
        <v/>
      </c>
    </row>
    <row r="537" spans="1:19" x14ac:dyDescent="0.25">
      <c r="A537" s="1">
        <v>57</v>
      </c>
      <c r="B537" s="11">
        <v>0.82291666666666663</v>
      </c>
      <c r="C537" s="1" t="s">
        <v>313</v>
      </c>
      <c r="D537" s="1">
        <v>7</v>
      </c>
      <c r="E537" s="1">
        <v>13</v>
      </c>
      <c r="F537" s="1" t="s">
        <v>568</v>
      </c>
      <c r="G537" s="2">
        <v>41.119399999999999</v>
      </c>
      <c r="H537" s="7">
        <f>1+COUNTIFS(A:A,A537,O:O,"&lt;"&amp;O537)</f>
        <v>9</v>
      </c>
      <c r="I537" s="2">
        <f>AVERAGEIF(A:A,A537,G:G)</f>
        <v>48.111752777777781</v>
      </c>
      <c r="J537" s="2">
        <f>G537-I537</f>
        <v>-6.9923527777777821</v>
      </c>
      <c r="K537" s="2">
        <f>90+J537</f>
        <v>83.007647222222218</v>
      </c>
      <c r="L537" s="2">
        <f>EXP(0.06*K537)</f>
        <v>145.54114546461827</v>
      </c>
      <c r="M537" s="2">
        <f>SUMIF(A:A,A537,L:L)</f>
        <v>4011.1048370977296</v>
      </c>
      <c r="N537" s="3">
        <f>L537/M537</f>
        <v>3.6284552854002651E-2</v>
      </c>
      <c r="O537" s="8">
        <f>1/N537</f>
        <v>27.559937255494859</v>
      </c>
      <c r="P537" s="3" t="str">
        <f>IF(O537&gt;21,"",N537)</f>
        <v/>
      </c>
      <c r="Q537" s="3" t="str">
        <f>IF(ISNUMBER(P537),SUMIF(A:A,A537,P:P),"")</f>
        <v/>
      </c>
      <c r="R537" s="3" t="str">
        <f>IFERROR(P537*(1/Q537),"")</f>
        <v/>
      </c>
      <c r="S537" s="9" t="str">
        <f>IFERROR(1/R537,"")</f>
        <v/>
      </c>
    </row>
    <row r="538" spans="1:19" x14ac:dyDescent="0.25">
      <c r="A538" s="1">
        <v>57</v>
      </c>
      <c r="B538" s="11">
        <v>0.82291666666666663</v>
      </c>
      <c r="C538" s="1" t="s">
        <v>313</v>
      </c>
      <c r="D538" s="1">
        <v>7</v>
      </c>
      <c r="E538" s="1">
        <v>10</v>
      </c>
      <c r="F538" s="1" t="s">
        <v>565</v>
      </c>
      <c r="G538" s="2">
        <v>36.271700000000003</v>
      </c>
      <c r="H538" s="7">
        <f>1+COUNTIFS(A:A,A538,O:O,"&lt;"&amp;O538)</f>
        <v>10</v>
      </c>
      <c r="I538" s="2">
        <f>AVERAGEIF(A:A,A538,G:G)</f>
        <v>48.111752777777781</v>
      </c>
      <c r="J538" s="2">
        <f>G538-I538</f>
        <v>-11.840052777777778</v>
      </c>
      <c r="K538" s="2">
        <f>90+J538</f>
        <v>78.159947222222229</v>
      </c>
      <c r="L538" s="2">
        <f>EXP(0.06*K538)</f>
        <v>108.80930267924909</v>
      </c>
      <c r="M538" s="2">
        <f>SUMIF(A:A,A538,L:L)</f>
        <v>4011.1048370977296</v>
      </c>
      <c r="N538" s="3">
        <f>L538/M538</f>
        <v>2.7127015398076462E-2</v>
      </c>
      <c r="O538" s="8">
        <f>1/N538</f>
        <v>36.863620465630312</v>
      </c>
      <c r="P538" s="3" t="str">
        <f>IF(O538&gt;21,"",N538)</f>
        <v/>
      </c>
      <c r="Q538" s="3" t="str">
        <f>IF(ISNUMBER(P538),SUMIF(A:A,A538,P:P),"")</f>
        <v/>
      </c>
      <c r="R538" s="3" t="str">
        <f>IFERROR(P538*(1/Q538),"")</f>
        <v/>
      </c>
      <c r="S538" s="9" t="str">
        <f>IFERROR(1/R538,"")</f>
        <v/>
      </c>
    </row>
    <row r="539" spans="1:19" x14ac:dyDescent="0.25">
      <c r="A539" s="1">
        <v>57</v>
      </c>
      <c r="B539" s="11">
        <v>0.82291666666666663</v>
      </c>
      <c r="C539" s="1" t="s">
        <v>313</v>
      </c>
      <c r="D539" s="1">
        <v>7</v>
      </c>
      <c r="E539" s="1">
        <v>12</v>
      </c>
      <c r="F539" s="1" t="s">
        <v>567</v>
      </c>
      <c r="G539" s="2">
        <v>33.342399999999998</v>
      </c>
      <c r="H539" s="7">
        <f>1+COUNTIFS(A:A,A539,O:O,"&lt;"&amp;O539)</f>
        <v>11</v>
      </c>
      <c r="I539" s="2">
        <f>AVERAGEIF(A:A,A539,G:G)</f>
        <v>48.111752777777781</v>
      </c>
      <c r="J539" s="2">
        <f>G539-I539</f>
        <v>-14.769352777777783</v>
      </c>
      <c r="K539" s="2">
        <f>90+J539</f>
        <v>75.230647222222217</v>
      </c>
      <c r="L539" s="2">
        <f>EXP(0.06*K539)</f>
        <v>91.271523017358106</v>
      </c>
      <c r="M539" s="2">
        <f>SUMIF(A:A,A539,L:L)</f>
        <v>4011.1048370977296</v>
      </c>
      <c r="N539" s="3">
        <f>L539/M539</f>
        <v>2.2754708920397708E-2</v>
      </c>
      <c r="O539" s="8">
        <f>1/N539</f>
        <v>43.946947574599953</v>
      </c>
      <c r="P539" s="3" t="str">
        <f>IF(O539&gt;21,"",N539)</f>
        <v/>
      </c>
      <c r="Q539" s="3" t="str">
        <f>IF(ISNUMBER(P539),SUMIF(A:A,A539,P:P),"")</f>
        <v/>
      </c>
      <c r="R539" s="3" t="str">
        <f>IFERROR(P539*(1/Q539),"")</f>
        <v/>
      </c>
      <c r="S539" s="9" t="str">
        <f>IFERROR(1/R539,"")</f>
        <v/>
      </c>
    </row>
    <row r="540" spans="1:19" x14ac:dyDescent="0.25">
      <c r="A540" s="1">
        <v>57</v>
      </c>
      <c r="B540" s="11">
        <v>0.82291666666666663</v>
      </c>
      <c r="C540" s="1" t="s">
        <v>313</v>
      </c>
      <c r="D540" s="1">
        <v>7</v>
      </c>
      <c r="E540" s="1">
        <v>11</v>
      </c>
      <c r="F540" s="1" t="s">
        <v>566</v>
      </c>
      <c r="G540" s="2">
        <v>24.1448</v>
      </c>
      <c r="H540" s="7">
        <f>1+COUNTIFS(A:A,A540,O:O,"&lt;"&amp;O540)</f>
        <v>12</v>
      </c>
      <c r="I540" s="2">
        <f>AVERAGEIF(A:A,A540,G:G)</f>
        <v>48.111752777777781</v>
      </c>
      <c r="J540" s="2">
        <f>G540-I540</f>
        <v>-23.966952777777781</v>
      </c>
      <c r="K540" s="2">
        <f>90+J540</f>
        <v>66.033047222222223</v>
      </c>
      <c r="L540" s="2">
        <f>EXP(0.06*K540)</f>
        <v>52.561443273106221</v>
      </c>
      <c r="M540" s="2">
        <f>SUMIF(A:A,A540,L:L)</f>
        <v>4011.1048370977296</v>
      </c>
      <c r="N540" s="3">
        <f>L540/M540</f>
        <v>1.3103981423516599E-2</v>
      </c>
      <c r="O540" s="8">
        <f>1/N540</f>
        <v>76.312684494911238</v>
      </c>
      <c r="P540" s="3" t="str">
        <f>IF(O540&gt;21,"",N540)</f>
        <v/>
      </c>
      <c r="Q540" s="3" t="str">
        <f>IF(ISNUMBER(P540),SUMIF(A:A,A540,P:P),"")</f>
        <v/>
      </c>
      <c r="R540" s="3" t="str">
        <f>IFERROR(P540*(1/Q540),"")</f>
        <v/>
      </c>
      <c r="S540" s="9" t="str">
        <f>IFERROR(1/R540,"")</f>
        <v/>
      </c>
    </row>
    <row r="541" spans="1:19" x14ac:dyDescent="0.25">
      <c r="A541" s="1">
        <v>58</v>
      </c>
      <c r="B541" s="11">
        <v>0.8256944444444444</v>
      </c>
      <c r="C541" s="1" t="s">
        <v>321</v>
      </c>
      <c r="D541" s="1">
        <v>6</v>
      </c>
      <c r="E541" s="1">
        <v>1</v>
      </c>
      <c r="F541" s="1" t="s">
        <v>569</v>
      </c>
      <c r="G541" s="2">
        <v>63.591133333333303</v>
      </c>
      <c r="H541" s="7">
        <f>1+COUNTIFS(A:A,A541,O:O,"&lt;"&amp;O541)</f>
        <v>1</v>
      </c>
      <c r="I541" s="2">
        <f>AVERAGEIF(A:A,A541,G:G)</f>
        <v>49.976681481481464</v>
      </c>
      <c r="J541" s="2">
        <f>G541-I541</f>
        <v>13.61445185185184</v>
      </c>
      <c r="K541" s="2">
        <f>90+J541</f>
        <v>103.61445185185184</v>
      </c>
      <c r="L541" s="2">
        <f>EXP(0.06*K541)</f>
        <v>501.13078309025542</v>
      </c>
      <c r="M541" s="2">
        <f>SUMIF(A:A,A541,L:L)</f>
        <v>2278.4353511976719</v>
      </c>
      <c r="N541" s="3">
        <f>L541/M541</f>
        <v>0.21994514034678811</v>
      </c>
      <c r="O541" s="8">
        <f>1/N541</f>
        <v>4.5465882920772751</v>
      </c>
      <c r="P541" s="3">
        <f>IF(O541&gt;21,"",N541)</f>
        <v>0.21994514034678811</v>
      </c>
      <c r="Q541" s="3">
        <f>IF(ISNUMBER(P541),SUMIF(A:A,A541,P:P),"")</f>
        <v>1</v>
      </c>
      <c r="R541" s="3">
        <f>IFERROR(P541*(1/Q541),"")</f>
        <v>0.21994514034678811</v>
      </c>
      <c r="S541" s="9">
        <f>IFERROR(1/R541,"")</f>
        <v>4.5465882920772751</v>
      </c>
    </row>
    <row r="542" spans="1:19" x14ac:dyDescent="0.25">
      <c r="A542" s="1">
        <v>58</v>
      </c>
      <c r="B542" s="11">
        <v>0.8256944444444444</v>
      </c>
      <c r="C542" s="1" t="s">
        <v>321</v>
      </c>
      <c r="D542" s="1">
        <v>6</v>
      </c>
      <c r="E542" s="1">
        <v>2</v>
      </c>
      <c r="F542" s="1" t="s">
        <v>570</v>
      </c>
      <c r="G542" s="2">
        <v>63.106499999999997</v>
      </c>
      <c r="H542" s="7">
        <f>1+COUNTIFS(A:A,A542,O:O,"&lt;"&amp;O542)</f>
        <v>2</v>
      </c>
      <c r="I542" s="2">
        <f>AVERAGEIF(A:A,A542,G:G)</f>
        <v>49.976681481481464</v>
      </c>
      <c r="J542" s="2">
        <f>G542-I542</f>
        <v>13.129818518518533</v>
      </c>
      <c r="K542" s="2">
        <f>90+J542</f>
        <v>103.12981851851853</v>
      </c>
      <c r="L542" s="2">
        <f>EXP(0.06*K542)</f>
        <v>486.76872410364865</v>
      </c>
      <c r="M542" s="2">
        <f>SUMIF(A:A,A542,L:L)</f>
        <v>2278.4353511976719</v>
      </c>
      <c r="N542" s="3">
        <f>L542/M542</f>
        <v>0.21364166591243242</v>
      </c>
      <c r="O542" s="8">
        <f>1/N542</f>
        <v>4.6807348919001628</v>
      </c>
      <c r="P542" s="3">
        <f>IF(O542&gt;21,"",N542)</f>
        <v>0.21364166591243242</v>
      </c>
      <c r="Q542" s="3">
        <f>IF(ISNUMBER(P542),SUMIF(A:A,A542,P:P),"")</f>
        <v>1</v>
      </c>
      <c r="R542" s="3">
        <f>IFERROR(P542*(1/Q542),"")</f>
        <v>0.21364166591243242</v>
      </c>
      <c r="S542" s="9">
        <f>IFERROR(1/R542,"")</f>
        <v>4.6807348919001628</v>
      </c>
    </row>
    <row r="543" spans="1:19" x14ac:dyDescent="0.25">
      <c r="A543" s="1">
        <v>58</v>
      </c>
      <c r="B543" s="11">
        <v>0.8256944444444444</v>
      </c>
      <c r="C543" s="1" t="s">
        <v>321</v>
      </c>
      <c r="D543" s="1">
        <v>6</v>
      </c>
      <c r="E543" s="1">
        <v>3</v>
      </c>
      <c r="F543" s="1" t="s">
        <v>571</v>
      </c>
      <c r="G543" s="2">
        <v>54.726533333333307</v>
      </c>
      <c r="H543" s="7">
        <f>1+COUNTIFS(A:A,A543,O:O,"&lt;"&amp;O543)</f>
        <v>3</v>
      </c>
      <c r="I543" s="2">
        <f>AVERAGEIF(A:A,A543,G:G)</f>
        <v>49.976681481481464</v>
      </c>
      <c r="J543" s="2">
        <f>G543-I543</f>
        <v>4.7498518518518438</v>
      </c>
      <c r="K543" s="2">
        <f>90+J543</f>
        <v>94.749851851851844</v>
      </c>
      <c r="L543" s="2">
        <f>EXP(0.06*K543)</f>
        <v>294.41522801490652</v>
      </c>
      <c r="M543" s="2">
        <f>SUMIF(A:A,A543,L:L)</f>
        <v>2278.4353511976719</v>
      </c>
      <c r="N543" s="3">
        <f>L543/M543</f>
        <v>0.12921816186715396</v>
      </c>
      <c r="O543" s="8">
        <f>1/N543</f>
        <v>7.7388502169538338</v>
      </c>
      <c r="P543" s="3">
        <f>IF(O543&gt;21,"",N543)</f>
        <v>0.12921816186715396</v>
      </c>
      <c r="Q543" s="3">
        <f>IF(ISNUMBER(P543),SUMIF(A:A,A543,P:P),"")</f>
        <v>1</v>
      </c>
      <c r="R543" s="3">
        <f>IFERROR(P543*(1/Q543),"")</f>
        <v>0.12921816186715396</v>
      </c>
      <c r="S543" s="9">
        <f>IFERROR(1/R543,"")</f>
        <v>7.7388502169538338</v>
      </c>
    </row>
    <row r="544" spans="1:19" x14ac:dyDescent="0.25">
      <c r="A544" s="1">
        <v>58</v>
      </c>
      <c r="B544" s="11">
        <v>0.8256944444444444</v>
      </c>
      <c r="C544" s="1" t="s">
        <v>321</v>
      </c>
      <c r="D544" s="1">
        <v>6</v>
      </c>
      <c r="E544" s="1">
        <v>4</v>
      </c>
      <c r="F544" s="1" t="s">
        <v>572</v>
      </c>
      <c r="G544" s="2">
        <v>50.516266666666695</v>
      </c>
      <c r="H544" s="7">
        <f>1+COUNTIFS(A:A,A544,O:O,"&lt;"&amp;O544)</f>
        <v>4</v>
      </c>
      <c r="I544" s="2">
        <f>AVERAGEIF(A:A,A544,G:G)</f>
        <v>49.976681481481464</v>
      </c>
      <c r="J544" s="2">
        <f>G544-I544</f>
        <v>0.53958518518523135</v>
      </c>
      <c r="K544" s="2">
        <f>90+J544</f>
        <v>90.539585185185231</v>
      </c>
      <c r="L544" s="2">
        <f>EXP(0.06*K544)</f>
        <v>228.69176925395271</v>
      </c>
      <c r="M544" s="2">
        <f>SUMIF(A:A,A544,L:L)</f>
        <v>2278.4353511976719</v>
      </c>
      <c r="N544" s="3">
        <f>L544/M544</f>
        <v>0.10037228799743633</v>
      </c>
      <c r="O544" s="8">
        <f>1/N544</f>
        <v>9.9629092845381937</v>
      </c>
      <c r="P544" s="3">
        <f>IF(O544&gt;21,"",N544)</f>
        <v>0.10037228799743633</v>
      </c>
      <c r="Q544" s="3">
        <f>IF(ISNUMBER(P544),SUMIF(A:A,A544,P:P),"")</f>
        <v>1</v>
      </c>
      <c r="R544" s="3">
        <f>IFERROR(P544*(1/Q544),"")</f>
        <v>0.10037228799743633</v>
      </c>
      <c r="S544" s="9">
        <f>IFERROR(1/R544,"")</f>
        <v>9.9629092845381937</v>
      </c>
    </row>
    <row r="545" spans="1:19" x14ac:dyDescent="0.25">
      <c r="A545" s="1">
        <v>58</v>
      </c>
      <c r="B545" s="11">
        <v>0.8256944444444444</v>
      </c>
      <c r="C545" s="1" t="s">
        <v>321</v>
      </c>
      <c r="D545" s="1">
        <v>6</v>
      </c>
      <c r="E545" s="1">
        <v>8</v>
      </c>
      <c r="F545" s="1" t="s">
        <v>576</v>
      </c>
      <c r="G545" s="2">
        <v>47.755033333333301</v>
      </c>
      <c r="H545" s="7">
        <f>1+COUNTIFS(A:A,A545,O:O,"&lt;"&amp;O545)</f>
        <v>5</v>
      </c>
      <c r="I545" s="2">
        <f>AVERAGEIF(A:A,A545,G:G)</f>
        <v>49.976681481481464</v>
      </c>
      <c r="J545" s="2">
        <f>G545-I545</f>
        <v>-2.2216481481481622</v>
      </c>
      <c r="K545" s="2">
        <f>90+J545</f>
        <v>87.778351851851838</v>
      </c>
      <c r="L545" s="2">
        <f>EXP(0.06*K545)</f>
        <v>193.77566250691601</v>
      </c>
      <c r="M545" s="2">
        <f>SUMIF(A:A,A545,L:L)</f>
        <v>2278.4353511976719</v>
      </c>
      <c r="N545" s="3">
        <f>L545/M545</f>
        <v>8.5047689593236331E-2</v>
      </c>
      <c r="O545" s="8">
        <f>1/N545</f>
        <v>11.758108947847631</v>
      </c>
      <c r="P545" s="3">
        <f>IF(O545&gt;21,"",N545)</f>
        <v>8.5047689593236331E-2</v>
      </c>
      <c r="Q545" s="3">
        <f>IF(ISNUMBER(P545),SUMIF(A:A,A545,P:P),"")</f>
        <v>1</v>
      </c>
      <c r="R545" s="3">
        <f>IFERROR(P545*(1/Q545),"")</f>
        <v>8.5047689593236331E-2</v>
      </c>
      <c r="S545" s="9">
        <f>IFERROR(1/R545,"")</f>
        <v>11.758108947847631</v>
      </c>
    </row>
    <row r="546" spans="1:19" x14ac:dyDescent="0.25">
      <c r="A546" s="1">
        <v>58</v>
      </c>
      <c r="B546" s="11">
        <v>0.8256944444444444</v>
      </c>
      <c r="C546" s="1" t="s">
        <v>321</v>
      </c>
      <c r="D546" s="1">
        <v>6</v>
      </c>
      <c r="E546" s="1">
        <v>9</v>
      </c>
      <c r="F546" s="1" t="s">
        <v>577</v>
      </c>
      <c r="G546" s="2">
        <v>46.299466666666703</v>
      </c>
      <c r="H546" s="7">
        <f>1+COUNTIFS(A:A,A546,O:O,"&lt;"&amp;O546)</f>
        <v>6</v>
      </c>
      <c r="I546" s="2">
        <f>AVERAGEIF(A:A,A546,G:G)</f>
        <v>49.976681481481464</v>
      </c>
      <c r="J546" s="2">
        <f>G546-I546</f>
        <v>-3.6772148148147608</v>
      </c>
      <c r="K546" s="2">
        <f>90+J546</f>
        <v>86.322785185185239</v>
      </c>
      <c r="L546" s="2">
        <f>EXP(0.06*K546)</f>
        <v>177.57039309431275</v>
      </c>
      <c r="M546" s="2">
        <f>SUMIF(A:A,A546,L:L)</f>
        <v>2278.4353511976719</v>
      </c>
      <c r="N546" s="3">
        <f>L546/M546</f>
        <v>7.7935234370802714E-2</v>
      </c>
      <c r="O546" s="8">
        <f>1/N546</f>
        <v>12.831166905101851</v>
      </c>
      <c r="P546" s="3">
        <f>IF(O546&gt;21,"",N546)</f>
        <v>7.7935234370802714E-2</v>
      </c>
      <c r="Q546" s="3">
        <f>IF(ISNUMBER(P546),SUMIF(A:A,A546,P:P),"")</f>
        <v>1</v>
      </c>
      <c r="R546" s="3">
        <f>IFERROR(P546*(1/Q546),"")</f>
        <v>7.7935234370802714E-2</v>
      </c>
      <c r="S546" s="9">
        <f>IFERROR(1/R546,"")</f>
        <v>12.831166905101851</v>
      </c>
    </row>
    <row r="547" spans="1:19" x14ac:dyDescent="0.25">
      <c r="A547" s="1">
        <v>58</v>
      </c>
      <c r="B547" s="11">
        <v>0.8256944444444444</v>
      </c>
      <c r="C547" s="1" t="s">
        <v>321</v>
      </c>
      <c r="D547" s="1">
        <v>6</v>
      </c>
      <c r="E547" s="1">
        <v>6</v>
      </c>
      <c r="F547" s="1" t="s">
        <v>574</v>
      </c>
      <c r="G547" s="2">
        <v>43.4675333333333</v>
      </c>
      <c r="H547" s="7">
        <f>1+COUNTIFS(A:A,A547,O:O,"&lt;"&amp;O547)</f>
        <v>7</v>
      </c>
      <c r="I547" s="2">
        <f>AVERAGEIF(A:A,A547,G:G)</f>
        <v>49.976681481481464</v>
      </c>
      <c r="J547" s="2">
        <f>G547-I547</f>
        <v>-6.5091481481481637</v>
      </c>
      <c r="K547" s="2">
        <f>90+J547</f>
        <v>83.490851851851829</v>
      </c>
      <c r="L547" s="2">
        <f>EXP(0.06*K547)</f>
        <v>149.82247768242692</v>
      </c>
      <c r="M547" s="2">
        <f>SUMIF(A:A,A547,L:L)</f>
        <v>2278.4353511976719</v>
      </c>
      <c r="N547" s="3">
        <f>L547/M547</f>
        <v>6.5756738545893756E-2</v>
      </c>
      <c r="O547" s="8">
        <f>1/N547</f>
        <v>15.207566891445927</v>
      </c>
      <c r="P547" s="3">
        <f>IF(O547&gt;21,"",N547)</f>
        <v>6.5756738545893756E-2</v>
      </c>
      <c r="Q547" s="3">
        <f>IF(ISNUMBER(P547),SUMIF(A:A,A547,P:P),"")</f>
        <v>1</v>
      </c>
      <c r="R547" s="3">
        <f>IFERROR(P547*(1/Q547),"")</f>
        <v>6.5756738545893756E-2</v>
      </c>
      <c r="S547" s="9">
        <f>IFERROR(1/R547,"")</f>
        <v>15.207566891445927</v>
      </c>
    </row>
    <row r="548" spans="1:19" x14ac:dyDescent="0.25">
      <c r="A548" s="1">
        <v>58</v>
      </c>
      <c r="B548" s="11">
        <v>0.8256944444444444</v>
      </c>
      <c r="C548" s="1" t="s">
        <v>321</v>
      </c>
      <c r="D548" s="1">
        <v>6</v>
      </c>
      <c r="E548" s="1">
        <v>5</v>
      </c>
      <c r="F548" s="1" t="s">
        <v>573</v>
      </c>
      <c r="G548" s="2">
        <v>41.2216666666666</v>
      </c>
      <c r="H548" s="7">
        <f>1+COUNTIFS(A:A,A548,O:O,"&lt;"&amp;O548)</f>
        <v>8</v>
      </c>
      <c r="I548" s="2">
        <f>AVERAGEIF(A:A,A548,G:G)</f>
        <v>49.976681481481464</v>
      </c>
      <c r="J548" s="2">
        <f>G548-I548</f>
        <v>-8.7550148148148637</v>
      </c>
      <c r="K548" s="2">
        <f>90+J548</f>
        <v>81.244985185185129</v>
      </c>
      <c r="L548" s="2">
        <f>EXP(0.06*K548)</f>
        <v>130.93475047160587</v>
      </c>
      <c r="M548" s="2">
        <f>SUMIF(A:A,A548,L:L)</f>
        <v>2278.4353511976719</v>
      </c>
      <c r="N548" s="3">
        <f>L548/M548</f>
        <v>5.7466958806963432E-2</v>
      </c>
      <c r="O548" s="8">
        <f>1/N548</f>
        <v>17.401303649268929</v>
      </c>
      <c r="P548" s="3">
        <f>IF(O548&gt;21,"",N548)</f>
        <v>5.7466958806963432E-2</v>
      </c>
      <c r="Q548" s="3">
        <f>IF(ISNUMBER(P548),SUMIF(A:A,A548,P:P),"")</f>
        <v>1</v>
      </c>
      <c r="R548" s="3">
        <f>IFERROR(P548*(1/Q548),"")</f>
        <v>5.7466958806963432E-2</v>
      </c>
      <c r="S548" s="9">
        <f>IFERROR(1/R548,"")</f>
        <v>17.401303649268929</v>
      </c>
    </row>
    <row r="549" spans="1:19" x14ac:dyDescent="0.25">
      <c r="A549" s="1">
        <v>58</v>
      </c>
      <c r="B549" s="11">
        <v>0.8256944444444444</v>
      </c>
      <c r="C549" s="1" t="s">
        <v>321</v>
      </c>
      <c r="D549" s="1">
        <v>6</v>
      </c>
      <c r="E549" s="1">
        <v>7</v>
      </c>
      <c r="F549" s="1" t="s">
        <v>575</v>
      </c>
      <c r="G549" s="2">
        <v>39.106000000000002</v>
      </c>
      <c r="H549" s="7">
        <f>1+COUNTIFS(A:A,A549,O:O,"&lt;"&amp;O549)</f>
        <v>9</v>
      </c>
      <c r="I549" s="2">
        <f>AVERAGEIF(A:A,A549,G:G)</f>
        <v>49.976681481481464</v>
      </c>
      <c r="J549" s="2">
        <f>G549-I549</f>
        <v>-10.870681481481462</v>
      </c>
      <c r="K549" s="2">
        <f>90+J549</f>
        <v>79.129318518518545</v>
      </c>
      <c r="L549" s="2">
        <f>EXP(0.06*K549)</f>
        <v>115.32556297964724</v>
      </c>
      <c r="M549" s="2">
        <f>SUMIF(A:A,A549,L:L)</f>
        <v>2278.4353511976719</v>
      </c>
      <c r="N549" s="3">
        <f>L549/M549</f>
        <v>5.0616122559293042E-2</v>
      </c>
      <c r="O549" s="8">
        <f>1/N549</f>
        <v>19.756550866348444</v>
      </c>
      <c r="P549" s="3">
        <f>IF(O549&gt;21,"",N549)</f>
        <v>5.0616122559293042E-2</v>
      </c>
      <c r="Q549" s="3">
        <f>IF(ISNUMBER(P549),SUMIF(A:A,A549,P:P),"")</f>
        <v>1</v>
      </c>
      <c r="R549" s="3">
        <f>IFERROR(P549*(1/Q549),"")</f>
        <v>5.0616122559293042E-2</v>
      </c>
      <c r="S549" s="9">
        <f>IFERROR(1/R549,"")</f>
        <v>19.756550866348444</v>
      </c>
    </row>
    <row r="550" spans="1:19" x14ac:dyDescent="0.25">
      <c r="A550" s="1">
        <v>59</v>
      </c>
      <c r="B550" s="11">
        <v>0.83333333333333337</v>
      </c>
      <c r="C550" s="1" t="s">
        <v>520</v>
      </c>
      <c r="D550" s="1">
        <v>4</v>
      </c>
      <c r="E550" s="1">
        <v>1</v>
      </c>
      <c r="F550" s="1" t="s">
        <v>578</v>
      </c>
      <c r="G550" s="2">
        <v>76.523300000000006</v>
      </c>
      <c r="H550" s="7">
        <f>1+COUNTIFS(A:A,A550,O:O,"&lt;"&amp;O550)</f>
        <v>1</v>
      </c>
      <c r="I550" s="2">
        <f>AVERAGEIF(A:A,A550,G:G)</f>
        <v>51.394999999999989</v>
      </c>
      <c r="J550" s="2">
        <f>G550-I550</f>
        <v>25.128300000000017</v>
      </c>
      <c r="K550" s="2">
        <f>90+J550</f>
        <v>115.12830000000002</v>
      </c>
      <c r="L550" s="2">
        <f>EXP(0.06*K550)</f>
        <v>999.94272265827328</v>
      </c>
      <c r="M550" s="2">
        <f>SUMIF(A:A,A550,L:L)</f>
        <v>1841.9577240225135</v>
      </c>
      <c r="N550" s="3">
        <f>L550/M550</f>
        <v>0.54286952931502319</v>
      </c>
      <c r="O550" s="8">
        <f>1/N550</f>
        <v>1.8420632325077642</v>
      </c>
      <c r="P550" s="3">
        <f>IF(O550&gt;21,"",N550)</f>
        <v>0.54286952931502319</v>
      </c>
      <c r="Q550" s="3">
        <f>IF(ISNUMBER(P550),SUMIF(A:A,A550,P:P),"")</f>
        <v>0.99999999999999989</v>
      </c>
      <c r="R550" s="3">
        <f>IFERROR(P550*(1/Q550),"")</f>
        <v>0.5428695293150233</v>
      </c>
      <c r="S550" s="9">
        <f>IFERROR(1/R550,"")</f>
        <v>1.8420632325077637</v>
      </c>
    </row>
    <row r="551" spans="1:19" x14ac:dyDescent="0.25">
      <c r="A551" s="1">
        <v>59</v>
      </c>
      <c r="B551" s="11">
        <v>0.83333333333333337</v>
      </c>
      <c r="C551" s="1" t="s">
        <v>520</v>
      </c>
      <c r="D551" s="1">
        <v>4</v>
      </c>
      <c r="E551" s="1">
        <v>4</v>
      </c>
      <c r="F551" s="1" t="s">
        <v>581</v>
      </c>
      <c r="G551" s="2">
        <v>52.621833333333299</v>
      </c>
      <c r="H551" s="7">
        <f>1+COUNTIFS(A:A,A551,O:O,"&lt;"&amp;O551)</f>
        <v>2</v>
      </c>
      <c r="I551" s="2">
        <f>AVERAGEIF(A:A,A551,G:G)</f>
        <v>51.394999999999989</v>
      </c>
      <c r="J551" s="2">
        <f>G551-I551</f>
        <v>1.2268333333333103</v>
      </c>
      <c r="K551" s="2">
        <f>90+J551</f>
        <v>91.226833333333303</v>
      </c>
      <c r="L551" s="2">
        <f>EXP(0.06*K551)</f>
        <v>238.31897322312543</v>
      </c>
      <c r="M551" s="2">
        <f>SUMIF(A:A,A551,L:L)</f>
        <v>1841.9577240225135</v>
      </c>
      <c r="N551" s="3">
        <f>L551/M551</f>
        <v>0.12938351956454161</v>
      </c>
      <c r="O551" s="8">
        <f>1/N551</f>
        <v>7.7289596338516704</v>
      </c>
      <c r="P551" s="3">
        <f>IF(O551&gt;21,"",N551)</f>
        <v>0.12938351956454161</v>
      </c>
      <c r="Q551" s="3">
        <f>IF(ISNUMBER(P551),SUMIF(A:A,A551,P:P),"")</f>
        <v>0.99999999999999989</v>
      </c>
      <c r="R551" s="3">
        <f>IFERROR(P551*(1/Q551),"")</f>
        <v>0.12938351956454164</v>
      </c>
      <c r="S551" s="9">
        <f>IFERROR(1/R551,"")</f>
        <v>7.7289596338516695</v>
      </c>
    </row>
    <row r="552" spans="1:19" x14ac:dyDescent="0.25">
      <c r="A552" s="1">
        <v>59</v>
      </c>
      <c r="B552" s="11">
        <v>0.83333333333333337</v>
      </c>
      <c r="C552" s="1" t="s">
        <v>520</v>
      </c>
      <c r="D552" s="1">
        <v>4</v>
      </c>
      <c r="E552" s="1">
        <v>3</v>
      </c>
      <c r="F552" s="1" t="s">
        <v>580</v>
      </c>
      <c r="G552" s="2">
        <v>48.686433333333397</v>
      </c>
      <c r="H552" s="7">
        <f>1+COUNTIFS(A:A,A552,O:O,"&lt;"&amp;O552)</f>
        <v>3</v>
      </c>
      <c r="I552" s="2">
        <f>AVERAGEIF(A:A,A552,G:G)</f>
        <v>51.394999999999989</v>
      </c>
      <c r="J552" s="2">
        <f>G552-I552</f>
        <v>-2.7085666666665915</v>
      </c>
      <c r="K552" s="2">
        <f>90+J552</f>
        <v>87.291433333333401</v>
      </c>
      <c r="L552" s="2">
        <f>EXP(0.06*K552)</f>
        <v>188.196381484917</v>
      </c>
      <c r="M552" s="2">
        <f>SUMIF(A:A,A552,L:L)</f>
        <v>1841.9577240225135</v>
      </c>
      <c r="N552" s="3">
        <f>L552/M552</f>
        <v>0.10217193317223862</v>
      </c>
      <c r="O552" s="8">
        <f>1/N552</f>
        <v>9.7874236979956883</v>
      </c>
      <c r="P552" s="3">
        <f>IF(O552&gt;21,"",N552)</f>
        <v>0.10217193317223862</v>
      </c>
      <c r="Q552" s="3">
        <f>IF(ISNUMBER(P552),SUMIF(A:A,A552,P:P),"")</f>
        <v>0.99999999999999989</v>
      </c>
      <c r="R552" s="3">
        <f>IFERROR(P552*(1/Q552),"")</f>
        <v>0.10217193317223865</v>
      </c>
      <c r="S552" s="9">
        <f>IFERROR(1/R552,"")</f>
        <v>9.7874236979956848</v>
      </c>
    </row>
    <row r="553" spans="1:19" x14ac:dyDescent="0.25">
      <c r="A553" s="1">
        <v>59</v>
      </c>
      <c r="B553" s="11">
        <v>0.83333333333333337</v>
      </c>
      <c r="C553" s="1" t="s">
        <v>520</v>
      </c>
      <c r="D553" s="1">
        <v>4</v>
      </c>
      <c r="E553" s="1">
        <v>5</v>
      </c>
      <c r="F553" s="1" t="s">
        <v>582</v>
      </c>
      <c r="G553" s="2">
        <v>45.454433333333299</v>
      </c>
      <c r="H553" s="7">
        <f>1+COUNTIFS(A:A,A553,O:O,"&lt;"&amp;O553)</f>
        <v>4</v>
      </c>
      <c r="I553" s="2">
        <f>AVERAGEIF(A:A,A553,G:G)</f>
        <v>51.394999999999989</v>
      </c>
      <c r="J553" s="2">
        <f>G553-I553</f>
        <v>-5.9405666666666903</v>
      </c>
      <c r="K553" s="2">
        <f>90+J553</f>
        <v>84.059433333333317</v>
      </c>
      <c r="L553" s="2">
        <f>EXP(0.06*K553)</f>
        <v>155.02183841581206</v>
      </c>
      <c r="M553" s="2">
        <f>SUMIF(A:A,A553,L:L)</f>
        <v>1841.9577240225135</v>
      </c>
      <c r="N553" s="3">
        <f>L553/M553</f>
        <v>8.4161452998645095E-2</v>
      </c>
      <c r="O553" s="8">
        <f>1/N553</f>
        <v>11.88192413950005</v>
      </c>
      <c r="P553" s="3">
        <f>IF(O553&gt;21,"",N553)</f>
        <v>8.4161452998645095E-2</v>
      </c>
      <c r="Q553" s="3">
        <f>IF(ISNUMBER(P553),SUMIF(A:A,A553,P:P),"")</f>
        <v>0.99999999999999989</v>
      </c>
      <c r="R553" s="3">
        <f>IFERROR(P553*(1/Q553),"")</f>
        <v>8.4161452998645109E-2</v>
      </c>
      <c r="S553" s="9">
        <f>IFERROR(1/R553,"")</f>
        <v>11.881924139500049</v>
      </c>
    </row>
    <row r="554" spans="1:19" x14ac:dyDescent="0.25">
      <c r="A554" s="1">
        <v>59</v>
      </c>
      <c r="B554" s="11">
        <v>0.83333333333333337</v>
      </c>
      <c r="C554" s="1" t="s">
        <v>520</v>
      </c>
      <c r="D554" s="1">
        <v>4</v>
      </c>
      <c r="E554" s="1">
        <v>6</v>
      </c>
      <c r="F554" s="1" t="s">
        <v>583</v>
      </c>
      <c r="G554" s="2">
        <v>43.095066666666597</v>
      </c>
      <c r="H554" s="7">
        <f>1+COUNTIFS(A:A,A554,O:O,"&lt;"&amp;O554)</f>
        <v>5</v>
      </c>
      <c r="I554" s="2">
        <f>AVERAGEIF(A:A,A554,G:G)</f>
        <v>51.394999999999989</v>
      </c>
      <c r="J554" s="2">
        <f>G554-I554</f>
        <v>-8.2999333333333922</v>
      </c>
      <c r="K554" s="2">
        <f>90+J554</f>
        <v>81.700066666666601</v>
      </c>
      <c r="L554" s="2">
        <f>EXP(0.06*K554)</f>
        <v>134.55916623859531</v>
      </c>
      <c r="M554" s="2">
        <f>SUMIF(A:A,A554,L:L)</f>
        <v>1841.9577240225135</v>
      </c>
      <c r="N554" s="3">
        <f>L554/M554</f>
        <v>7.3052255479969228E-2</v>
      </c>
      <c r="O554" s="8">
        <f>1/N554</f>
        <v>13.688831281522825</v>
      </c>
      <c r="P554" s="3">
        <f>IF(O554&gt;21,"",N554)</f>
        <v>7.3052255479969228E-2</v>
      </c>
      <c r="Q554" s="3">
        <f>IF(ISNUMBER(P554),SUMIF(A:A,A554,P:P),"")</f>
        <v>0.99999999999999989</v>
      </c>
      <c r="R554" s="3">
        <f>IFERROR(P554*(1/Q554),"")</f>
        <v>7.3052255479969241E-2</v>
      </c>
      <c r="S554" s="9">
        <f>IFERROR(1/R554,"")</f>
        <v>13.688831281522823</v>
      </c>
    </row>
    <row r="555" spans="1:19" x14ac:dyDescent="0.25">
      <c r="A555" s="1">
        <v>59</v>
      </c>
      <c r="B555" s="11">
        <v>0.83333333333333337</v>
      </c>
      <c r="C555" s="1" t="s">
        <v>520</v>
      </c>
      <c r="D555" s="1">
        <v>4</v>
      </c>
      <c r="E555" s="1">
        <v>2</v>
      </c>
      <c r="F555" s="1" t="s">
        <v>579</v>
      </c>
      <c r="G555" s="2">
        <v>41.9889333333333</v>
      </c>
      <c r="H555" s="7">
        <f>1+COUNTIFS(A:A,A555,O:O,"&lt;"&amp;O555)</f>
        <v>6</v>
      </c>
      <c r="I555" s="2">
        <f>AVERAGEIF(A:A,A555,G:G)</f>
        <v>51.394999999999989</v>
      </c>
      <c r="J555" s="2">
        <f>G555-I555</f>
        <v>-9.406066666666689</v>
      </c>
      <c r="K555" s="2">
        <f>90+J555</f>
        <v>80.593933333333311</v>
      </c>
      <c r="L555" s="2">
        <f>EXP(0.06*K555)</f>
        <v>125.91864200179037</v>
      </c>
      <c r="M555" s="2">
        <f>SUMIF(A:A,A555,L:L)</f>
        <v>1841.9577240225135</v>
      </c>
      <c r="N555" s="3">
        <f>L555/M555</f>
        <v>6.8361309469582229E-2</v>
      </c>
      <c r="O555" s="8">
        <f>1/N555</f>
        <v>14.628157473270109</v>
      </c>
      <c r="P555" s="3">
        <f>IF(O555&gt;21,"",N555)</f>
        <v>6.8361309469582229E-2</v>
      </c>
      <c r="Q555" s="3">
        <f>IF(ISNUMBER(P555),SUMIF(A:A,A555,P:P),"")</f>
        <v>0.99999999999999989</v>
      </c>
      <c r="R555" s="3">
        <f>IFERROR(P555*(1/Q555),"")</f>
        <v>6.8361309469582243E-2</v>
      </c>
      <c r="S555" s="9">
        <f>IFERROR(1/R555,"")</f>
        <v>14.628157473270107</v>
      </c>
    </row>
    <row r="556" spans="1:19" x14ac:dyDescent="0.25">
      <c r="A556" s="1">
        <v>60</v>
      </c>
      <c r="B556" s="11">
        <v>0.84375</v>
      </c>
      <c r="C556" s="1" t="s">
        <v>313</v>
      </c>
      <c r="D556" s="1">
        <v>8</v>
      </c>
      <c r="E556" s="1">
        <v>5</v>
      </c>
      <c r="F556" s="1" t="s">
        <v>587</v>
      </c>
      <c r="G556" s="2">
        <v>73.260999999999996</v>
      </c>
      <c r="H556" s="7">
        <f>1+COUNTIFS(A:A,A556,O:O,"&lt;"&amp;O556)</f>
        <v>1</v>
      </c>
      <c r="I556" s="2">
        <f>AVERAGEIF(A:A,A556,G:G)</f>
        <v>53.250796296296286</v>
      </c>
      <c r="J556" s="2">
        <f>G556-I556</f>
        <v>20.010203703703709</v>
      </c>
      <c r="K556" s="2">
        <f>90+J556</f>
        <v>110.01020370370371</v>
      </c>
      <c r="L556" s="2">
        <f>EXP(0.06*K556)</f>
        <v>735.5453686431307</v>
      </c>
      <c r="M556" s="2">
        <f>SUMIF(A:A,A556,L:L)</f>
        <v>2598.170722512386</v>
      </c>
      <c r="N556" s="3">
        <f>L556/M556</f>
        <v>0.28310124591499941</v>
      </c>
      <c r="O556" s="8">
        <f>1/N556</f>
        <v>3.5323051891486483</v>
      </c>
      <c r="P556" s="3">
        <f>IF(O556&gt;21,"",N556)</f>
        <v>0.28310124591499941</v>
      </c>
      <c r="Q556" s="3">
        <f>IF(ISNUMBER(P556),SUMIF(A:A,A556,P:P),"")</f>
        <v>0.98632509237743748</v>
      </c>
      <c r="R556" s="3">
        <f>IFERROR(P556*(1/Q556),"")</f>
        <v>0.28702630410893459</v>
      </c>
      <c r="S556" s="9">
        <f>IFERROR(1/R556,"")</f>
        <v>3.4840012419923427</v>
      </c>
    </row>
    <row r="557" spans="1:19" x14ac:dyDescent="0.25">
      <c r="A557" s="1">
        <v>60</v>
      </c>
      <c r="B557" s="11">
        <v>0.84375</v>
      </c>
      <c r="C557" s="1" t="s">
        <v>313</v>
      </c>
      <c r="D557" s="1">
        <v>8</v>
      </c>
      <c r="E557" s="1">
        <v>4</v>
      </c>
      <c r="F557" s="1" t="s">
        <v>586</v>
      </c>
      <c r="G557" s="2">
        <v>66.949833333333203</v>
      </c>
      <c r="H557" s="7">
        <f>1+COUNTIFS(A:A,A557,O:O,"&lt;"&amp;O557)</f>
        <v>2</v>
      </c>
      <c r="I557" s="2">
        <f>AVERAGEIF(A:A,A557,G:G)</f>
        <v>53.250796296296286</v>
      </c>
      <c r="J557" s="2">
        <f>G557-I557</f>
        <v>13.699037037036916</v>
      </c>
      <c r="K557" s="2">
        <f>90+J557</f>
        <v>103.69903703703692</v>
      </c>
      <c r="L557" s="2">
        <f>EXP(0.06*K557)</f>
        <v>503.68054217818184</v>
      </c>
      <c r="M557" s="2">
        <f>SUMIF(A:A,A557,L:L)</f>
        <v>2598.170722512386</v>
      </c>
      <c r="N557" s="3">
        <f>L557/M557</f>
        <v>0.19385967897103062</v>
      </c>
      <c r="O557" s="8">
        <f>1/N557</f>
        <v>5.1583702464989365</v>
      </c>
      <c r="P557" s="3">
        <f>IF(O557&gt;21,"",N557)</f>
        <v>0.19385967897103062</v>
      </c>
      <c r="Q557" s="3">
        <f>IF(ISNUMBER(P557),SUMIF(A:A,A557,P:P),"")</f>
        <v>0.98632509237743748</v>
      </c>
      <c r="R557" s="3">
        <f>IFERROR(P557*(1/Q557),"")</f>
        <v>0.19654744715431638</v>
      </c>
      <c r="S557" s="9">
        <f>IFERROR(1/R557,"")</f>
        <v>5.0878300098950895</v>
      </c>
    </row>
    <row r="558" spans="1:19" x14ac:dyDescent="0.25">
      <c r="A558" s="1">
        <v>60</v>
      </c>
      <c r="B558" s="11">
        <v>0.84375</v>
      </c>
      <c r="C558" s="1" t="s">
        <v>313</v>
      </c>
      <c r="D558" s="1">
        <v>8</v>
      </c>
      <c r="E558" s="1">
        <v>9</v>
      </c>
      <c r="F558" s="1" t="s">
        <v>590</v>
      </c>
      <c r="G558" s="2">
        <v>58.181533333333405</v>
      </c>
      <c r="H558" s="7">
        <f>1+COUNTIFS(A:A,A558,O:O,"&lt;"&amp;O558)</f>
        <v>3</v>
      </c>
      <c r="I558" s="2">
        <f>AVERAGEIF(A:A,A558,G:G)</f>
        <v>53.250796296296286</v>
      </c>
      <c r="J558" s="2">
        <f>G558-I558</f>
        <v>4.9307370370371189</v>
      </c>
      <c r="K558" s="2">
        <f>90+J558</f>
        <v>94.930737037037119</v>
      </c>
      <c r="L558" s="2">
        <f>EXP(0.06*K558)</f>
        <v>297.62795168533535</v>
      </c>
      <c r="M558" s="2">
        <f>SUMIF(A:A,A558,L:L)</f>
        <v>2598.170722512386</v>
      </c>
      <c r="N558" s="3">
        <f>L558/M558</f>
        <v>0.11455288488415198</v>
      </c>
      <c r="O558" s="8">
        <f>1/N558</f>
        <v>8.729592458638697</v>
      </c>
      <c r="P558" s="3">
        <f>IF(O558&gt;21,"",N558)</f>
        <v>0.11455288488415198</v>
      </c>
      <c r="Q558" s="3">
        <f>IF(ISNUMBER(P558),SUMIF(A:A,A558,P:P),"")</f>
        <v>0.98632509237743748</v>
      </c>
      <c r="R558" s="3">
        <f>IFERROR(P558*(1/Q558),"")</f>
        <v>0.11614110374910341</v>
      </c>
      <c r="S558" s="9">
        <f>IFERROR(1/R558,"")</f>
        <v>8.6102160881841954</v>
      </c>
    </row>
    <row r="559" spans="1:19" x14ac:dyDescent="0.25">
      <c r="A559" s="1">
        <v>60</v>
      </c>
      <c r="B559" s="11">
        <v>0.84375</v>
      </c>
      <c r="C559" s="1" t="s">
        <v>313</v>
      </c>
      <c r="D559" s="1">
        <v>8</v>
      </c>
      <c r="E559" s="1">
        <v>7</v>
      </c>
      <c r="F559" s="1" t="s">
        <v>589</v>
      </c>
      <c r="G559" s="2">
        <v>55.403599999999997</v>
      </c>
      <c r="H559" s="7">
        <f>1+COUNTIFS(A:A,A559,O:O,"&lt;"&amp;O559)</f>
        <v>4</v>
      </c>
      <c r="I559" s="2">
        <f>AVERAGEIF(A:A,A559,G:G)</f>
        <v>53.250796296296286</v>
      </c>
      <c r="J559" s="2">
        <f>G559-I559</f>
        <v>2.1528037037037109</v>
      </c>
      <c r="K559" s="2">
        <f>90+J559</f>
        <v>92.152803703703711</v>
      </c>
      <c r="L559" s="2">
        <f>EXP(0.06*K559)</f>
        <v>251.93427052076387</v>
      </c>
      <c r="M559" s="2">
        <f>SUMIF(A:A,A559,L:L)</f>
        <v>2598.170722512386</v>
      </c>
      <c r="N559" s="3">
        <f>L559/M559</f>
        <v>9.6966018567535783E-2</v>
      </c>
      <c r="O559" s="8">
        <f>1/N559</f>
        <v>10.312891204288343</v>
      </c>
      <c r="P559" s="3">
        <f>IF(O559&gt;21,"",N559)</f>
        <v>9.6966018567535783E-2</v>
      </c>
      <c r="Q559" s="3">
        <f>IF(ISNUMBER(P559),SUMIF(A:A,A559,P:P),"")</f>
        <v>0.98632509237743748</v>
      </c>
      <c r="R559" s="3">
        <f>IFERROR(P559*(1/Q559),"")</f>
        <v>9.8310404264185289E-2</v>
      </c>
      <c r="S559" s="9">
        <f>IFERROR(1/R559,"")</f>
        <v>10.171863369748163</v>
      </c>
    </row>
    <row r="560" spans="1:19" x14ac:dyDescent="0.25">
      <c r="A560" s="1">
        <v>60</v>
      </c>
      <c r="B560" s="11">
        <v>0.84375</v>
      </c>
      <c r="C560" s="1" t="s">
        <v>313</v>
      </c>
      <c r="D560" s="1">
        <v>8</v>
      </c>
      <c r="E560" s="1">
        <v>2</v>
      </c>
      <c r="F560" s="1" t="s">
        <v>585</v>
      </c>
      <c r="G560" s="2">
        <v>54.1852666666666</v>
      </c>
      <c r="H560" s="7">
        <f>1+COUNTIFS(A:A,A560,O:O,"&lt;"&amp;O560)</f>
        <v>5</v>
      </c>
      <c r="I560" s="2">
        <f>AVERAGEIF(A:A,A560,G:G)</f>
        <v>53.250796296296286</v>
      </c>
      <c r="J560" s="2">
        <f>G560-I560</f>
        <v>0.93447037037031322</v>
      </c>
      <c r="K560" s="2">
        <f>90+J560</f>
        <v>90.93447037037032</v>
      </c>
      <c r="L560" s="2">
        <f>EXP(0.06*K560)</f>
        <v>234.17488832829775</v>
      </c>
      <c r="M560" s="2">
        <f>SUMIF(A:A,A560,L:L)</f>
        <v>2598.170722512386</v>
      </c>
      <c r="N560" s="3">
        <f>L560/M560</f>
        <v>9.0130677826226413E-2</v>
      </c>
      <c r="O560" s="8">
        <f>1/N560</f>
        <v>11.095001437002596</v>
      </c>
      <c r="P560" s="3">
        <f>IF(O560&gt;21,"",N560)</f>
        <v>9.0130677826226413E-2</v>
      </c>
      <c r="Q560" s="3">
        <f>IF(ISNUMBER(P560),SUMIF(A:A,A560,P:P),"")</f>
        <v>0.98632509237743748</v>
      </c>
      <c r="R560" s="3">
        <f>IFERROR(P560*(1/Q560),"")</f>
        <v>9.1380294917749155E-2</v>
      </c>
      <c r="S560" s="9">
        <f>IFERROR(1/R560,"")</f>
        <v>10.943278317279386</v>
      </c>
    </row>
    <row r="561" spans="1:19" x14ac:dyDescent="0.25">
      <c r="A561" s="1">
        <v>60</v>
      </c>
      <c r="B561" s="11">
        <v>0.84375</v>
      </c>
      <c r="C561" s="1" t="s">
        <v>313</v>
      </c>
      <c r="D561" s="1">
        <v>8</v>
      </c>
      <c r="E561" s="1">
        <v>6</v>
      </c>
      <c r="F561" s="1" t="s">
        <v>588</v>
      </c>
      <c r="G561" s="2">
        <v>53.220966666666605</v>
      </c>
      <c r="H561" s="7">
        <f>1+COUNTIFS(A:A,A561,O:O,"&lt;"&amp;O561)</f>
        <v>6</v>
      </c>
      <c r="I561" s="2">
        <f>AVERAGEIF(A:A,A561,G:G)</f>
        <v>53.250796296296286</v>
      </c>
      <c r="J561" s="2">
        <f>G561-I561</f>
        <v>-2.9829629629681165E-2</v>
      </c>
      <c r="K561" s="2">
        <f>90+J561</f>
        <v>89.970170370370312</v>
      </c>
      <c r="L561" s="2">
        <f>EXP(0.06*K561)</f>
        <v>221.0105023252238</v>
      </c>
      <c r="M561" s="2">
        <f>SUMIF(A:A,A561,L:L)</f>
        <v>2598.170722512386</v>
      </c>
      <c r="N561" s="3">
        <f>L561/M561</f>
        <v>8.5063887607628216E-2</v>
      </c>
      <c r="O561" s="8">
        <f>1/N561</f>
        <v>11.755869948157926</v>
      </c>
      <c r="P561" s="3">
        <f>IF(O561&gt;21,"",N561)</f>
        <v>8.5063887607628216E-2</v>
      </c>
      <c r="Q561" s="3">
        <f>IF(ISNUMBER(P561),SUMIF(A:A,A561,P:P),"")</f>
        <v>0.98632509237743748</v>
      </c>
      <c r="R561" s="3">
        <f>IFERROR(P561*(1/Q561),"")</f>
        <v>8.6243256168805627E-2</v>
      </c>
      <c r="S561" s="9">
        <f>IFERROR(1/R561,"")</f>
        <v>11.595109512594009</v>
      </c>
    </row>
    <row r="562" spans="1:19" x14ac:dyDescent="0.25">
      <c r="A562" s="1">
        <v>60</v>
      </c>
      <c r="B562" s="11">
        <v>0.84375</v>
      </c>
      <c r="C562" s="1" t="s">
        <v>313</v>
      </c>
      <c r="D562" s="1">
        <v>8</v>
      </c>
      <c r="E562" s="1">
        <v>1</v>
      </c>
      <c r="F562" s="1" t="s">
        <v>584</v>
      </c>
      <c r="G562" s="2">
        <v>49.638633333333395</v>
      </c>
      <c r="H562" s="7">
        <f>1+COUNTIFS(A:A,A562,O:O,"&lt;"&amp;O562)</f>
        <v>7</v>
      </c>
      <c r="I562" s="2">
        <f>AVERAGEIF(A:A,A562,G:G)</f>
        <v>53.250796296296286</v>
      </c>
      <c r="J562" s="2">
        <f>G562-I562</f>
        <v>-3.6121629629628913</v>
      </c>
      <c r="K562" s="2">
        <f>90+J562</f>
        <v>86.387837037037116</v>
      </c>
      <c r="L562" s="2">
        <f>EXP(0.06*K562)</f>
        <v>178.26482440829622</v>
      </c>
      <c r="M562" s="2">
        <f>SUMIF(A:A,A562,L:L)</f>
        <v>2598.170722512386</v>
      </c>
      <c r="N562" s="3">
        <f>L562/M562</f>
        <v>6.8611666994660467E-2</v>
      </c>
      <c r="O562" s="8">
        <f>1/N562</f>
        <v>14.574780701332072</v>
      </c>
      <c r="P562" s="3">
        <f>IF(O562&gt;21,"",N562)</f>
        <v>6.8611666994660467E-2</v>
      </c>
      <c r="Q562" s="3">
        <f>IF(ISNUMBER(P562),SUMIF(A:A,A562,P:P),"")</f>
        <v>0.98632509237743748</v>
      </c>
      <c r="R562" s="3">
        <f>IFERROR(P562*(1/Q562),"")</f>
        <v>6.9562933686781639E-2</v>
      </c>
      <c r="S562" s="9">
        <f>IFERROR(1/R562,"")</f>
        <v>14.37547192162225</v>
      </c>
    </row>
    <row r="563" spans="1:19" x14ac:dyDescent="0.25">
      <c r="A563" s="1">
        <v>60</v>
      </c>
      <c r="B563" s="11">
        <v>0.84375</v>
      </c>
      <c r="C563" s="1" t="s">
        <v>313</v>
      </c>
      <c r="D563" s="1">
        <v>8</v>
      </c>
      <c r="E563" s="1">
        <v>10</v>
      </c>
      <c r="F563" s="1" t="s">
        <v>591</v>
      </c>
      <c r="G563" s="2">
        <v>45.659366666666699</v>
      </c>
      <c r="H563" s="7">
        <f>1+COUNTIFS(A:A,A563,O:O,"&lt;"&amp;O563)</f>
        <v>8</v>
      </c>
      <c r="I563" s="2">
        <f>AVERAGEIF(A:A,A563,G:G)</f>
        <v>53.250796296296286</v>
      </c>
      <c r="J563" s="2">
        <f>G563-I563</f>
        <v>-7.5914296296295873</v>
      </c>
      <c r="K563" s="2">
        <f>90+J563</f>
        <v>82.408570370370413</v>
      </c>
      <c r="L563" s="2">
        <f>EXP(0.06*K563)</f>
        <v>140.402629805153</v>
      </c>
      <c r="M563" s="2">
        <f>SUMIF(A:A,A563,L:L)</f>
        <v>2598.170722512386</v>
      </c>
      <c r="N563" s="3">
        <f>L563/M563</f>
        <v>5.4039031611204554E-2</v>
      </c>
      <c r="O563" s="8">
        <f>1/N563</f>
        <v>18.505142860344264</v>
      </c>
      <c r="P563" s="3">
        <f>IF(O563&gt;21,"",N563)</f>
        <v>5.4039031611204554E-2</v>
      </c>
      <c r="Q563" s="3">
        <f>IF(ISNUMBER(P563),SUMIF(A:A,A563,P:P),"")</f>
        <v>0.98632509237743748</v>
      </c>
      <c r="R563" s="3">
        <f>IFERROR(P563*(1/Q563),"")</f>
        <v>5.4788255950123807E-2</v>
      </c>
      <c r="S563" s="9">
        <f>IFERROR(1/R563,"")</f>
        <v>18.252086741186737</v>
      </c>
    </row>
    <row r="564" spans="1:19" x14ac:dyDescent="0.25">
      <c r="A564" s="1">
        <v>60</v>
      </c>
      <c r="B564" s="11">
        <v>0.84375</v>
      </c>
      <c r="C564" s="1" t="s">
        <v>313</v>
      </c>
      <c r="D564" s="1">
        <v>8</v>
      </c>
      <c r="E564" s="1">
        <v>11</v>
      </c>
      <c r="F564" s="1" t="s">
        <v>592</v>
      </c>
      <c r="G564" s="2">
        <v>22.756966666666699</v>
      </c>
      <c r="H564" s="7">
        <f>1+COUNTIFS(A:A,A564,O:O,"&lt;"&amp;O564)</f>
        <v>9</v>
      </c>
      <c r="I564" s="2">
        <f>AVERAGEIF(A:A,A564,G:G)</f>
        <v>53.250796296296286</v>
      </c>
      <c r="J564" s="2">
        <f>G564-I564</f>
        <v>-30.493829629629587</v>
      </c>
      <c r="K564" s="2">
        <f>90+J564</f>
        <v>59.506170370370413</v>
      </c>
      <c r="L564" s="2">
        <f>EXP(0.06*K564)</f>
        <v>35.529744618003257</v>
      </c>
      <c r="M564" s="2">
        <f>SUMIF(A:A,A564,L:L)</f>
        <v>2598.170722512386</v>
      </c>
      <c r="N564" s="3">
        <f>L564/M564</f>
        <v>1.3674907622562465E-2</v>
      </c>
      <c r="O564" s="8">
        <f>1/N564</f>
        <v>73.126636581448111</v>
      </c>
      <c r="P564" s="3" t="str">
        <f>IF(O564&gt;21,"",N564)</f>
        <v/>
      </c>
      <c r="Q564" s="3" t="str">
        <f>IF(ISNUMBER(P564),SUMIF(A:A,A564,P:P),"")</f>
        <v/>
      </c>
      <c r="R564" s="3" t="str">
        <f>IFERROR(P564*(1/Q564),"")</f>
        <v/>
      </c>
      <c r="S564" s="9" t="str">
        <f>IFERROR(1/R564,"")</f>
        <v/>
      </c>
    </row>
    <row r="565" spans="1:19" x14ac:dyDescent="0.25">
      <c r="A565" s="1">
        <v>61</v>
      </c>
      <c r="B565" s="11">
        <v>0.85416666666666663</v>
      </c>
      <c r="C565" s="1" t="s">
        <v>520</v>
      </c>
      <c r="D565" s="1">
        <v>5</v>
      </c>
      <c r="E565" s="1">
        <v>6</v>
      </c>
      <c r="F565" s="1" t="s">
        <v>598</v>
      </c>
      <c r="G565" s="2">
        <v>78.473099999999903</v>
      </c>
      <c r="H565" s="7">
        <f>1+COUNTIFS(A:A,A565,O:O,"&lt;"&amp;O565)</f>
        <v>1</v>
      </c>
      <c r="I565" s="2">
        <f>AVERAGEIF(A:A,A565,G:G)</f>
        <v>50.556829166666631</v>
      </c>
      <c r="J565" s="2">
        <f>G565-I565</f>
        <v>27.916270833333272</v>
      </c>
      <c r="K565" s="2">
        <f>90+J565</f>
        <v>117.91627083333327</v>
      </c>
      <c r="L565" s="2">
        <f>EXP(0.06*K565)</f>
        <v>1182.0154276048127</v>
      </c>
      <c r="M565" s="2">
        <f>SUMIF(A:A,A565,L:L)</f>
        <v>2712.0402756099952</v>
      </c>
      <c r="N565" s="3">
        <f>L565/M565</f>
        <v>0.43583992399926746</v>
      </c>
      <c r="O565" s="8">
        <f>1/N565</f>
        <v>2.2944203707269386</v>
      </c>
      <c r="P565" s="3">
        <f>IF(O565&gt;21,"",N565)</f>
        <v>0.43583992399926746</v>
      </c>
      <c r="Q565" s="3">
        <f>IF(ISNUMBER(P565),SUMIF(A:A,A565,P:P),"")</f>
        <v>0.89687362957547656</v>
      </c>
      <c r="R565" s="3">
        <f>IFERROR(P565*(1/Q565),"")</f>
        <v>0.48595466476761789</v>
      </c>
      <c r="S565" s="9">
        <f>IFERROR(1/R565,"")</f>
        <v>2.0578051256657801</v>
      </c>
    </row>
    <row r="566" spans="1:19" x14ac:dyDescent="0.25">
      <c r="A566" s="1">
        <v>61</v>
      </c>
      <c r="B566" s="11">
        <v>0.85416666666666663</v>
      </c>
      <c r="C566" s="1" t="s">
        <v>520</v>
      </c>
      <c r="D566" s="1">
        <v>5</v>
      </c>
      <c r="E566" s="1">
        <v>1</v>
      </c>
      <c r="F566" s="1" t="s">
        <v>593</v>
      </c>
      <c r="G566" s="2">
        <v>63.593033333333302</v>
      </c>
      <c r="H566" s="7">
        <f>1+COUNTIFS(A:A,A566,O:O,"&lt;"&amp;O566)</f>
        <v>2</v>
      </c>
      <c r="I566" s="2">
        <f>AVERAGEIF(A:A,A566,G:G)</f>
        <v>50.556829166666631</v>
      </c>
      <c r="J566" s="2">
        <f>G566-I566</f>
        <v>13.036204166666671</v>
      </c>
      <c r="K566" s="2">
        <f>90+J566</f>
        <v>103.03620416666666</v>
      </c>
      <c r="L566" s="2">
        <f>EXP(0.06*K566)</f>
        <v>484.04227599538541</v>
      </c>
      <c r="M566" s="2">
        <f>SUMIF(A:A,A566,L:L)</f>
        <v>2712.0402756099952</v>
      </c>
      <c r="N566" s="3">
        <f>L566/M566</f>
        <v>0.17847901461806798</v>
      </c>
      <c r="O566" s="8">
        <f>1/N566</f>
        <v>5.6028996021741087</v>
      </c>
      <c r="P566" s="3">
        <f>IF(O566&gt;21,"",N566)</f>
        <v>0.17847901461806798</v>
      </c>
      <c r="Q566" s="3">
        <f>IF(ISNUMBER(P566),SUMIF(A:A,A566,P:P),"")</f>
        <v>0.89687362957547656</v>
      </c>
      <c r="R566" s="3">
        <f>IFERROR(P566*(1/Q566),"")</f>
        <v>0.19900129598252173</v>
      </c>
      <c r="S566" s="9">
        <f>IFERROR(1/R566,"")</f>
        <v>5.0250929023488871</v>
      </c>
    </row>
    <row r="567" spans="1:19" x14ac:dyDescent="0.25">
      <c r="A567" s="1">
        <v>61</v>
      </c>
      <c r="B567" s="11">
        <v>0.85416666666666663</v>
      </c>
      <c r="C567" s="1" t="s">
        <v>520</v>
      </c>
      <c r="D567" s="1">
        <v>5</v>
      </c>
      <c r="E567" s="1">
        <v>8</v>
      </c>
      <c r="F567" s="1" t="s">
        <v>600</v>
      </c>
      <c r="G567" s="2">
        <v>60.211799999999904</v>
      </c>
      <c r="H567" s="7">
        <f>1+COUNTIFS(A:A,A567,O:O,"&lt;"&amp;O567)</f>
        <v>3</v>
      </c>
      <c r="I567" s="2">
        <f>AVERAGEIF(A:A,A567,G:G)</f>
        <v>50.556829166666631</v>
      </c>
      <c r="J567" s="2">
        <f>G567-I567</f>
        <v>9.6549708333332731</v>
      </c>
      <c r="K567" s="2">
        <f>90+J567</f>
        <v>99.654970833333266</v>
      </c>
      <c r="L567" s="2">
        <f>EXP(0.06*K567)</f>
        <v>395.16296522210746</v>
      </c>
      <c r="M567" s="2">
        <f>SUMIF(A:A,A567,L:L)</f>
        <v>2712.0402756099952</v>
      </c>
      <c r="N567" s="3">
        <f>L567/M567</f>
        <v>0.14570689409589499</v>
      </c>
      <c r="O567" s="8">
        <f>1/N567</f>
        <v>6.8630932407485385</v>
      </c>
      <c r="P567" s="3">
        <f>IF(O567&gt;21,"",N567)</f>
        <v>0.14570689409589499</v>
      </c>
      <c r="Q567" s="3">
        <f>IF(ISNUMBER(P567),SUMIF(A:A,A567,P:P),"")</f>
        <v>0.89687362957547656</v>
      </c>
      <c r="R567" s="3">
        <f>IFERROR(P567*(1/Q567),"")</f>
        <v>0.16246089670945441</v>
      </c>
      <c r="S567" s="9">
        <f>IFERROR(1/R567,"")</f>
        <v>6.1553273449450625</v>
      </c>
    </row>
    <row r="568" spans="1:19" x14ac:dyDescent="0.25">
      <c r="A568" s="1">
        <v>61</v>
      </c>
      <c r="B568" s="11">
        <v>0.85416666666666663</v>
      </c>
      <c r="C568" s="1" t="s">
        <v>520</v>
      </c>
      <c r="D568" s="1">
        <v>5</v>
      </c>
      <c r="E568" s="1">
        <v>4</v>
      </c>
      <c r="F568" s="1" t="s">
        <v>596</v>
      </c>
      <c r="G568" s="2">
        <v>48.943299999999901</v>
      </c>
      <c r="H568" s="7">
        <f>1+COUNTIFS(A:A,A568,O:O,"&lt;"&amp;O568)</f>
        <v>4</v>
      </c>
      <c r="I568" s="2">
        <f>AVERAGEIF(A:A,A568,G:G)</f>
        <v>50.556829166666631</v>
      </c>
      <c r="J568" s="2">
        <f>G568-I568</f>
        <v>-1.61352916666673</v>
      </c>
      <c r="K568" s="2">
        <f>90+J568</f>
        <v>88.386470833333277</v>
      </c>
      <c r="L568" s="2">
        <f>EXP(0.06*K568)</f>
        <v>200.97655309778668</v>
      </c>
      <c r="M568" s="2">
        <f>SUMIF(A:A,A568,L:L)</f>
        <v>2712.0402756099952</v>
      </c>
      <c r="N568" s="3">
        <f>L568/M568</f>
        <v>7.4105298105347203E-2</v>
      </c>
      <c r="O568" s="8">
        <f>1/N568</f>
        <v>13.4943118180081</v>
      </c>
      <c r="P568" s="3">
        <f>IF(O568&gt;21,"",N568)</f>
        <v>7.4105298105347203E-2</v>
      </c>
      <c r="Q568" s="3">
        <f>IF(ISNUMBER(P568),SUMIF(A:A,A568,P:P),"")</f>
        <v>0.89687362957547656</v>
      </c>
      <c r="R568" s="3">
        <f>IFERROR(P568*(1/Q568),"")</f>
        <v>8.2626242607248893E-2</v>
      </c>
      <c r="S568" s="9">
        <f>IFERROR(1/R568,"")</f>
        <v>12.102692418840173</v>
      </c>
    </row>
    <row r="569" spans="1:19" x14ac:dyDescent="0.25">
      <c r="A569" s="1">
        <v>61</v>
      </c>
      <c r="B569" s="11">
        <v>0.85416666666666663</v>
      </c>
      <c r="C569" s="1" t="s">
        <v>520</v>
      </c>
      <c r="D569" s="1">
        <v>5</v>
      </c>
      <c r="E569" s="1">
        <v>7</v>
      </c>
      <c r="F569" s="1" t="s">
        <v>599</v>
      </c>
      <c r="G569" s="2">
        <v>46.169166666666698</v>
      </c>
      <c r="H569" s="7">
        <f>1+COUNTIFS(A:A,A569,O:O,"&lt;"&amp;O569)</f>
        <v>5</v>
      </c>
      <c r="I569" s="2">
        <f>AVERAGEIF(A:A,A569,G:G)</f>
        <v>50.556829166666631</v>
      </c>
      <c r="J569" s="2">
        <f>G569-I569</f>
        <v>-4.3876624999999336</v>
      </c>
      <c r="K569" s="2">
        <f>90+J569</f>
        <v>85.612337500000066</v>
      </c>
      <c r="L569" s="2">
        <f>EXP(0.06*K569)</f>
        <v>170.16018362112004</v>
      </c>
      <c r="M569" s="2">
        <f>SUMIF(A:A,A569,L:L)</f>
        <v>2712.0402756099952</v>
      </c>
      <c r="N569" s="3">
        <f>L569/M569</f>
        <v>6.2742498756898968E-2</v>
      </c>
      <c r="O569" s="8">
        <f>1/N569</f>
        <v>15.938160255213667</v>
      </c>
      <c r="P569" s="3">
        <f>IF(O569&gt;21,"",N569)</f>
        <v>6.2742498756898968E-2</v>
      </c>
      <c r="Q569" s="3">
        <f>IF(ISNUMBER(P569),SUMIF(A:A,A569,P:P),"")</f>
        <v>0.89687362957547656</v>
      </c>
      <c r="R569" s="3">
        <f>IFERROR(P569*(1/Q569),"")</f>
        <v>6.9956899933157027E-2</v>
      </c>
      <c r="S569" s="9">
        <f>IFERROR(1/R569,"")</f>
        <v>14.294515636849088</v>
      </c>
    </row>
    <row r="570" spans="1:19" x14ac:dyDescent="0.25">
      <c r="A570" s="1">
        <v>61</v>
      </c>
      <c r="B570" s="11">
        <v>0.85416666666666663</v>
      </c>
      <c r="C570" s="1" t="s">
        <v>520</v>
      </c>
      <c r="D570" s="1">
        <v>5</v>
      </c>
      <c r="E570" s="1">
        <v>2</v>
      </c>
      <c r="F570" s="1" t="s">
        <v>594</v>
      </c>
      <c r="G570" s="2">
        <v>40.965699999999998</v>
      </c>
      <c r="H570" s="7">
        <f>1+COUNTIFS(A:A,A570,O:O,"&lt;"&amp;O570)</f>
        <v>6</v>
      </c>
      <c r="I570" s="2">
        <f>AVERAGEIF(A:A,A570,G:G)</f>
        <v>50.556829166666631</v>
      </c>
      <c r="J570" s="2">
        <f>G570-I570</f>
        <v>-9.591129166666633</v>
      </c>
      <c r="K570" s="2">
        <f>90+J570</f>
        <v>80.408870833333367</v>
      </c>
      <c r="L570" s="2">
        <f>EXP(0.06*K570)</f>
        <v>124.52820668962512</v>
      </c>
      <c r="M570" s="2">
        <f>SUMIF(A:A,A570,L:L)</f>
        <v>2712.0402756099952</v>
      </c>
      <c r="N570" s="3">
        <f>L570/M570</f>
        <v>4.5916798437521764E-2</v>
      </c>
      <c r="O570" s="8">
        <f>1/N570</f>
        <v>21.778521892389421</v>
      </c>
      <c r="P570" s="3" t="str">
        <f>IF(O570&gt;21,"",N570)</f>
        <v/>
      </c>
      <c r="Q570" s="3" t="str">
        <f>IF(ISNUMBER(P570),SUMIF(A:A,A570,P:P),"")</f>
        <v/>
      </c>
      <c r="R570" s="3" t="str">
        <f>IFERROR(P570*(1/Q570),"")</f>
        <v/>
      </c>
      <c r="S570" s="9" t="str">
        <f>IFERROR(1/R570,"")</f>
        <v/>
      </c>
    </row>
    <row r="571" spans="1:19" x14ac:dyDescent="0.25">
      <c r="A571" s="1">
        <v>61</v>
      </c>
      <c r="B571" s="11">
        <v>0.85416666666666663</v>
      </c>
      <c r="C571" s="1" t="s">
        <v>520</v>
      </c>
      <c r="D571" s="1">
        <v>5</v>
      </c>
      <c r="E571" s="1">
        <v>3</v>
      </c>
      <c r="F571" s="1" t="s">
        <v>595</v>
      </c>
      <c r="G571" s="2">
        <v>34.029633333333301</v>
      </c>
      <c r="H571" s="7">
        <f>1+COUNTIFS(A:A,A571,O:O,"&lt;"&amp;O571)</f>
        <v>7</v>
      </c>
      <c r="I571" s="2">
        <f>AVERAGEIF(A:A,A571,G:G)</f>
        <v>50.556829166666631</v>
      </c>
      <c r="J571" s="2">
        <f>G571-I571</f>
        <v>-16.52719583333333</v>
      </c>
      <c r="K571" s="2">
        <f>90+J571</f>
        <v>73.472804166666663</v>
      </c>
      <c r="L571" s="2">
        <f>EXP(0.06*K571)</f>
        <v>82.135329773248529</v>
      </c>
      <c r="M571" s="2">
        <f>SUMIF(A:A,A571,L:L)</f>
        <v>2712.0402756099952</v>
      </c>
      <c r="N571" s="3">
        <f>L571/M571</f>
        <v>3.0285438793778444E-2</v>
      </c>
      <c r="O571" s="8">
        <f>1/N571</f>
        <v>33.019168281142115</v>
      </c>
      <c r="P571" s="3" t="str">
        <f>IF(O571&gt;21,"",N571)</f>
        <v/>
      </c>
      <c r="Q571" s="3" t="str">
        <f>IF(ISNUMBER(P571),SUMIF(A:A,A571,P:P),"")</f>
        <v/>
      </c>
      <c r="R571" s="3" t="str">
        <f>IFERROR(P571*(1/Q571),"")</f>
        <v/>
      </c>
      <c r="S571" s="9" t="str">
        <f>IFERROR(1/R571,"")</f>
        <v/>
      </c>
    </row>
    <row r="572" spans="1:19" x14ac:dyDescent="0.25">
      <c r="A572" s="1">
        <v>61</v>
      </c>
      <c r="B572" s="11">
        <v>0.85416666666666663</v>
      </c>
      <c r="C572" s="1" t="s">
        <v>520</v>
      </c>
      <c r="D572" s="1">
        <v>5</v>
      </c>
      <c r="E572" s="1">
        <v>5</v>
      </c>
      <c r="F572" s="1" t="s">
        <v>597</v>
      </c>
      <c r="G572" s="2">
        <v>32.068899999999999</v>
      </c>
      <c r="H572" s="7">
        <f>1+COUNTIFS(A:A,A572,O:O,"&lt;"&amp;O572)</f>
        <v>8</v>
      </c>
      <c r="I572" s="2">
        <f>AVERAGEIF(A:A,A572,G:G)</f>
        <v>50.556829166666631</v>
      </c>
      <c r="J572" s="2">
        <f>G572-I572</f>
        <v>-18.487929166666632</v>
      </c>
      <c r="K572" s="2">
        <f>90+J572</f>
        <v>71.512070833333368</v>
      </c>
      <c r="L572" s="2">
        <f>EXP(0.06*K572)</f>
        <v>73.019333605909608</v>
      </c>
      <c r="M572" s="2">
        <f>SUMIF(A:A,A572,L:L)</f>
        <v>2712.0402756099952</v>
      </c>
      <c r="N572" s="3">
        <f>L572/M572</f>
        <v>2.6924133193223326E-2</v>
      </c>
      <c r="O572" s="8">
        <f>1/N572</f>
        <v>37.141399978354556</v>
      </c>
      <c r="P572" s="3" t="str">
        <f>IF(O572&gt;21,"",N572)</f>
        <v/>
      </c>
      <c r="Q572" s="3" t="str">
        <f>IF(ISNUMBER(P572),SUMIF(A:A,A572,P:P),"")</f>
        <v/>
      </c>
      <c r="R572" s="3" t="str">
        <f>IFERROR(P572*(1/Q572),"")</f>
        <v/>
      </c>
      <c r="S572" s="9" t="str">
        <f>IFERROR(1/R572,"")</f>
        <v/>
      </c>
    </row>
    <row r="573" spans="1:19" x14ac:dyDescent="0.25">
      <c r="A573" s="1">
        <v>62</v>
      </c>
      <c r="B573" s="11">
        <v>0.875</v>
      </c>
      <c r="C573" s="1" t="s">
        <v>520</v>
      </c>
      <c r="D573" s="1">
        <v>6</v>
      </c>
      <c r="E573" s="1">
        <v>1</v>
      </c>
      <c r="F573" s="1" t="s">
        <v>601</v>
      </c>
      <c r="G573" s="2">
        <v>69.317933333333301</v>
      </c>
      <c r="H573" s="7">
        <f>1+COUNTIFS(A:A,A573,O:O,"&lt;"&amp;O573)</f>
        <v>1</v>
      </c>
      <c r="I573" s="2">
        <f>AVERAGEIF(A:A,A573,G:G)</f>
        <v>51.375970370370368</v>
      </c>
      <c r="J573" s="2">
        <f>G573-I573</f>
        <v>17.941962962962933</v>
      </c>
      <c r="K573" s="2">
        <f>90+J573</f>
        <v>107.94196296296293</v>
      </c>
      <c r="L573" s="2">
        <f>EXP(0.06*K573)</f>
        <v>649.70458682756271</v>
      </c>
      <c r="M573" s="2">
        <f>SUMIF(A:A,A573,L:L)</f>
        <v>2393.7011197227666</v>
      </c>
      <c r="N573" s="3">
        <f>L573/M573</f>
        <v>0.27142260220975711</v>
      </c>
      <c r="O573" s="8">
        <f>1/N573</f>
        <v>3.6842915507353129</v>
      </c>
      <c r="P573" s="3">
        <f>IF(O573&gt;21,"",N573)</f>
        <v>0.27142260220975711</v>
      </c>
      <c r="Q573" s="3">
        <f>IF(ISNUMBER(P573),SUMIF(A:A,A573,P:P),"")</f>
        <v>1</v>
      </c>
      <c r="R573" s="3">
        <f>IFERROR(P573*(1/Q573),"")</f>
        <v>0.27142260220975711</v>
      </c>
      <c r="S573" s="9">
        <f>IFERROR(1/R573,"")</f>
        <v>3.6842915507353129</v>
      </c>
    </row>
    <row r="574" spans="1:19" x14ac:dyDescent="0.25">
      <c r="A574" s="1">
        <v>62</v>
      </c>
      <c r="B574" s="11">
        <v>0.875</v>
      </c>
      <c r="C574" s="1" t="s">
        <v>520</v>
      </c>
      <c r="D574" s="1">
        <v>6</v>
      </c>
      <c r="E574" s="1">
        <v>2</v>
      </c>
      <c r="F574" s="1" t="s">
        <v>602</v>
      </c>
      <c r="G574" s="2">
        <v>65.998666666666608</v>
      </c>
      <c r="H574" s="7">
        <f>1+COUNTIFS(A:A,A574,O:O,"&lt;"&amp;O574)</f>
        <v>2</v>
      </c>
      <c r="I574" s="2">
        <f>AVERAGEIF(A:A,A574,G:G)</f>
        <v>51.375970370370368</v>
      </c>
      <c r="J574" s="2">
        <f>G574-I574</f>
        <v>14.62269629629624</v>
      </c>
      <c r="K574" s="2">
        <f>90+J574</f>
        <v>104.62269629629624</v>
      </c>
      <c r="L574" s="2">
        <f>EXP(0.06*K574)</f>
        <v>532.38226672046824</v>
      </c>
      <c r="M574" s="2">
        <f>SUMIF(A:A,A574,L:L)</f>
        <v>2393.7011197227666</v>
      </c>
      <c r="N574" s="3">
        <f>L574/M574</f>
        <v>0.22240966607482207</v>
      </c>
      <c r="O574" s="8">
        <f>1/N574</f>
        <v>4.4962074609814149</v>
      </c>
      <c r="P574" s="3">
        <f>IF(O574&gt;21,"",N574)</f>
        <v>0.22240966607482207</v>
      </c>
      <c r="Q574" s="3">
        <f>IF(ISNUMBER(P574),SUMIF(A:A,A574,P:P),"")</f>
        <v>1</v>
      </c>
      <c r="R574" s="3">
        <f>IFERROR(P574*(1/Q574),"")</f>
        <v>0.22240966607482207</v>
      </c>
      <c r="S574" s="9">
        <f>IFERROR(1/R574,"")</f>
        <v>4.4962074609814149</v>
      </c>
    </row>
    <row r="575" spans="1:19" x14ac:dyDescent="0.25">
      <c r="A575" s="1">
        <v>62</v>
      </c>
      <c r="B575" s="11">
        <v>0.875</v>
      </c>
      <c r="C575" s="1" t="s">
        <v>520</v>
      </c>
      <c r="D575" s="1">
        <v>6</v>
      </c>
      <c r="E575" s="1">
        <v>10</v>
      </c>
      <c r="F575" s="1" t="s">
        <v>607</v>
      </c>
      <c r="G575" s="2">
        <v>52.705199999999998</v>
      </c>
      <c r="H575" s="7">
        <f>1+COUNTIFS(A:A,A575,O:O,"&lt;"&amp;O575)</f>
        <v>3</v>
      </c>
      <c r="I575" s="2">
        <f>AVERAGEIF(A:A,A575,G:G)</f>
        <v>51.375970370370368</v>
      </c>
      <c r="J575" s="2">
        <f>G575-I575</f>
        <v>1.32922962962963</v>
      </c>
      <c r="K575" s="2">
        <f>90+J575</f>
        <v>91.329229629629623</v>
      </c>
      <c r="L575" s="2">
        <f>EXP(0.06*K575)</f>
        <v>239.78765905477522</v>
      </c>
      <c r="M575" s="2">
        <f>SUMIF(A:A,A575,L:L)</f>
        <v>2393.7011197227666</v>
      </c>
      <c r="N575" s="3">
        <f>L575/M575</f>
        <v>0.10017443576353714</v>
      </c>
      <c r="O575" s="8">
        <f>1/N575</f>
        <v>9.9825867984972838</v>
      </c>
      <c r="P575" s="3">
        <f>IF(O575&gt;21,"",N575)</f>
        <v>0.10017443576353714</v>
      </c>
      <c r="Q575" s="3">
        <f>IF(ISNUMBER(P575),SUMIF(A:A,A575,P:P),"")</f>
        <v>1</v>
      </c>
      <c r="R575" s="3">
        <f>IFERROR(P575*(1/Q575),"")</f>
        <v>0.10017443576353714</v>
      </c>
      <c r="S575" s="9">
        <f>IFERROR(1/R575,"")</f>
        <v>9.9825867984972838</v>
      </c>
    </row>
    <row r="576" spans="1:19" x14ac:dyDescent="0.25">
      <c r="A576" s="1">
        <v>62</v>
      </c>
      <c r="B576" s="11">
        <v>0.875</v>
      </c>
      <c r="C576" s="1" t="s">
        <v>520</v>
      </c>
      <c r="D576" s="1">
        <v>6</v>
      </c>
      <c r="E576" s="1">
        <v>4</v>
      </c>
      <c r="F576" s="1" t="s">
        <v>603</v>
      </c>
      <c r="G576" s="2">
        <v>51.403566666666698</v>
      </c>
      <c r="H576" s="7">
        <f>1+COUNTIFS(A:A,A576,O:O,"&lt;"&amp;O576)</f>
        <v>4</v>
      </c>
      <c r="I576" s="2">
        <f>AVERAGEIF(A:A,A576,G:G)</f>
        <v>51.375970370370368</v>
      </c>
      <c r="J576" s="2">
        <f>G576-I576</f>
        <v>2.7596296296330536E-2</v>
      </c>
      <c r="K576" s="2">
        <f>90+J576</f>
        <v>90.027596296296338</v>
      </c>
      <c r="L576" s="2">
        <f>EXP(0.06*K576)</f>
        <v>221.7733196994977</v>
      </c>
      <c r="M576" s="2">
        <f>SUMIF(A:A,A576,L:L)</f>
        <v>2393.7011197227666</v>
      </c>
      <c r="N576" s="3">
        <f>L576/M576</f>
        <v>9.2648709511897215E-2</v>
      </c>
      <c r="O576" s="8">
        <f>1/N576</f>
        <v>10.793458487099466</v>
      </c>
      <c r="P576" s="3">
        <f>IF(O576&gt;21,"",N576)</f>
        <v>9.2648709511897215E-2</v>
      </c>
      <c r="Q576" s="3">
        <f>IF(ISNUMBER(P576),SUMIF(A:A,A576,P:P),"")</f>
        <v>1</v>
      </c>
      <c r="R576" s="3">
        <f>IFERROR(P576*(1/Q576),"")</f>
        <v>9.2648709511897215E-2</v>
      </c>
      <c r="S576" s="9">
        <f>IFERROR(1/R576,"")</f>
        <v>10.793458487099466</v>
      </c>
    </row>
    <row r="577" spans="1:19" x14ac:dyDescent="0.25">
      <c r="A577" s="1">
        <v>62</v>
      </c>
      <c r="B577" s="11">
        <v>0.875</v>
      </c>
      <c r="C577" s="1" t="s">
        <v>520</v>
      </c>
      <c r="D577" s="1">
        <v>6</v>
      </c>
      <c r="E577" s="1">
        <v>5</v>
      </c>
      <c r="F577" s="1" t="s">
        <v>604</v>
      </c>
      <c r="G577" s="2">
        <v>48.164999999999999</v>
      </c>
      <c r="H577" s="7">
        <f>1+COUNTIFS(A:A,A577,O:O,"&lt;"&amp;O577)</f>
        <v>5</v>
      </c>
      <c r="I577" s="2">
        <f>AVERAGEIF(A:A,A577,G:G)</f>
        <v>51.375970370370368</v>
      </c>
      <c r="J577" s="2">
        <f>G577-I577</f>
        <v>-3.2109703703703687</v>
      </c>
      <c r="K577" s="2">
        <f>90+J577</f>
        <v>86.789029629629624</v>
      </c>
      <c r="L577" s="2">
        <f>EXP(0.06*K577)</f>
        <v>182.60799981128059</v>
      </c>
      <c r="M577" s="2">
        <f>SUMIF(A:A,A577,L:L)</f>
        <v>2393.7011197227666</v>
      </c>
      <c r="N577" s="3">
        <f>L577/M577</f>
        <v>7.6286884066975688E-2</v>
      </c>
      <c r="O577" s="8">
        <f>1/N577</f>
        <v>13.108413225031645</v>
      </c>
      <c r="P577" s="3">
        <f>IF(O577&gt;21,"",N577)</f>
        <v>7.6286884066975688E-2</v>
      </c>
      <c r="Q577" s="3">
        <f>IF(ISNUMBER(P577),SUMIF(A:A,A577,P:P),"")</f>
        <v>1</v>
      </c>
      <c r="R577" s="3">
        <f>IFERROR(P577*(1/Q577),"")</f>
        <v>7.6286884066975688E-2</v>
      </c>
      <c r="S577" s="9">
        <f>IFERROR(1/R577,"")</f>
        <v>13.108413225031645</v>
      </c>
    </row>
    <row r="578" spans="1:19" x14ac:dyDescent="0.25">
      <c r="A578" s="1">
        <v>62</v>
      </c>
      <c r="B578" s="11">
        <v>0.875</v>
      </c>
      <c r="C578" s="1" t="s">
        <v>520</v>
      </c>
      <c r="D578" s="1">
        <v>6</v>
      </c>
      <c r="E578" s="1">
        <v>7</v>
      </c>
      <c r="F578" s="1" t="s">
        <v>605</v>
      </c>
      <c r="G578" s="2">
        <v>46.9536333333333</v>
      </c>
      <c r="H578" s="7">
        <f>1+COUNTIFS(A:A,A578,O:O,"&lt;"&amp;O578)</f>
        <v>6</v>
      </c>
      <c r="I578" s="2">
        <f>AVERAGEIF(A:A,A578,G:G)</f>
        <v>51.375970370370368</v>
      </c>
      <c r="J578" s="2">
        <f>G578-I578</f>
        <v>-4.4223370370370674</v>
      </c>
      <c r="K578" s="2">
        <f>90+J578</f>
        <v>85.577662962962933</v>
      </c>
      <c r="L578" s="2">
        <f>EXP(0.06*K578)</f>
        <v>169.80653808817991</v>
      </c>
      <c r="M578" s="2">
        <f>SUMIF(A:A,A578,L:L)</f>
        <v>2393.7011197227666</v>
      </c>
      <c r="N578" s="3">
        <f>L578/M578</f>
        <v>7.0938905734332675E-2</v>
      </c>
      <c r="O578" s="8">
        <f>1/N578</f>
        <v>14.096636953282248</v>
      </c>
      <c r="P578" s="3">
        <f>IF(O578&gt;21,"",N578)</f>
        <v>7.0938905734332675E-2</v>
      </c>
      <c r="Q578" s="3">
        <f>IF(ISNUMBER(P578),SUMIF(A:A,A578,P:P),"")</f>
        <v>1</v>
      </c>
      <c r="R578" s="3">
        <f>IFERROR(P578*(1/Q578),"")</f>
        <v>7.0938905734332675E-2</v>
      </c>
      <c r="S578" s="9">
        <f>IFERROR(1/R578,"")</f>
        <v>14.096636953282248</v>
      </c>
    </row>
    <row r="579" spans="1:19" x14ac:dyDescent="0.25">
      <c r="A579" s="1">
        <v>62</v>
      </c>
      <c r="B579" s="11">
        <v>0.875</v>
      </c>
      <c r="C579" s="1" t="s">
        <v>520</v>
      </c>
      <c r="D579" s="1">
        <v>6</v>
      </c>
      <c r="E579" s="1">
        <v>12</v>
      </c>
      <c r="F579" s="1" t="s">
        <v>609</v>
      </c>
      <c r="G579" s="2">
        <v>46.307133333333297</v>
      </c>
      <c r="H579" s="7">
        <f>1+COUNTIFS(A:A,A579,O:O,"&lt;"&amp;O579)</f>
        <v>7</v>
      </c>
      <c r="I579" s="2">
        <f>AVERAGEIF(A:A,A579,G:G)</f>
        <v>51.375970370370368</v>
      </c>
      <c r="J579" s="2">
        <f>G579-I579</f>
        <v>-5.0688370370370706</v>
      </c>
      <c r="K579" s="2">
        <f>90+J579</f>
        <v>84.931162962962929</v>
      </c>
      <c r="L579" s="2">
        <f>EXP(0.06*K579)</f>
        <v>163.34585745253759</v>
      </c>
      <c r="M579" s="2">
        <f>SUMIF(A:A,A579,L:L)</f>
        <v>2393.7011197227666</v>
      </c>
      <c r="N579" s="3">
        <f>L579/M579</f>
        <v>6.8239871764548432E-2</v>
      </c>
      <c r="O579" s="8">
        <f>1/N579</f>
        <v>14.654189319850305</v>
      </c>
      <c r="P579" s="3">
        <f>IF(O579&gt;21,"",N579)</f>
        <v>6.8239871764548432E-2</v>
      </c>
      <c r="Q579" s="3">
        <f>IF(ISNUMBER(P579),SUMIF(A:A,A579,P:P),"")</f>
        <v>1</v>
      </c>
      <c r="R579" s="3">
        <f>IFERROR(P579*(1/Q579),"")</f>
        <v>6.8239871764548432E-2</v>
      </c>
      <c r="S579" s="9">
        <f>IFERROR(1/R579,"")</f>
        <v>14.654189319850305</v>
      </c>
    </row>
    <row r="580" spans="1:19" x14ac:dyDescent="0.25">
      <c r="A580" s="1">
        <v>62</v>
      </c>
      <c r="B580" s="11">
        <v>0.875</v>
      </c>
      <c r="C580" s="1" t="s">
        <v>520</v>
      </c>
      <c r="D580" s="1">
        <v>6</v>
      </c>
      <c r="E580" s="1">
        <v>9</v>
      </c>
      <c r="F580" s="1" t="s">
        <v>606</v>
      </c>
      <c r="G580" s="2">
        <v>40.819266666666699</v>
      </c>
      <c r="H580" s="7">
        <f>1+COUNTIFS(A:A,A580,O:O,"&lt;"&amp;O580)</f>
        <v>8</v>
      </c>
      <c r="I580" s="2">
        <f>AVERAGEIF(A:A,A580,G:G)</f>
        <v>51.375970370370368</v>
      </c>
      <c r="J580" s="2">
        <f>G580-I580</f>
        <v>-10.556703703703668</v>
      </c>
      <c r="K580" s="2">
        <f>90+J580</f>
        <v>79.443296296296324</v>
      </c>
      <c r="L580" s="2">
        <f>EXP(0.06*K580)</f>
        <v>117.5187361863923</v>
      </c>
      <c r="M580" s="2">
        <f>SUMIF(A:A,A580,L:L)</f>
        <v>2393.7011197227666</v>
      </c>
      <c r="N580" s="3">
        <f>L580/M580</f>
        <v>4.9094991525091933E-2</v>
      </c>
      <c r="O580" s="8">
        <f>1/N580</f>
        <v>20.368676497049815</v>
      </c>
      <c r="P580" s="3">
        <f>IF(O580&gt;21,"",N580)</f>
        <v>4.9094991525091933E-2</v>
      </c>
      <c r="Q580" s="3">
        <f>IF(ISNUMBER(P580),SUMIF(A:A,A580,P:P),"")</f>
        <v>1</v>
      </c>
      <c r="R580" s="3">
        <f>IFERROR(P580*(1/Q580),"")</f>
        <v>4.9094991525091933E-2</v>
      </c>
      <c r="S580" s="9">
        <f>IFERROR(1/R580,"")</f>
        <v>20.368676497049815</v>
      </c>
    </row>
    <row r="581" spans="1:19" x14ac:dyDescent="0.25">
      <c r="A581" s="1">
        <v>62</v>
      </c>
      <c r="B581" s="11">
        <v>0.875</v>
      </c>
      <c r="C581" s="1" t="s">
        <v>520</v>
      </c>
      <c r="D581" s="1">
        <v>6</v>
      </c>
      <c r="E581" s="1">
        <v>11</v>
      </c>
      <c r="F581" s="1" t="s">
        <v>608</v>
      </c>
      <c r="G581" s="2">
        <v>40.713333333333402</v>
      </c>
      <c r="H581" s="7">
        <f>1+COUNTIFS(A:A,A581,O:O,"&lt;"&amp;O581)</f>
        <v>9</v>
      </c>
      <c r="I581" s="2">
        <f>AVERAGEIF(A:A,A581,G:G)</f>
        <v>51.375970370370368</v>
      </c>
      <c r="J581" s="2">
        <f>G581-I581</f>
        <v>-10.662637037036966</v>
      </c>
      <c r="K581" s="2">
        <f>90+J581</f>
        <v>79.337362962963027</v>
      </c>
      <c r="L581" s="2">
        <f>EXP(0.06*K581)</f>
        <v>116.77415588207258</v>
      </c>
      <c r="M581" s="2">
        <f>SUMIF(A:A,A581,L:L)</f>
        <v>2393.7011197227666</v>
      </c>
      <c r="N581" s="3">
        <f>L581/M581</f>
        <v>4.8783933349037793E-2</v>
      </c>
      <c r="O581" s="8">
        <f>1/N581</f>
        <v>20.498552112336466</v>
      </c>
      <c r="P581" s="3">
        <f>IF(O581&gt;21,"",N581)</f>
        <v>4.8783933349037793E-2</v>
      </c>
      <c r="Q581" s="3">
        <f>IF(ISNUMBER(P581),SUMIF(A:A,A581,P:P),"")</f>
        <v>1</v>
      </c>
      <c r="R581" s="3">
        <f>IFERROR(P581*(1/Q581),"")</f>
        <v>4.8783933349037793E-2</v>
      </c>
      <c r="S581" s="9">
        <f>IFERROR(1/R581,"")</f>
        <v>20.498552112336466</v>
      </c>
    </row>
    <row r="582" spans="1:19" x14ac:dyDescent="0.25">
      <c r="A582" s="1">
        <v>63</v>
      </c>
      <c r="B582" s="11">
        <v>0.89583333333333337</v>
      </c>
      <c r="C582" s="1" t="s">
        <v>520</v>
      </c>
      <c r="D582" s="1">
        <v>7</v>
      </c>
      <c r="E582" s="1">
        <v>1</v>
      </c>
      <c r="F582" s="1" t="s">
        <v>610</v>
      </c>
      <c r="G582" s="2">
        <v>72.035300000000007</v>
      </c>
      <c r="H582" s="7">
        <f>1+COUNTIFS(A:A,A582,O:O,"&lt;"&amp;O582)</f>
        <v>1</v>
      </c>
      <c r="I582" s="2">
        <f>AVERAGEIF(A:A,A582,G:G)</f>
        <v>51.220112121212132</v>
      </c>
      <c r="J582" s="2">
        <f>G582-I582</f>
        <v>20.815187878787874</v>
      </c>
      <c r="K582" s="2">
        <f>90+J582</f>
        <v>110.81518787878787</v>
      </c>
      <c r="L582" s="2">
        <f>EXP(0.06*K582)</f>
        <v>771.94343199892717</v>
      </c>
      <c r="M582" s="2">
        <f>SUMIF(A:A,A582,L:L)</f>
        <v>3212.3720283721013</v>
      </c>
      <c r="N582" s="3">
        <f>L582/M582</f>
        <v>0.24030324793673305</v>
      </c>
      <c r="O582" s="8">
        <f>1/N582</f>
        <v>4.1614085892974684</v>
      </c>
      <c r="P582" s="3">
        <f>IF(O582&gt;21,"",N582)</f>
        <v>0.24030324793673305</v>
      </c>
      <c r="Q582" s="3">
        <f>IF(ISNUMBER(P582),SUMIF(A:A,A582,P:P),"")</f>
        <v>0.9246139892627836</v>
      </c>
      <c r="R582" s="3">
        <f>IFERROR(P582*(1/Q582),"")</f>
        <v>0.25989575187839464</v>
      </c>
      <c r="S582" s="9">
        <f>IFERROR(1/R582,"")</f>
        <v>3.8476965967027446</v>
      </c>
    </row>
    <row r="583" spans="1:19" x14ac:dyDescent="0.25">
      <c r="A583" s="1">
        <v>63</v>
      </c>
      <c r="B583" s="11">
        <v>0.89583333333333337</v>
      </c>
      <c r="C583" s="1" t="s">
        <v>520</v>
      </c>
      <c r="D583" s="1">
        <v>7</v>
      </c>
      <c r="E583" s="1">
        <v>8</v>
      </c>
      <c r="F583" s="1" t="s">
        <v>616</v>
      </c>
      <c r="G583" s="2">
        <v>65.396166666666602</v>
      </c>
      <c r="H583" s="7">
        <f>1+COUNTIFS(A:A,A583,O:O,"&lt;"&amp;O583)</f>
        <v>2</v>
      </c>
      <c r="I583" s="2">
        <f>AVERAGEIF(A:A,A583,G:G)</f>
        <v>51.220112121212132</v>
      </c>
      <c r="J583" s="2">
        <f>G583-I583</f>
        <v>14.17605454545447</v>
      </c>
      <c r="K583" s="2">
        <f>90+J583</f>
        <v>104.17605454545446</v>
      </c>
      <c r="L583" s="2">
        <f>EXP(0.06*K583)</f>
        <v>518.30468935684507</v>
      </c>
      <c r="M583" s="2">
        <f>SUMIF(A:A,A583,L:L)</f>
        <v>3212.3720283721013</v>
      </c>
      <c r="N583" s="3">
        <f>L583/M583</f>
        <v>0.16134640844183315</v>
      </c>
      <c r="O583" s="8">
        <f>1/N583</f>
        <v>6.1978448089255682</v>
      </c>
      <c r="P583" s="3">
        <f>IF(O583&gt;21,"",N583)</f>
        <v>0.16134640844183315</v>
      </c>
      <c r="Q583" s="3">
        <f>IF(ISNUMBER(P583),SUMIF(A:A,A583,P:P),"")</f>
        <v>0.9246139892627836</v>
      </c>
      <c r="R583" s="3">
        <f>IFERROR(P583*(1/Q583),"")</f>
        <v>0.17450137064276783</v>
      </c>
      <c r="S583" s="9">
        <f>IFERROR(1/R583,"")</f>
        <v>5.7306140136123043</v>
      </c>
    </row>
    <row r="584" spans="1:19" x14ac:dyDescent="0.25">
      <c r="A584" s="1">
        <v>63</v>
      </c>
      <c r="B584" s="11">
        <v>0.89583333333333337</v>
      </c>
      <c r="C584" s="1" t="s">
        <v>520</v>
      </c>
      <c r="D584" s="1">
        <v>7</v>
      </c>
      <c r="E584" s="1">
        <v>9</v>
      </c>
      <c r="F584" s="1" t="s">
        <v>617</v>
      </c>
      <c r="G584" s="2">
        <v>63.363500000000094</v>
      </c>
      <c r="H584" s="7">
        <f>1+COUNTIFS(A:A,A584,O:O,"&lt;"&amp;O584)</f>
        <v>3</v>
      </c>
      <c r="I584" s="2">
        <f>AVERAGEIF(A:A,A584,G:G)</f>
        <v>51.220112121212132</v>
      </c>
      <c r="J584" s="2">
        <f>G584-I584</f>
        <v>12.143387878787962</v>
      </c>
      <c r="K584" s="2">
        <f>90+J584</f>
        <v>102.14338787878796</v>
      </c>
      <c r="L584" s="2">
        <f>EXP(0.06*K584)</f>
        <v>458.79490160050995</v>
      </c>
      <c r="M584" s="2">
        <f>SUMIF(A:A,A584,L:L)</f>
        <v>3212.3720283721013</v>
      </c>
      <c r="N584" s="3">
        <f>L584/M584</f>
        <v>0.14282122293071031</v>
      </c>
      <c r="O584" s="8">
        <f>1/N584</f>
        <v>7.0017605190592</v>
      </c>
      <c r="P584" s="3">
        <f>IF(O584&gt;21,"",N584)</f>
        <v>0.14282122293071031</v>
      </c>
      <c r="Q584" s="3">
        <f>IF(ISNUMBER(P584),SUMIF(A:A,A584,P:P),"")</f>
        <v>0.9246139892627836</v>
      </c>
      <c r="R584" s="3">
        <f>IFERROR(P584*(1/Q584),"")</f>
        <v>0.15446578203363009</v>
      </c>
      <c r="S584" s="9">
        <f>IFERROR(1/R584,"")</f>
        <v>6.4739257253899849</v>
      </c>
    </row>
    <row r="585" spans="1:19" x14ac:dyDescent="0.25">
      <c r="A585" s="1">
        <v>63</v>
      </c>
      <c r="B585" s="11">
        <v>0.89583333333333337</v>
      </c>
      <c r="C585" s="1" t="s">
        <v>520</v>
      </c>
      <c r="D585" s="1">
        <v>7</v>
      </c>
      <c r="E585" s="1">
        <v>4</v>
      </c>
      <c r="F585" s="1" t="s">
        <v>613</v>
      </c>
      <c r="G585" s="2">
        <v>59.262866666666703</v>
      </c>
      <c r="H585" s="7">
        <f>1+COUNTIFS(A:A,A585,O:O,"&lt;"&amp;O585)</f>
        <v>4</v>
      </c>
      <c r="I585" s="2">
        <f>AVERAGEIF(A:A,A585,G:G)</f>
        <v>51.220112121212132</v>
      </c>
      <c r="J585" s="2">
        <f>G585-I585</f>
        <v>8.0427545454545708</v>
      </c>
      <c r="K585" s="2">
        <f>90+J585</f>
        <v>98.042754545454571</v>
      </c>
      <c r="L585" s="2">
        <f>EXP(0.06*K585)</f>
        <v>358.72829830959421</v>
      </c>
      <c r="M585" s="2">
        <f>SUMIF(A:A,A585,L:L)</f>
        <v>3212.3720283721013</v>
      </c>
      <c r="N585" s="3">
        <f>L585/M585</f>
        <v>0.11167084482782744</v>
      </c>
      <c r="O585" s="8">
        <f>1/N585</f>
        <v>8.9548888211760751</v>
      </c>
      <c r="P585" s="3">
        <f>IF(O585&gt;21,"",N585)</f>
        <v>0.11167084482782744</v>
      </c>
      <c r="Q585" s="3">
        <f>IF(ISNUMBER(P585),SUMIF(A:A,A585,P:P),"")</f>
        <v>0.9246139892627836</v>
      </c>
      <c r="R585" s="3">
        <f>IFERROR(P585*(1/Q585),"")</f>
        <v>0.12077563840112912</v>
      </c>
      <c r="S585" s="9">
        <f>IFERROR(1/R585,"")</f>
        <v>8.2798154763523168</v>
      </c>
    </row>
    <row r="586" spans="1:19" x14ac:dyDescent="0.25">
      <c r="A586" s="1">
        <v>63</v>
      </c>
      <c r="B586" s="11">
        <v>0.89583333333333337</v>
      </c>
      <c r="C586" s="1" t="s">
        <v>520</v>
      </c>
      <c r="D586" s="1">
        <v>7</v>
      </c>
      <c r="E586" s="1">
        <v>2</v>
      </c>
      <c r="F586" s="1" t="s">
        <v>611</v>
      </c>
      <c r="G586" s="2">
        <v>53.493433333333293</v>
      </c>
      <c r="H586" s="7">
        <f>1+COUNTIFS(A:A,A586,O:O,"&lt;"&amp;O586)</f>
        <v>5</v>
      </c>
      <c r="I586" s="2">
        <f>AVERAGEIF(A:A,A586,G:G)</f>
        <v>51.220112121212132</v>
      </c>
      <c r="J586" s="2">
        <f>G586-I586</f>
        <v>2.2733212121211608</v>
      </c>
      <c r="K586" s="2">
        <f>90+J586</f>
        <v>92.273321212121161</v>
      </c>
      <c r="L586" s="2">
        <f>EXP(0.06*K586)</f>
        <v>253.76262244064284</v>
      </c>
      <c r="M586" s="2">
        <f>SUMIF(A:A,A586,L:L)</f>
        <v>3212.3720283721013</v>
      </c>
      <c r="N586" s="3">
        <f>L586/M586</f>
        <v>7.8995402836090356E-2</v>
      </c>
      <c r="O586" s="8">
        <f>1/N586</f>
        <v>12.658964497907888</v>
      </c>
      <c r="P586" s="3">
        <f>IF(O586&gt;21,"",N586)</f>
        <v>7.8995402836090356E-2</v>
      </c>
      <c r="Q586" s="3">
        <f>IF(ISNUMBER(P586),SUMIF(A:A,A586,P:P),"")</f>
        <v>0.9246139892627836</v>
      </c>
      <c r="R586" s="3">
        <f>IFERROR(P586*(1/Q586),"")</f>
        <v>8.5436088739123714E-2</v>
      </c>
      <c r="S586" s="9">
        <f>IFERROR(1/R586,"")</f>
        <v>11.704655664346562</v>
      </c>
    </row>
    <row r="587" spans="1:19" x14ac:dyDescent="0.25">
      <c r="A587" s="1">
        <v>63</v>
      </c>
      <c r="B587" s="11">
        <v>0.89583333333333337</v>
      </c>
      <c r="C587" s="1" t="s">
        <v>520</v>
      </c>
      <c r="D587" s="1">
        <v>7</v>
      </c>
      <c r="E587" s="1">
        <v>11</v>
      </c>
      <c r="F587" s="1" t="s">
        <v>619</v>
      </c>
      <c r="G587" s="2">
        <v>52.286366666666694</v>
      </c>
      <c r="H587" s="7">
        <f>1+COUNTIFS(A:A,A587,O:O,"&lt;"&amp;O587)</f>
        <v>6</v>
      </c>
      <c r="I587" s="2">
        <f>AVERAGEIF(A:A,A587,G:G)</f>
        <v>51.220112121212132</v>
      </c>
      <c r="J587" s="2">
        <f>G587-I587</f>
        <v>1.0662545454545622</v>
      </c>
      <c r="K587" s="2">
        <f>90+J587</f>
        <v>91.066254545454569</v>
      </c>
      <c r="L587" s="2">
        <f>EXP(0.06*K587)</f>
        <v>236.03386080650068</v>
      </c>
      <c r="M587" s="2">
        <f>SUMIF(A:A,A587,L:L)</f>
        <v>3212.3720283721013</v>
      </c>
      <c r="N587" s="3">
        <f>L587/M587</f>
        <v>7.3476502323460022E-2</v>
      </c>
      <c r="O587" s="8">
        <f>1/N587</f>
        <v>13.60979317711363</v>
      </c>
      <c r="P587" s="3">
        <f>IF(O587&gt;21,"",N587)</f>
        <v>7.3476502323460022E-2</v>
      </c>
      <c r="Q587" s="3">
        <f>IF(ISNUMBER(P587),SUMIF(A:A,A587,P:P),"")</f>
        <v>0.9246139892627836</v>
      </c>
      <c r="R587" s="3">
        <f>IFERROR(P587*(1/Q587),"")</f>
        <v>7.9467218944031512E-2</v>
      </c>
      <c r="S587" s="9">
        <f>IFERROR(1/R587,"")</f>
        <v>12.583805162532446</v>
      </c>
    </row>
    <row r="588" spans="1:19" x14ac:dyDescent="0.25">
      <c r="A588" s="1">
        <v>63</v>
      </c>
      <c r="B588" s="11">
        <v>0.89583333333333337</v>
      </c>
      <c r="C588" s="1" t="s">
        <v>520</v>
      </c>
      <c r="D588" s="1">
        <v>7</v>
      </c>
      <c r="E588" s="1">
        <v>10</v>
      </c>
      <c r="F588" s="1" t="s">
        <v>618</v>
      </c>
      <c r="G588" s="2">
        <v>49.385400000000004</v>
      </c>
      <c r="H588" s="7">
        <f>1+COUNTIFS(A:A,A588,O:O,"&lt;"&amp;O588)</f>
        <v>7</v>
      </c>
      <c r="I588" s="2">
        <f>AVERAGEIF(A:A,A588,G:G)</f>
        <v>51.220112121212132</v>
      </c>
      <c r="J588" s="2">
        <f>G588-I588</f>
        <v>-1.834712121212128</v>
      </c>
      <c r="K588" s="2">
        <f>90+J588</f>
        <v>88.165287878787865</v>
      </c>
      <c r="L588" s="2">
        <f>EXP(0.06*K588)</f>
        <v>198.32701767742631</v>
      </c>
      <c r="M588" s="2">
        <f>SUMIF(A:A,A588,L:L)</f>
        <v>3212.3720283721013</v>
      </c>
      <c r="N588" s="3">
        <f>L588/M588</f>
        <v>6.173849601658072E-2</v>
      </c>
      <c r="O588" s="8">
        <f>1/N588</f>
        <v>16.197349539117965</v>
      </c>
      <c r="P588" s="3">
        <f>IF(O588&gt;21,"",N588)</f>
        <v>6.173849601658072E-2</v>
      </c>
      <c r="Q588" s="3">
        <f>IF(ISNUMBER(P588),SUMIF(A:A,A588,P:P),"")</f>
        <v>0.9246139892627836</v>
      </c>
      <c r="R588" s="3">
        <f>IFERROR(P588*(1/Q588),"")</f>
        <v>6.6772184645190441E-2</v>
      </c>
      <c r="S588" s="9">
        <f>IFERROR(1/R588,"")</f>
        <v>14.97629597284757</v>
      </c>
    </row>
    <row r="589" spans="1:19" x14ac:dyDescent="0.25">
      <c r="A589" s="1">
        <v>63</v>
      </c>
      <c r="B589" s="11">
        <v>0.89583333333333337</v>
      </c>
      <c r="C589" s="1" t="s">
        <v>520</v>
      </c>
      <c r="D589" s="1">
        <v>7</v>
      </c>
      <c r="E589" s="1">
        <v>3</v>
      </c>
      <c r="F589" s="1" t="s">
        <v>612</v>
      </c>
      <c r="G589" s="2">
        <v>47.233966666666696</v>
      </c>
      <c r="H589" s="7">
        <f>1+COUNTIFS(A:A,A589,O:O,"&lt;"&amp;O589)</f>
        <v>8</v>
      </c>
      <c r="I589" s="2">
        <f>AVERAGEIF(A:A,A589,G:G)</f>
        <v>51.220112121212132</v>
      </c>
      <c r="J589" s="2">
        <f>G589-I589</f>
        <v>-3.9861454545454365</v>
      </c>
      <c r="K589" s="2">
        <f>90+J589</f>
        <v>86.013854545454564</v>
      </c>
      <c r="L589" s="2">
        <f>EXP(0.06*K589)</f>
        <v>174.30929395886199</v>
      </c>
      <c r="M589" s="2">
        <f>SUMIF(A:A,A589,L:L)</f>
        <v>3212.3720283721013</v>
      </c>
      <c r="N589" s="3">
        <f>L589/M589</f>
        <v>5.4261863949548461E-2</v>
      </c>
      <c r="O589" s="8">
        <f>1/N589</f>
        <v>18.42914944701824</v>
      </c>
      <c r="P589" s="3">
        <f>IF(O589&gt;21,"",N589)</f>
        <v>5.4261863949548461E-2</v>
      </c>
      <c r="Q589" s="3">
        <f>IF(ISNUMBER(P589),SUMIF(A:A,A589,P:P),"")</f>
        <v>0.9246139892627836</v>
      </c>
      <c r="R589" s="3">
        <f>IFERROR(P589*(1/Q589),"")</f>
        <v>5.8685964715732584E-2</v>
      </c>
      <c r="S589" s="9">
        <f>IFERROR(1/R589,"")</f>
        <v>17.039849388927557</v>
      </c>
    </row>
    <row r="590" spans="1:19" x14ac:dyDescent="0.25">
      <c r="A590" s="1">
        <v>63</v>
      </c>
      <c r="B590" s="11">
        <v>0.89583333333333337</v>
      </c>
      <c r="C590" s="1" t="s">
        <v>520</v>
      </c>
      <c r="D590" s="1">
        <v>7</v>
      </c>
      <c r="E590" s="1">
        <v>6</v>
      </c>
      <c r="F590" s="1" t="s">
        <v>615</v>
      </c>
      <c r="G590" s="2">
        <v>39.581600000000002</v>
      </c>
      <c r="H590" s="7">
        <f>1+COUNTIFS(A:A,A590,O:O,"&lt;"&amp;O590)</f>
        <v>9</v>
      </c>
      <c r="I590" s="2">
        <f>AVERAGEIF(A:A,A590,G:G)</f>
        <v>51.220112121212132</v>
      </c>
      <c r="J590" s="2">
        <f>G590-I590</f>
        <v>-11.638512121212131</v>
      </c>
      <c r="K590" s="2">
        <f>90+J590</f>
        <v>78.361487878787869</v>
      </c>
      <c r="L590" s="2">
        <f>EXP(0.06*K590)</f>
        <v>110.13306017531333</v>
      </c>
      <c r="M590" s="2">
        <f>SUMIF(A:A,A590,L:L)</f>
        <v>3212.3720283721013</v>
      </c>
      <c r="N590" s="3">
        <f>L590/M590</f>
        <v>3.4284030368401712E-2</v>
      </c>
      <c r="O590" s="8">
        <f>1/N590</f>
        <v>29.16809923612896</v>
      </c>
      <c r="P590" s="3" t="str">
        <f>IF(O590&gt;21,"",N590)</f>
        <v/>
      </c>
      <c r="Q590" s="3" t="str">
        <f>IF(ISNUMBER(P590),SUMIF(A:A,A590,P:P),"")</f>
        <v/>
      </c>
      <c r="R590" s="3" t="str">
        <f>IFERROR(P590*(1/Q590),"")</f>
        <v/>
      </c>
      <c r="S590" s="9" t="str">
        <f>IFERROR(1/R590,"")</f>
        <v/>
      </c>
    </row>
    <row r="591" spans="1:19" x14ac:dyDescent="0.25">
      <c r="A591" s="1">
        <v>63</v>
      </c>
      <c r="B591" s="11">
        <v>0.89583333333333337</v>
      </c>
      <c r="C591" s="1" t="s">
        <v>520</v>
      </c>
      <c r="D591" s="1">
        <v>7</v>
      </c>
      <c r="E591" s="1">
        <v>12</v>
      </c>
      <c r="F591" s="1" t="s">
        <v>620</v>
      </c>
      <c r="G591" s="2">
        <v>34.171666666666702</v>
      </c>
      <c r="H591" s="7">
        <f>1+COUNTIFS(A:A,A591,O:O,"&lt;"&amp;O591)</f>
        <v>10</v>
      </c>
      <c r="I591" s="2">
        <f>AVERAGEIF(A:A,A591,G:G)</f>
        <v>51.220112121212132</v>
      </c>
      <c r="J591" s="2">
        <f>G591-I591</f>
        <v>-17.04844545454543</v>
      </c>
      <c r="K591" s="2">
        <f>90+J591</f>
        <v>72.95155454545457</v>
      </c>
      <c r="L591" s="2">
        <f>EXP(0.06*K591)</f>
        <v>79.606302967734976</v>
      </c>
      <c r="M591" s="2">
        <f>SUMIF(A:A,A591,L:L)</f>
        <v>3212.3720283721013</v>
      </c>
      <c r="N591" s="3">
        <f>L591/M591</f>
        <v>2.4781159300554672E-2</v>
      </c>
      <c r="O591" s="8">
        <f>1/N591</f>
        <v>40.353237226380173</v>
      </c>
      <c r="P591" s="3" t="str">
        <f>IF(O591&gt;21,"",N591)</f>
        <v/>
      </c>
      <c r="Q591" s="3" t="str">
        <f>IF(ISNUMBER(P591),SUMIF(A:A,A591,P:P),"")</f>
        <v/>
      </c>
      <c r="R591" s="3" t="str">
        <f>IFERROR(P591*(1/Q591),"")</f>
        <v/>
      </c>
      <c r="S591" s="9" t="str">
        <f>IFERROR(1/R591,"")</f>
        <v/>
      </c>
    </row>
    <row r="592" spans="1:19" x14ac:dyDescent="0.25">
      <c r="A592" s="1">
        <v>63</v>
      </c>
      <c r="B592" s="11">
        <v>0.89583333333333337</v>
      </c>
      <c r="C592" s="1" t="s">
        <v>520</v>
      </c>
      <c r="D592" s="1">
        <v>7</v>
      </c>
      <c r="E592" s="1">
        <v>5</v>
      </c>
      <c r="F592" s="1" t="s">
        <v>614</v>
      </c>
      <c r="G592" s="2">
        <v>27.210966666666703</v>
      </c>
      <c r="H592" s="7">
        <f>1+COUNTIFS(A:A,A592,O:O,"&lt;"&amp;O592)</f>
        <v>11</v>
      </c>
      <c r="I592" s="2">
        <f>AVERAGEIF(A:A,A592,G:G)</f>
        <v>51.220112121212132</v>
      </c>
      <c r="J592" s="2">
        <f>G592-I592</f>
        <v>-24.009145454545429</v>
      </c>
      <c r="K592" s="2">
        <f>90+J592</f>
        <v>65.990854545454567</v>
      </c>
      <c r="L592" s="2">
        <f>EXP(0.06*K592)</f>
        <v>52.428549079745068</v>
      </c>
      <c r="M592" s="2">
        <f>SUMIF(A:A,A592,L:L)</f>
        <v>3212.3720283721013</v>
      </c>
      <c r="N592" s="3">
        <f>L592/M592</f>
        <v>1.6320821068260175E-2</v>
      </c>
      <c r="O592" s="8">
        <f>1/N592</f>
        <v>61.271427204403608</v>
      </c>
      <c r="P592" s="3" t="str">
        <f>IF(O592&gt;21,"",N592)</f>
        <v/>
      </c>
      <c r="Q592" s="3" t="str">
        <f>IF(ISNUMBER(P592),SUMIF(A:A,A592,P:P),"")</f>
        <v/>
      </c>
      <c r="R592" s="3" t="str">
        <f>IFERROR(P592*(1/Q592),"")</f>
        <v/>
      </c>
      <c r="S592" s="9" t="str">
        <f>IFERROR(1/R592,"")</f>
        <v/>
      </c>
    </row>
    <row r="593" spans="1:19" x14ac:dyDescent="0.25">
      <c r="A593" s="1">
        <v>64</v>
      </c>
      <c r="B593" s="11">
        <v>0.91666666666666663</v>
      </c>
      <c r="C593" s="1" t="s">
        <v>520</v>
      </c>
      <c r="D593" s="1">
        <v>8</v>
      </c>
      <c r="E593" s="1">
        <v>9</v>
      </c>
      <c r="F593" s="1" t="s">
        <v>628</v>
      </c>
      <c r="G593" s="2">
        <v>62.591300000000004</v>
      </c>
      <c r="H593" s="7">
        <f>1+COUNTIFS(A:A,A593,O:O,"&lt;"&amp;O593)</f>
        <v>1</v>
      </c>
      <c r="I593" s="2">
        <f>AVERAGEIF(A:A,A593,G:G)</f>
        <v>47.86782222222223</v>
      </c>
      <c r="J593" s="2">
        <f>G593-I593</f>
        <v>14.723477777777774</v>
      </c>
      <c r="K593" s="2">
        <f>90+J593</f>
        <v>104.72347777777777</v>
      </c>
      <c r="L593" s="2">
        <f>EXP(0.06*K593)</f>
        <v>535.61127602496776</v>
      </c>
      <c r="M593" s="2">
        <f>SUMIF(A:A,A593,L:L)</f>
        <v>3016.1738478292468</v>
      </c>
      <c r="N593" s="3">
        <f>L593/M593</f>
        <v>0.17757970960806835</v>
      </c>
      <c r="O593" s="8">
        <f>1/N593</f>
        <v>5.6312739907451954</v>
      </c>
      <c r="P593" s="3">
        <f>IF(O593&gt;21,"",N593)</f>
        <v>0.17757970960806835</v>
      </c>
      <c r="Q593" s="3">
        <f>IF(ISNUMBER(P593),SUMIF(A:A,A593,P:P),"")</f>
        <v>0.87915361291074179</v>
      </c>
      <c r="R593" s="3">
        <f>IFERROR(P593*(1/Q593),"")</f>
        <v>0.20198939866734933</v>
      </c>
      <c r="S593" s="9">
        <f>IFERROR(1/R593,"")</f>
        <v>4.9507548742539305</v>
      </c>
    </row>
    <row r="594" spans="1:19" x14ac:dyDescent="0.25">
      <c r="A594" s="1">
        <v>64</v>
      </c>
      <c r="B594" s="11">
        <v>0.91666666666666663</v>
      </c>
      <c r="C594" s="1" t="s">
        <v>520</v>
      </c>
      <c r="D594" s="1">
        <v>8</v>
      </c>
      <c r="E594" s="1">
        <v>13</v>
      </c>
      <c r="F594" s="1" t="s">
        <v>632</v>
      </c>
      <c r="G594" s="2">
        <v>60.269566666666599</v>
      </c>
      <c r="H594" s="7">
        <f>1+COUNTIFS(A:A,A594,O:O,"&lt;"&amp;O594)</f>
        <v>2</v>
      </c>
      <c r="I594" s="2">
        <f>AVERAGEIF(A:A,A594,G:G)</f>
        <v>47.86782222222223</v>
      </c>
      <c r="J594" s="2">
        <f>G594-I594</f>
        <v>12.401744444444368</v>
      </c>
      <c r="K594" s="2">
        <f>90+J594</f>
        <v>102.40174444444438</v>
      </c>
      <c r="L594" s="2">
        <f>EXP(0.06*K594)</f>
        <v>465.96227069155719</v>
      </c>
      <c r="M594" s="2">
        <f>SUMIF(A:A,A594,L:L)</f>
        <v>3016.1738478292468</v>
      </c>
      <c r="N594" s="3">
        <f>L594/M594</f>
        <v>0.15448786913490156</v>
      </c>
      <c r="O594" s="8">
        <f>1/N594</f>
        <v>6.4730001494601632</v>
      </c>
      <c r="P594" s="3">
        <f>IF(O594&gt;21,"",N594)</f>
        <v>0.15448786913490156</v>
      </c>
      <c r="Q594" s="3">
        <f>IF(ISNUMBER(P594),SUMIF(A:A,A594,P:P),"")</f>
        <v>0.87915361291074179</v>
      </c>
      <c r="R594" s="3">
        <f>IFERROR(P594*(1/Q594),"")</f>
        <v>0.17572340813503126</v>
      </c>
      <c r="S594" s="9">
        <f>IFERROR(1/R594,"")</f>
        <v>5.6907614677696738</v>
      </c>
    </row>
    <row r="595" spans="1:19" x14ac:dyDescent="0.25">
      <c r="A595" s="1">
        <v>64</v>
      </c>
      <c r="B595" s="11">
        <v>0.91666666666666663</v>
      </c>
      <c r="C595" s="1" t="s">
        <v>520</v>
      </c>
      <c r="D595" s="1">
        <v>8</v>
      </c>
      <c r="E595" s="1">
        <v>8</v>
      </c>
      <c r="F595" s="1" t="s">
        <v>627</v>
      </c>
      <c r="G595" s="2">
        <v>57.651033333333302</v>
      </c>
      <c r="H595" s="7">
        <f>1+COUNTIFS(A:A,A595,O:O,"&lt;"&amp;O595)</f>
        <v>3</v>
      </c>
      <c r="I595" s="2">
        <f>AVERAGEIF(A:A,A595,G:G)</f>
        <v>47.86782222222223</v>
      </c>
      <c r="J595" s="2">
        <f>G595-I595</f>
        <v>9.783211111111072</v>
      </c>
      <c r="K595" s="2">
        <f>90+J595</f>
        <v>99.783211111111072</v>
      </c>
      <c r="L595" s="2">
        <f>EXP(0.06*K595)</f>
        <v>398.21524141124235</v>
      </c>
      <c r="M595" s="2">
        <f>SUMIF(A:A,A595,L:L)</f>
        <v>3016.1738478292468</v>
      </c>
      <c r="N595" s="3">
        <f>L595/M595</f>
        <v>0.1320266209780446</v>
      </c>
      <c r="O595" s="8">
        <f>1/N595</f>
        <v>7.5742300499101258</v>
      </c>
      <c r="P595" s="3">
        <f>IF(O595&gt;21,"",N595)</f>
        <v>0.1320266209780446</v>
      </c>
      <c r="Q595" s="3">
        <f>IF(ISNUMBER(P595),SUMIF(A:A,A595,P:P),"")</f>
        <v>0.87915361291074179</v>
      </c>
      <c r="R595" s="3">
        <f>IFERROR(P595*(1/Q595),"")</f>
        <v>0.15017468965511596</v>
      </c>
      <c r="S595" s="9">
        <f>IFERROR(1/R595,"")</f>
        <v>6.6589117133955948</v>
      </c>
    </row>
    <row r="596" spans="1:19" x14ac:dyDescent="0.25">
      <c r="A596" s="1">
        <v>64</v>
      </c>
      <c r="B596" s="11">
        <v>0.91666666666666663</v>
      </c>
      <c r="C596" s="1" t="s">
        <v>520</v>
      </c>
      <c r="D596" s="1">
        <v>8</v>
      </c>
      <c r="E596" s="1">
        <v>11</v>
      </c>
      <c r="F596" s="1" t="s">
        <v>630</v>
      </c>
      <c r="G596" s="2">
        <v>49.655899999999995</v>
      </c>
      <c r="H596" s="7">
        <f>1+COUNTIFS(A:A,A596,O:O,"&lt;"&amp;O596)</f>
        <v>4</v>
      </c>
      <c r="I596" s="2">
        <f>AVERAGEIF(A:A,A596,G:G)</f>
        <v>47.86782222222223</v>
      </c>
      <c r="J596" s="2">
        <f>G596-I596</f>
        <v>1.7880777777777652</v>
      </c>
      <c r="K596" s="2">
        <f>90+J596</f>
        <v>91.788077777777772</v>
      </c>
      <c r="L596" s="2">
        <f>EXP(0.06*K596)</f>
        <v>246.48093967678318</v>
      </c>
      <c r="M596" s="2">
        <f>SUMIF(A:A,A596,L:L)</f>
        <v>3016.1738478292468</v>
      </c>
      <c r="N596" s="3">
        <f>L596/M596</f>
        <v>8.1719739017754756E-2</v>
      </c>
      <c r="O596" s="8">
        <f>1/N596</f>
        <v>12.236945590131365</v>
      </c>
      <c r="P596" s="3">
        <f>IF(O596&gt;21,"",N596)</f>
        <v>8.1719739017754756E-2</v>
      </c>
      <c r="Q596" s="3">
        <f>IF(ISNUMBER(P596),SUMIF(A:A,A596,P:P),"")</f>
        <v>0.87915361291074179</v>
      </c>
      <c r="R596" s="3">
        <f>IFERROR(P596*(1/Q596),"")</f>
        <v>9.2952742066535254E-2</v>
      </c>
      <c r="S596" s="9">
        <f>IFERROR(1/R596,"")</f>
        <v>10.758154926556157</v>
      </c>
    </row>
    <row r="597" spans="1:19" x14ac:dyDescent="0.25">
      <c r="A597" s="1">
        <v>64</v>
      </c>
      <c r="B597" s="11">
        <v>0.91666666666666663</v>
      </c>
      <c r="C597" s="1" t="s">
        <v>520</v>
      </c>
      <c r="D597" s="1">
        <v>8</v>
      </c>
      <c r="E597" s="1">
        <v>6</v>
      </c>
      <c r="F597" s="1" t="s">
        <v>626</v>
      </c>
      <c r="G597" s="2">
        <v>48.879733333333405</v>
      </c>
      <c r="H597" s="7">
        <f>1+COUNTIFS(A:A,A597,O:O,"&lt;"&amp;O597)</f>
        <v>5</v>
      </c>
      <c r="I597" s="2">
        <f>AVERAGEIF(A:A,A597,G:G)</f>
        <v>47.86782222222223</v>
      </c>
      <c r="J597" s="2">
        <f>G597-I597</f>
        <v>1.0119111111111749</v>
      </c>
      <c r="K597" s="2">
        <f>90+J597</f>
        <v>91.011911111111175</v>
      </c>
      <c r="L597" s="2">
        <f>EXP(0.06*K597)</f>
        <v>235.26550070997931</v>
      </c>
      <c r="M597" s="2">
        <f>SUMIF(A:A,A597,L:L)</f>
        <v>3016.1738478292468</v>
      </c>
      <c r="N597" s="3">
        <f>L597/M597</f>
        <v>7.80013064828146E-2</v>
      </c>
      <c r="O597" s="8">
        <f>1/N597</f>
        <v>12.820298083344564</v>
      </c>
      <c r="P597" s="3">
        <f>IF(O597&gt;21,"",N597)</f>
        <v>7.80013064828146E-2</v>
      </c>
      <c r="Q597" s="3">
        <f>IF(ISNUMBER(P597),SUMIF(A:A,A597,P:P),"")</f>
        <v>0.87915361291074179</v>
      </c>
      <c r="R597" s="3">
        <f>IFERROR(P597*(1/Q597),"")</f>
        <v>8.8723182544361415E-2</v>
      </c>
      <c r="S597" s="9">
        <f>IFERROR(1/R597,"")</f>
        <v>11.271011378565033</v>
      </c>
    </row>
    <row r="598" spans="1:19" x14ac:dyDescent="0.25">
      <c r="A598" s="1">
        <v>64</v>
      </c>
      <c r="B598" s="11">
        <v>0.91666666666666663</v>
      </c>
      <c r="C598" s="1" t="s">
        <v>520</v>
      </c>
      <c r="D598" s="1">
        <v>8</v>
      </c>
      <c r="E598" s="1">
        <v>12</v>
      </c>
      <c r="F598" s="1" t="s">
        <v>631</v>
      </c>
      <c r="G598" s="2">
        <v>48.429966666666701</v>
      </c>
      <c r="H598" s="7">
        <f>1+COUNTIFS(A:A,A598,O:O,"&lt;"&amp;O598)</f>
        <v>6</v>
      </c>
      <c r="I598" s="2">
        <f>AVERAGEIF(A:A,A598,G:G)</f>
        <v>47.86782222222223</v>
      </c>
      <c r="J598" s="2">
        <f>G598-I598</f>
        <v>0.56214444444447054</v>
      </c>
      <c r="K598" s="2">
        <f>90+J598</f>
        <v>90.562144444444471</v>
      </c>
      <c r="L598" s="2">
        <f>EXP(0.06*K598)</f>
        <v>229.00152585782956</v>
      </c>
      <c r="M598" s="2">
        <f>SUMIF(A:A,A598,L:L)</f>
        <v>3016.1738478292468</v>
      </c>
      <c r="N598" s="3">
        <f>L598/M598</f>
        <v>7.592451145435232E-2</v>
      </c>
      <c r="O598" s="8">
        <f>1/N598</f>
        <v>13.170977077688864</v>
      </c>
      <c r="P598" s="3">
        <f>IF(O598&gt;21,"",N598)</f>
        <v>7.592451145435232E-2</v>
      </c>
      <c r="Q598" s="3">
        <f>IF(ISNUMBER(P598),SUMIF(A:A,A598,P:P),"")</f>
        <v>0.87915361291074179</v>
      </c>
      <c r="R598" s="3">
        <f>IFERROR(P598*(1/Q598),"")</f>
        <v>8.6360916157732656E-2</v>
      </c>
      <c r="S598" s="9">
        <f>IFERROR(1/R598,"")</f>
        <v>11.579312083414729</v>
      </c>
    </row>
    <row r="599" spans="1:19" x14ac:dyDescent="0.25">
      <c r="A599" s="1">
        <v>64</v>
      </c>
      <c r="B599" s="11">
        <v>0.91666666666666663</v>
      </c>
      <c r="C599" s="1" t="s">
        <v>520</v>
      </c>
      <c r="D599" s="1">
        <v>8</v>
      </c>
      <c r="E599" s="1">
        <v>2</v>
      </c>
      <c r="F599" s="1" t="s">
        <v>622</v>
      </c>
      <c r="G599" s="2">
        <v>45.002566666666702</v>
      </c>
      <c r="H599" s="7">
        <f>1+COUNTIFS(A:A,A599,O:O,"&lt;"&amp;O599)</f>
        <v>7</v>
      </c>
      <c r="I599" s="2">
        <f>AVERAGEIF(A:A,A599,G:G)</f>
        <v>47.86782222222223</v>
      </c>
      <c r="J599" s="2">
        <f>G599-I599</f>
        <v>-2.8652555555555281</v>
      </c>
      <c r="K599" s="2">
        <f>90+J599</f>
        <v>87.134744444444465</v>
      </c>
      <c r="L599" s="2">
        <f>EXP(0.06*K599)</f>
        <v>186.43537544338295</v>
      </c>
      <c r="M599" s="2">
        <f>SUMIF(A:A,A599,L:L)</f>
        <v>3016.1738478292468</v>
      </c>
      <c r="N599" s="3">
        <f>L599/M599</f>
        <v>6.1811879834964181E-2</v>
      </c>
      <c r="O599" s="8">
        <f>1/N599</f>
        <v>16.17811984799636</v>
      </c>
      <c r="P599" s="3">
        <f>IF(O599&gt;21,"",N599)</f>
        <v>6.1811879834964181E-2</v>
      </c>
      <c r="Q599" s="3">
        <f>IF(ISNUMBER(P599),SUMIF(A:A,A599,P:P),"")</f>
        <v>0.87915361291074179</v>
      </c>
      <c r="R599" s="3">
        <f>IFERROR(P599*(1/Q599),"")</f>
        <v>7.0308395401248017E-2</v>
      </c>
      <c r="S599" s="9">
        <f>IFERROR(1/R599,"")</f>
        <v>14.223052514468982</v>
      </c>
    </row>
    <row r="600" spans="1:19" x14ac:dyDescent="0.25">
      <c r="A600" s="1">
        <v>64</v>
      </c>
      <c r="B600" s="11">
        <v>0.91666666666666663</v>
      </c>
      <c r="C600" s="1" t="s">
        <v>520</v>
      </c>
      <c r="D600" s="1">
        <v>8</v>
      </c>
      <c r="E600" s="1">
        <v>10</v>
      </c>
      <c r="F600" s="1" t="s">
        <v>629</v>
      </c>
      <c r="G600" s="2">
        <v>44.292500000000004</v>
      </c>
      <c r="H600" s="7">
        <f>1+COUNTIFS(A:A,A600,O:O,"&lt;"&amp;O600)</f>
        <v>8</v>
      </c>
      <c r="I600" s="2">
        <f>AVERAGEIF(A:A,A600,G:G)</f>
        <v>47.86782222222223</v>
      </c>
      <c r="J600" s="2">
        <f>G600-I600</f>
        <v>-3.5753222222222263</v>
      </c>
      <c r="K600" s="2">
        <f>90+J600</f>
        <v>86.424677777777774</v>
      </c>
      <c r="L600" s="2">
        <f>EXP(0.06*K600)</f>
        <v>178.65930472684141</v>
      </c>
      <c r="M600" s="2">
        <f>SUMIF(A:A,A600,L:L)</f>
        <v>3016.1738478292468</v>
      </c>
      <c r="N600" s="3">
        <f>L600/M600</f>
        <v>5.9233755658820289E-2</v>
      </c>
      <c r="O600" s="8">
        <f>1/N600</f>
        <v>16.88226567567126</v>
      </c>
      <c r="P600" s="3">
        <f>IF(O600&gt;21,"",N600)</f>
        <v>5.9233755658820289E-2</v>
      </c>
      <c r="Q600" s="3">
        <f>IF(ISNUMBER(P600),SUMIF(A:A,A600,P:P),"")</f>
        <v>0.87915361291074179</v>
      </c>
      <c r="R600" s="3">
        <f>IFERROR(P600*(1/Q600),"")</f>
        <v>6.7375888341863796E-2</v>
      </c>
      <c r="S600" s="9">
        <f>IFERROR(1/R600,"")</f>
        <v>14.842104862885394</v>
      </c>
    </row>
    <row r="601" spans="1:19" x14ac:dyDescent="0.25">
      <c r="A601" s="1">
        <v>64</v>
      </c>
      <c r="B601" s="11">
        <v>0.91666666666666663</v>
      </c>
      <c r="C601" s="1" t="s">
        <v>520</v>
      </c>
      <c r="D601" s="1">
        <v>8</v>
      </c>
      <c r="E601" s="1">
        <v>1</v>
      </c>
      <c r="F601" s="1" t="s">
        <v>621</v>
      </c>
      <c r="G601" s="2">
        <v>44.047166666666698</v>
      </c>
      <c r="H601" s="7">
        <f>1+COUNTIFS(A:A,A601,O:O,"&lt;"&amp;O601)</f>
        <v>9</v>
      </c>
      <c r="I601" s="2">
        <f>AVERAGEIF(A:A,A601,G:G)</f>
        <v>47.86782222222223</v>
      </c>
      <c r="J601" s="2">
        <f>G601-I601</f>
        <v>-3.8206555555555326</v>
      </c>
      <c r="K601" s="2">
        <f>90+J601</f>
        <v>86.179344444444467</v>
      </c>
      <c r="L601" s="2">
        <f>EXP(0.06*K601)</f>
        <v>176.04870094339287</v>
      </c>
      <c r="M601" s="2">
        <f>SUMIF(A:A,A601,L:L)</f>
        <v>3016.1738478292468</v>
      </c>
      <c r="N601" s="3">
        <f>L601/M601</f>
        <v>5.8368220741021236E-2</v>
      </c>
      <c r="O601" s="8">
        <f>1/N601</f>
        <v>17.132610645045741</v>
      </c>
      <c r="P601" s="3">
        <f>IF(O601&gt;21,"",N601)</f>
        <v>5.8368220741021236E-2</v>
      </c>
      <c r="Q601" s="3">
        <f>IF(ISNUMBER(P601),SUMIF(A:A,A601,P:P),"")</f>
        <v>0.87915361291074179</v>
      </c>
      <c r="R601" s="3">
        <f>IFERROR(P601*(1/Q601),"")</f>
        <v>6.6391379030762407E-2</v>
      </c>
      <c r="S601" s="9">
        <f>IFERROR(1/R601,"")</f>
        <v>15.062196547184998</v>
      </c>
    </row>
    <row r="602" spans="1:19" x14ac:dyDescent="0.25">
      <c r="A602" s="1">
        <v>64</v>
      </c>
      <c r="B602" s="11">
        <v>0.91666666666666663</v>
      </c>
      <c r="C602" s="1" t="s">
        <v>520</v>
      </c>
      <c r="D602" s="1">
        <v>8</v>
      </c>
      <c r="E602" s="1">
        <v>4</v>
      </c>
      <c r="F602" s="1" t="s">
        <v>624</v>
      </c>
      <c r="G602" s="2">
        <v>38.135999999999996</v>
      </c>
      <c r="H602" s="7">
        <f>1+COUNTIFS(A:A,A602,O:O,"&lt;"&amp;O602)</f>
        <v>10</v>
      </c>
      <c r="I602" s="2">
        <f>AVERAGEIF(A:A,A602,G:G)</f>
        <v>47.86782222222223</v>
      </c>
      <c r="J602" s="2">
        <f>G602-I602</f>
        <v>-9.7318222222222346</v>
      </c>
      <c r="K602" s="2">
        <f>90+J602</f>
        <v>80.268177777777765</v>
      </c>
      <c r="L602" s="2">
        <f>EXP(0.06*K602)</f>
        <v>123.4814159573171</v>
      </c>
      <c r="M602" s="2">
        <f>SUMIF(A:A,A602,L:L)</f>
        <v>3016.1738478292468</v>
      </c>
      <c r="N602" s="3">
        <f>L602/M602</f>
        <v>4.0939754200901651E-2</v>
      </c>
      <c r="O602" s="8">
        <f>1/N602</f>
        <v>24.426135904303404</v>
      </c>
      <c r="P602" s="3" t="str">
        <f>IF(O602&gt;21,"",N602)</f>
        <v/>
      </c>
      <c r="Q602" s="3" t="str">
        <f>IF(ISNUMBER(P602),SUMIF(A:A,A602,P:P),"")</f>
        <v/>
      </c>
      <c r="R602" s="3" t="str">
        <f>IFERROR(P602*(1/Q602),"")</f>
        <v/>
      </c>
      <c r="S602" s="9" t="str">
        <f>IFERROR(1/R602,"")</f>
        <v/>
      </c>
    </row>
    <row r="603" spans="1:19" x14ac:dyDescent="0.25">
      <c r="A603" s="1">
        <v>64</v>
      </c>
      <c r="B603" s="11">
        <v>0.91666666666666663</v>
      </c>
      <c r="C603" s="1" t="s">
        <v>520</v>
      </c>
      <c r="D603" s="1">
        <v>8</v>
      </c>
      <c r="E603" s="1">
        <v>5</v>
      </c>
      <c r="F603" s="1" t="s">
        <v>625</v>
      </c>
      <c r="G603" s="2">
        <v>37.849500000000006</v>
      </c>
      <c r="H603" s="7">
        <f>1+COUNTIFS(A:A,A603,O:O,"&lt;"&amp;O603)</f>
        <v>11</v>
      </c>
      <c r="I603" s="2">
        <f>AVERAGEIF(A:A,A603,G:G)</f>
        <v>47.86782222222223</v>
      </c>
      <c r="J603" s="2">
        <f>G603-I603</f>
        <v>-10.018322222222224</v>
      </c>
      <c r="K603" s="2">
        <f>90+J603</f>
        <v>79.981677777777776</v>
      </c>
      <c r="L603" s="2">
        <f>EXP(0.06*K603)</f>
        <v>121.37691046423254</v>
      </c>
      <c r="M603" s="2">
        <f>SUMIF(A:A,A603,L:L)</f>
        <v>3016.1738478292468</v>
      </c>
      <c r="N603" s="3">
        <f>L603/M603</f>
        <v>4.024201408403167E-2</v>
      </c>
      <c r="O603" s="8">
        <f>1/N603</f>
        <v>24.84965086269893</v>
      </c>
      <c r="P603" s="3" t="str">
        <f>IF(O603&gt;21,"",N603)</f>
        <v/>
      </c>
      <c r="Q603" s="3" t="str">
        <f>IF(ISNUMBER(P603),SUMIF(A:A,A603,P:P),"")</f>
        <v/>
      </c>
      <c r="R603" s="3" t="str">
        <f>IFERROR(P603*(1/Q603),"")</f>
        <v/>
      </c>
      <c r="S603" s="9" t="str">
        <f>IFERROR(1/R603,"")</f>
        <v/>
      </c>
    </row>
    <row r="604" spans="1:19" x14ac:dyDescent="0.25">
      <c r="A604" s="1">
        <v>64</v>
      </c>
      <c r="B604" s="11">
        <v>0.91666666666666663</v>
      </c>
      <c r="C604" s="1" t="s">
        <v>520</v>
      </c>
      <c r="D604" s="1">
        <v>8</v>
      </c>
      <c r="E604" s="1">
        <v>3</v>
      </c>
      <c r="F604" s="1" t="s">
        <v>623</v>
      </c>
      <c r="G604" s="2">
        <v>37.608633333333302</v>
      </c>
      <c r="H604" s="7">
        <f>1+COUNTIFS(A:A,A604,O:O,"&lt;"&amp;O604)</f>
        <v>12</v>
      </c>
      <c r="I604" s="2">
        <f>AVERAGEIF(A:A,A604,G:G)</f>
        <v>47.86782222222223</v>
      </c>
      <c r="J604" s="2">
        <f>G604-I604</f>
        <v>-10.259188888888929</v>
      </c>
      <c r="K604" s="2">
        <f>90+J604</f>
        <v>79.740811111111071</v>
      </c>
      <c r="L604" s="2">
        <f>EXP(0.06*K604)</f>
        <v>119.63538592172065</v>
      </c>
      <c r="M604" s="2">
        <f>SUMIF(A:A,A604,L:L)</f>
        <v>3016.1738478292468</v>
      </c>
      <c r="N604" s="3">
        <f>L604/M604</f>
        <v>3.9664618804324807E-2</v>
      </c>
      <c r="O604" s="8">
        <f>1/N604</f>
        <v>25.21138561631571</v>
      </c>
      <c r="P604" s="3" t="str">
        <f>IF(O604&gt;21,"",N604)</f>
        <v/>
      </c>
      <c r="Q604" s="3" t="str">
        <f>IF(ISNUMBER(P604),SUMIF(A:A,A604,P:P),"")</f>
        <v/>
      </c>
      <c r="R604" s="3" t="str">
        <f>IFERROR(P604*(1/Q604),"")</f>
        <v/>
      </c>
      <c r="S604" s="9" t="str">
        <f>IFERROR(1/R604,"")</f>
        <v/>
      </c>
    </row>
  </sheetData>
  <autoFilter ref="A1:S72"/>
  <sortState ref="A2:T723">
    <sortCondition ref="B2:B723"/>
    <sortCondition ref="H2:H723"/>
  </sortState>
  <conditionalFormatting sqref="H1:H1048576">
    <cfRule type="colorScale" priority="3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S1:S1048576">
    <cfRule type="colorScale" priority="29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G101:G1048576 G1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:G100">
    <cfRule type="colorScale" priority="1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Antony Papadimitriou</dc:creator>
  <cp:lastModifiedBy>caisson</cp:lastModifiedBy>
  <cp:lastPrinted>2018-01-25T22:26:09Z</cp:lastPrinted>
  <dcterms:created xsi:type="dcterms:W3CDTF">2016-03-11T05:58:01Z</dcterms:created>
  <dcterms:modified xsi:type="dcterms:W3CDTF">2018-01-26T00:18:00Z</dcterms:modified>
</cp:coreProperties>
</file>