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February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PRICES!$A$1:$S$66</definedName>
  </definedNames>
  <calcPr calcId="152511"/>
</workbook>
</file>

<file path=xl/calcChain.xml><?xml version="1.0" encoding="utf-8"?>
<calcChain xmlns="http://schemas.openxmlformats.org/spreadsheetml/2006/main">
  <c r="I22" i="1" l="1"/>
  <c r="J22" i="1" s="1"/>
  <c r="K22" i="1" s="1"/>
  <c r="L22" i="1" s="1"/>
  <c r="I438" i="1" l="1"/>
  <c r="J438" i="1" s="1"/>
  <c r="K438" i="1" s="1"/>
  <c r="L438" i="1" s="1"/>
  <c r="I447" i="1"/>
  <c r="J447" i="1" s="1"/>
  <c r="K447" i="1" s="1"/>
  <c r="L447" i="1" s="1"/>
  <c r="I443" i="1"/>
  <c r="J443" i="1" s="1"/>
  <c r="K443" i="1" s="1"/>
  <c r="L443" i="1" s="1"/>
  <c r="I440" i="1"/>
  <c r="J440" i="1" s="1"/>
  <c r="K440" i="1" s="1"/>
  <c r="L440" i="1" s="1"/>
  <c r="I448" i="1"/>
  <c r="J448" i="1" s="1"/>
  <c r="K448" i="1" s="1"/>
  <c r="L448" i="1" s="1"/>
  <c r="I441" i="1"/>
  <c r="J441" i="1" s="1"/>
  <c r="K441" i="1" s="1"/>
  <c r="L441" i="1" s="1"/>
  <c r="I446" i="1"/>
  <c r="J446" i="1" s="1"/>
  <c r="K446" i="1" s="1"/>
  <c r="L446" i="1" s="1"/>
  <c r="I442" i="1"/>
  <c r="J442" i="1" s="1"/>
  <c r="K442" i="1" s="1"/>
  <c r="L442" i="1" s="1"/>
  <c r="I444" i="1"/>
  <c r="J444" i="1" s="1"/>
  <c r="K444" i="1" s="1"/>
  <c r="L444" i="1" s="1"/>
  <c r="I445" i="1"/>
  <c r="J445" i="1" s="1"/>
  <c r="K445" i="1" s="1"/>
  <c r="L445" i="1" s="1"/>
  <c r="I450" i="1"/>
  <c r="J450" i="1" s="1"/>
  <c r="K450" i="1" s="1"/>
  <c r="L450" i="1" s="1"/>
  <c r="I451" i="1"/>
  <c r="J451" i="1" s="1"/>
  <c r="K451" i="1" s="1"/>
  <c r="L451" i="1" s="1"/>
  <c r="I449" i="1"/>
  <c r="J449" i="1" s="1"/>
  <c r="K449" i="1" s="1"/>
  <c r="L449" i="1" s="1"/>
  <c r="I453" i="1"/>
  <c r="J453" i="1" s="1"/>
  <c r="K453" i="1" s="1"/>
  <c r="L453" i="1" s="1"/>
  <c r="I454" i="1"/>
  <c r="J454" i="1" s="1"/>
  <c r="K454" i="1" s="1"/>
  <c r="L454" i="1" s="1"/>
  <c r="I456" i="1"/>
  <c r="J456" i="1" s="1"/>
  <c r="K456" i="1" s="1"/>
  <c r="L456" i="1" s="1"/>
  <c r="I452" i="1"/>
  <c r="J452" i="1" s="1"/>
  <c r="K452" i="1" s="1"/>
  <c r="L452" i="1" s="1"/>
  <c r="I455" i="1"/>
  <c r="J455" i="1" s="1"/>
  <c r="K455" i="1" s="1"/>
  <c r="L455" i="1" s="1"/>
  <c r="I457" i="1"/>
  <c r="J457" i="1" s="1"/>
  <c r="K457" i="1" s="1"/>
  <c r="L457" i="1" s="1"/>
  <c r="I459" i="1"/>
  <c r="J459" i="1" s="1"/>
  <c r="K459" i="1" s="1"/>
  <c r="L459" i="1" s="1"/>
  <c r="I458" i="1"/>
  <c r="J458" i="1" s="1"/>
  <c r="K458" i="1" s="1"/>
  <c r="L458" i="1" s="1"/>
  <c r="I461" i="1"/>
  <c r="J461" i="1" s="1"/>
  <c r="K461" i="1" s="1"/>
  <c r="L461" i="1" s="1"/>
  <c r="I460" i="1"/>
  <c r="J460" i="1" s="1"/>
  <c r="K460" i="1" s="1"/>
  <c r="L460" i="1" s="1"/>
  <c r="I462" i="1"/>
  <c r="J462" i="1" s="1"/>
  <c r="K462" i="1" s="1"/>
  <c r="L462" i="1" s="1"/>
  <c r="I464" i="1"/>
  <c r="J464" i="1" s="1"/>
  <c r="K464" i="1" s="1"/>
  <c r="L464" i="1" s="1"/>
  <c r="I463" i="1"/>
  <c r="J463" i="1" s="1"/>
  <c r="K463" i="1" s="1"/>
  <c r="L463" i="1" s="1"/>
  <c r="I465" i="1"/>
  <c r="J465" i="1" s="1"/>
  <c r="K465" i="1" s="1"/>
  <c r="L465" i="1" s="1"/>
  <c r="I466" i="1"/>
  <c r="J466" i="1" s="1"/>
  <c r="K466" i="1" s="1"/>
  <c r="L466" i="1" s="1"/>
  <c r="I467" i="1"/>
  <c r="J467" i="1" s="1"/>
  <c r="K467" i="1" s="1"/>
  <c r="L467" i="1" s="1"/>
  <c r="I470" i="1"/>
  <c r="J470" i="1" s="1"/>
  <c r="K470" i="1" s="1"/>
  <c r="L470" i="1" s="1"/>
  <c r="I469" i="1"/>
  <c r="J469" i="1" s="1"/>
  <c r="K469" i="1" s="1"/>
  <c r="L469" i="1" s="1"/>
  <c r="I473" i="1"/>
  <c r="J473" i="1" s="1"/>
  <c r="K473" i="1" s="1"/>
  <c r="L473" i="1" s="1"/>
  <c r="I472" i="1"/>
  <c r="J472" i="1" s="1"/>
  <c r="K472" i="1" s="1"/>
  <c r="L472" i="1" s="1"/>
  <c r="I475" i="1"/>
  <c r="J475" i="1" s="1"/>
  <c r="K475" i="1" s="1"/>
  <c r="L475" i="1" s="1"/>
  <c r="I474" i="1"/>
  <c r="J474" i="1" s="1"/>
  <c r="K474" i="1" s="1"/>
  <c r="L474" i="1" s="1"/>
  <c r="I471" i="1"/>
  <c r="J471" i="1" s="1"/>
  <c r="K471" i="1" s="1"/>
  <c r="L471" i="1" s="1"/>
  <c r="I476" i="1"/>
  <c r="J476" i="1" s="1"/>
  <c r="K476" i="1" s="1"/>
  <c r="L476" i="1" s="1"/>
  <c r="I468" i="1"/>
  <c r="J468" i="1" s="1"/>
  <c r="K468" i="1" s="1"/>
  <c r="L468" i="1" s="1"/>
  <c r="I477" i="1"/>
  <c r="J477" i="1" s="1"/>
  <c r="K477" i="1" s="1"/>
  <c r="L477" i="1" s="1"/>
  <c r="I482" i="1"/>
  <c r="J482" i="1" s="1"/>
  <c r="K482" i="1" s="1"/>
  <c r="L482" i="1" s="1"/>
  <c r="I489" i="1"/>
  <c r="J489" i="1" s="1"/>
  <c r="K489" i="1" s="1"/>
  <c r="L489" i="1" s="1"/>
  <c r="I485" i="1"/>
  <c r="J485" i="1" s="1"/>
  <c r="K485" i="1" s="1"/>
  <c r="L485" i="1" s="1"/>
  <c r="I483" i="1"/>
  <c r="J483" i="1" s="1"/>
  <c r="K483" i="1" s="1"/>
  <c r="L483" i="1" s="1"/>
  <c r="I484" i="1"/>
  <c r="J484" i="1" s="1"/>
  <c r="K484" i="1" s="1"/>
  <c r="L484" i="1" s="1"/>
  <c r="I481" i="1"/>
  <c r="J481" i="1" s="1"/>
  <c r="K481" i="1" s="1"/>
  <c r="L481" i="1" s="1"/>
  <c r="I488" i="1"/>
  <c r="J488" i="1" s="1"/>
  <c r="K488" i="1" s="1"/>
  <c r="L488" i="1" s="1"/>
  <c r="I487" i="1"/>
  <c r="J487" i="1" s="1"/>
  <c r="K487" i="1" s="1"/>
  <c r="L487" i="1" s="1"/>
  <c r="I486" i="1"/>
  <c r="J486" i="1" s="1"/>
  <c r="K486" i="1" s="1"/>
  <c r="L486" i="1" s="1"/>
  <c r="I479" i="1"/>
  <c r="J479" i="1" s="1"/>
  <c r="K479" i="1" s="1"/>
  <c r="L479" i="1" s="1"/>
  <c r="I480" i="1"/>
  <c r="J480" i="1" s="1"/>
  <c r="K480" i="1" s="1"/>
  <c r="L480" i="1" s="1"/>
  <c r="I478" i="1"/>
  <c r="J478" i="1" s="1"/>
  <c r="K478" i="1" s="1"/>
  <c r="L478" i="1" s="1"/>
  <c r="I490" i="1"/>
  <c r="J490" i="1" s="1"/>
  <c r="K490" i="1" s="1"/>
  <c r="L490" i="1" s="1"/>
  <c r="I491" i="1"/>
  <c r="J491" i="1" s="1"/>
  <c r="K491" i="1" s="1"/>
  <c r="L491" i="1" s="1"/>
  <c r="I493" i="1"/>
  <c r="J493" i="1" s="1"/>
  <c r="K493" i="1" s="1"/>
  <c r="L493" i="1" s="1"/>
  <c r="I496" i="1"/>
  <c r="J496" i="1" s="1"/>
  <c r="K496" i="1" s="1"/>
  <c r="L496" i="1" s="1"/>
  <c r="I494" i="1"/>
  <c r="J494" i="1" s="1"/>
  <c r="K494" i="1" s="1"/>
  <c r="L494" i="1" s="1"/>
  <c r="I495" i="1"/>
  <c r="J495" i="1" s="1"/>
  <c r="K495" i="1" s="1"/>
  <c r="L495" i="1" s="1"/>
  <c r="I498" i="1"/>
  <c r="J498" i="1" s="1"/>
  <c r="K498" i="1" s="1"/>
  <c r="L498" i="1" s="1"/>
  <c r="I497" i="1"/>
  <c r="J497" i="1" s="1"/>
  <c r="K497" i="1" s="1"/>
  <c r="L497" i="1" s="1"/>
  <c r="I492" i="1"/>
  <c r="J492" i="1" s="1"/>
  <c r="K492" i="1" s="1"/>
  <c r="L492" i="1" s="1"/>
  <c r="I499" i="1"/>
  <c r="J499" i="1" s="1"/>
  <c r="K499" i="1" s="1"/>
  <c r="L499" i="1" s="1"/>
  <c r="I507" i="1"/>
  <c r="J507" i="1" s="1"/>
  <c r="K507" i="1" s="1"/>
  <c r="L507" i="1" s="1"/>
  <c r="I510" i="1"/>
  <c r="J510" i="1" s="1"/>
  <c r="K510" i="1" s="1"/>
  <c r="L510" i="1" s="1"/>
  <c r="I504" i="1"/>
  <c r="J504" i="1" s="1"/>
  <c r="K504" i="1" s="1"/>
  <c r="L504" i="1" s="1"/>
  <c r="I500" i="1"/>
  <c r="J500" i="1" s="1"/>
  <c r="K500" i="1" s="1"/>
  <c r="L500" i="1" s="1"/>
  <c r="I503" i="1"/>
  <c r="J503" i="1" s="1"/>
  <c r="K503" i="1" s="1"/>
  <c r="L503" i="1" s="1"/>
  <c r="I501" i="1"/>
  <c r="J501" i="1" s="1"/>
  <c r="K501" i="1" s="1"/>
  <c r="L501" i="1" s="1"/>
  <c r="I502" i="1"/>
  <c r="J502" i="1" s="1"/>
  <c r="K502" i="1" s="1"/>
  <c r="L502" i="1" s="1"/>
  <c r="I505" i="1"/>
  <c r="J505" i="1" s="1"/>
  <c r="K505" i="1" s="1"/>
  <c r="L505" i="1" s="1"/>
  <c r="I509" i="1"/>
  <c r="J509" i="1" s="1"/>
  <c r="K509" i="1" s="1"/>
  <c r="L509" i="1" s="1"/>
  <c r="I508" i="1"/>
  <c r="J508" i="1" s="1"/>
  <c r="K508" i="1" s="1"/>
  <c r="L508" i="1" s="1"/>
  <c r="I506" i="1"/>
  <c r="J506" i="1" s="1"/>
  <c r="K506" i="1" s="1"/>
  <c r="L506" i="1" s="1"/>
  <c r="I511" i="1"/>
  <c r="J511" i="1" s="1"/>
  <c r="K511" i="1" s="1"/>
  <c r="L511" i="1" s="1"/>
  <c r="I517" i="1"/>
  <c r="J517" i="1" s="1"/>
  <c r="K517" i="1" s="1"/>
  <c r="L517" i="1" s="1"/>
  <c r="I518" i="1"/>
  <c r="J518" i="1" s="1"/>
  <c r="K518" i="1" s="1"/>
  <c r="L518" i="1" s="1"/>
  <c r="I513" i="1"/>
  <c r="J513" i="1" s="1"/>
  <c r="K513" i="1" s="1"/>
  <c r="L513" i="1" s="1"/>
  <c r="I515" i="1"/>
  <c r="J515" i="1" s="1"/>
  <c r="K515" i="1" s="1"/>
  <c r="L515" i="1" s="1"/>
  <c r="I512" i="1"/>
  <c r="J512" i="1" s="1"/>
  <c r="K512" i="1" s="1"/>
  <c r="L512" i="1" s="1"/>
  <c r="I516" i="1"/>
  <c r="J516" i="1" s="1"/>
  <c r="K516" i="1" s="1"/>
  <c r="L516" i="1" s="1"/>
  <c r="I514" i="1"/>
  <c r="J514" i="1" s="1"/>
  <c r="K514" i="1" s="1"/>
  <c r="L514" i="1" s="1"/>
  <c r="I519" i="1"/>
  <c r="J519" i="1" s="1"/>
  <c r="K519" i="1" s="1"/>
  <c r="L519" i="1" s="1"/>
  <c r="I525" i="1"/>
  <c r="J525" i="1" s="1"/>
  <c r="K525" i="1" s="1"/>
  <c r="L525" i="1" s="1"/>
  <c r="I526" i="1"/>
  <c r="J526" i="1" s="1"/>
  <c r="K526" i="1" s="1"/>
  <c r="L526" i="1" s="1"/>
  <c r="I528" i="1"/>
  <c r="J528" i="1" s="1"/>
  <c r="K528" i="1" s="1"/>
  <c r="L528" i="1" s="1"/>
  <c r="I522" i="1"/>
  <c r="J522" i="1" s="1"/>
  <c r="K522" i="1" s="1"/>
  <c r="L522" i="1" s="1"/>
  <c r="I523" i="1"/>
  <c r="J523" i="1" s="1"/>
  <c r="K523" i="1" s="1"/>
  <c r="L523" i="1" s="1"/>
  <c r="I521" i="1"/>
  <c r="J521" i="1" s="1"/>
  <c r="K521" i="1" s="1"/>
  <c r="L521" i="1" s="1"/>
  <c r="I520" i="1"/>
  <c r="J520" i="1" s="1"/>
  <c r="K520" i="1" s="1"/>
  <c r="L520" i="1" s="1"/>
  <c r="I524" i="1"/>
  <c r="J524" i="1" s="1"/>
  <c r="K524" i="1" s="1"/>
  <c r="L524" i="1" s="1"/>
  <c r="I529" i="1"/>
  <c r="J529" i="1" s="1"/>
  <c r="K529" i="1" s="1"/>
  <c r="L529" i="1" s="1"/>
  <c r="I527" i="1"/>
  <c r="J527" i="1" s="1"/>
  <c r="K527" i="1" s="1"/>
  <c r="L527" i="1" s="1"/>
  <c r="I534" i="1"/>
  <c r="J534" i="1" s="1"/>
  <c r="K534" i="1" s="1"/>
  <c r="L534" i="1" s="1"/>
  <c r="I536" i="1"/>
  <c r="J536" i="1" s="1"/>
  <c r="K536" i="1" s="1"/>
  <c r="L536" i="1" s="1"/>
  <c r="I535" i="1"/>
  <c r="J535" i="1" s="1"/>
  <c r="K535" i="1" s="1"/>
  <c r="L535" i="1" s="1"/>
  <c r="I540" i="1"/>
  <c r="J540" i="1" s="1"/>
  <c r="K540" i="1" s="1"/>
  <c r="L540" i="1" s="1"/>
  <c r="I531" i="1"/>
  <c r="J531" i="1" s="1"/>
  <c r="K531" i="1" s="1"/>
  <c r="L531" i="1" s="1"/>
  <c r="I530" i="1"/>
  <c r="J530" i="1" s="1"/>
  <c r="K530" i="1" s="1"/>
  <c r="L530" i="1" s="1"/>
  <c r="I532" i="1"/>
  <c r="J532" i="1" s="1"/>
  <c r="K532" i="1" s="1"/>
  <c r="L532" i="1" s="1"/>
  <c r="I538" i="1"/>
  <c r="J538" i="1" s="1"/>
  <c r="K538" i="1" s="1"/>
  <c r="L538" i="1" s="1"/>
  <c r="I537" i="1"/>
  <c r="J537" i="1" s="1"/>
  <c r="K537" i="1" s="1"/>
  <c r="L537" i="1" s="1"/>
  <c r="I533" i="1"/>
  <c r="J533" i="1" s="1"/>
  <c r="K533" i="1" s="1"/>
  <c r="L533" i="1" s="1"/>
  <c r="I539" i="1"/>
  <c r="J539" i="1" s="1"/>
  <c r="K539" i="1" s="1"/>
  <c r="L539" i="1" s="1"/>
  <c r="I548" i="1"/>
  <c r="J548" i="1" s="1"/>
  <c r="K548" i="1" s="1"/>
  <c r="L548" i="1" s="1"/>
  <c r="I541" i="1"/>
  <c r="J541" i="1" s="1"/>
  <c r="K541" i="1" s="1"/>
  <c r="L541" i="1" s="1"/>
  <c r="I546" i="1"/>
  <c r="J546" i="1" s="1"/>
  <c r="K546" i="1" s="1"/>
  <c r="L546" i="1" s="1"/>
  <c r="I543" i="1"/>
  <c r="J543" i="1" s="1"/>
  <c r="K543" i="1" s="1"/>
  <c r="L543" i="1" s="1"/>
  <c r="I547" i="1"/>
  <c r="J547" i="1" s="1"/>
  <c r="K547" i="1" s="1"/>
  <c r="L547" i="1" s="1"/>
  <c r="I544" i="1"/>
  <c r="J544" i="1" s="1"/>
  <c r="K544" i="1" s="1"/>
  <c r="L544" i="1" s="1"/>
  <c r="I550" i="1"/>
  <c r="J550" i="1" s="1"/>
  <c r="K550" i="1" s="1"/>
  <c r="L550" i="1" s="1"/>
  <c r="I549" i="1"/>
  <c r="J549" i="1" s="1"/>
  <c r="K549" i="1" s="1"/>
  <c r="L549" i="1" s="1"/>
  <c r="I542" i="1"/>
  <c r="J542" i="1" s="1"/>
  <c r="K542" i="1" s="1"/>
  <c r="L542" i="1" s="1"/>
  <c r="I545" i="1"/>
  <c r="J545" i="1" s="1"/>
  <c r="K545" i="1" s="1"/>
  <c r="L545" i="1" s="1"/>
  <c r="I551" i="1"/>
  <c r="J551" i="1" s="1"/>
  <c r="K551" i="1" s="1"/>
  <c r="L551" i="1" s="1"/>
  <c r="I557" i="1"/>
  <c r="J557" i="1" s="1"/>
  <c r="K557" i="1" s="1"/>
  <c r="L557" i="1" s="1"/>
  <c r="I560" i="1"/>
  <c r="J560" i="1" s="1"/>
  <c r="K560" i="1" s="1"/>
  <c r="L560" i="1" s="1"/>
  <c r="I561" i="1"/>
  <c r="J561" i="1" s="1"/>
  <c r="K561" i="1" s="1"/>
  <c r="L561" i="1" s="1"/>
  <c r="I559" i="1"/>
  <c r="J559" i="1" s="1"/>
  <c r="K559" i="1" s="1"/>
  <c r="L559" i="1" s="1"/>
  <c r="I556" i="1"/>
  <c r="J556" i="1" s="1"/>
  <c r="K556" i="1" s="1"/>
  <c r="L556" i="1" s="1"/>
  <c r="I553" i="1"/>
  <c r="J553" i="1" s="1"/>
  <c r="K553" i="1" s="1"/>
  <c r="L553" i="1" s="1"/>
  <c r="I554" i="1"/>
  <c r="J554" i="1" s="1"/>
  <c r="K554" i="1" s="1"/>
  <c r="L554" i="1" s="1"/>
  <c r="I555" i="1"/>
  <c r="J555" i="1" s="1"/>
  <c r="K555" i="1" s="1"/>
  <c r="L555" i="1" s="1"/>
  <c r="I552" i="1"/>
  <c r="J552" i="1" s="1"/>
  <c r="K552" i="1" s="1"/>
  <c r="L552" i="1" s="1"/>
  <c r="I558" i="1"/>
  <c r="J558" i="1" s="1"/>
  <c r="K558" i="1" s="1"/>
  <c r="L558" i="1" s="1"/>
  <c r="I562" i="1"/>
  <c r="J562" i="1" s="1"/>
  <c r="K562" i="1" s="1"/>
  <c r="L562" i="1" s="1"/>
  <c r="I569" i="1"/>
  <c r="J569" i="1" s="1"/>
  <c r="K569" i="1" s="1"/>
  <c r="L569" i="1" s="1"/>
  <c r="I567" i="1"/>
  <c r="J567" i="1" s="1"/>
  <c r="K567" i="1" s="1"/>
  <c r="L567" i="1" s="1"/>
  <c r="I571" i="1"/>
  <c r="J571" i="1" s="1"/>
  <c r="K571" i="1" s="1"/>
  <c r="L571" i="1" s="1"/>
  <c r="I563" i="1"/>
  <c r="J563" i="1" s="1"/>
  <c r="K563" i="1" s="1"/>
  <c r="L563" i="1" s="1"/>
  <c r="I570" i="1"/>
  <c r="J570" i="1" s="1"/>
  <c r="K570" i="1" s="1"/>
  <c r="L570" i="1" s="1"/>
  <c r="I566" i="1"/>
  <c r="J566" i="1" s="1"/>
  <c r="K566" i="1" s="1"/>
  <c r="L566" i="1" s="1"/>
  <c r="I565" i="1"/>
  <c r="J565" i="1" s="1"/>
  <c r="K565" i="1" s="1"/>
  <c r="L565" i="1" s="1"/>
  <c r="I564" i="1"/>
  <c r="J564" i="1" s="1"/>
  <c r="K564" i="1" s="1"/>
  <c r="L564" i="1" s="1"/>
  <c r="I568" i="1"/>
  <c r="J568" i="1" s="1"/>
  <c r="K568" i="1" s="1"/>
  <c r="L568" i="1" s="1"/>
  <c r="I573" i="1"/>
  <c r="J573" i="1" s="1"/>
  <c r="K573" i="1" s="1"/>
  <c r="L573" i="1" s="1"/>
  <c r="I572" i="1"/>
  <c r="J572" i="1" s="1"/>
  <c r="K572" i="1" s="1"/>
  <c r="L572" i="1" s="1"/>
  <c r="I574" i="1"/>
  <c r="J574" i="1" s="1"/>
  <c r="K574" i="1" s="1"/>
  <c r="L574" i="1" s="1"/>
  <c r="I575" i="1"/>
  <c r="J575" i="1" s="1"/>
  <c r="K575" i="1" s="1"/>
  <c r="L575" i="1" s="1"/>
  <c r="I580" i="1"/>
  <c r="J580" i="1" s="1"/>
  <c r="K580" i="1" s="1"/>
  <c r="L580" i="1" s="1"/>
  <c r="I585" i="1"/>
  <c r="J585" i="1" s="1"/>
  <c r="K585" i="1" s="1"/>
  <c r="L585" i="1" s="1"/>
  <c r="I577" i="1"/>
  <c r="J577" i="1" s="1"/>
  <c r="K577" i="1" s="1"/>
  <c r="L577" i="1" s="1"/>
  <c r="I582" i="1"/>
  <c r="J582" i="1" s="1"/>
  <c r="K582" i="1" s="1"/>
  <c r="L582" i="1" s="1"/>
  <c r="I579" i="1"/>
  <c r="J579" i="1" s="1"/>
  <c r="K579" i="1" s="1"/>
  <c r="L579" i="1" s="1"/>
  <c r="I581" i="1"/>
  <c r="J581" i="1" s="1"/>
  <c r="K581" i="1" s="1"/>
  <c r="L581" i="1" s="1"/>
  <c r="I584" i="1"/>
  <c r="J584" i="1" s="1"/>
  <c r="K584" i="1" s="1"/>
  <c r="L584" i="1" s="1"/>
  <c r="I578" i="1"/>
  <c r="J578" i="1" s="1"/>
  <c r="K578" i="1" s="1"/>
  <c r="L578" i="1" s="1"/>
  <c r="I583" i="1"/>
  <c r="J583" i="1" s="1"/>
  <c r="K583" i="1" s="1"/>
  <c r="L583" i="1" s="1"/>
  <c r="I576" i="1"/>
  <c r="J576" i="1" s="1"/>
  <c r="K576" i="1" s="1"/>
  <c r="L576" i="1" s="1"/>
  <c r="I586" i="1"/>
  <c r="J586" i="1" s="1"/>
  <c r="K586" i="1" s="1"/>
  <c r="L586" i="1" s="1"/>
  <c r="I587" i="1"/>
  <c r="J587" i="1" s="1"/>
  <c r="K587" i="1" s="1"/>
  <c r="L587" i="1" s="1"/>
  <c r="I588" i="1"/>
  <c r="J588" i="1" s="1"/>
  <c r="K588" i="1" s="1"/>
  <c r="L588" i="1" s="1"/>
  <c r="I589" i="1"/>
  <c r="J589" i="1" s="1"/>
  <c r="K589" i="1" s="1"/>
  <c r="L589" i="1" s="1"/>
  <c r="I591" i="1"/>
  <c r="J591" i="1" s="1"/>
  <c r="K591" i="1" s="1"/>
  <c r="L591" i="1" s="1"/>
  <c r="I594" i="1"/>
  <c r="J594" i="1" s="1"/>
  <c r="K594" i="1" s="1"/>
  <c r="L594" i="1" s="1"/>
  <c r="I590" i="1"/>
  <c r="J590" i="1" s="1"/>
  <c r="K590" i="1" s="1"/>
  <c r="L590" i="1" s="1"/>
  <c r="I596" i="1"/>
  <c r="J596" i="1" s="1"/>
  <c r="K596" i="1" s="1"/>
  <c r="L596" i="1" s="1"/>
  <c r="I599" i="1"/>
  <c r="J599" i="1" s="1"/>
  <c r="K599" i="1" s="1"/>
  <c r="L599" i="1" s="1"/>
  <c r="I593" i="1"/>
  <c r="J593" i="1" s="1"/>
  <c r="K593" i="1" s="1"/>
  <c r="L593" i="1" s="1"/>
  <c r="I592" i="1"/>
  <c r="J592" i="1" s="1"/>
  <c r="K592" i="1" s="1"/>
  <c r="L592" i="1" s="1"/>
  <c r="I595" i="1"/>
  <c r="J595" i="1" s="1"/>
  <c r="K595" i="1" s="1"/>
  <c r="L595" i="1" s="1"/>
  <c r="I597" i="1"/>
  <c r="J597" i="1" s="1"/>
  <c r="K597" i="1" s="1"/>
  <c r="L597" i="1" s="1"/>
  <c r="I598" i="1"/>
  <c r="J598" i="1" s="1"/>
  <c r="K598" i="1" s="1"/>
  <c r="L598" i="1" s="1"/>
  <c r="I608" i="1"/>
  <c r="J608" i="1" s="1"/>
  <c r="K608" i="1" s="1"/>
  <c r="L608" i="1" s="1"/>
  <c r="I604" i="1"/>
  <c r="J604" i="1" s="1"/>
  <c r="K604" i="1" s="1"/>
  <c r="L604" i="1" s="1"/>
  <c r="I607" i="1"/>
  <c r="J607" i="1" s="1"/>
  <c r="K607" i="1" s="1"/>
  <c r="L607" i="1" s="1"/>
  <c r="I611" i="1"/>
  <c r="J611" i="1" s="1"/>
  <c r="K611" i="1" s="1"/>
  <c r="L611" i="1" s="1"/>
  <c r="I606" i="1"/>
  <c r="J606" i="1" s="1"/>
  <c r="K606" i="1" s="1"/>
  <c r="L606" i="1" s="1"/>
  <c r="I610" i="1"/>
  <c r="J610" i="1" s="1"/>
  <c r="K610" i="1" s="1"/>
  <c r="L610" i="1" s="1"/>
  <c r="I612" i="1"/>
  <c r="J612" i="1" s="1"/>
  <c r="K612" i="1" s="1"/>
  <c r="L612" i="1" s="1"/>
  <c r="I605" i="1"/>
  <c r="J605" i="1" s="1"/>
  <c r="K605" i="1" s="1"/>
  <c r="L605" i="1" s="1"/>
  <c r="I600" i="1"/>
  <c r="J600" i="1" s="1"/>
  <c r="K600" i="1" s="1"/>
  <c r="L600" i="1" s="1"/>
  <c r="I603" i="1"/>
  <c r="J603" i="1" s="1"/>
  <c r="K603" i="1" s="1"/>
  <c r="L603" i="1" s="1"/>
  <c r="I602" i="1"/>
  <c r="J602" i="1" s="1"/>
  <c r="K602" i="1" s="1"/>
  <c r="L602" i="1" s="1"/>
  <c r="I613" i="1"/>
  <c r="J613" i="1" s="1"/>
  <c r="K613" i="1" s="1"/>
  <c r="L613" i="1" s="1"/>
  <c r="I609" i="1"/>
  <c r="J609" i="1" s="1"/>
  <c r="K609" i="1" s="1"/>
  <c r="L609" i="1" s="1"/>
  <c r="I614" i="1"/>
  <c r="J614" i="1" s="1"/>
  <c r="K614" i="1" s="1"/>
  <c r="L614" i="1" s="1"/>
  <c r="I601" i="1"/>
  <c r="J601" i="1" s="1"/>
  <c r="K601" i="1" s="1"/>
  <c r="L601" i="1" s="1"/>
  <c r="I622" i="1"/>
  <c r="J622" i="1" s="1"/>
  <c r="K622" i="1" s="1"/>
  <c r="L622" i="1" s="1"/>
  <c r="I620" i="1"/>
  <c r="J620" i="1" s="1"/>
  <c r="K620" i="1" s="1"/>
  <c r="L620" i="1" s="1"/>
  <c r="I621" i="1"/>
  <c r="J621" i="1" s="1"/>
  <c r="K621" i="1" s="1"/>
  <c r="L621" i="1" s="1"/>
  <c r="I623" i="1"/>
  <c r="J623" i="1" s="1"/>
  <c r="K623" i="1" s="1"/>
  <c r="L623" i="1" s="1"/>
  <c r="I624" i="1"/>
  <c r="J624" i="1" s="1"/>
  <c r="K624" i="1" s="1"/>
  <c r="L624" i="1" s="1"/>
  <c r="I617" i="1"/>
  <c r="J617" i="1" s="1"/>
  <c r="K617" i="1" s="1"/>
  <c r="L617" i="1" s="1"/>
  <c r="I616" i="1"/>
  <c r="J616" i="1" s="1"/>
  <c r="K616" i="1" s="1"/>
  <c r="L616" i="1" s="1"/>
  <c r="I619" i="1"/>
  <c r="J619" i="1" s="1"/>
  <c r="K619" i="1" s="1"/>
  <c r="L619" i="1" s="1"/>
  <c r="I615" i="1"/>
  <c r="J615" i="1" s="1"/>
  <c r="K615" i="1" s="1"/>
  <c r="L615" i="1" s="1"/>
  <c r="I618" i="1"/>
  <c r="J618" i="1" s="1"/>
  <c r="K618" i="1" s="1"/>
  <c r="L618" i="1" s="1"/>
  <c r="I625" i="1"/>
  <c r="J625" i="1" s="1"/>
  <c r="K625" i="1" s="1"/>
  <c r="L625" i="1" s="1"/>
  <c r="I627" i="1"/>
  <c r="J627" i="1" s="1"/>
  <c r="K627" i="1" s="1"/>
  <c r="L627" i="1" s="1"/>
  <c r="I630" i="1"/>
  <c r="J630" i="1" s="1"/>
  <c r="K630" i="1" s="1"/>
  <c r="L630" i="1" s="1"/>
  <c r="I626" i="1"/>
  <c r="J626" i="1" s="1"/>
  <c r="K626" i="1" s="1"/>
  <c r="L626" i="1" s="1"/>
  <c r="I631" i="1"/>
  <c r="J631" i="1" s="1"/>
  <c r="K631" i="1" s="1"/>
  <c r="L631" i="1" s="1"/>
  <c r="I628" i="1"/>
  <c r="J628" i="1" s="1"/>
  <c r="K628" i="1" s="1"/>
  <c r="L628" i="1" s="1"/>
  <c r="I629" i="1"/>
  <c r="J629" i="1" s="1"/>
  <c r="K629" i="1" s="1"/>
  <c r="L629" i="1" s="1"/>
  <c r="I633" i="1"/>
  <c r="J633" i="1" s="1"/>
  <c r="K633" i="1" s="1"/>
  <c r="L633" i="1" s="1"/>
  <c r="I632" i="1"/>
  <c r="J632" i="1" s="1"/>
  <c r="K632" i="1" s="1"/>
  <c r="L632" i="1" s="1"/>
  <c r="I634" i="1"/>
  <c r="J634" i="1" s="1"/>
  <c r="K634" i="1" s="1"/>
  <c r="L634" i="1" s="1"/>
  <c r="I635" i="1"/>
  <c r="J635" i="1" s="1"/>
  <c r="K635" i="1" s="1"/>
  <c r="L635" i="1" s="1"/>
  <c r="I636" i="1"/>
  <c r="J636" i="1" s="1"/>
  <c r="K636" i="1" s="1"/>
  <c r="L636" i="1" s="1"/>
  <c r="I640" i="1"/>
  <c r="J640" i="1" s="1"/>
  <c r="K640" i="1" s="1"/>
  <c r="L640" i="1" s="1"/>
  <c r="I641" i="1"/>
  <c r="J641" i="1" s="1"/>
  <c r="K641" i="1" s="1"/>
  <c r="L641" i="1" s="1"/>
  <c r="I638" i="1"/>
  <c r="J638" i="1" s="1"/>
  <c r="K638" i="1" s="1"/>
  <c r="L638" i="1" s="1"/>
  <c r="I639" i="1"/>
  <c r="J639" i="1" s="1"/>
  <c r="K639" i="1" s="1"/>
  <c r="L639" i="1" s="1"/>
  <c r="I645" i="1"/>
  <c r="J645" i="1" s="1"/>
  <c r="K645" i="1" s="1"/>
  <c r="L645" i="1" s="1"/>
  <c r="I643" i="1"/>
  <c r="J643" i="1" s="1"/>
  <c r="K643" i="1" s="1"/>
  <c r="L643" i="1" s="1"/>
  <c r="I649" i="1"/>
  <c r="J649" i="1" s="1"/>
  <c r="K649" i="1" s="1"/>
  <c r="L649" i="1" s="1"/>
  <c r="I642" i="1"/>
  <c r="J642" i="1" s="1"/>
  <c r="K642" i="1" s="1"/>
  <c r="L642" i="1" s="1"/>
  <c r="I637" i="1"/>
  <c r="J637" i="1" s="1"/>
  <c r="K637" i="1" s="1"/>
  <c r="L637" i="1" s="1"/>
  <c r="I648" i="1"/>
  <c r="J648" i="1" s="1"/>
  <c r="K648" i="1" s="1"/>
  <c r="L648" i="1" s="1"/>
  <c r="I644" i="1"/>
  <c r="J644" i="1" s="1"/>
  <c r="K644" i="1" s="1"/>
  <c r="L644" i="1" s="1"/>
  <c r="I650" i="1"/>
  <c r="J650" i="1" s="1"/>
  <c r="K650" i="1" s="1"/>
  <c r="L650" i="1" s="1"/>
  <c r="I647" i="1"/>
  <c r="J647" i="1" s="1"/>
  <c r="K647" i="1" s="1"/>
  <c r="L647" i="1" s="1"/>
  <c r="I646" i="1"/>
  <c r="J646" i="1" s="1"/>
  <c r="K646" i="1" s="1"/>
  <c r="L646" i="1" s="1"/>
  <c r="I651" i="1"/>
  <c r="J651" i="1" s="1"/>
  <c r="K651" i="1" s="1"/>
  <c r="L651" i="1" s="1"/>
  <c r="I652" i="1"/>
  <c r="J652" i="1" s="1"/>
  <c r="K652" i="1" s="1"/>
  <c r="L652" i="1" s="1"/>
  <c r="I654" i="1"/>
  <c r="J654" i="1" s="1"/>
  <c r="K654" i="1" s="1"/>
  <c r="L654" i="1" s="1"/>
  <c r="I658" i="1"/>
  <c r="J658" i="1" s="1"/>
  <c r="K658" i="1" s="1"/>
  <c r="L658" i="1" s="1"/>
  <c r="I662" i="1"/>
  <c r="J662" i="1" s="1"/>
  <c r="K662" i="1" s="1"/>
  <c r="L662" i="1" s="1"/>
  <c r="I657" i="1"/>
  <c r="J657" i="1" s="1"/>
  <c r="K657" i="1" s="1"/>
  <c r="L657" i="1" s="1"/>
  <c r="I653" i="1"/>
  <c r="J653" i="1" s="1"/>
  <c r="K653" i="1" s="1"/>
  <c r="L653" i="1" s="1"/>
  <c r="I660" i="1"/>
  <c r="J660" i="1" s="1"/>
  <c r="K660" i="1" s="1"/>
  <c r="L660" i="1" s="1"/>
  <c r="I656" i="1"/>
  <c r="J656" i="1" s="1"/>
  <c r="K656" i="1" s="1"/>
  <c r="L656" i="1" s="1"/>
  <c r="I655" i="1"/>
  <c r="J655" i="1" s="1"/>
  <c r="K655" i="1" s="1"/>
  <c r="L655" i="1" s="1"/>
  <c r="I659" i="1"/>
  <c r="J659" i="1" s="1"/>
  <c r="K659" i="1" s="1"/>
  <c r="L659" i="1" s="1"/>
  <c r="I661" i="1"/>
  <c r="J661" i="1" s="1"/>
  <c r="K661" i="1" s="1"/>
  <c r="L661" i="1" s="1"/>
  <c r="I667" i="1"/>
  <c r="J667" i="1" s="1"/>
  <c r="K667" i="1" s="1"/>
  <c r="L667" i="1" s="1"/>
  <c r="I663" i="1"/>
  <c r="J663" i="1" s="1"/>
  <c r="K663" i="1" s="1"/>
  <c r="L663" i="1" s="1"/>
  <c r="I668" i="1"/>
  <c r="J668" i="1" s="1"/>
  <c r="K668" i="1" s="1"/>
  <c r="L668" i="1" s="1"/>
  <c r="I674" i="1"/>
  <c r="J674" i="1" s="1"/>
  <c r="K674" i="1" s="1"/>
  <c r="L674" i="1" s="1"/>
  <c r="I664" i="1"/>
  <c r="J664" i="1" s="1"/>
  <c r="K664" i="1" s="1"/>
  <c r="L664" i="1" s="1"/>
  <c r="I666" i="1"/>
  <c r="J666" i="1" s="1"/>
  <c r="K666" i="1" s="1"/>
  <c r="L666" i="1" s="1"/>
  <c r="I676" i="1"/>
  <c r="J676" i="1" s="1"/>
  <c r="K676" i="1" s="1"/>
  <c r="L676" i="1" s="1"/>
  <c r="I672" i="1"/>
  <c r="J672" i="1" s="1"/>
  <c r="K672" i="1" s="1"/>
  <c r="L672" i="1" s="1"/>
  <c r="I665" i="1"/>
  <c r="J665" i="1" s="1"/>
  <c r="K665" i="1" s="1"/>
  <c r="L665" i="1" s="1"/>
  <c r="I677" i="1"/>
  <c r="J677" i="1" s="1"/>
  <c r="K677" i="1" s="1"/>
  <c r="L677" i="1" s="1"/>
  <c r="I671" i="1"/>
  <c r="J671" i="1" s="1"/>
  <c r="K671" i="1" s="1"/>
  <c r="L671" i="1" s="1"/>
  <c r="I669" i="1"/>
  <c r="J669" i="1" s="1"/>
  <c r="K669" i="1" s="1"/>
  <c r="L669" i="1" s="1"/>
  <c r="I670" i="1"/>
  <c r="J670" i="1" s="1"/>
  <c r="K670" i="1" s="1"/>
  <c r="L670" i="1" s="1"/>
  <c r="I673" i="1"/>
  <c r="J673" i="1" s="1"/>
  <c r="K673" i="1" s="1"/>
  <c r="L673" i="1" s="1"/>
  <c r="I675" i="1"/>
  <c r="J675" i="1" s="1"/>
  <c r="K675" i="1" s="1"/>
  <c r="L675" i="1" s="1"/>
  <c r="M652" i="1" l="1"/>
  <c r="N652" i="1" s="1"/>
  <c r="O652" i="1" s="1"/>
  <c r="M640" i="1"/>
  <c r="N640" i="1" s="1"/>
  <c r="O640" i="1" s="1"/>
  <c r="M539" i="1"/>
  <c r="N539" i="1" s="1"/>
  <c r="O539" i="1" s="1"/>
  <c r="P539" i="1" s="1"/>
  <c r="M537" i="1"/>
  <c r="N537" i="1" s="1"/>
  <c r="O537" i="1" s="1"/>
  <c r="M494" i="1"/>
  <c r="N494" i="1" s="1"/>
  <c r="O494" i="1" s="1"/>
  <c r="M472" i="1"/>
  <c r="N472" i="1" s="1"/>
  <c r="O472" i="1" s="1"/>
  <c r="M638" i="1"/>
  <c r="N638" i="1" s="1"/>
  <c r="O638" i="1" s="1"/>
  <c r="M641" i="1"/>
  <c r="N641" i="1" s="1"/>
  <c r="O641" i="1" s="1"/>
  <c r="M655" i="1"/>
  <c r="N655" i="1" s="1"/>
  <c r="O655" i="1" s="1"/>
  <c r="M659" i="1"/>
  <c r="N659" i="1" s="1"/>
  <c r="O659" i="1" s="1"/>
  <c r="M672" i="1"/>
  <c r="N672" i="1" s="1"/>
  <c r="O672" i="1" s="1"/>
  <c r="M666" i="1"/>
  <c r="N666" i="1" s="1"/>
  <c r="O666" i="1" s="1"/>
  <c r="M667" i="1"/>
  <c r="M665" i="1"/>
  <c r="N665" i="1" s="1"/>
  <c r="O665" i="1" s="1"/>
  <c r="M673" i="1"/>
  <c r="N673" i="1" s="1"/>
  <c r="O673" i="1" s="1"/>
  <c r="M675" i="1"/>
  <c r="N675" i="1" s="1"/>
  <c r="O675" i="1" s="1"/>
  <c r="N667" i="1"/>
  <c r="O667" i="1" s="1"/>
  <c r="M663" i="1"/>
  <c r="N663" i="1" s="1"/>
  <c r="O663" i="1" s="1"/>
  <c r="M677" i="1"/>
  <c r="N677" i="1" s="1"/>
  <c r="O677" i="1" s="1"/>
  <c r="M676" i="1"/>
  <c r="N676" i="1" s="1"/>
  <c r="O676" i="1" s="1"/>
  <c r="M668" i="1"/>
  <c r="N668" i="1" s="1"/>
  <c r="O668" i="1" s="1"/>
  <c r="M671" i="1"/>
  <c r="N671" i="1" s="1"/>
  <c r="O671" i="1" s="1"/>
  <c r="M674" i="1"/>
  <c r="N674" i="1" s="1"/>
  <c r="O674" i="1" s="1"/>
  <c r="M669" i="1"/>
  <c r="N669" i="1" s="1"/>
  <c r="O669" i="1" s="1"/>
  <c r="M670" i="1"/>
  <c r="N670" i="1" s="1"/>
  <c r="O670" i="1" s="1"/>
  <c r="M664" i="1"/>
  <c r="N664" i="1" s="1"/>
  <c r="O664" i="1" s="1"/>
  <c r="M631" i="1"/>
  <c r="N631" i="1" s="1"/>
  <c r="O631" i="1" s="1"/>
  <c r="M627" i="1"/>
  <c r="N627" i="1" s="1"/>
  <c r="O627" i="1" s="1"/>
  <c r="M630" i="1"/>
  <c r="N630" i="1" s="1"/>
  <c r="O630" i="1" s="1"/>
  <c r="M636" i="1"/>
  <c r="N636" i="1" s="1"/>
  <c r="O636" i="1" s="1"/>
  <c r="M634" i="1"/>
  <c r="N634" i="1" s="1"/>
  <c r="O634" i="1" s="1"/>
  <c r="M635" i="1"/>
  <c r="N635" i="1" s="1"/>
  <c r="O635" i="1" s="1"/>
  <c r="M633" i="1"/>
  <c r="N633" i="1" s="1"/>
  <c r="O633" i="1" s="1"/>
  <c r="M632" i="1"/>
  <c r="N632" i="1" s="1"/>
  <c r="O632" i="1" s="1"/>
  <c r="M628" i="1"/>
  <c r="N628" i="1" s="1"/>
  <c r="O628" i="1" s="1"/>
  <c r="M629" i="1"/>
  <c r="N629" i="1" s="1"/>
  <c r="O629" i="1" s="1"/>
  <c r="M626" i="1"/>
  <c r="M656" i="1"/>
  <c r="N656" i="1" s="1"/>
  <c r="O656" i="1" s="1"/>
  <c r="M645" i="1"/>
  <c r="N645" i="1" s="1"/>
  <c r="O645" i="1" s="1"/>
  <c r="M639" i="1"/>
  <c r="N639" i="1" s="1"/>
  <c r="O639" i="1" s="1"/>
  <c r="N626" i="1"/>
  <c r="O626" i="1" s="1"/>
  <c r="M660" i="1"/>
  <c r="N660" i="1" s="1"/>
  <c r="O660" i="1" s="1"/>
  <c r="M649" i="1"/>
  <c r="N649" i="1" s="1"/>
  <c r="O649" i="1" s="1"/>
  <c r="M643" i="1"/>
  <c r="N643" i="1" s="1"/>
  <c r="O643" i="1" s="1"/>
  <c r="M615" i="1"/>
  <c r="N615" i="1" s="1"/>
  <c r="O615" i="1" s="1"/>
  <c r="M616" i="1"/>
  <c r="N616" i="1" s="1"/>
  <c r="O616" i="1" s="1"/>
  <c r="M622" i="1"/>
  <c r="N622" i="1" s="1"/>
  <c r="O622" i="1" s="1"/>
  <c r="M621" i="1"/>
  <c r="N621" i="1" s="1"/>
  <c r="O621" i="1" s="1"/>
  <c r="M623" i="1"/>
  <c r="N623" i="1" s="1"/>
  <c r="O623" i="1" s="1"/>
  <c r="M624" i="1"/>
  <c r="N624" i="1" s="1"/>
  <c r="O624" i="1" s="1"/>
  <c r="M618" i="1"/>
  <c r="N618" i="1" s="1"/>
  <c r="O618" i="1" s="1"/>
  <c r="M617" i="1"/>
  <c r="N617" i="1" s="1"/>
  <c r="O617" i="1" s="1"/>
  <c r="M619" i="1"/>
  <c r="N619" i="1" s="1"/>
  <c r="O619" i="1" s="1"/>
  <c r="M554" i="1"/>
  <c r="N554" i="1" s="1"/>
  <c r="O554" i="1" s="1"/>
  <c r="M653" i="1"/>
  <c r="N653" i="1" s="1"/>
  <c r="O653" i="1" s="1"/>
  <c r="M637" i="1"/>
  <c r="N637" i="1" s="1"/>
  <c r="O637" i="1" s="1"/>
  <c r="M642" i="1"/>
  <c r="N642" i="1" s="1"/>
  <c r="O642" i="1" s="1"/>
  <c r="M609" i="1"/>
  <c r="N609" i="1" s="1"/>
  <c r="O609" i="1" s="1"/>
  <c r="M612" i="1"/>
  <c r="N612" i="1" s="1"/>
  <c r="O612" i="1" s="1"/>
  <c r="M602" i="1"/>
  <c r="N602" i="1" s="1"/>
  <c r="O602" i="1" s="1"/>
  <c r="M614" i="1"/>
  <c r="N614" i="1" s="1"/>
  <c r="O614" i="1" s="1"/>
  <c r="M601" i="1"/>
  <c r="N601" i="1" s="1"/>
  <c r="O601" i="1" s="1"/>
  <c r="M600" i="1"/>
  <c r="N600" i="1" s="1"/>
  <c r="O600" i="1" s="1"/>
  <c r="M613" i="1"/>
  <c r="N613" i="1" s="1"/>
  <c r="O613" i="1" s="1"/>
  <c r="M657" i="1"/>
  <c r="N657" i="1" s="1"/>
  <c r="O657" i="1" s="1"/>
  <c r="M644" i="1"/>
  <c r="N644" i="1" s="1"/>
  <c r="O644" i="1" s="1"/>
  <c r="M648" i="1"/>
  <c r="N648" i="1" s="1"/>
  <c r="O648" i="1" s="1"/>
  <c r="M662" i="1"/>
  <c r="N662" i="1" s="1"/>
  <c r="O662" i="1" s="1"/>
  <c r="M647" i="1"/>
  <c r="N647" i="1" s="1"/>
  <c r="O647" i="1" s="1"/>
  <c r="M650" i="1"/>
  <c r="N650" i="1" s="1"/>
  <c r="O650" i="1" s="1"/>
  <c r="M661" i="1"/>
  <c r="N661" i="1" s="1"/>
  <c r="O661" i="1" s="1"/>
  <c r="M658" i="1"/>
  <c r="N658" i="1" s="1"/>
  <c r="O658" i="1" s="1"/>
  <c r="M651" i="1"/>
  <c r="N651" i="1" s="1"/>
  <c r="O651" i="1" s="1"/>
  <c r="M646" i="1"/>
  <c r="N646" i="1" s="1"/>
  <c r="O646" i="1" s="1"/>
  <c r="M603" i="1"/>
  <c r="N603" i="1" s="1"/>
  <c r="O603" i="1" s="1"/>
  <c r="M654" i="1"/>
  <c r="N654" i="1" s="1"/>
  <c r="O654" i="1" s="1"/>
  <c r="M625" i="1"/>
  <c r="N625" i="1" s="1"/>
  <c r="O625" i="1" s="1"/>
  <c r="M620" i="1"/>
  <c r="N620" i="1" s="1"/>
  <c r="O620" i="1" s="1"/>
  <c r="M590" i="1"/>
  <c r="N590" i="1" s="1"/>
  <c r="O590" i="1" s="1"/>
  <c r="M599" i="1"/>
  <c r="N599" i="1" s="1"/>
  <c r="O599" i="1" s="1"/>
  <c r="M589" i="1"/>
  <c r="N589" i="1" s="1"/>
  <c r="O589" i="1" s="1"/>
  <c r="M592" i="1"/>
  <c r="N592" i="1" s="1"/>
  <c r="O592" i="1" s="1"/>
  <c r="M591" i="1"/>
  <c r="N591" i="1" s="1"/>
  <c r="O591" i="1" s="1"/>
  <c r="M587" i="1"/>
  <c r="N587" i="1" s="1"/>
  <c r="O587" i="1" s="1"/>
  <c r="M595" i="1"/>
  <c r="N595" i="1" s="1"/>
  <c r="O595" i="1" s="1"/>
  <c r="M596" i="1"/>
  <c r="N596" i="1" s="1"/>
  <c r="O596" i="1" s="1"/>
  <c r="M588" i="1"/>
  <c r="N588" i="1" s="1"/>
  <c r="O588" i="1" s="1"/>
  <c r="M594" i="1"/>
  <c r="N594" i="1" s="1"/>
  <c r="O594" i="1" s="1"/>
  <c r="M593" i="1"/>
  <c r="N593" i="1" s="1"/>
  <c r="O593" i="1" s="1"/>
  <c r="M597" i="1"/>
  <c r="N597" i="1" s="1"/>
  <c r="O597" i="1" s="1"/>
  <c r="M569" i="1"/>
  <c r="N569" i="1" s="1"/>
  <c r="O569" i="1" s="1"/>
  <c r="M567" i="1"/>
  <c r="N567" i="1" s="1"/>
  <c r="O567" i="1" s="1"/>
  <c r="M566" i="1"/>
  <c r="N566" i="1" s="1"/>
  <c r="O566" i="1" s="1"/>
  <c r="M571" i="1"/>
  <c r="N571" i="1" s="1"/>
  <c r="O571" i="1" s="1"/>
  <c r="M572" i="1"/>
  <c r="N572" i="1" s="1"/>
  <c r="O572" i="1" s="1"/>
  <c r="M564" i="1"/>
  <c r="N564" i="1" s="1"/>
  <c r="O564" i="1" s="1"/>
  <c r="M570" i="1"/>
  <c r="N570" i="1" s="1"/>
  <c r="O570" i="1" s="1"/>
  <c r="M565" i="1"/>
  <c r="N565" i="1" s="1"/>
  <c r="O565" i="1" s="1"/>
  <c r="M573" i="1"/>
  <c r="N573" i="1" s="1"/>
  <c r="O573" i="1" s="1"/>
  <c r="M568" i="1"/>
  <c r="N568" i="1" s="1"/>
  <c r="O568" i="1" s="1"/>
  <c r="M563" i="1"/>
  <c r="N563" i="1" s="1"/>
  <c r="O563" i="1" s="1"/>
  <c r="M574" i="1"/>
  <c r="N574" i="1" s="1"/>
  <c r="O574" i="1" s="1"/>
  <c r="M559" i="1"/>
  <c r="N559" i="1" s="1"/>
  <c r="O559" i="1" s="1"/>
  <c r="M604" i="1"/>
  <c r="N604" i="1" s="1"/>
  <c r="O604" i="1" s="1"/>
  <c r="M605" i="1"/>
  <c r="N605" i="1" s="1"/>
  <c r="O605" i="1" s="1"/>
  <c r="M610" i="1"/>
  <c r="N610" i="1" s="1"/>
  <c r="O610" i="1" s="1"/>
  <c r="M611" i="1"/>
  <c r="N611" i="1" s="1"/>
  <c r="O611" i="1" s="1"/>
  <c r="M607" i="1"/>
  <c r="N607" i="1" s="1"/>
  <c r="O607" i="1" s="1"/>
  <c r="M606" i="1"/>
  <c r="N606" i="1" s="1"/>
  <c r="O606" i="1" s="1"/>
  <c r="M598" i="1"/>
  <c r="N598" i="1" s="1"/>
  <c r="O598" i="1" s="1"/>
  <c r="M580" i="1"/>
  <c r="N580" i="1" s="1"/>
  <c r="O580" i="1" s="1"/>
  <c r="M582" i="1"/>
  <c r="N582" i="1" s="1"/>
  <c r="O582" i="1" s="1"/>
  <c r="M586" i="1"/>
  <c r="N586" i="1" s="1"/>
  <c r="O586" i="1" s="1"/>
  <c r="M579" i="1"/>
  <c r="N579" i="1" s="1"/>
  <c r="O579" i="1" s="1"/>
  <c r="M578" i="1"/>
  <c r="N578" i="1" s="1"/>
  <c r="O578" i="1" s="1"/>
  <c r="M585" i="1"/>
  <c r="N585" i="1" s="1"/>
  <c r="O585" i="1" s="1"/>
  <c r="M583" i="1"/>
  <c r="N583" i="1" s="1"/>
  <c r="O583" i="1" s="1"/>
  <c r="M577" i="1"/>
  <c r="N577" i="1" s="1"/>
  <c r="O577" i="1" s="1"/>
  <c r="M581" i="1"/>
  <c r="N581" i="1" s="1"/>
  <c r="O581" i="1" s="1"/>
  <c r="M575" i="1"/>
  <c r="N575" i="1" s="1"/>
  <c r="O575" i="1" s="1"/>
  <c r="M584" i="1"/>
  <c r="N584" i="1" s="1"/>
  <c r="O584" i="1" s="1"/>
  <c r="M576" i="1"/>
  <c r="N576" i="1" s="1"/>
  <c r="O576" i="1" s="1"/>
  <c r="M608" i="1"/>
  <c r="N608" i="1" s="1"/>
  <c r="O608" i="1" s="1"/>
  <c r="M557" i="1"/>
  <c r="N557" i="1" s="1"/>
  <c r="O557" i="1" s="1"/>
  <c r="M558" i="1"/>
  <c r="N558" i="1" s="1"/>
  <c r="O558" i="1" s="1"/>
  <c r="M562" i="1"/>
  <c r="N562" i="1" s="1"/>
  <c r="O562" i="1" s="1"/>
  <c r="M556" i="1"/>
  <c r="N556" i="1" s="1"/>
  <c r="O556" i="1" s="1"/>
  <c r="M555" i="1"/>
  <c r="N555" i="1" s="1"/>
  <c r="O555" i="1" s="1"/>
  <c r="M560" i="1"/>
  <c r="N560" i="1" s="1"/>
  <c r="O560" i="1" s="1"/>
  <c r="M552" i="1"/>
  <c r="N552" i="1" s="1"/>
  <c r="O552" i="1" s="1"/>
  <c r="M561" i="1"/>
  <c r="N561" i="1" s="1"/>
  <c r="O561" i="1" s="1"/>
  <c r="M553" i="1"/>
  <c r="N553" i="1" s="1"/>
  <c r="O553" i="1" s="1"/>
  <c r="M546" i="1"/>
  <c r="N546" i="1" s="1"/>
  <c r="O546" i="1" s="1"/>
  <c r="M544" i="1"/>
  <c r="N544" i="1" s="1"/>
  <c r="O544" i="1" s="1"/>
  <c r="M542" i="1"/>
  <c r="N542" i="1" s="1"/>
  <c r="O542" i="1" s="1"/>
  <c r="M541" i="1"/>
  <c r="N541" i="1" s="1"/>
  <c r="O541" i="1" s="1"/>
  <c r="M545" i="1"/>
  <c r="N545" i="1" s="1"/>
  <c r="O545" i="1" s="1"/>
  <c r="M548" i="1"/>
  <c r="N548" i="1" s="1"/>
  <c r="O548" i="1" s="1"/>
  <c r="M550" i="1"/>
  <c r="N550" i="1" s="1"/>
  <c r="O550" i="1" s="1"/>
  <c r="M543" i="1"/>
  <c r="N543" i="1" s="1"/>
  <c r="O543" i="1" s="1"/>
  <c r="M549" i="1"/>
  <c r="N549" i="1" s="1"/>
  <c r="O549" i="1" s="1"/>
  <c r="M551" i="1"/>
  <c r="N551" i="1" s="1"/>
  <c r="O551" i="1" s="1"/>
  <c r="M547" i="1"/>
  <c r="N547" i="1" s="1"/>
  <c r="O547" i="1" s="1"/>
  <c r="M531" i="1"/>
  <c r="N531" i="1" s="1"/>
  <c r="O531" i="1" s="1"/>
  <c r="M534" i="1"/>
  <c r="N534" i="1" s="1"/>
  <c r="O534" i="1" s="1"/>
  <c r="M535" i="1"/>
  <c r="N535" i="1" s="1"/>
  <c r="O535" i="1" s="1"/>
  <c r="M533" i="1"/>
  <c r="M540" i="1"/>
  <c r="N540" i="1" s="1"/>
  <c r="O540" i="1" s="1"/>
  <c r="M532" i="1"/>
  <c r="N532" i="1" s="1"/>
  <c r="O532" i="1" s="1"/>
  <c r="M536" i="1"/>
  <c r="N536" i="1" s="1"/>
  <c r="O536" i="1" s="1"/>
  <c r="M538" i="1"/>
  <c r="N538" i="1" s="1"/>
  <c r="O538" i="1" s="1"/>
  <c r="M530" i="1"/>
  <c r="N530" i="1" s="1"/>
  <c r="O530" i="1" s="1"/>
  <c r="M510" i="1"/>
  <c r="N510" i="1" s="1"/>
  <c r="O510" i="1" s="1"/>
  <c r="M508" i="1"/>
  <c r="N508" i="1" s="1"/>
  <c r="O508" i="1" s="1"/>
  <c r="M501" i="1"/>
  <c r="N501" i="1" s="1"/>
  <c r="O501" i="1" s="1"/>
  <c r="M506" i="1"/>
  <c r="N506" i="1" s="1"/>
  <c r="O506" i="1" s="1"/>
  <c r="N533" i="1"/>
  <c r="O533" i="1" s="1"/>
  <c r="M502" i="1"/>
  <c r="N502" i="1" s="1"/>
  <c r="O502" i="1" s="1"/>
  <c r="M525" i="1"/>
  <c r="N525" i="1" s="1"/>
  <c r="O525" i="1" s="1"/>
  <c r="M520" i="1"/>
  <c r="N520" i="1" s="1"/>
  <c r="O520" i="1" s="1"/>
  <c r="M529" i="1"/>
  <c r="N529" i="1" s="1"/>
  <c r="O529" i="1" s="1"/>
  <c r="M526" i="1"/>
  <c r="N526" i="1" s="1"/>
  <c r="O526" i="1" s="1"/>
  <c r="M522" i="1"/>
  <c r="N522" i="1" s="1"/>
  <c r="O522" i="1" s="1"/>
  <c r="M523" i="1"/>
  <c r="N523" i="1" s="1"/>
  <c r="O523" i="1" s="1"/>
  <c r="M524" i="1"/>
  <c r="N524" i="1" s="1"/>
  <c r="O524" i="1" s="1"/>
  <c r="M519" i="1"/>
  <c r="N519" i="1" s="1"/>
  <c r="O519" i="1" s="1"/>
  <c r="M528" i="1"/>
  <c r="N528" i="1" s="1"/>
  <c r="O528" i="1" s="1"/>
  <c r="M527" i="1"/>
  <c r="N527" i="1" s="1"/>
  <c r="O527" i="1" s="1"/>
  <c r="M521" i="1"/>
  <c r="N521" i="1" s="1"/>
  <c r="O521" i="1" s="1"/>
  <c r="M515" i="1"/>
  <c r="N515" i="1" s="1"/>
  <c r="O515" i="1" s="1"/>
  <c r="M512" i="1"/>
  <c r="N512" i="1" s="1"/>
  <c r="O512" i="1" s="1"/>
  <c r="M511" i="1"/>
  <c r="N511" i="1" s="1"/>
  <c r="O511" i="1" s="1"/>
  <c r="M517" i="1"/>
  <c r="N517" i="1" s="1"/>
  <c r="O517" i="1" s="1"/>
  <c r="M513" i="1"/>
  <c r="N513" i="1" s="1"/>
  <c r="O513" i="1" s="1"/>
  <c r="M518" i="1"/>
  <c r="N518" i="1" s="1"/>
  <c r="O518" i="1" s="1"/>
  <c r="M516" i="1"/>
  <c r="N516" i="1" s="1"/>
  <c r="O516" i="1" s="1"/>
  <c r="M514" i="1"/>
  <c r="N514" i="1" s="1"/>
  <c r="O514" i="1" s="1"/>
  <c r="M504" i="1"/>
  <c r="N504" i="1" s="1"/>
  <c r="O504" i="1" s="1"/>
  <c r="M493" i="1"/>
  <c r="N493" i="1" s="1"/>
  <c r="O493" i="1" s="1"/>
  <c r="M495" i="1"/>
  <c r="N495" i="1" s="1"/>
  <c r="O495" i="1" s="1"/>
  <c r="M497" i="1"/>
  <c r="N497" i="1" s="1"/>
  <c r="O497" i="1" s="1"/>
  <c r="M505" i="1"/>
  <c r="N505" i="1" s="1"/>
  <c r="O505" i="1" s="1"/>
  <c r="M499" i="1"/>
  <c r="N499" i="1" s="1"/>
  <c r="O499" i="1" s="1"/>
  <c r="M507" i="1"/>
  <c r="N507" i="1" s="1"/>
  <c r="O507" i="1" s="1"/>
  <c r="M509" i="1"/>
  <c r="N509" i="1" s="1"/>
  <c r="O509" i="1" s="1"/>
  <c r="M500" i="1"/>
  <c r="N500" i="1" s="1"/>
  <c r="O500" i="1" s="1"/>
  <c r="M503" i="1"/>
  <c r="N503" i="1" s="1"/>
  <c r="O503" i="1" s="1"/>
  <c r="M496" i="1"/>
  <c r="N496" i="1" s="1"/>
  <c r="O496" i="1" s="1"/>
  <c r="M498" i="1"/>
  <c r="N498" i="1" s="1"/>
  <c r="O498" i="1" s="1"/>
  <c r="M482" i="1"/>
  <c r="N482" i="1" s="1"/>
  <c r="O482" i="1" s="1"/>
  <c r="M480" i="1"/>
  <c r="N480" i="1" s="1"/>
  <c r="O480" i="1" s="1"/>
  <c r="M491" i="1"/>
  <c r="N491" i="1" s="1"/>
  <c r="O491" i="1" s="1"/>
  <c r="M479" i="1"/>
  <c r="N479" i="1" s="1"/>
  <c r="O479" i="1" s="1"/>
  <c r="M490" i="1"/>
  <c r="N490" i="1" s="1"/>
  <c r="O490" i="1" s="1"/>
  <c r="M486" i="1"/>
  <c r="N486" i="1" s="1"/>
  <c r="O486" i="1" s="1"/>
  <c r="M478" i="1"/>
  <c r="N478" i="1" s="1"/>
  <c r="O478" i="1" s="1"/>
  <c r="M473" i="1"/>
  <c r="N473" i="1" s="1"/>
  <c r="O473" i="1" s="1"/>
  <c r="M475" i="1"/>
  <c r="N475" i="1" s="1"/>
  <c r="O475" i="1" s="1"/>
  <c r="M471" i="1"/>
  <c r="N471" i="1" s="1"/>
  <c r="O471" i="1" s="1"/>
  <c r="M468" i="1"/>
  <c r="M474" i="1"/>
  <c r="N474" i="1" s="1"/>
  <c r="O474" i="1" s="1"/>
  <c r="M476" i="1"/>
  <c r="N476" i="1" s="1"/>
  <c r="O476" i="1" s="1"/>
  <c r="M465" i="1"/>
  <c r="N465" i="1" s="1"/>
  <c r="O465" i="1" s="1"/>
  <c r="N468" i="1"/>
  <c r="O468" i="1" s="1"/>
  <c r="M492" i="1"/>
  <c r="N492" i="1" s="1"/>
  <c r="O492" i="1" s="1"/>
  <c r="M462" i="1"/>
  <c r="N462" i="1" s="1"/>
  <c r="O462" i="1" s="1"/>
  <c r="M457" i="1"/>
  <c r="N457" i="1" s="1"/>
  <c r="O457" i="1" s="1"/>
  <c r="M464" i="1"/>
  <c r="N464" i="1" s="1"/>
  <c r="O464" i="1" s="1"/>
  <c r="M460" i="1"/>
  <c r="N460" i="1" s="1"/>
  <c r="O460" i="1" s="1"/>
  <c r="M459" i="1"/>
  <c r="N459" i="1" s="1"/>
  <c r="O459" i="1" s="1"/>
  <c r="M458" i="1"/>
  <c r="N458" i="1" s="1"/>
  <c r="O458" i="1" s="1"/>
  <c r="M463" i="1"/>
  <c r="N463" i="1" s="1"/>
  <c r="O463" i="1" s="1"/>
  <c r="M461" i="1"/>
  <c r="N461" i="1" s="1"/>
  <c r="O461" i="1" s="1"/>
  <c r="M454" i="1"/>
  <c r="N454" i="1" s="1"/>
  <c r="O454" i="1" s="1"/>
  <c r="M452" i="1"/>
  <c r="N452" i="1" s="1"/>
  <c r="O452" i="1" s="1"/>
  <c r="M453" i="1"/>
  <c r="N453" i="1" s="1"/>
  <c r="O453" i="1" s="1"/>
  <c r="M456" i="1"/>
  <c r="N456" i="1" s="1"/>
  <c r="O456" i="1" s="1"/>
  <c r="M455" i="1"/>
  <c r="N455" i="1" s="1"/>
  <c r="O455" i="1" s="1"/>
  <c r="M441" i="1"/>
  <c r="N441" i="1" s="1"/>
  <c r="O441" i="1" s="1"/>
  <c r="M442" i="1"/>
  <c r="N442" i="1" s="1"/>
  <c r="O442" i="1" s="1"/>
  <c r="M440" i="1"/>
  <c r="N440" i="1" s="1"/>
  <c r="O440" i="1" s="1"/>
  <c r="M445" i="1"/>
  <c r="N445" i="1" s="1"/>
  <c r="O445" i="1" s="1"/>
  <c r="M448" i="1"/>
  <c r="N448" i="1" s="1"/>
  <c r="O448" i="1" s="1"/>
  <c r="M451" i="1"/>
  <c r="N451" i="1" s="1"/>
  <c r="O451" i="1" s="1"/>
  <c r="M446" i="1"/>
  <c r="N446" i="1" s="1"/>
  <c r="O446" i="1" s="1"/>
  <c r="M447" i="1"/>
  <c r="N447" i="1" s="1"/>
  <c r="O447" i="1" s="1"/>
  <c r="M444" i="1"/>
  <c r="N444" i="1" s="1"/>
  <c r="O444" i="1" s="1"/>
  <c r="M443" i="1"/>
  <c r="N443" i="1" s="1"/>
  <c r="O443" i="1" s="1"/>
  <c r="M450" i="1"/>
  <c r="N450" i="1" s="1"/>
  <c r="O450" i="1" s="1"/>
  <c r="M449" i="1"/>
  <c r="N449" i="1" s="1"/>
  <c r="O449" i="1" s="1"/>
  <c r="M481" i="1"/>
  <c r="N481" i="1" s="1"/>
  <c r="O481" i="1" s="1"/>
  <c r="M489" i="1"/>
  <c r="N489" i="1" s="1"/>
  <c r="O489" i="1" s="1"/>
  <c r="M485" i="1"/>
  <c r="N485" i="1" s="1"/>
  <c r="O485" i="1" s="1"/>
  <c r="M484" i="1"/>
  <c r="N484" i="1" s="1"/>
  <c r="O484" i="1" s="1"/>
  <c r="M488" i="1"/>
  <c r="N488" i="1" s="1"/>
  <c r="O488" i="1" s="1"/>
  <c r="M483" i="1"/>
  <c r="N483" i="1" s="1"/>
  <c r="O483" i="1" s="1"/>
  <c r="M487" i="1"/>
  <c r="N487" i="1" s="1"/>
  <c r="O487" i="1" s="1"/>
  <c r="M466" i="1"/>
  <c r="N466" i="1" s="1"/>
  <c r="O466" i="1" s="1"/>
  <c r="M469" i="1"/>
  <c r="N469" i="1" s="1"/>
  <c r="O469" i="1" s="1"/>
  <c r="M467" i="1"/>
  <c r="N467" i="1" s="1"/>
  <c r="O467" i="1" s="1"/>
  <c r="M477" i="1"/>
  <c r="N477" i="1" s="1"/>
  <c r="O477" i="1" s="1"/>
  <c r="M470" i="1"/>
  <c r="N470" i="1" s="1"/>
  <c r="O470" i="1" s="1"/>
  <c r="I280" i="1"/>
  <c r="J280" i="1" s="1"/>
  <c r="K280" i="1" s="1"/>
  <c r="L280" i="1" s="1"/>
  <c r="I284" i="1"/>
  <c r="J284" i="1" s="1"/>
  <c r="K284" i="1" s="1"/>
  <c r="L284" i="1" s="1"/>
  <c r="I285" i="1"/>
  <c r="J285" i="1" s="1"/>
  <c r="K285" i="1" s="1"/>
  <c r="L285" i="1" s="1"/>
  <c r="I286" i="1"/>
  <c r="J286" i="1" s="1"/>
  <c r="K286" i="1" s="1"/>
  <c r="L286" i="1" s="1"/>
  <c r="I287" i="1"/>
  <c r="J287" i="1" s="1"/>
  <c r="K287" i="1" s="1"/>
  <c r="L287" i="1" s="1"/>
  <c r="I294" i="1"/>
  <c r="J294" i="1" s="1"/>
  <c r="K294" i="1" s="1"/>
  <c r="L294" i="1" s="1"/>
  <c r="I288" i="1"/>
  <c r="J288" i="1" s="1"/>
  <c r="K288" i="1" s="1"/>
  <c r="L288" i="1" s="1"/>
  <c r="I289" i="1"/>
  <c r="J289" i="1" s="1"/>
  <c r="K289" i="1" s="1"/>
  <c r="L289" i="1" s="1"/>
  <c r="I293" i="1"/>
  <c r="J293" i="1" s="1"/>
  <c r="K293" i="1" s="1"/>
  <c r="L293" i="1" s="1"/>
  <c r="I292" i="1"/>
  <c r="J292" i="1" s="1"/>
  <c r="K292" i="1" s="1"/>
  <c r="L292" i="1" s="1"/>
  <c r="I291" i="1"/>
  <c r="J291" i="1" s="1"/>
  <c r="K291" i="1" s="1"/>
  <c r="L291" i="1" s="1"/>
  <c r="I290" i="1"/>
  <c r="J290" i="1" s="1"/>
  <c r="K290" i="1" s="1"/>
  <c r="L290" i="1" s="1"/>
  <c r="I295" i="1"/>
  <c r="J295" i="1" s="1"/>
  <c r="K295" i="1" s="1"/>
  <c r="L295" i="1" s="1"/>
  <c r="I300" i="1"/>
  <c r="J300" i="1" s="1"/>
  <c r="K300" i="1" s="1"/>
  <c r="L300" i="1" s="1"/>
  <c r="I301" i="1"/>
  <c r="J301" i="1" s="1"/>
  <c r="K301" i="1" s="1"/>
  <c r="L301" i="1" s="1"/>
  <c r="I298" i="1"/>
  <c r="J298" i="1" s="1"/>
  <c r="K298" i="1" s="1"/>
  <c r="L298" i="1" s="1"/>
  <c r="I296" i="1"/>
  <c r="J296" i="1" s="1"/>
  <c r="K296" i="1" s="1"/>
  <c r="L296" i="1" s="1"/>
  <c r="I297" i="1"/>
  <c r="J297" i="1" s="1"/>
  <c r="K297" i="1" s="1"/>
  <c r="L297" i="1" s="1"/>
  <c r="I299" i="1"/>
  <c r="J299" i="1" s="1"/>
  <c r="K299" i="1" s="1"/>
  <c r="L299" i="1" s="1"/>
  <c r="I302" i="1"/>
  <c r="J302" i="1" s="1"/>
  <c r="K302" i="1" s="1"/>
  <c r="L302" i="1" s="1"/>
  <c r="I303" i="1"/>
  <c r="J303" i="1" s="1"/>
  <c r="K303" i="1" s="1"/>
  <c r="L303" i="1" s="1"/>
  <c r="I304" i="1"/>
  <c r="J304" i="1" s="1"/>
  <c r="K304" i="1" s="1"/>
  <c r="L304" i="1" s="1"/>
  <c r="I306" i="1"/>
  <c r="J306" i="1" s="1"/>
  <c r="K306" i="1" s="1"/>
  <c r="L306" i="1" s="1"/>
  <c r="I309" i="1"/>
  <c r="J309" i="1" s="1"/>
  <c r="K309" i="1" s="1"/>
  <c r="L309" i="1" s="1"/>
  <c r="I308" i="1"/>
  <c r="J308" i="1" s="1"/>
  <c r="K308" i="1" s="1"/>
  <c r="L308" i="1" s="1"/>
  <c r="I311" i="1"/>
  <c r="J311" i="1" s="1"/>
  <c r="K311" i="1" s="1"/>
  <c r="L311" i="1" s="1"/>
  <c r="I310" i="1"/>
  <c r="J310" i="1" s="1"/>
  <c r="K310" i="1" s="1"/>
  <c r="L310" i="1" s="1"/>
  <c r="I305" i="1"/>
  <c r="J305" i="1" s="1"/>
  <c r="K305" i="1" s="1"/>
  <c r="L305" i="1" s="1"/>
  <c r="I307" i="1"/>
  <c r="J307" i="1" s="1"/>
  <c r="K307" i="1" s="1"/>
  <c r="L307" i="1" s="1"/>
  <c r="I312" i="1"/>
  <c r="J312" i="1" s="1"/>
  <c r="K312" i="1" s="1"/>
  <c r="L312" i="1" s="1"/>
  <c r="I313" i="1"/>
  <c r="J313" i="1" s="1"/>
  <c r="K313" i="1" s="1"/>
  <c r="L313" i="1" s="1"/>
  <c r="I315" i="1"/>
  <c r="J315" i="1" s="1"/>
  <c r="K315" i="1" s="1"/>
  <c r="L315" i="1" s="1"/>
  <c r="I316" i="1"/>
  <c r="J316" i="1" s="1"/>
  <c r="K316" i="1" s="1"/>
  <c r="L316" i="1" s="1"/>
  <c r="I314" i="1"/>
  <c r="J314" i="1" s="1"/>
  <c r="K314" i="1" s="1"/>
  <c r="L314" i="1" s="1"/>
  <c r="I320" i="1"/>
  <c r="J320" i="1" s="1"/>
  <c r="K320" i="1" s="1"/>
  <c r="L320" i="1" s="1"/>
  <c r="I319" i="1"/>
  <c r="J319" i="1" s="1"/>
  <c r="K319" i="1" s="1"/>
  <c r="L319" i="1" s="1"/>
  <c r="I318" i="1"/>
  <c r="J318" i="1" s="1"/>
  <c r="K318" i="1" s="1"/>
  <c r="L318" i="1" s="1"/>
  <c r="I317" i="1"/>
  <c r="J317" i="1" s="1"/>
  <c r="K317" i="1" s="1"/>
  <c r="L317" i="1" s="1"/>
  <c r="I321" i="1"/>
  <c r="J321" i="1" s="1"/>
  <c r="K321" i="1" s="1"/>
  <c r="L321" i="1" s="1"/>
  <c r="I322" i="1"/>
  <c r="J322" i="1" s="1"/>
  <c r="K322" i="1" s="1"/>
  <c r="L322" i="1" s="1"/>
  <c r="I324" i="1"/>
  <c r="J324" i="1" s="1"/>
  <c r="K324" i="1" s="1"/>
  <c r="L324" i="1" s="1"/>
  <c r="I323" i="1"/>
  <c r="J323" i="1" s="1"/>
  <c r="K323" i="1" s="1"/>
  <c r="L323" i="1" s="1"/>
  <c r="I328" i="1"/>
  <c r="J328" i="1" s="1"/>
  <c r="K328" i="1" s="1"/>
  <c r="L328" i="1" s="1"/>
  <c r="I329" i="1"/>
  <c r="J329" i="1" s="1"/>
  <c r="K329" i="1" s="1"/>
  <c r="L329" i="1" s="1"/>
  <c r="I331" i="1"/>
  <c r="J331" i="1" s="1"/>
  <c r="K331" i="1" s="1"/>
  <c r="L331" i="1" s="1"/>
  <c r="I327" i="1"/>
  <c r="J327" i="1" s="1"/>
  <c r="K327" i="1" s="1"/>
  <c r="L327" i="1" s="1"/>
  <c r="I332" i="1"/>
  <c r="J332" i="1" s="1"/>
  <c r="K332" i="1" s="1"/>
  <c r="L332" i="1" s="1"/>
  <c r="I330" i="1"/>
  <c r="J330" i="1" s="1"/>
  <c r="K330" i="1" s="1"/>
  <c r="L330" i="1" s="1"/>
  <c r="I325" i="1"/>
  <c r="J325" i="1" s="1"/>
  <c r="K325" i="1" s="1"/>
  <c r="L325" i="1" s="1"/>
  <c r="I326" i="1"/>
  <c r="J326" i="1" s="1"/>
  <c r="K326" i="1" s="1"/>
  <c r="L326" i="1" s="1"/>
  <c r="I333" i="1"/>
  <c r="J333" i="1" s="1"/>
  <c r="K333" i="1" s="1"/>
  <c r="L333" i="1" s="1"/>
  <c r="I335" i="1"/>
  <c r="J335" i="1" s="1"/>
  <c r="K335" i="1" s="1"/>
  <c r="L335" i="1" s="1"/>
  <c r="I334" i="1"/>
  <c r="J334" i="1" s="1"/>
  <c r="K334" i="1" s="1"/>
  <c r="L334" i="1" s="1"/>
  <c r="I337" i="1"/>
  <c r="J337" i="1" s="1"/>
  <c r="K337" i="1" s="1"/>
  <c r="L337" i="1" s="1"/>
  <c r="I339" i="1"/>
  <c r="J339" i="1" s="1"/>
  <c r="K339" i="1" s="1"/>
  <c r="L339" i="1" s="1"/>
  <c r="I336" i="1"/>
  <c r="J336" i="1" s="1"/>
  <c r="K336" i="1" s="1"/>
  <c r="L336" i="1" s="1"/>
  <c r="I343" i="1"/>
  <c r="J343" i="1" s="1"/>
  <c r="K343" i="1" s="1"/>
  <c r="L343" i="1" s="1"/>
  <c r="I341" i="1"/>
  <c r="J341" i="1" s="1"/>
  <c r="K341" i="1" s="1"/>
  <c r="L341" i="1" s="1"/>
  <c r="I338" i="1"/>
  <c r="J338" i="1" s="1"/>
  <c r="K338" i="1" s="1"/>
  <c r="L338" i="1" s="1"/>
  <c r="I340" i="1"/>
  <c r="J340" i="1" s="1"/>
  <c r="K340" i="1" s="1"/>
  <c r="L340" i="1" s="1"/>
  <c r="I344" i="1"/>
  <c r="J344" i="1" s="1"/>
  <c r="K344" i="1" s="1"/>
  <c r="L344" i="1" s="1"/>
  <c r="I342" i="1"/>
  <c r="J342" i="1" s="1"/>
  <c r="K342" i="1" s="1"/>
  <c r="L342" i="1" s="1"/>
  <c r="I345" i="1"/>
  <c r="J345" i="1" s="1"/>
  <c r="K345" i="1" s="1"/>
  <c r="L345" i="1" s="1"/>
  <c r="I347" i="1"/>
  <c r="J347" i="1" s="1"/>
  <c r="K347" i="1" s="1"/>
  <c r="L347" i="1" s="1"/>
  <c r="I346" i="1"/>
  <c r="J346" i="1" s="1"/>
  <c r="K346" i="1" s="1"/>
  <c r="L346" i="1" s="1"/>
  <c r="I351" i="1"/>
  <c r="J351" i="1" s="1"/>
  <c r="K351" i="1" s="1"/>
  <c r="L351" i="1" s="1"/>
  <c r="I348" i="1"/>
  <c r="J348" i="1" s="1"/>
  <c r="K348" i="1" s="1"/>
  <c r="L348" i="1" s="1"/>
  <c r="I353" i="1"/>
  <c r="J353" i="1" s="1"/>
  <c r="K353" i="1" s="1"/>
  <c r="L353" i="1" s="1"/>
  <c r="I349" i="1"/>
  <c r="J349" i="1" s="1"/>
  <c r="K349" i="1" s="1"/>
  <c r="L349" i="1" s="1"/>
  <c r="I350" i="1"/>
  <c r="J350" i="1" s="1"/>
  <c r="K350" i="1" s="1"/>
  <c r="L350" i="1" s="1"/>
  <c r="I352" i="1"/>
  <c r="J352" i="1" s="1"/>
  <c r="K352" i="1" s="1"/>
  <c r="L352" i="1" s="1"/>
  <c r="I354" i="1"/>
  <c r="J354" i="1" s="1"/>
  <c r="K354" i="1" s="1"/>
  <c r="L354" i="1" s="1"/>
  <c r="I355" i="1"/>
  <c r="J355" i="1" s="1"/>
  <c r="K355" i="1" s="1"/>
  <c r="L355" i="1" s="1"/>
  <c r="I356" i="1"/>
  <c r="J356" i="1" s="1"/>
  <c r="K356" i="1" s="1"/>
  <c r="L356" i="1" s="1"/>
  <c r="I357" i="1"/>
  <c r="J357" i="1" s="1"/>
  <c r="K357" i="1" s="1"/>
  <c r="L357" i="1" s="1"/>
  <c r="I359" i="1"/>
  <c r="J359" i="1" s="1"/>
  <c r="K359" i="1" s="1"/>
  <c r="L359" i="1" s="1"/>
  <c r="I360" i="1"/>
  <c r="J360" i="1" s="1"/>
  <c r="K360" i="1" s="1"/>
  <c r="L360" i="1" s="1"/>
  <c r="I358" i="1"/>
  <c r="J358" i="1" s="1"/>
  <c r="K358" i="1" s="1"/>
  <c r="L358" i="1" s="1"/>
  <c r="I361" i="1"/>
  <c r="J361" i="1" s="1"/>
  <c r="K361" i="1" s="1"/>
  <c r="L361" i="1" s="1"/>
  <c r="I371" i="1"/>
  <c r="J371" i="1" s="1"/>
  <c r="K371" i="1" s="1"/>
  <c r="L371" i="1" s="1"/>
  <c r="I362" i="1"/>
  <c r="J362" i="1" s="1"/>
  <c r="K362" i="1" s="1"/>
  <c r="L362" i="1" s="1"/>
  <c r="I365" i="1"/>
  <c r="J365" i="1" s="1"/>
  <c r="K365" i="1" s="1"/>
  <c r="L365" i="1" s="1"/>
  <c r="I366" i="1"/>
  <c r="J366" i="1" s="1"/>
  <c r="K366" i="1" s="1"/>
  <c r="L366" i="1" s="1"/>
  <c r="I368" i="1"/>
  <c r="J368" i="1" s="1"/>
  <c r="K368" i="1" s="1"/>
  <c r="L368" i="1" s="1"/>
  <c r="I369" i="1"/>
  <c r="J369" i="1" s="1"/>
  <c r="K369" i="1" s="1"/>
  <c r="L369" i="1" s="1"/>
  <c r="I363" i="1"/>
  <c r="J363" i="1" s="1"/>
  <c r="K363" i="1" s="1"/>
  <c r="L363" i="1" s="1"/>
  <c r="I367" i="1"/>
  <c r="J367" i="1" s="1"/>
  <c r="K367" i="1" s="1"/>
  <c r="L367" i="1" s="1"/>
  <c r="I364" i="1"/>
  <c r="J364" i="1" s="1"/>
  <c r="K364" i="1" s="1"/>
  <c r="L364" i="1" s="1"/>
  <c r="I372" i="1"/>
  <c r="J372" i="1" s="1"/>
  <c r="K372" i="1" s="1"/>
  <c r="L372" i="1" s="1"/>
  <c r="I370" i="1"/>
  <c r="J370" i="1" s="1"/>
  <c r="K370" i="1" s="1"/>
  <c r="L370" i="1" s="1"/>
  <c r="I381" i="1"/>
  <c r="J381" i="1" s="1"/>
  <c r="K381" i="1" s="1"/>
  <c r="L381" i="1" s="1"/>
  <c r="I378" i="1"/>
  <c r="J378" i="1" s="1"/>
  <c r="K378" i="1" s="1"/>
  <c r="L378" i="1" s="1"/>
  <c r="I376" i="1"/>
  <c r="J376" i="1" s="1"/>
  <c r="K376" i="1" s="1"/>
  <c r="L376" i="1" s="1"/>
  <c r="I375" i="1"/>
  <c r="J375" i="1" s="1"/>
  <c r="K375" i="1" s="1"/>
  <c r="L375" i="1" s="1"/>
  <c r="I385" i="1"/>
  <c r="J385" i="1" s="1"/>
  <c r="K385" i="1" s="1"/>
  <c r="L385" i="1" s="1"/>
  <c r="I373" i="1"/>
  <c r="J373" i="1" s="1"/>
  <c r="K373" i="1" s="1"/>
  <c r="L373" i="1" s="1"/>
  <c r="I377" i="1"/>
  <c r="J377" i="1" s="1"/>
  <c r="K377" i="1" s="1"/>
  <c r="L377" i="1" s="1"/>
  <c r="I374" i="1"/>
  <c r="J374" i="1" s="1"/>
  <c r="K374" i="1" s="1"/>
  <c r="L374" i="1" s="1"/>
  <c r="I382" i="1"/>
  <c r="J382" i="1" s="1"/>
  <c r="K382" i="1" s="1"/>
  <c r="L382" i="1" s="1"/>
  <c r="I379" i="1"/>
  <c r="J379" i="1" s="1"/>
  <c r="K379" i="1" s="1"/>
  <c r="L379" i="1" s="1"/>
  <c r="I383" i="1"/>
  <c r="J383" i="1" s="1"/>
  <c r="K383" i="1" s="1"/>
  <c r="L383" i="1" s="1"/>
  <c r="I380" i="1"/>
  <c r="J380" i="1" s="1"/>
  <c r="K380" i="1" s="1"/>
  <c r="L380" i="1" s="1"/>
  <c r="I384" i="1"/>
  <c r="J384" i="1" s="1"/>
  <c r="K384" i="1" s="1"/>
  <c r="L384" i="1" s="1"/>
  <c r="I392" i="1"/>
  <c r="J392" i="1" s="1"/>
  <c r="K392" i="1" s="1"/>
  <c r="L392" i="1" s="1"/>
  <c r="I386" i="1"/>
  <c r="J386" i="1" s="1"/>
  <c r="K386" i="1" s="1"/>
  <c r="L386" i="1" s="1"/>
  <c r="I387" i="1"/>
  <c r="J387" i="1" s="1"/>
  <c r="K387" i="1" s="1"/>
  <c r="L387" i="1" s="1"/>
  <c r="I389" i="1"/>
  <c r="J389" i="1" s="1"/>
  <c r="K389" i="1" s="1"/>
  <c r="L389" i="1" s="1"/>
  <c r="I391" i="1"/>
  <c r="J391" i="1" s="1"/>
  <c r="K391" i="1" s="1"/>
  <c r="L391" i="1" s="1"/>
  <c r="I388" i="1"/>
  <c r="J388" i="1" s="1"/>
  <c r="K388" i="1" s="1"/>
  <c r="L388" i="1" s="1"/>
  <c r="I390" i="1"/>
  <c r="J390" i="1" s="1"/>
  <c r="K390" i="1" s="1"/>
  <c r="L390" i="1" s="1"/>
  <c r="I393" i="1"/>
  <c r="J393" i="1" s="1"/>
  <c r="K393" i="1" s="1"/>
  <c r="L393" i="1" s="1"/>
  <c r="I395" i="1"/>
  <c r="J395" i="1" s="1"/>
  <c r="K395" i="1" s="1"/>
  <c r="L395" i="1" s="1"/>
  <c r="I397" i="1"/>
  <c r="J397" i="1" s="1"/>
  <c r="K397" i="1" s="1"/>
  <c r="L397" i="1" s="1"/>
  <c r="I394" i="1"/>
  <c r="J394" i="1" s="1"/>
  <c r="K394" i="1" s="1"/>
  <c r="L394" i="1" s="1"/>
  <c r="I396" i="1"/>
  <c r="J396" i="1" s="1"/>
  <c r="K396" i="1" s="1"/>
  <c r="L396" i="1" s="1"/>
  <c r="I402" i="1"/>
  <c r="J402" i="1" s="1"/>
  <c r="K402" i="1" s="1"/>
  <c r="L402" i="1" s="1"/>
  <c r="I398" i="1"/>
  <c r="J398" i="1" s="1"/>
  <c r="K398" i="1" s="1"/>
  <c r="L398" i="1" s="1"/>
  <c r="I399" i="1"/>
  <c r="J399" i="1" s="1"/>
  <c r="K399" i="1" s="1"/>
  <c r="L399" i="1" s="1"/>
  <c r="I401" i="1"/>
  <c r="J401" i="1" s="1"/>
  <c r="K401" i="1" s="1"/>
  <c r="L401" i="1" s="1"/>
  <c r="I405" i="1"/>
  <c r="J405" i="1" s="1"/>
  <c r="K405" i="1" s="1"/>
  <c r="L405" i="1" s="1"/>
  <c r="I403" i="1"/>
  <c r="J403" i="1" s="1"/>
  <c r="K403" i="1" s="1"/>
  <c r="L403" i="1" s="1"/>
  <c r="I404" i="1"/>
  <c r="J404" i="1" s="1"/>
  <c r="K404" i="1" s="1"/>
  <c r="L404" i="1" s="1"/>
  <c r="I400" i="1"/>
  <c r="J400" i="1" s="1"/>
  <c r="K400" i="1" s="1"/>
  <c r="L400" i="1" s="1"/>
  <c r="I406" i="1"/>
  <c r="J406" i="1" s="1"/>
  <c r="K406" i="1" s="1"/>
  <c r="L406" i="1" s="1"/>
  <c r="I411" i="1"/>
  <c r="J411" i="1" s="1"/>
  <c r="K411" i="1" s="1"/>
  <c r="L411" i="1" s="1"/>
  <c r="I407" i="1"/>
  <c r="J407" i="1" s="1"/>
  <c r="K407" i="1" s="1"/>
  <c r="L407" i="1" s="1"/>
  <c r="I413" i="1"/>
  <c r="J413" i="1" s="1"/>
  <c r="K413" i="1" s="1"/>
  <c r="L413" i="1" s="1"/>
  <c r="I418" i="1"/>
  <c r="J418" i="1" s="1"/>
  <c r="K418" i="1" s="1"/>
  <c r="L418" i="1" s="1"/>
  <c r="I410" i="1"/>
  <c r="J410" i="1" s="1"/>
  <c r="K410" i="1" s="1"/>
  <c r="L410" i="1" s="1"/>
  <c r="I408" i="1"/>
  <c r="J408" i="1" s="1"/>
  <c r="K408" i="1" s="1"/>
  <c r="L408" i="1" s="1"/>
  <c r="I409" i="1"/>
  <c r="J409" i="1" s="1"/>
  <c r="K409" i="1" s="1"/>
  <c r="L409" i="1" s="1"/>
  <c r="I415" i="1"/>
  <c r="J415" i="1" s="1"/>
  <c r="K415" i="1" s="1"/>
  <c r="L415" i="1" s="1"/>
  <c r="I419" i="1"/>
  <c r="J419" i="1" s="1"/>
  <c r="K419" i="1" s="1"/>
  <c r="L419" i="1" s="1"/>
  <c r="I412" i="1"/>
  <c r="J412" i="1" s="1"/>
  <c r="K412" i="1" s="1"/>
  <c r="L412" i="1" s="1"/>
  <c r="I417" i="1"/>
  <c r="J417" i="1" s="1"/>
  <c r="K417" i="1" s="1"/>
  <c r="L417" i="1" s="1"/>
  <c r="I416" i="1"/>
  <c r="J416" i="1" s="1"/>
  <c r="K416" i="1" s="1"/>
  <c r="L416" i="1" s="1"/>
  <c r="I414" i="1"/>
  <c r="J414" i="1" s="1"/>
  <c r="K414" i="1" s="1"/>
  <c r="L414" i="1" s="1"/>
  <c r="I422" i="1"/>
  <c r="J422" i="1" s="1"/>
  <c r="K422" i="1" s="1"/>
  <c r="L422" i="1" s="1"/>
  <c r="I420" i="1"/>
  <c r="J420" i="1" s="1"/>
  <c r="K420" i="1" s="1"/>
  <c r="L420" i="1" s="1"/>
  <c r="I423" i="1"/>
  <c r="J423" i="1" s="1"/>
  <c r="K423" i="1" s="1"/>
  <c r="L423" i="1" s="1"/>
  <c r="I424" i="1"/>
  <c r="J424" i="1" s="1"/>
  <c r="K424" i="1" s="1"/>
  <c r="L424" i="1" s="1"/>
  <c r="I428" i="1"/>
  <c r="J428" i="1" s="1"/>
  <c r="K428" i="1" s="1"/>
  <c r="L428" i="1" s="1"/>
  <c r="I426" i="1"/>
  <c r="J426" i="1" s="1"/>
  <c r="K426" i="1" s="1"/>
  <c r="L426" i="1" s="1"/>
  <c r="I427" i="1"/>
  <c r="J427" i="1" s="1"/>
  <c r="K427" i="1" s="1"/>
  <c r="L427" i="1" s="1"/>
  <c r="I421" i="1"/>
  <c r="J421" i="1" s="1"/>
  <c r="K421" i="1" s="1"/>
  <c r="L421" i="1" s="1"/>
  <c r="I425" i="1"/>
  <c r="J425" i="1" s="1"/>
  <c r="K425" i="1" s="1"/>
  <c r="L425" i="1" s="1"/>
  <c r="I429" i="1"/>
  <c r="J429" i="1" s="1"/>
  <c r="K429" i="1" s="1"/>
  <c r="L429" i="1" s="1"/>
  <c r="I435" i="1"/>
  <c r="J435" i="1" s="1"/>
  <c r="K435" i="1" s="1"/>
  <c r="L435" i="1" s="1"/>
  <c r="I439" i="1"/>
  <c r="J439" i="1" s="1"/>
  <c r="K439" i="1" s="1"/>
  <c r="L439" i="1" s="1"/>
  <c r="I430" i="1"/>
  <c r="J430" i="1" s="1"/>
  <c r="K430" i="1" s="1"/>
  <c r="L430" i="1" s="1"/>
  <c r="I431" i="1"/>
  <c r="J431" i="1" s="1"/>
  <c r="K431" i="1" s="1"/>
  <c r="L431" i="1" s="1"/>
  <c r="I436" i="1"/>
  <c r="J436" i="1" s="1"/>
  <c r="K436" i="1" s="1"/>
  <c r="L436" i="1" s="1"/>
  <c r="I432" i="1"/>
  <c r="J432" i="1" s="1"/>
  <c r="K432" i="1" s="1"/>
  <c r="L432" i="1" s="1"/>
  <c r="I433" i="1"/>
  <c r="J433" i="1" s="1"/>
  <c r="K433" i="1" s="1"/>
  <c r="L433" i="1" s="1"/>
  <c r="I437" i="1"/>
  <c r="J437" i="1" s="1"/>
  <c r="K437" i="1" s="1"/>
  <c r="L437" i="1" s="1"/>
  <c r="I434" i="1"/>
  <c r="J434" i="1" s="1"/>
  <c r="K434" i="1" s="1"/>
  <c r="L434" i="1" s="1"/>
  <c r="M438" i="1" l="1"/>
  <c r="N438" i="1" s="1"/>
  <c r="O438" i="1" s="1"/>
  <c r="Q539" i="1"/>
  <c r="R539" i="1" s="1"/>
  <c r="S539" i="1" s="1"/>
  <c r="H552" i="1"/>
  <c r="P552" i="1"/>
  <c r="P646" i="1"/>
  <c r="H646" i="1"/>
  <c r="H477" i="1"/>
  <c r="P477" i="1"/>
  <c r="H455" i="1"/>
  <c r="P455" i="1"/>
  <c r="H503" i="1"/>
  <c r="P503" i="1"/>
  <c r="H469" i="1"/>
  <c r="P469" i="1"/>
  <c r="H485" i="1"/>
  <c r="P485" i="1"/>
  <c r="H450" i="1"/>
  <c r="P450" i="1"/>
  <c r="H445" i="1"/>
  <c r="P445" i="1"/>
  <c r="H456" i="1"/>
  <c r="P456" i="1"/>
  <c r="H497" i="1"/>
  <c r="P497" i="1"/>
  <c r="H514" i="1"/>
  <c r="P514" i="1"/>
  <c r="P535" i="1"/>
  <c r="H535" i="1"/>
  <c r="P549" i="1"/>
  <c r="H549" i="1"/>
  <c r="H546" i="1"/>
  <c r="P546" i="1"/>
  <c r="P562" i="1"/>
  <c r="H562" i="1"/>
  <c r="P584" i="1"/>
  <c r="H584" i="1"/>
  <c r="P586" i="1"/>
  <c r="H586" i="1"/>
  <c r="P597" i="1"/>
  <c r="H597" i="1"/>
  <c r="H654" i="1"/>
  <c r="P654" i="1"/>
  <c r="P602" i="1"/>
  <c r="H602" i="1"/>
  <c r="P639" i="1"/>
  <c r="H639" i="1"/>
  <c r="H669" i="1"/>
  <c r="P669" i="1"/>
  <c r="P594" i="1"/>
  <c r="H594" i="1"/>
  <c r="H440" i="1"/>
  <c r="P440" i="1"/>
  <c r="H509" i="1"/>
  <c r="P509" i="1"/>
  <c r="P534" i="1"/>
  <c r="H534" i="1"/>
  <c r="H539" i="1"/>
  <c r="P543" i="1"/>
  <c r="H543" i="1"/>
  <c r="P582" i="1"/>
  <c r="H582" i="1"/>
  <c r="H607" i="1"/>
  <c r="P607" i="1"/>
  <c r="P587" i="1"/>
  <c r="H587" i="1"/>
  <c r="H648" i="1"/>
  <c r="P648" i="1"/>
  <c r="H612" i="1"/>
  <c r="P612" i="1"/>
  <c r="H645" i="1"/>
  <c r="P645" i="1"/>
  <c r="P634" i="1"/>
  <c r="H634" i="1"/>
  <c r="H674" i="1"/>
  <c r="P674" i="1"/>
  <c r="P673" i="1"/>
  <c r="H673" i="1"/>
  <c r="H647" i="1"/>
  <c r="P647" i="1"/>
  <c r="H489" i="1"/>
  <c r="P489" i="1"/>
  <c r="H481" i="1"/>
  <c r="P481" i="1"/>
  <c r="H458" i="1"/>
  <c r="P458" i="1"/>
  <c r="H462" i="1"/>
  <c r="P462" i="1"/>
  <c r="H473" i="1"/>
  <c r="P473" i="1"/>
  <c r="H507" i="1"/>
  <c r="P507" i="1"/>
  <c r="H495" i="1"/>
  <c r="P495" i="1"/>
  <c r="P524" i="1"/>
  <c r="H524" i="1"/>
  <c r="H531" i="1"/>
  <c r="P531" i="1"/>
  <c r="H550" i="1"/>
  <c r="P550" i="1"/>
  <c r="H553" i="1"/>
  <c r="P553" i="1"/>
  <c r="H558" i="1"/>
  <c r="P558" i="1"/>
  <c r="H581" i="1"/>
  <c r="P581" i="1"/>
  <c r="P580" i="1"/>
  <c r="H580" i="1"/>
  <c r="P598" i="1"/>
  <c r="H598" i="1"/>
  <c r="P611" i="1"/>
  <c r="H611" i="1"/>
  <c r="P603" i="1"/>
  <c r="H603" i="1"/>
  <c r="H644" i="1"/>
  <c r="P644" i="1"/>
  <c r="P609" i="1"/>
  <c r="H609" i="1"/>
  <c r="P619" i="1"/>
  <c r="H619" i="1"/>
  <c r="H656" i="1"/>
  <c r="P656" i="1"/>
  <c r="H665" i="1"/>
  <c r="P665" i="1"/>
  <c r="P513" i="1"/>
  <c r="H513" i="1"/>
  <c r="H443" i="1"/>
  <c r="P443" i="1"/>
  <c r="H487" i="1"/>
  <c r="P487" i="1"/>
  <c r="H447" i="1"/>
  <c r="P447" i="1"/>
  <c r="H499" i="1"/>
  <c r="P499" i="1"/>
  <c r="P518" i="1"/>
  <c r="H518" i="1"/>
  <c r="P521" i="1"/>
  <c r="H521" i="1"/>
  <c r="P502" i="1"/>
  <c r="H502" i="1"/>
  <c r="H548" i="1"/>
  <c r="P548" i="1"/>
  <c r="P577" i="1"/>
  <c r="H577" i="1"/>
  <c r="H606" i="1"/>
  <c r="P606" i="1"/>
  <c r="P650" i="1"/>
  <c r="H650" i="1"/>
  <c r="H657" i="1"/>
  <c r="P657" i="1"/>
  <c r="P622" i="1"/>
  <c r="H622" i="1"/>
  <c r="P630" i="1"/>
  <c r="H630" i="1"/>
  <c r="P655" i="1"/>
  <c r="H655" i="1"/>
  <c r="H452" i="1"/>
  <c r="P452" i="1"/>
  <c r="H536" i="1"/>
  <c r="P536" i="1"/>
  <c r="P563" i="1"/>
  <c r="H563" i="1"/>
  <c r="P570" i="1"/>
  <c r="H570" i="1"/>
  <c r="H642" i="1"/>
  <c r="P642" i="1"/>
  <c r="H629" i="1"/>
  <c r="P629" i="1"/>
  <c r="P627" i="1"/>
  <c r="H627" i="1"/>
  <c r="H441" i="1"/>
  <c r="P441" i="1"/>
  <c r="H476" i="1"/>
  <c r="P476" i="1"/>
  <c r="H490" i="1"/>
  <c r="P490" i="1"/>
  <c r="H498" i="1"/>
  <c r="P498" i="1"/>
  <c r="P532" i="1"/>
  <c r="H532" i="1"/>
  <c r="P588" i="1"/>
  <c r="H588" i="1"/>
  <c r="H651" i="1"/>
  <c r="P651" i="1"/>
  <c r="H662" i="1"/>
  <c r="P662" i="1"/>
  <c r="H637" i="1"/>
  <c r="P637" i="1"/>
  <c r="H649" i="1"/>
  <c r="P649" i="1"/>
  <c r="H628" i="1"/>
  <c r="P628" i="1"/>
  <c r="H631" i="1"/>
  <c r="P631" i="1"/>
  <c r="H486" i="1"/>
  <c r="P486" i="1"/>
  <c r="H470" i="1"/>
  <c r="P470" i="1"/>
  <c r="H466" i="1"/>
  <c r="P466" i="1"/>
  <c r="H451" i="1"/>
  <c r="P451" i="1"/>
  <c r="H492" i="1"/>
  <c r="P492" i="1"/>
  <c r="H496" i="1"/>
  <c r="P496" i="1"/>
  <c r="H517" i="1"/>
  <c r="P517" i="1"/>
  <c r="P526" i="1"/>
  <c r="H526" i="1"/>
  <c r="H540" i="1"/>
  <c r="P540" i="1"/>
  <c r="H547" i="1"/>
  <c r="P547" i="1"/>
  <c r="H542" i="1"/>
  <c r="P542" i="1"/>
  <c r="H555" i="1"/>
  <c r="P555" i="1"/>
  <c r="P578" i="1"/>
  <c r="H578" i="1"/>
  <c r="P564" i="1"/>
  <c r="H564" i="1"/>
  <c r="H569" i="1"/>
  <c r="P569" i="1"/>
  <c r="P596" i="1"/>
  <c r="H596" i="1"/>
  <c r="P658" i="1"/>
  <c r="H658" i="1"/>
  <c r="H653" i="1"/>
  <c r="P653" i="1"/>
  <c r="P624" i="1"/>
  <c r="H624" i="1"/>
  <c r="H660" i="1"/>
  <c r="P660" i="1"/>
  <c r="H632" i="1"/>
  <c r="P632" i="1"/>
  <c r="H664" i="1"/>
  <c r="P664" i="1"/>
  <c r="H663" i="1"/>
  <c r="P663" i="1"/>
  <c r="P592" i="1"/>
  <c r="H592" i="1"/>
  <c r="H484" i="1"/>
  <c r="P484" i="1"/>
  <c r="P504" i="1"/>
  <c r="H504" i="1"/>
  <c r="H511" i="1"/>
  <c r="P511" i="1"/>
  <c r="P529" i="1"/>
  <c r="H529" i="1"/>
  <c r="P576" i="1"/>
  <c r="H576" i="1"/>
  <c r="P610" i="1"/>
  <c r="H610" i="1"/>
  <c r="P625" i="1"/>
  <c r="H625" i="1"/>
  <c r="P661" i="1"/>
  <c r="H661" i="1"/>
  <c r="P614" i="1"/>
  <c r="H614" i="1"/>
  <c r="H623" i="1"/>
  <c r="P623" i="1"/>
  <c r="P633" i="1"/>
  <c r="H633" i="1"/>
  <c r="H670" i="1"/>
  <c r="P670" i="1"/>
  <c r="H638" i="1"/>
  <c r="P638" i="1"/>
  <c r="H568" i="1"/>
  <c r="P568" i="1"/>
  <c r="P571" i="1"/>
  <c r="H571" i="1"/>
  <c r="H604" i="1"/>
  <c r="P604" i="1"/>
  <c r="P574" i="1"/>
  <c r="H574" i="1"/>
  <c r="P545" i="1"/>
  <c r="H545" i="1"/>
  <c r="H608" i="1"/>
  <c r="P608" i="1"/>
  <c r="P666" i="1"/>
  <c r="H666" i="1"/>
  <c r="H643" i="1"/>
  <c r="P643" i="1"/>
  <c r="P480" i="1"/>
  <c r="H480" i="1"/>
  <c r="P515" i="1"/>
  <c r="H515" i="1"/>
  <c r="P501" i="1"/>
  <c r="H501" i="1"/>
  <c r="P519" i="1"/>
  <c r="H519" i="1"/>
  <c r="P520" i="1"/>
  <c r="H520" i="1"/>
  <c r="H505" i="1"/>
  <c r="P505" i="1"/>
  <c r="P527" i="1"/>
  <c r="H527" i="1"/>
  <c r="H528" i="1"/>
  <c r="P528" i="1"/>
  <c r="H551" i="1"/>
  <c r="P551" i="1"/>
  <c r="P557" i="1"/>
  <c r="H557" i="1"/>
  <c r="H560" i="1"/>
  <c r="P560" i="1"/>
  <c r="P575" i="1"/>
  <c r="H575" i="1"/>
  <c r="P565" i="1"/>
  <c r="H565" i="1"/>
  <c r="P615" i="1"/>
  <c r="H615" i="1"/>
  <c r="P617" i="1"/>
  <c r="H617" i="1"/>
  <c r="H677" i="1"/>
  <c r="P677" i="1"/>
  <c r="H618" i="1"/>
  <c r="P618" i="1"/>
  <c r="H667" i="1"/>
  <c r="P667" i="1"/>
  <c r="H659" i="1"/>
  <c r="P659" i="1"/>
  <c r="P672" i="1"/>
  <c r="H672" i="1"/>
  <c r="H635" i="1"/>
  <c r="P635" i="1"/>
  <c r="P621" i="1"/>
  <c r="H621" i="1"/>
  <c r="P601" i="1"/>
  <c r="H601" i="1"/>
  <c r="P620" i="1"/>
  <c r="H620" i="1"/>
  <c r="H457" i="1"/>
  <c r="P457" i="1"/>
  <c r="H446" i="1"/>
  <c r="P446" i="1"/>
  <c r="P491" i="1"/>
  <c r="H491" i="1"/>
  <c r="H468" i="1"/>
  <c r="P468" i="1"/>
  <c r="H561" i="1"/>
  <c r="P561" i="1"/>
  <c r="H583" i="1"/>
  <c r="P583" i="1"/>
  <c r="P591" i="1"/>
  <c r="H591" i="1"/>
  <c r="P593" i="1"/>
  <c r="H593" i="1"/>
  <c r="P616" i="1"/>
  <c r="H616" i="1"/>
  <c r="P641" i="1"/>
  <c r="H641" i="1"/>
  <c r="H500" i="1"/>
  <c r="P500" i="1"/>
  <c r="H676" i="1"/>
  <c r="P676" i="1"/>
  <c r="H668" i="1"/>
  <c r="P668" i="1"/>
  <c r="P438" i="1"/>
  <c r="H472" i="1"/>
  <c r="P472" i="1"/>
  <c r="P537" i="1"/>
  <c r="H537" i="1"/>
  <c r="P541" i="1"/>
  <c r="H541" i="1"/>
  <c r="P599" i="1"/>
  <c r="H599" i="1"/>
  <c r="P572" i="1"/>
  <c r="H572" i="1"/>
  <c r="P554" i="1"/>
  <c r="H554" i="1"/>
  <c r="H640" i="1"/>
  <c r="P640" i="1"/>
  <c r="P626" i="1"/>
  <c r="H626" i="1"/>
  <c r="H671" i="1"/>
  <c r="P671" i="1"/>
  <c r="H523" i="1"/>
  <c r="P523" i="1"/>
  <c r="H512" i="1"/>
  <c r="P512" i="1"/>
  <c r="H442" i="1"/>
  <c r="P442" i="1"/>
  <c r="H465" i="1"/>
  <c r="P465" i="1"/>
  <c r="H463" i="1"/>
  <c r="P463" i="1"/>
  <c r="H474" i="1"/>
  <c r="P474" i="1"/>
  <c r="H471" i="1"/>
  <c r="P471" i="1"/>
  <c r="P510" i="1"/>
  <c r="H510" i="1"/>
  <c r="H479" i="1"/>
  <c r="P479" i="1"/>
  <c r="P530" i="1"/>
  <c r="H530" i="1"/>
  <c r="P522" i="1"/>
  <c r="H522" i="1"/>
  <c r="H567" i="1"/>
  <c r="P567" i="1"/>
  <c r="P585" i="1"/>
  <c r="H585" i="1"/>
  <c r="H605" i="1"/>
  <c r="P605" i="1"/>
  <c r="H595" i="1"/>
  <c r="P595" i="1"/>
  <c r="P636" i="1"/>
  <c r="H636" i="1"/>
  <c r="P652" i="1"/>
  <c r="H652" i="1"/>
  <c r="H453" i="1"/>
  <c r="P453" i="1"/>
  <c r="P508" i="1"/>
  <c r="H508" i="1"/>
  <c r="P533" i="1"/>
  <c r="H533" i="1"/>
  <c r="H573" i="1"/>
  <c r="P573" i="1"/>
  <c r="H675" i="1"/>
  <c r="P675" i="1"/>
  <c r="H467" i="1"/>
  <c r="P467" i="1"/>
  <c r="H454" i="1"/>
  <c r="P454" i="1"/>
  <c r="H449" i="1"/>
  <c r="P449" i="1"/>
  <c r="H478" i="1"/>
  <c r="P478" i="1"/>
  <c r="P516" i="1"/>
  <c r="H516" i="1"/>
  <c r="P506" i="1"/>
  <c r="H506" i="1"/>
  <c r="H538" i="1"/>
  <c r="P538" i="1"/>
  <c r="H559" i="1"/>
  <c r="P559" i="1"/>
  <c r="P579" i="1"/>
  <c r="H579" i="1"/>
  <c r="P600" i="1"/>
  <c r="H600" i="1"/>
  <c r="H482" i="1"/>
  <c r="P482" i="1"/>
  <c r="H483" i="1"/>
  <c r="P483" i="1"/>
  <c r="P544" i="1"/>
  <c r="H544" i="1"/>
  <c r="H464" i="1"/>
  <c r="P464" i="1"/>
  <c r="H448" i="1"/>
  <c r="P448" i="1"/>
  <c r="H444" i="1"/>
  <c r="P444" i="1"/>
  <c r="H461" i="1"/>
  <c r="P461" i="1"/>
  <c r="H460" i="1"/>
  <c r="P460" i="1"/>
  <c r="H459" i="1"/>
  <c r="P459" i="1"/>
  <c r="H475" i="1"/>
  <c r="P475" i="1"/>
  <c r="H488" i="1"/>
  <c r="P488" i="1"/>
  <c r="H493" i="1"/>
  <c r="P493" i="1"/>
  <c r="P494" i="1"/>
  <c r="H494" i="1"/>
  <c r="P525" i="1"/>
  <c r="H525" i="1"/>
  <c r="H556" i="1"/>
  <c r="P556" i="1"/>
  <c r="P589" i="1"/>
  <c r="H589" i="1"/>
  <c r="P566" i="1"/>
  <c r="H566" i="1"/>
  <c r="P590" i="1"/>
  <c r="H590" i="1"/>
  <c r="P613" i="1"/>
  <c r="H613" i="1"/>
  <c r="M374" i="1"/>
  <c r="N374" i="1" s="1"/>
  <c r="O374" i="1" s="1"/>
  <c r="M398" i="1"/>
  <c r="N398" i="1" s="1"/>
  <c r="O398" i="1" s="1"/>
  <c r="M329" i="1"/>
  <c r="N329" i="1" s="1"/>
  <c r="O329" i="1" s="1"/>
  <c r="M285" i="1"/>
  <c r="N285" i="1" s="1"/>
  <c r="O285" i="1" s="1"/>
  <c r="M304" i="1"/>
  <c r="N304" i="1" s="1"/>
  <c r="O304" i="1" s="1"/>
  <c r="M437" i="1"/>
  <c r="N437" i="1" s="1"/>
  <c r="O437" i="1" s="1"/>
  <c r="M436" i="1"/>
  <c r="N436" i="1" s="1"/>
  <c r="O436" i="1" s="1"/>
  <c r="P436" i="1" s="1"/>
  <c r="M288" i="1"/>
  <c r="N288" i="1" s="1"/>
  <c r="O288" i="1" s="1"/>
  <c r="M295" i="1"/>
  <c r="N295" i="1" s="1"/>
  <c r="O295" i="1" s="1"/>
  <c r="M319" i="1"/>
  <c r="N319" i="1" s="1"/>
  <c r="O319" i="1" s="1"/>
  <c r="M307" i="1"/>
  <c r="N307" i="1" s="1"/>
  <c r="O307" i="1" s="1"/>
  <c r="M324" i="1"/>
  <c r="N324" i="1" s="1"/>
  <c r="O324" i="1" s="1"/>
  <c r="M296" i="1"/>
  <c r="N296" i="1" s="1"/>
  <c r="O296" i="1" s="1"/>
  <c r="M316" i="1"/>
  <c r="N316" i="1" s="1"/>
  <c r="O316" i="1" s="1"/>
  <c r="M340" i="1"/>
  <c r="N340" i="1" s="1"/>
  <c r="O340" i="1" s="1"/>
  <c r="M383" i="1"/>
  <c r="N383" i="1" s="1"/>
  <c r="O383" i="1" s="1"/>
  <c r="M380" i="1"/>
  <c r="N380" i="1" s="1"/>
  <c r="O380" i="1" s="1"/>
  <c r="M371" i="1"/>
  <c r="N371" i="1" s="1"/>
  <c r="O371" i="1" s="1"/>
  <c r="M356" i="1"/>
  <c r="N356" i="1" s="1"/>
  <c r="O356" i="1" s="1"/>
  <c r="M359" i="1"/>
  <c r="N359" i="1" s="1"/>
  <c r="O359" i="1" s="1"/>
  <c r="M357" i="1"/>
  <c r="N357" i="1" s="1"/>
  <c r="O357" i="1" s="1"/>
  <c r="M360" i="1"/>
  <c r="N360" i="1" s="1"/>
  <c r="O360" i="1" s="1"/>
  <c r="M358" i="1"/>
  <c r="N358" i="1" s="1"/>
  <c r="O358" i="1" s="1"/>
  <c r="M361" i="1"/>
  <c r="N361" i="1" s="1"/>
  <c r="O361" i="1" s="1"/>
  <c r="M362" i="1"/>
  <c r="N362" i="1" s="1"/>
  <c r="O362" i="1" s="1"/>
  <c r="M376" i="1"/>
  <c r="N376" i="1" s="1"/>
  <c r="O376" i="1" s="1"/>
  <c r="M375" i="1"/>
  <c r="N375" i="1" s="1"/>
  <c r="O375" i="1" s="1"/>
  <c r="M381" i="1"/>
  <c r="N381" i="1" s="1"/>
  <c r="O381" i="1" s="1"/>
  <c r="M385" i="1"/>
  <c r="N385" i="1" s="1"/>
  <c r="O385" i="1" s="1"/>
  <c r="M377" i="1"/>
  <c r="N377" i="1" s="1"/>
  <c r="O377" i="1" s="1"/>
  <c r="M378" i="1"/>
  <c r="N378" i="1" s="1"/>
  <c r="O378" i="1" s="1"/>
  <c r="M373" i="1"/>
  <c r="N373" i="1" s="1"/>
  <c r="O373" i="1" s="1"/>
  <c r="M432" i="1"/>
  <c r="N432" i="1" s="1"/>
  <c r="O432" i="1" s="1"/>
  <c r="M435" i="1"/>
  <c r="N435" i="1" s="1"/>
  <c r="O435" i="1" s="1"/>
  <c r="M433" i="1"/>
  <c r="N433" i="1" s="1"/>
  <c r="O433" i="1" s="1"/>
  <c r="M431" i="1"/>
  <c r="N431" i="1" s="1"/>
  <c r="O431" i="1" s="1"/>
  <c r="M439" i="1"/>
  <c r="N439" i="1" s="1"/>
  <c r="O439" i="1" s="1"/>
  <c r="M434" i="1"/>
  <c r="N434" i="1" s="1"/>
  <c r="O434" i="1" s="1"/>
  <c r="M430" i="1"/>
  <c r="N430" i="1" s="1"/>
  <c r="O430" i="1" s="1"/>
  <c r="M411" i="1"/>
  <c r="N411" i="1" s="1"/>
  <c r="O411" i="1" s="1"/>
  <c r="M415" i="1"/>
  <c r="N415" i="1" s="1"/>
  <c r="O415" i="1" s="1"/>
  <c r="M419" i="1"/>
  <c r="N419" i="1" s="1"/>
  <c r="O419" i="1" s="1"/>
  <c r="M407" i="1"/>
  <c r="N407" i="1" s="1"/>
  <c r="O407" i="1" s="1"/>
  <c r="M412" i="1"/>
  <c r="N412" i="1" s="1"/>
  <c r="O412" i="1" s="1"/>
  <c r="M413" i="1"/>
  <c r="N413" i="1" s="1"/>
  <c r="O413" i="1" s="1"/>
  <c r="M417" i="1"/>
  <c r="N417" i="1" s="1"/>
  <c r="O417" i="1" s="1"/>
  <c r="M418" i="1"/>
  <c r="N418" i="1" s="1"/>
  <c r="O418" i="1" s="1"/>
  <c r="M416" i="1"/>
  <c r="N416" i="1" s="1"/>
  <c r="O416" i="1" s="1"/>
  <c r="M420" i="1"/>
  <c r="N420" i="1" s="1"/>
  <c r="O420" i="1" s="1"/>
  <c r="M410" i="1"/>
  <c r="N410" i="1" s="1"/>
  <c r="O410" i="1" s="1"/>
  <c r="M414" i="1"/>
  <c r="N414" i="1" s="1"/>
  <c r="O414" i="1" s="1"/>
  <c r="M408" i="1"/>
  <c r="N408" i="1" s="1"/>
  <c r="O408" i="1" s="1"/>
  <c r="M409" i="1"/>
  <c r="N409" i="1" s="1"/>
  <c r="O409" i="1" s="1"/>
  <c r="M422" i="1"/>
  <c r="N422" i="1" s="1"/>
  <c r="O422" i="1" s="1"/>
  <c r="M423" i="1"/>
  <c r="N423" i="1" s="1"/>
  <c r="O423" i="1" s="1"/>
  <c r="M421" i="1"/>
  <c r="N421" i="1" s="1"/>
  <c r="O421" i="1" s="1"/>
  <c r="M425" i="1"/>
  <c r="N425" i="1" s="1"/>
  <c r="O425" i="1" s="1"/>
  <c r="M429" i="1"/>
  <c r="N429" i="1" s="1"/>
  <c r="O429" i="1" s="1"/>
  <c r="M424" i="1"/>
  <c r="N424" i="1" s="1"/>
  <c r="O424" i="1" s="1"/>
  <c r="M428" i="1"/>
  <c r="N428" i="1" s="1"/>
  <c r="O428" i="1" s="1"/>
  <c r="M426" i="1"/>
  <c r="N426" i="1" s="1"/>
  <c r="O426" i="1" s="1"/>
  <c r="M427" i="1"/>
  <c r="N427" i="1" s="1"/>
  <c r="O427" i="1" s="1"/>
  <c r="M370" i="1"/>
  <c r="N370" i="1" s="1"/>
  <c r="O370" i="1" s="1"/>
  <c r="M372" i="1"/>
  <c r="N372" i="1" s="1"/>
  <c r="O372" i="1" s="1"/>
  <c r="M365" i="1"/>
  <c r="N365" i="1" s="1"/>
  <c r="O365" i="1" s="1"/>
  <c r="M367" i="1"/>
  <c r="N367" i="1" s="1"/>
  <c r="O367" i="1" s="1"/>
  <c r="M363" i="1"/>
  <c r="N363" i="1" s="1"/>
  <c r="O363" i="1" s="1"/>
  <c r="M393" i="1"/>
  <c r="N393" i="1" s="1"/>
  <c r="O393" i="1" s="1"/>
  <c r="M395" i="1"/>
  <c r="N395" i="1" s="1"/>
  <c r="O395" i="1" s="1"/>
  <c r="M397" i="1"/>
  <c r="N397" i="1" s="1"/>
  <c r="O397" i="1" s="1"/>
  <c r="M388" i="1"/>
  <c r="N388" i="1" s="1"/>
  <c r="O388" i="1" s="1"/>
  <c r="M390" i="1"/>
  <c r="N390" i="1" s="1"/>
  <c r="O390" i="1" s="1"/>
  <c r="M384" i="1"/>
  <c r="N384" i="1" s="1"/>
  <c r="O384" i="1" s="1"/>
  <c r="M394" i="1"/>
  <c r="N394" i="1" s="1"/>
  <c r="O394" i="1" s="1"/>
  <c r="M389" i="1"/>
  <c r="N389" i="1" s="1"/>
  <c r="O389" i="1" s="1"/>
  <c r="M391" i="1"/>
  <c r="N391" i="1" s="1"/>
  <c r="O391" i="1" s="1"/>
  <c r="M386" i="1"/>
  <c r="N386" i="1" s="1"/>
  <c r="O386" i="1" s="1"/>
  <c r="M387" i="1"/>
  <c r="N387" i="1" s="1"/>
  <c r="O387" i="1" s="1"/>
  <c r="M392" i="1"/>
  <c r="N392" i="1" s="1"/>
  <c r="O392" i="1" s="1"/>
  <c r="M396" i="1"/>
  <c r="N396" i="1" s="1"/>
  <c r="O396" i="1" s="1"/>
  <c r="M406" i="1"/>
  <c r="N406" i="1" s="1"/>
  <c r="O406" i="1" s="1"/>
  <c r="M400" i="1"/>
  <c r="N400" i="1" s="1"/>
  <c r="O400" i="1" s="1"/>
  <c r="M402" i="1"/>
  <c r="N402" i="1" s="1"/>
  <c r="O402" i="1" s="1"/>
  <c r="M404" i="1"/>
  <c r="N404" i="1" s="1"/>
  <c r="O404" i="1" s="1"/>
  <c r="M403" i="1"/>
  <c r="N403" i="1" s="1"/>
  <c r="O403" i="1" s="1"/>
  <c r="M338" i="1"/>
  <c r="N338" i="1" s="1"/>
  <c r="O338" i="1" s="1"/>
  <c r="M342" i="1"/>
  <c r="N342" i="1" s="1"/>
  <c r="O342" i="1" s="1"/>
  <c r="M343" i="1"/>
  <c r="N343" i="1" s="1"/>
  <c r="O343" i="1" s="1"/>
  <c r="M345" i="1"/>
  <c r="N345" i="1" s="1"/>
  <c r="O345" i="1" s="1"/>
  <c r="M341" i="1"/>
  <c r="N341" i="1" s="1"/>
  <c r="O341" i="1" s="1"/>
  <c r="M405" i="1"/>
  <c r="N405" i="1" s="1"/>
  <c r="O405" i="1" s="1"/>
  <c r="M401" i="1"/>
  <c r="N401" i="1" s="1"/>
  <c r="O401" i="1" s="1"/>
  <c r="M366" i="1"/>
  <c r="N366" i="1" s="1"/>
  <c r="O366" i="1" s="1"/>
  <c r="M368" i="1"/>
  <c r="N368" i="1" s="1"/>
  <c r="O368" i="1" s="1"/>
  <c r="M364" i="1"/>
  <c r="N364" i="1" s="1"/>
  <c r="O364" i="1" s="1"/>
  <c r="M369" i="1"/>
  <c r="N369" i="1" s="1"/>
  <c r="O369" i="1" s="1"/>
  <c r="M382" i="1"/>
  <c r="N382" i="1" s="1"/>
  <c r="O382" i="1" s="1"/>
  <c r="M344" i="1"/>
  <c r="N344" i="1" s="1"/>
  <c r="O344" i="1" s="1"/>
  <c r="M399" i="1"/>
  <c r="N399" i="1" s="1"/>
  <c r="O399" i="1" s="1"/>
  <c r="M379" i="1"/>
  <c r="N379" i="1" s="1"/>
  <c r="O379" i="1" s="1"/>
  <c r="M353" i="1"/>
  <c r="N353" i="1" s="1"/>
  <c r="O353" i="1" s="1"/>
  <c r="M350" i="1"/>
  <c r="N350" i="1" s="1"/>
  <c r="O350" i="1" s="1"/>
  <c r="M346" i="1"/>
  <c r="N346" i="1" s="1"/>
  <c r="O346" i="1" s="1"/>
  <c r="M351" i="1"/>
  <c r="N351" i="1" s="1"/>
  <c r="O351" i="1" s="1"/>
  <c r="M349" i="1"/>
  <c r="N349" i="1" s="1"/>
  <c r="O349" i="1" s="1"/>
  <c r="M352" i="1"/>
  <c r="N352" i="1" s="1"/>
  <c r="O352" i="1" s="1"/>
  <c r="M354" i="1"/>
  <c r="N354" i="1" s="1"/>
  <c r="O354" i="1" s="1"/>
  <c r="M355" i="1"/>
  <c r="N355" i="1" s="1"/>
  <c r="O355" i="1" s="1"/>
  <c r="M348" i="1"/>
  <c r="N348" i="1" s="1"/>
  <c r="O348" i="1" s="1"/>
  <c r="M347" i="1"/>
  <c r="N347" i="1" s="1"/>
  <c r="O347" i="1" s="1"/>
  <c r="M334" i="1"/>
  <c r="N334" i="1" s="1"/>
  <c r="O334" i="1" s="1"/>
  <c r="M336" i="1"/>
  <c r="N336" i="1" s="1"/>
  <c r="O336" i="1" s="1"/>
  <c r="M332" i="1"/>
  <c r="N332" i="1" s="1"/>
  <c r="O332" i="1" s="1"/>
  <c r="M317" i="1"/>
  <c r="N317" i="1" s="1"/>
  <c r="O317" i="1" s="1"/>
  <c r="M328" i="1"/>
  <c r="N328" i="1" s="1"/>
  <c r="O328" i="1" s="1"/>
  <c r="M331" i="1"/>
  <c r="N331" i="1" s="1"/>
  <c r="O331" i="1" s="1"/>
  <c r="M322" i="1"/>
  <c r="N322" i="1" s="1"/>
  <c r="O322" i="1" s="1"/>
  <c r="M327" i="1"/>
  <c r="N327" i="1" s="1"/>
  <c r="O327" i="1" s="1"/>
  <c r="M323" i="1"/>
  <c r="N323" i="1" s="1"/>
  <c r="O323" i="1" s="1"/>
  <c r="M326" i="1"/>
  <c r="N326" i="1" s="1"/>
  <c r="O326" i="1" s="1"/>
  <c r="M325" i="1"/>
  <c r="N325" i="1" s="1"/>
  <c r="O325" i="1" s="1"/>
  <c r="M294" i="1"/>
  <c r="N294" i="1" s="1"/>
  <c r="O294" i="1" s="1"/>
  <c r="M293" i="1"/>
  <c r="N293" i="1" s="1"/>
  <c r="O293" i="1" s="1"/>
  <c r="M291" i="1"/>
  <c r="N291" i="1" s="1"/>
  <c r="O291" i="1" s="1"/>
  <c r="M289" i="1"/>
  <c r="N289" i="1" s="1"/>
  <c r="O289" i="1" s="1"/>
  <c r="M339" i="1"/>
  <c r="N339" i="1" s="1"/>
  <c r="O339" i="1" s="1"/>
  <c r="M335" i="1"/>
  <c r="N335" i="1" s="1"/>
  <c r="O335" i="1" s="1"/>
  <c r="M333" i="1"/>
  <c r="N333" i="1" s="1"/>
  <c r="O333" i="1" s="1"/>
  <c r="M290" i="1"/>
  <c r="N290" i="1" s="1"/>
  <c r="O290" i="1" s="1"/>
  <c r="M300" i="1"/>
  <c r="N300" i="1" s="1"/>
  <c r="O300" i="1" s="1"/>
  <c r="M298" i="1"/>
  <c r="N298" i="1" s="1"/>
  <c r="O298" i="1" s="1"/>
  <c r="M297" i="1"/>
  <c r="N297" i="1" s="1"/>
  <c r="O297" i="1" s="1"/>
  <c r="M301" i="1"/>
  <c r="N301" i="1" s="1"/>
  <c r="O301" i="1" s="1"/>
  <c r="M320" i="1"/>
  <c r="N320" i="1" s="1"/>
  <c r="O320" i="1" s="1"/>
  <c r="M318" i="1"/>
  <c r="N318" i="1" s="1"/>
  <c r="O318" i="1" s="1"/>
  <c r="M315" i="1"/>
  <c r="N315" i="1" s="1"/>
  <c r="O315" i="1" s="1"/>
  <c r="M321" i="1"/>
  <c r="N321" i="1" s="1"/>
  <c r="O321" i="1" s="1"/>
  <c r="M314" i="1"/>
  <c r="N314" i="1" s="1"/>
  <c r="O314" i="1" s="1"/>
  <c r="M313" i="1"/>
  <c r="N313" i="1" s="1"/>
  <c r="O313" i="1" s="1"/>
  <c r="M299" i="1"/>
  <c r="N299" i="1" s="1"/>
  <c r="O299" i="1" s="1"/>
  <c r="M305" i="1"/>
  <c r="N305" i="1" s="1"/>
  <c r="O305" i="1" s="1"/>
  <c r="M303" i="1"/>
  <c r="N303" i="1" s="1"/>
  <c r="O303" i="1" s="1"/>
  <c r="M312" i="1"/>
  <c r="N312" i="1" s="1"/>
  <c r="O312" i="1" s="1"/>
  <c r="M306" i="1"/>
  <c r="N306" i="1" s="1"/>
  <c r="O306" i="1" s="1"/>
  <c r="M308" i="1"/>
  <c r="N308" i="1" s="1"/>
  <c r="O308" i="1" s="1"/>
  <c r="M302" i="1"/>
  <c r="N302" i="1" s="1"/>
  <c r="O302" i="1" s="1"/>
  <c r="M310" i="1"/>
  <c r="N310" i="1" s="1"/>
  <c r="O310" i="1" s="1"/>
  <c r="M309" i="1"/>
  <c r="N309" i="1" s="1"/>
  <c r="O309" i="1" s="1"/>
  <c r="M284" i="1"/>
  <c r="N284" i="1" s="1"/>
  <c r="O284" i="1" s="1"/>
  <c r="M286" i="1"/>
  <c r="N286" i="1" s="1"/>
  <c r="O286" i="1" s="1"/>
  <c r="M287" i="1"/>
  <c r="N287" i="1" s="1"/>
  <c r="O287" i="1" s="1"/>
  <c r="M337" i="1"/>
  <c r="N337" i="1" s="1"/>
  <c r="O337" i="1" s="1"/>
  <c r="M330" i="1"/>
  <c r="N330" i="1" s="1"/>
  <c r="O330" i="1" s="1"/>
  <c r="M311" i="1"/>
  <c r="N311" i="1" s="1"/>
  <c r="O311" i="1" s="1"/>
  <c r="M292" i="1"/>
  <c r="N292" i="1" s="1"/>
  <c r="O292" i="1" s="1"/>
  <c r="I245" i="1"/>
  <c r="J245" i="1" s="1"/>
  <c r="K245" i="1" s="1"/>
  <c r="L245" i="1" s="1"/>
  <c r="I243" i="1"/>
  <c r="J243" i="1" s="1"/>
  <c r="K243" i="1" s="1"/>
  <c r="L243" i="1" s="1"/>
  <c r="I250" i="1"/>
  <c r="J250" i="1" s="1"/>
  <c r="K250" i="1" s="1"/>
  <c r="L250" i="1" s="1"/>
  <c r="I249" i="1"/>
  <c r="J249" i="1" s="1"/>
  <c r="K249" i="1" s="1"/>
  <c r="L249" i="1" s="1"/>
  <c r="I251" i="1"/>
  <c r="J251" i="1" s="1"/>
  <c r="K251" i="1" s="1"/>
  <c r="L251" i="1" s="1"/>
  <c r="I256" i="1"/>
  <c r="J256" i="1" s="1"/>
  <c r="K256" i="1" s="1"/>
  <c r="L256" i="1" s="1"/>
  <c r="I253" i="1"/>
  <c r="J253" i="1" s="1"/>
  <c r="K253" i="1" s="1"/>
  <c r="L253" i="1" s="1"/>
  <c r="I252" i="1"/>
  <c r="J252" i="1" s="1"/>
  <c r="K252" i="1" s="1"/>
  <c r="L252" i="1" s="1"/>
  <c r="I259" i="1"/>
  <c r="J259" i="1" s="1"/>
  <c r="K259" i="1" s="1"/>
  <c r="L259" i="1" s="1"/>
  <c r="I257" i="1"/>
  <c r="J257" i="1" s="1"/>
  <c r="K257" i="1" s="1"/>
  <c r="L257" i="1" s="1"/>
  <c r="I258" i="1"/>
  <c r="J258" i="1" s="1"/>
  <c r="K258" i="1" s="1"/>
  <c r="L258" i="1" s="1"/>
  <c r="I255" i="1"/>
  <c r="J255" i="1" s="1"/>
  <c r="K255" i="1" s="1"/>
  <c r="L255" i="1" s="1"/>
  <c r="I254" i="1"/>
  <c r="J254" i="1" s="1"/>
  <c r="K254" i="1" s="1"/>
  <c r="L254" i="1" s="1"/>
  <c r="I261" i="1"/>
  <c r="J261" i="1" s="1"/>
  <c r="K261" i="1" s="1"/>
  <c r="L261" i="1" s="1"/>
  <c r="I260" i="1"/>
  <c r="J260" i="1" s="1"/>
  <c r="K260" i="1" s="1"/>
  <c r="L260" i="1" s="1"/>
  <c r="I262" i="1"/>
  <c r="J262" i="1" s="1"/>
  <c r="K262" i="1" s="1"/>
  <c r="L262" i="1" s="1"/>
  <c r="I263" i="1"/>
  <c r="J263" i="1" s="1"/>
  <c r="K263" i="1" s="1"/>
  <c r="L263" i="1" s="1"/>
  <c r="I271" i="1"/>
  <c r="J271" i="1" s="1"/>
  <c r="K271" i="1" s="1"/>
  <c r="L271" i="1" s="1"/>
  <c r="I267" i="1"/>
  <c r="J267" i="1" s="1"/>
  <c r="K267" i="1" s="1"/>
  <c r="L267" i="1" s="1"/>
  <c r="I272" i="1"/>
  <c r="J272" i="1" s="1"/>
  <c r="K272" i="1" s="1"/>
  <c r="L272" i="1" s="1"/>
  <c r="I264" i="1"/>
  <c r="J264" i="1" s="1"/>
  <c r="K264" i="1" s="1"/>
  <c r="L264" i="1" s="1"/>
  <c r="I273" i="1"/>
  <c r="J273" i="1" s="1"/>
  <c r="K273" i="1" s="1"/>
  <c r="L273" i="1" s="1"/>
  <c r="I265" i="1"/>
  <c r="J265" i="1" s="1"/>
  <c r="K265" i="1" s="1"/>
  <c r="L265" i="1" s="1"/>
  <c r="I269" i="1"/>
  <c r="J269" i="1" s="1"/>
  <c r="K269" i="1" s="1"/>
  <c r="L269" i="1" s="1"/>
  <c r="I268" i="1"/>
  <c r="J268" i="1" s="1"/>
  <c r="K268" i="1" s="1"/>
  <c r="L268" i="1" s="1"/>
  <c r="I266" i="1"/>
  <c r="J266" i="1" s="1"/>
  <c r="K266" i="1" s="1"/>
  <c r="L266" i="1" s="1"/>
  <c r="I270" i="1"/>
  <c r="J270" i="1" s="1"/>
  <c r="K270" i="1" s="1"/>
  <c r="L270" i="1" s="1"/>
  <c r="I282" i="1"/>
  <c r="J282" i="1" s="1"/>
  <c r="K282" i="1" s="1"/>
  <c r="L282" i="1" s="1"/>
  <c r="I283" i="1"/>
  <c r="J283" i="1" s="1"/>
  <c r="K283" i="1" s="1"/>
  <c r="L283" i="1" s="1"/>
  <c r="I281" i="1"/>
  <c r="J281" i="1" s="1"/>
  <c r="K281" i="1" s="1"/>
  <c r="L281" i="1" s="1"/>
  <c r="I274" i="1"/>
  <c r="J274" i="1" s="1"/>
  <c r="K274" i="1" s="1"/>
  <c r="L274" i="1" s="1"/>
  <c r="I278" i="1"/>
  <c r="J278" i="1" s="1"/>
  <c r="K278" i="1" s="1"/>
  <c r="L278" i="1" s="1"/>
  <c r="I275" i="1"/>
  <c r="J275" i="1" s="1"/>
  <c r="K275" i="1" s="1"/>
  <c r="L275" i="1" s="1"/>
  <c r="I279" i="1"/>
  <c r="J279" i="1" s="1"/>
  <c r="K279" i="1" s="1"/>
  <c r="L279" i="1" s="1"/>
  <c r="I277" i="1"/>
  <c r="J277" i="1" s="1"/>
  <c r="K277" i="1" s="1"/>
  <c r="L277" i="1" s="1"/>
  <c r="I276" i="1"/>
  <c r="J276" i="1" s="1"/>
  <c r="K276" i="1" s="1"/>
  <c r="L276" i="1" s="1"/>
  <c r="H438" i="1" l="1"/>
  <c r="Q613" i="1"/>
  <c r="R613" i="1" s="1"/>
  <c r="S613" i="1" s="1"/>
  <c r="Q589" i="1"/>
  <c r="R589" i="1" s="1"/>
  <c r="S589" i="1" s="1"/>
  <c r="Q533" i="1"/>
  <c r="R533" i="1" s="1"/>
  <c r="S533" i="1" s="1"/>
  <c r="Q652" i="1"/>
  <c r="R652" i="1" s="1"/>
  <c r="S652" i="1" s="1"/>
  <c r="Q522" i="1"/>
  <c r="R522" i="1" s="1"/>
  <c r="S522" i="1" s="1"/>
  <c r="Q510" i="1"/>
  <c r="R510" i="1" s="1"/>
  <c r="S510" i="1" s="1"/>
  <c r="Q554" i="1"/>
  <c r="R554" i="1" s="1"/>
  <c r="S554" i="1" s="1"/>
  <c r="Q541" i="1"/>
  <c r="R541" i="1" s="1"/>
  <c r="S541" i="1" s="1"/>
  <c r="Q593" i="1"/>
  <c r="R593" i="1" s="1"/>
  <c r="S593" i="1" s="1"/>
  <c r="Q615" i="1"/>
  <c r="R615" i="1" s="1"/>
  <c r="S615" i="1" s="1"/>
  <c r="Q557" i="1"/>
  <c r="R557" i="1" s="1"/>
  <c r="S557" i="1" s="1"/>
  <c r="Q501" i="1"/>
  <c r="R501" i="1" s="1"/>
  <c r="S501" i="1" s="1"/>
  <c r="Q666" i="1"/>
  <c r="R666" i="1" s="1"/>
  <c r="S666" i="1" s="1"/>
  <c r="Q574" i="1"/>
  <c r="R574" i="1" s="1"/>
  <c r="S574" i="1" s="1"/>
  <c r="Q610" i="1"/>
  <c r="R610" i="1" s="1"/>
  <c r="S610" i="1" s="1"/>
  <c r="Q504" i="1"/>
  <c r="R504" i="1" s="1"/>
  <c r="S504" i="1" s="1"/>
  <c r="Q624" i="1"/>
  <c r="R624" i="1" s="1"/>
  <c r="S624" i="1" s="1"/>
  <c r="Q526" i="1"/>
  <c r="R526" i="1" s="1"/>
  <c r="S526" i="1" s="1"/>
  <c r="Q588" i="1"/>
  <c r="R588" i="1" s="1"/>
  <c r="S588" i="1" s="1"/>
  <c r="Q627" i="1"/>
  <c r="R627" i="1" s="1"/>
  <c r="S627" i="1" s="1"/>
  <c r="Q563" i="1"/>
  <c r="R563" i="1" s="1"/>
  <c r="S563" i="1" s="1"/>
  <c r="Q630" i="1"/>
  <c r="R630" i="1" s="1"/>
  <c r="S630" i="1" s="1"/>
  <c r="Q502" i="1"/>
  <c r="R502" i="1" s="1"/>
  <c r="S502" i="1" s="1"/>
  <c r="Q603" i="1"/>
  <c r="R603" i="1" s="1"/>
  <c r="S603" i="1" s="1"/>
  <c r="Q673" i="1"/>
  <c r="R673" i="1" s="1"/>
  <c r="S673" i="1" s="1"/>
  <c r="Q509" i="1"/>
  <c r="R509" i="1" s="1"/>
  <c r="S509" i="1" s="1"/>
  <c r="Q514" i="1"/>
  <c r="R514" i="1" s="1"/>
  <c r="S514" i="1" s="1"/>
  <c r="Q450" i="1"/>
  <c r="R450" i="1" s="1"/>
  <c r="S450" i="1" s="1"/>
  <c r="Q455" i="1"/>
  <c r="R455" i="1" s="1"/>
  <c r="S455" i="1" s="1"/>
  <c r="Q556" i="1"/>
  <c r="R556" i="1" s="1"/>
  <c r="S556" i="1" s="1"/>
  <c r="Q488" i="1"/>
  <c r="R488" i="1" s="1"/>
  <c r="S488" i="1" s="1"/>
  <c r="Q460" i="1"/>
  <c r="R460" i="1" s="1"/>
  <c r="S460" i="1" s="1"/>
  <c r="Q464" i="1"/>
  <c r="R464" i="1" s="1"/>
  <c r="S464" i="1" s="1"/>
  <c r="Q449" i="1"/>
  <c r="R449" i="1" s="1"/>
  <c r="S449" i="1" s="1"/>
  <c r="Q675" i="1"/>
  <c r="R675" i="1" s="1"/>
  <c r="S675" i="1" s="1"/>
  <c r="Q471" i="1"/>
  <c r="R471" i="1" s="1"/>
  <c r="S471" i="1" s="1"/>
  <c r="Q465" i="1"/>
  <c r="R465" i="1" s="1"/>
  <c r="S465" i="1" s="1"/>
  <c r="Q523" i="1"/>
  <c r="R523" i="1" s="1"/>
  <c r="S523" i="1" s="1"/>
  <c r="Q671" i="1"/>
  <c r="R671" i="1" s="1"/>
  <c r="S671" i="1" s="1"/>
  <c r="Q668" i="1"/>
  <c r="R668" i="1" s="1"/>
  <c r="S668" i="1" s="1"/>
  <c r="Q500" i="1"/>
  <c r="R500" i="1" s="1"/>
  <c r="S500" i="1" s="1"/>
  <c r="Q468" i="1"/>
  <c r="R468" i="1" s="1"/>
  <c r="S468" i="1" s="1"/>
  <c r="Q677" i="1"/>
  <c r="R677" i="1" s="1"/>
  <c r="S677" i="1" s="1"/>
  <c r="Q551" i="1"/>
  <c r="R551" i="1" s="1"/>
  <c r="S551" i="1" s="1"/>
  <c r="Q505" i="1"/>
  <c r="R505" i="1" s="1"/>
  <c r="S505" i="1" s="1"/>
  <c r="Q604" i="1"/>
  <c r="R604" i="1" s="1"/>
  <c r="S604" i="1" s="1"/>
  <c r="Q638" i="1"/>
  <c r="R638" i="1" s="1"/>
  <c r="S638" i="1" s="1"/>
  <c r="Q664" i="1"/>
  <c r="R664" i="1" s="1"/>
  <c r="S664" i="1" s="1"/>
  <c r="Q653" i="1"/>
  <c r="R653" i="1" s="1"/>
  <c r="S653" i="1" s="1"/>
  <c r="Q542" i="1"/>
  <c r="R542" i="1" s="1"/>
  <c r="S542" i="1" s="1"/>
  <c r="Q451" i="1"/>
  <c r="R451" i="1" s="1"/>
  <c r="S451" i="1" s="1"/>
  <c r="Q631" i="1"/>
  <c r="R631" i="1" s="1"/>
  <c r="S631" i="1" s="1"/>
  <c r="Q637" i="1"/>
  <c r="R637" i="1" s="1"/>
  <c r="S637" i="1" s="1"/>
  <c r="Q476" i="1"/>
  <c r="R476" i="1" s="1"/>
  <c r="S476" i="1" s="1"/>
  <c r="Q629" i="1"/>
  <c r="R629" i="1" s="1"/>
  <c r="S629" i="1" s="1"/>
  <c r="Q536" i="1"/>
  <c r="R536" i="1" s="1"/>
  <c r="S536" i="1" s="1"/>
  <c r="Q606" i="1"/>
  <c r="R606" i="1" s="1"/>
  <c r="S606" i="1" s="1"/>
  <c r="Q443" i="1"/>
  <c r="R443" i="1" s="1"/>
  <c r="S443" i="1" s="1"/>
  <c r="Q558" i="1"/>
  <c r="R558" i="1" s="1"/>
  <c r="S558" i="1" s="1"/>
  <c r="Q473" i="1"/>
  <c r="R473" i="1" s="1"/>
  <c r="S473" i="1" s="1"/>
  <c r="Q481" i="1"/>
  <c r="R481" i="1" s="1"/>
  <c r="S481" i="1" s="1"/>
  <c r="Q674" i="1"/>
  <c r="R674" i="1" s="1"/>
  <c r="S674" i="1" s="1"/>
  <c r="Q612" i="1"/>
  <c r="R612" i="1" s="1"/>
  <c r="S612" i="1" s="1"/>
  <c r="Q639" i="1"/>
  <c r="R639" i="1" s="1"/>
  <c r="S639" i="1" s="1"/>
  <c r="Q597" i="1"/>
  <c r="R597" i="1" s="1"/>
  <c r="S597" i="1" s="1"/>
  <c r="Q562" i="1"/>
  <c r="R562" i="1" s="1"/>
  <c r="S562" i="1" s="1"/>
  <c r="Q508" i="1"/>
  <c r="R508" i="1" s="1"/>
  <c r="S508" i="1" s="1"/>
  <c r="Q636" i="1"/>
  <c r="R636" i="1" s="1"/>
  <c r="S636" i="1" s="1"/>
  <c r="Q585" i="1"/>
  <c r="R585" i="1" s="1"/>
  <c r="S585" i="1" s="1"/>
  <c r="Q530" i="1"/>
  <c r="R530" i="1" s="1"/>
  <c r="S530" i="1" s="1"/>
  <c r="Q572" i="1"/>
  <c r="R572" i="1" s="1"/>
  <c r="S572" i="1" s="1"/>
  <c r="Q537" i="1"/>
  <c r="R537" i="1" s="1"/>
  <c r="S537" i="1" s="1"/>
  <c r="Q591" i="1"/>
  <c r="R591" i="1" s="1"/>
  <c r="S591" i="1" s="1"/>
  <c r="Q620" i="1"/>
  <c r="R620" i="1" s="1"/>
  <c r="S620" i="1" s="1"/>
  <c r="Q672" i="1"/>
  <c r="R672" i="1" s="1"/>
  <c r="S672" i="1" s="1"/>
  <c r="Q565" i="1"/>
  <c r="R565" i="1" s="1"/>
  <c r="S565" i="1" s="1"/>
  <c r="Q515" i="1"/>
  <c r="R515" i="1" s="1"/>
  <c r="S515" i="1" s="1"/>
  <c r="Q614" i="1"/>
  <c r="R614" i="1" s="1"/>
  <c r="S614" i="1" s="1"/>
  <c r="Q576" i="1"/>
  <c r="R576" i="1" s="1"/>
  <c r="S576" i="1" s="1"/>
  <c r="Q564" i="1"/>
  <c r="R564" i="1" s="1"/>
  <c r="S564" i="1" s="1"/>
  <c r="Q532" i="1"/>
  <c r="R532" i="1" s="1"/>
  <c r="S532" i="1" s="1"/>
  <c r="Q622" i="1"/>
  <c r="R622" i="1" s="1"/>
  <c r="S622" i="1" s="1"/>
  <c r="Q521" i="1"/>
  <c r="R521" i="1" s="1"/>
  <c r="S521" i="1" s="1"/>
  <c r="Q619" i="1"/>
  <c r="R619" i="1" s="1"/>
  <c r="S619" i="1" s="1"/>
  <c r="Q611" i="1"/>
  <c r="R611" i="1" s="1"/>
  <c r="S611" i="1" s="1"/>
  <c r="Q524" i="1"/>
  <c r="R524" i="1" s="1"/>
  <c r="S524" i="1" s="1"/>
  <c r="Q582" i="1"/>
  <c r="R582" i="1" s="1"/>
  <c r="S582" i="1" s="1"/>
  <c r="Q440" i="1"/>
  <c r="R440" i="1" s="1"/>
  <c r="S440" i="1" s="1"/>
  <c r="Q546" i="1"/>
  <c r="R546" i="1" s="1"/>
  <c r="S546" i="1" s="1"/>
  <c r="Q497" i="1"/>
  <c r="R497" i="1" s="1"/>
  <c r="S497" i="1" s="1"/>
  <c r="Q485" i="1"/>
  <c r="R485" i="1" s="1"/>
  <c r="S485" i="1" s="1"/>
  <c r="Q477" i="1"/>
  <c r="R477" i="1" s="1"/>
  <c r="S477" i="1" s="1"/>
  <c r="Q475" i="1"/>
  <c r="R475" i="1" s="1"/>
  <c r="S475" i="1" s="1"/>
  <c r="Q461" i="1"/>
  <c r="R461" i="1" s="1"/>
  <c r="S461" i="1" s="1"/>
  <c r="Q454" i="1"/>
  <c r="R454" i="1" s="1"/>
  <c r="S454" i="1" s="1"/>
  <c r="Q595" i="1"/>
  <c r="R595" i="1" s="1"/>
  <c r="S595" i="1" s="1"/>
  <c r="Q474" i="1"/>
  <c r="R474" i="1" s="1"/>
  <c r="S474" i="1" s="1"/>
  <c r="Q442" i="1"/>
  <c r="R442" i="1" s="1"/>
  <c r="S442" i="1" s="1"/>
  <c r="Q472" i="1"/>
  <c r="R472" i="1" s="1"/>
  <c r="S472" i="1" s="1"/>
  <c r="Q676" i="1"/>
  <c r="R676" i="1" s="1"/>
  <c r="S676" i="1" s="1"/>
  <c r="Q583" i="1"/>
  <c r="R583" i="1" s="1"/>
  <c r="S583" i="1" s="1"/>
  <c r="Q659" i="1"/>
  <c r="R659" i="1" s="1"/>
  <c r="S659" i="1" s="1"/>
  <c r="Q528" i="1"/>
  <c r="R528" i="1" s="1"/>
  <c r="S528" i="1" s="1"/>
  <c r="Q608" i="1"/>
  <c r="R608" i="1" s="1"/>
  <c r="S608" i="1" s="1"/>
  <c r="Q670" i="1"/>
  <c r="R670" i="1" s="1"/>
  <c r="S670" i="1" s="1"/>
  <c r="Q484" i="1"/>
  <c r="R484" i="1" s="1"/>
  <c r="S484" i="1" s="1"/>
  <c r="Q632" i="1"/>
  <c r="R632" i="1" s="1"/>
  <c r="S632" i="1" s="1"/>
  <c r="Q547" i="1"/>
  <c r="R547" i="1" s="1"/>
  <c r="S547" i="1" s="1"/>
  <c r="Q517" i="1"/>
  <c r="R517" i="1" s="1"/>
  <c r="S517" i="1" s="1"/>
  <c r="Q466" i="1"/>
  <c r="R466" i="1" s="1"/>
  <c r="S466" i="1" s="1"/>
  <c r="Q628" i="1"/>
  <c r="R628" i="1" s="1"/>
  <c r="S628" i="1" s="1"/>
  <c r="Q662" i="1"/>
  <c r="R662" i="1" s="1"/>
  <c r="S662" i="1" s="1"/>
  <c r="Q441" i="1"/>
  <c r="R441" i="1" s="1"/>
  <c r="S441" i="1" s="1"/>
  <c r="Q642" i="1"/>
  <c r="R642" i="1" s="1"/>
  <c r="S642" i="1" s="1"/>
  <c r="Q452" i="1"/>
  <c r="R452" i="1" s="1"/>
  <c r="S452" i="1" s="1"/>
  <c r="Q657" i="1"/>
  <c r="R657" i="1" s="1"/>
  <c r="S657" i="1" s="1"/>
  <c r="Q553" i="1"/>
  <c r="R553" i="1" s="1"/>
  <c r="S553" i="1" s="1"/>
  <c r="Q495" i="1"/>
  <c r="R495" i="1" s="1"/>
  <c r="S495" i="1" s="1"/>
  <c r="Q462" i="1"/>
  <c r="R462" i="1" s="1"/>
  <c r="S462" i="1" s="1"/>
  <c r="Q489" i="1"/>
  <c r="R489" i="1" s="1"/>
  <c r="S489" i="1" s="1"/>
  <c r="Q648" i="1"/>
  <c r="R648" i="1" s="1"/>
  <c r="S648" i="1" s="1"/>
  <c r="Q590" i="1"/>
  <c r="R590" i="1" s="1"/>
  <c r="S590" i="1" s="1"/>
  <c r="Q525" i="1"/>
  <c r="R525" i="1" s="1"/>
  <c r="S525" i="1" s="1"/>
  <c r="Q544" i="1"/>
  <c r="R544" i="1" s="1"/>
  <c r="S544" i="1" s="1"/>
  <c r="Q579" i="1"/>
  <c r="R579" i="1" s="1"/>
  <c r="S579" i="1" s="1"/>
  <c r="Q516" i="1"/>
  <c r="R516" i="1" s="1"/>
  <c r="S516" i="1" s="1"/>
  <c r="Q626" i="1"/>
  <c r="R626" i="1" s="1"/>
  <c r="S626" i="1" s="1"/>
  <c r="Q599" i="1"/>
  <c r="R599" i="1" s="1"/>
  <c r="S599" i="1" s="1"/>
  <c r="Q641" i="1"/>
  <c r="R641" i="1" s="1"/>
  <c r="S641" i="1" s="1"/>
  <c r="Q491" i="1"/>
  <c r="R491" i="1" s="1"/>
  <c r="S491" i="1" s="1"/>
  <c r="Q601" i="1"/>
  <c r="R601" i="1" s="1"/>
  <c r="S601" i="1" s="1"/>
  <c r="Q575" i="1"/>
  <c r="R575" i="1" s="1"/>
  <c r="S575" i="1" s="1"/>
  <c r="Q520" i="1"/>
  <c r="R520" i="1" s="1"/>
  <c r="S520" i="1" s="1"/>
  <c r="Q480" i="1"/>
  <c r="R480" i="1" s="1"/>
  <c r="S480" i="1" s="1"/>
  <c r="Q661" i="1"/>
  <c r="R661" i="1" s="1"/>
  <c r="S661" i="1" s="1"/>
  <c r="Q529" i="1"/>
  <c r="R529" i="1" s="1"/>
  <c r="S529" i="1" s="1"/>
  <c r="Q658" i="1"/>
  <c r="R658" i="1" s="1"/>
  <c r="S658" i="1" s="1"/>
  <c r="Q577" i="1"/>
  <c r="R577" i="1" s="1"/>
  <c r="S577" i="1" s="1"/>
  <c r="Q518" i="1"/>
  <c r="R518" i="1" s="1"/>
  <c r="S518" i="1" s="1"/>
  <c r="Q513" i="1"/>
  <c r="R513" i="1" s="1"/>
  <c r="S513" i="1" s="1"/>
  <c r="Q609" i="1"/>
  <c r="R609" i="1" s="1"/>
  <c r="S609" i="1" s="1"/>
  <c r="Q598" i="1"/>
  <c r="R598" i="1" s="1"/>
  <c r="S598" i="1" s="1"/>
  <c r="Q634" i="1"/>
  <c r="R634" i="1" s="1"/>
  <c r="S634" i="1" s="1"/>
  <c r="Q543" i="1"/>
  <c r="R543" i="1" s="1"/>
  <c r="S543" i="1" s="1"/>
  <c r="Q456" i="1"/>
  <c r="R456" i="1" s="1"/>
  <c r="S456" i="1" s="1"/>
  <c r="Q469" i="1"/>
  <c r="R469" i="1" s="1"/>
  <c r="S469" i="1" s="1"/>
  <c r="Q566" i="1"/>
  <c r="R566" i="1" s="1"/>
  <c r="S566" i="1" s="1"/>
  <c r="Q494" i="1"/>
  <c r="R494" i="1" s="1"/>
  <c r="S494" i="1" s="1"/>
  <c r="Q600" i="1"/>
  <c r="R600" i="1" s="1"/>
  <c r="S600" i="1" s="1"/>
  <c r="Q506" i="1"/>
  <c r="R506" i="1" s="1"/>
  <c r="S506" i="1" s="1"/>
  <c r="Q459" i="1"/>
  <c r="R459" i="1" s="1"/>
  <c r="S459" i="1" s="1"/>
  <c r="Q444" i="1"/>
  <c r="R444" i="1" s="1"/>
  <c r="S444" i="1" s="1"/>
  <c r="Q483" i="1"/>
  <c r="R483" i="1" s="1"/>
  <c r="S483" i="1" s="1"/>
  <c r="Q559" i="1"/>
  <c r="R559" i="1" s="1"/>
  <c r="S559" i="1" s="1"/>
  <c r="Q478" i="1"/>
  <c r="R478" i="1" s="1"/>
  <c r="S478" i="1" s="1"/>
  <c r="Q573" i="1"/>
  <c r="R573" i="1" s="1"/>
  <c r="S573" i="1" s="1"/>
  <c r="Q453" i="1"/>
  <c r="R453" i="1" s="1"/>
  <c r="S453" i="1" s="1"/>
  <c r="Q567" i="1"/>
  <c r="R567" i="1" s="1"/>
  <c r="S567" i="1" s="1"/>
  <c r="Q479" i="1"/>
  <c r="R479" i="1" s="1"/>
  <c r="S479" i="1" s="1"/>
  <c r="Q640" i="1"/>
  <c r="R640" i="1" s="1"/>
  <c r="S640" i="1" s="1"/>
  <c r="Q438" i="1"/>
  <c r="R438" i="1" s="1"/>
  <c r="S438" i="1" s="1"/>
  <c r="Q446" i="1"/>
  <c r="R446" i="1" s="1"/>
  <c r="S446" i="1" s="1"/>
  <c r="Q667" i="1"/>
  <c r="R667" i="1" s="1"/>
  <c r="S667" i="1" s="1"/>
  <c r="Q560" i="1"/>
  <c r="R560" i="1" s="1"/>
  <c r="S560" i="1" s="1"/>
  <c r="Q643" i="1"/>
  <c r="R643" i="1" s="1"/>
  <c r="S643" i="1" s="1"/>
  <c r="Q511" i="1"/>
  <c r="R511" i="1" s="1"/>
  <c r="S511" i="1" s="1"/>
  <c r="Q660" i="1"/>
  <c r="R660" i="1" s="1"/>
  <c r="S660" i="1" s="1"/>
  <c r="Q540" i="1"/>
  <c r="R540" i="1" s="1"/>
  <c r="S540" i="1" s="1"/>
  <c r="Q496" i="1"/>
  <c r="R496" i="1" s="1"/>
  <c r="S496" i="1" s="1"/>
  <c r="Q470" i="1"/>
  <c r="R470" i="1" s="1"/>
  <c r="S470" i="1" s="1"/>
  <c r="Q649" i="1"/>
  <c r="R649" i="1" s="1"/>
  <c r="S649" i="1" s="1"/>
  <c r="Q651" i="1"/>
  <c r="R651" i="1" s="1"/>
  <c r="S651" i="1" s="1"/>
  <c r="Q498" i="1"/>
  <c r="R498" i="1" s="1"/>
  <c r="S498" i="1" s="1"/>
  <c r="Q548" i="1"/>
  <c r="R548" i="1" s="1"/>
  <c r="S548" i="1" s="1"/>
  <c r="Q499" i="1"/>
  <c r="R499" i="1" s="1"/>
  <c r="S499" i="1" s="1"/>
  <c r="Q447" i="1"/>
  <c r="R447" i="1" s="1"/>
  <c r="S447" i="1" s="1"/>
  <c r="Q665" i="1"/>
  <c r="R665" i="1" s="1"/>
  <c r="S665" i="1" s="1"/>
  <c r="Q644" i="1"/>
  <c r="R644" i="1" s="1"/>
  <c r="S644" i="1" s="1"/>
  <c r="Q550" i="1"/>
  <c r="R550" i="1" s="1"/>
  <c r="S550" i="1" s="1"/>
  <c r="Q507" i="1"/>
  <c r="R507" i="1" s="1"/>
  <c r="S507" i="1" s="1"/>
  <c r="Q458" i="1"/>
  <c r="R458" i="1" s="1"/>
  <c r="S458" i="1" s="1"/>
  <c r="Q647" i="1"/>
  <c r="R647" i="1" s="1"/>
  <c r="S647" i="1" s="1"/>
  <c r="Q645" i="1"/>
  <c r="R645" i="1" s="1"/>
  <c r="S645" i="1" s="1"/>
  <c r="Q594" i="1"/>
  <c r="R594" i="1" s="1"/>
  <c r="S594" i="1" s="1"/>
  <c r="Q602" i="1"/>
  <c r="R602" i="1" s="1"/>
  <c r="S602" i="1" s="1"/>
  <c r="Q586" i="1"/>
  <c r="R586" i="1" s="1"/>
  <c r="S586" i="1" s="1"/>
  <c r="Q549" i="1"/>
  <c r="R549" i="1" s="1"/>
  <c r="S549" i="1" s="1"/>
  <c r="Q646" i="1"/>
  <c r="R646" i="1" s="1"/>
  <c r="S646" i="1" s="1"/>
  <c r="Q616" i="1"/>
  <c r="R616" i="1" s="1"/>
  <c r="S616" i="1" s="1"/>
  <c r="Q621" i="1"/>
  <c r="R621" i="1" s="1"/>
  <c r="S621" i="1" s="1"/>
  <c r="Q617" i="1"/>
  <c r="R617" i="1" s="1"/>
  <c r="S617" i="1" s="1"/>
  <c r="Q527" i="1"/>
  <c r="R527" i="1" s="1"/>
  <c r="S527" i="1" s="1"/>
  <c r="Q519" i="1"/>
  <c r="R519" i="1" s="1"/>
  <c r="S519" i="1" s="1"/>
  <c r="Q545" i="1"/>
  <c r="R545" i="1" s="1"/>
  <c r="S545" i="1" s="1"/>
  <c r="Q571" i="1"/>
  <c r="R571" i="1" s="1"/>
  <c r="S571" i="1" s="1"/>
  <c r="Q633" i="1"/>
  <c r="R633" i="1" s="1"/>
  <c r="S633" i="1" s="1"/>
  <c r="Q625" i="1"/>
  <c r="R625" i="1" s="1"/>
  <c r="S625" i="1" s="1"/>
  <c r="Q592" i="1"/>
  <c r="R592" i="1" s="1"/>
  <c r="S592" i="1" s="1"/>
  <c r="Q596" i="1"/>
  <c r="R596" i="1" s="1"/>
  <c r="S596" i="1" s="1"/>
  <c r="Q578" i="1"/>
  <c r="R578" i="1" s="1"/>
  <c r="S578" i="1" s="1"/>
  <c r="Q570" i="1"/>
  <c r="R570" i="1" s="1"/>
  <c r="S570" i="1" s="1"/>
  <c r="Q655" i="1"/>
  <c r="R655" i="1" s="1"/>
  <c r="S655" i="1" s="1"/>
  <c r="Q650" i="1"/>
  <c r="R650" i="1" s="1"/>
  <c r="S650" i="1" s="1"/>
  <c r="Q580" i="1"/>
  <c r="R580" i="1" s="1"/>
  <c r="S580" i="1" s="1"/>
  <c r="Q587" i="1"/>
  <c r="R587" i="1" s="1"/>
  <c r="S587" i="1" s="1"/>
  <c r="Q669" i="1"/>
  <c r="R669" i="1" s="1"/>
  <c r="S669" i="1" s="1"/>
  <c r="Q654" i="1"/>
  <c r="R654" i="1" s="1"/>
  <c r="S654" i="1" s="1"/>
  <c r="Q445" i="1"/>
  <c r="R445" i="1" s="1"/>
  <c r="S445" i="1" s="1"/>
  <c r="Q503" i="1"/>
  <c r="R503" i="1" s="1"/>
  <c r="S503" i="1" s="1"/>
  <c r="Q552" i="1"/>
  <c r="R552" i="1" s="1"/>
  <c r="S552" i="1" s="1"/>
  <c r="Q493" i="1"/>
  <c r="R493" i="1" s="1"/>
  <c r="S493" i="1" s="1"/>
  <c r="Q448" i="1"/>
  <c r="R448" i="1" s="1"/>
  <c r="S448" i="1" s="1"/>
  <c r="Q482" i="1"/>
  <c r="R482" i="1" s="1"/>
  <c r="S482" i="1" s="1"/>
  <c r="Q538" i="1"/>
  <c r="R538" i="1" s="1"/>
  <c r="S538" i="1" s="1"/>
  <c r="Q467" i="1"/>
  <c r="R467" i="1" s="1"/>
  <c r="S467" i="1" s="1"/>
  <c r="Q605" i="1"/>
  <c r="R605" i="1" s="1"/>
  <c r="S605" i="1" s="1"/>
  <c r="Q463" i="1"/>
  <c r="R463" i="1" s="1"/>
  <c r="S463" i="1" s="1"/>
  <c r="Q512" i="1"/>
  <c r="R512" i="1" s="1"/>
  <c r="S512" i="1" s="1"/>
  <c r="Q561" i="1"/>
  <c r="R561" i="1" s="1"/>
  <c r="S561" i="1" s="1"/>
  <c r="Q457" i="1"/>
  <c r="R457" i="1" s="1"/>
  <c r="S457" i="1" s="1"/>
  <c r="Q635" i="1"/>
  <c r="R635" i="1" s="1"/>
  <c r="S635" i="1" s="1"/>
  <c r="Q618" i="1"/>
  <c r="R618" i="1" s="1"/>
  <c r="S618" i="1" s="1"/>
  <c r="Q568" i="1"/>
  <c r="R568" i="1" s="1"/>
  <c r="S568" i="1" s="1"/>
  <c r="Q623" i="1"/>
  <c r="R623" i="1" s="1"/>
  <c r="S623" i="1" s="1"/>
  <c r="Q663" i="1"/>
  <c r="R663" i="1" s="1"/>
  <c r="S663" i="1" s="1"/>
  <c r="Q569" i="1"/>
  <c r="R569" i="1" s="1"/>
  <c r="S569" i="1" s="1"/>
  <c r="Q555" i="1"/>
  <c r="R555" i="1" s="1"/>
  <c r="S555" i="1" s="1"/>
  <c r="Q492" i="1"/>
  <c r="R492" i="1" s="1"/>
  <c r="S492" i="1" s="1"/>
  <c r="Q486" i="1"/>
  <c r="R486" i="1" s="1"/>
  <c r="S486" i="1" s="1"/>
  <c r="Q490" i="1"/>
  <c r="R490" i="1" s="1"/>
  <c r="S490" i="1" s="1"/>
  <c r="Q487" i="1"/>
  <c r="R487" i="1" s="1"/>
  <c r="S487" i="1" s="1"/>
  <c r="Q656" i="1"/>
  <c r="R656" i="1" s="1"/>
  <c r="S656" i="1" s="1"/>
  <c r="Q581" i="1"/>
  <c r="R581" i="1" s="1"/>
  <c r="S581" i="1" s="1"/>
  <c r="Q531" i="1"/>
  <c r="R531" i="1" s="1"/>
  <c r="S531" i="1" s="1"/>
  <c r="Q607" i="1"/>
  <c r="R607" i="1" s="1"/>
  <c r="S607" i="1" s="1"/>
  <c r="Q534" i="1"/>
  <c r="R534" i="1" s="1"/>
  <c r="S534" i="1" s="1"/>
  <c r="Q584" i="1"/>
  <c r="R584" i="1" s="1"/>
  <c r="S584" i="1" s="1"/>
  <c r="Q535" i="1"/>
  <c r="R535" i="1" s="1"/>
  <c r="S535" i="1" s="1"/>
  <c r="M280" i="1"/>
  <c r="N280" i="1" s="1"/>
  <c r="O280" i="1" s="1"/>
  <c r="H364" i="1"/>
  <c r="P364" i="1"/>
  <c r="P428" i="1"/>
  <c r="H428" i="1"/>
  <c r="H305" i="1"/>
  <c r="P305" i="1"/>
  <c r="H325" i="1"/>
  <c r="P325" i="1"/>
  <c r="H350" i="1"/>
  <c r="P350" i="1"/>
  <c r="P368" i="1"/>
  <c r="H368" i="1"/>
  <c r="H397" i="1"/>
  <c r="P397" i="1"/>
  <c r="P424" i="1"/>
  <c r="H424" i="1"/>
  <c r="H289" i="1"/>
  <c r="P289" i="1"/>
  <c r="H346" i="1"/>
  <c r="P346" i="1"/>
  <c r="H400" i="1"/>
  <c r="P400" i="1"/>
  <c r="H388" i="1"/>
  <c r="P388" i="1"/>
  <c r="P367" i="1"/>
  <c r="H367" i="1"/>
  <c r="H410" i="1"/>
  <c r="P410" i="1"/>
  <c r="H419" i="1"/>
  <c r="P419" i="1"/>
  <c r="H292" i="1"/>
  <c r="P292" i="1"/>
  <c r="P280" i="1"/>
  <c r="H299" i="1"/>
  <c r="P299" i="1"/>
  <c r="H334" i="1"/>
  <c r="P334" i="1"/>
  <c r="P353" i="1"/>
  <c r="H353" i="1"/>
  <c r="H343" i="1"/>
  <c r="P343" i="1"/>
  <c r="H386" i="1"/>
  <c r="P386" i="1"/>
  <c r="P395" i="1"/>
  <c r="H395" i="1"/>
  <c r="P429" i="1"/>
  <c r="H429" i="1"/>
  <c r="P416" i="1"/>
  <c r="H416" i="1"/>
  <c r="P376" i="1"/>
  <c r="H376" i="1"/>
  <c r="H313" i="1"/>
  <c r="P313" i="1"/>
  <c r="H328" i="1"/>
  <c r="P328" i="1"/>
  <c r="H354" i="1"/>
  <c r="P354" i="1"/>
  <c r="H379" i="1"/>
  <c r="P379" i="1"/>
  <c r="H342" i="1"/>
  <c r="P342" i="1"/>
  <c r="P418" i="1"/>
  <c r="H418" i="1"/>
  <c r="P411" i="1"/>
  <c r="H411" i="1"/>
  <c r="H302" i="1"/>
  <c r="P302" i="1"/>
  <c r="H297" i="1"/>
  <c r="P297" i="1"/>
  <c r="P352" i="1"/>
  <c r="H352" i="1"/>
  <c r="P382" i="1"/>
  <c r="H382" i="1"/>
  <c r="H338" i="1"/>
  <c r="P338" i="1"/>
  <c r="H404" i="1"/>
  <c r="P404" i="1"/>
  <c r="H380" i="1"/>
  <c r="P380" i="1"/>
  <c r="H303" i="1"/>
  <c r="P303" i="1"/>
  <c r="H311" i="1"/>
  <c r="P311" i="1"/>
  <c r="H308" i="1"/>
  <c r="P308" i="1"/>
  <c r="H335" i="1"/>
  <c r="P335" i="1"/>
  <c r="H401" i="1"/>
  <c r="P401" i="1"/>
  <c r="P359" i="1"/>
  <c r="H359" i="1"/>
  <c r="H339" i="1"/>
  <c r="P339" i="1"/>
  <c r="H349" i="1"/>
  <c r="P349" i="1"/>
  <c r="H405" i="1"/>
  <c r="P405" i="1"/>
  <c r="H384" i="1"/>
  <c r="P384" i="1"/>
  <c r="H427" i="1"/>
  <c r="P427" i="1"/>
  <c r="P423" i="1"/>
  <c r="H423" i="1"/>
  <c r="H408" i="1"/>
  <c r="P408" i="1"/>
  <c r="P412" i="1"/>
  <c r="H412" i="1"/>
  <c r="H356" i="1"/>
  <c r="P356" i="1"/>
  <c r="H330" i="1"/>
  <c r="P330" i="1"/>
  <c r="P287" i="1"/>
  <c r="P284" i="1"/>
  <c r="H298" i="1"/>
  <c r="P298" i="1"/>
  <c r="P399" i="1"/>
  <c r="H399" i="1"/>
  <c r="P383" i="1"/>
  <c r="H383" i="1"/>
  <c r="H327" i="1"/>
  <c r="P327" i="1"/>
  <c r="P351" i="1"/>
  <c r="H351" i="1"/>
  <c r="H426" i="1"/>
  <c r="P426" i="1"/>
  <c r="H414" i="1"/>
  <c r="P414" i="1"/>
  <c r="P407" i="1"/>
  <c r="H407" i="1"/>
  <c r="P365" i="1"/>
  <c r="H365" i="1"/>
  <c r="H310" i="1"/>
  <c r="P310" i="1"/>
  <c r="H316" i="1"/>
  <c r="P316" i="1"/>
  <c r="H366" i="1"/>
  <c r="P366" i="1"/>
  <c r="H361" i="1"/>
  <c r="P361" i="1"/>
  <c r="H432" i="1"/>
  <c r="P432" i="1"/>
  <c r="P434" i="1"/>
  <c r="H434" i="1"/>
  <c r="H433" i="1"/>
  <c r="P433" i="1"/>
  <c r="H300" i="1"/>
  <c r="P300" i="1"/>
  <c r="H321" i="1"/>
  <c r="P321" i="1"/>
  <c r="H288" i="1"/>
  <c r="P288" i="1"/>
  <c r="H312" i="1"/>
  <c r="P312" i="1"/>
  <c r="P286" i="1"/>
  <c r="H295" i="1"/>
  <c r="P295" i="1"/>
  <c r="H318" i="1"/>
  <c r="P318" i="1"/>
  <c r="H320" i="1"/>
  <c r="P320" i="1"/>
  <c r="H331" i="1"/>
  <c r="P331" i="1"/>
  <c r="H304" i="1"/>
  <c r="P304" i="1"/>
  <c r="P344" i="1"/>
  <c r="H344" i="1"/>
  <c r="P406" i="1"/>
  <c r="H406" i="1"/>
  <c r="H363" i="1"/>
  <c r="P363" i="1"/>
  <c r="P409" i="1"/>
  <c r="H409" i="1"/>
  <c r="P347" i="1"/>
  <c r="H347" i="1"/>
  <c r="H431" i="1"/>
  <c r="P431" i="1"/>
  <c r="H355" i="1"/>
  <c r="P355" i="1"/>
  <c r="P417" i="1"/>
  <c r="H417" i="1"/>
  <c r="P391" i="1"/>
  <c r="H391" i="1"/>
  <c r="P439" i="1"/>
  <c r="H439" i="1"/>
  <c r="P373" i="1"/>
  <c r="H373" i="1"/>
  <c r="H430" i="1"/>
  <c r="P430" i="1"/>
  <c r="P375" i="1"/>
  <c r="H375" i="1"/>
  <c r="P385" i="1"/>
  <c r="H385" i="1"/>
  <c r="P394" i="1"/>
  <c r="H394" i="1"/>
  <c r="P337" i="1"/>
  <c r="H337" i="1"/>
  <c r="P437" i="1"/>
  <c r="H437" i="1"/>
  <c r="H403" i="1"/>
  <c r="P403" i="1"/>
  <c r="P435" i="1"/>
  <c r="H435" i="1"/>
  <c r="H392" i="1"/>
  <c r="P392" i="1"/>
  <c r="P421" i="1"/>
  <c r="H421" i="1"/>
  <c r="P381" i="1"/>
  <c r="H381" i="1"/>
  <c r="H425" i="1"/>
  <c r="P425" i="1"/>
  <c r="P370" i="1"/>
  <c r="H370" i="1"/>
  <c r="H293" i="1"/>
  <c r="P293" i="1"/>
  <c r="H323" i="1"/>
  <c r="P323" i="1"/>
  <c r="H322" i="1"/>
  <c r="P322" i="1"/>
  <c r="H348" i="1"/>
  <c r="P348" i="1"/>
  <c r="P387" i="1"/>
  <c r="H387" i="1"/>
  <c r="H422" i="1"/>
  <c r="P422" i="1"/>
  <c r="H317" i="1"/>
  <c r="P317" i="1"/>
  <c r="H285" i="1"/>
  <c r="P285" i="1"/>
  <c r="H296" i="1"/>
  <c r="P296" i="1"/>
  <c r="P341" i="1"/>
  <c r="H341" i="1"/>
  <c r="P358" i="1"/>
  <c r="H358" i="1"/>
  <c r="P371" i="1"/>
  <c r="H371" i="1"/>
  <c r="H360" i="1"/>
  <c r="P360" i="1"/>
  <c r="P398" i="1"/>
  <c r="H398" i="1"/>
  <c r="H314" i="1"/>
  <c r="P314" i="1"/>
  <c r="H307" i="1"/>
  <c r="P307" i="1"/>
  <c r="H291" i="1"/>
  <c r="P291" i="1"/>
  <c r="P345" i="1"/>
  <c r="H345" i="1"/>
  <c r="H374" i="1"/>
  <c r="P374" i="1"/>
  <c r="H309" i="1"/>
  <c r="P309" i="1"/>
  <c r="H357" i="1"/>
  <c r="P357" i="1"/>
  <c r="H377" i="1"/>
  <c r="P377" i="1"/>
  <c r="H306" i="1"/>
  <c r="P306" i="1"/>
  <c r="H324" i="1"/>
  <c r="P324" i="1"/>
  <c r="P369" i="1"/>
  <c r="H369" i="1"/>
  <c r="P378" i="1"/>
  <c r="H378" i="1"/>
  <c r="P420" i="1"/>
  <c r="H420" i="1"/>
  <c r="H362" i="1"/>
  <c r="P362" i="1"/>
  <c r="H294" i="1"/>
  <c r="P294" i="1"/>
  <c r="H332" i="1"/>
  <c r="P332" i="1"/>
  <c r="H340" i="1"/>
  <c r="P340" i="1"/>
  <c r="H315" i="1"/>
  <c r="P315" i="1"/>
  <c r="H319" i="1"/>
  <c r="P319" i="1"/>
  <c r="H326" i="1"/>
  <c r="P326" i="1"/>
  <c r="P372" i="1"/>
  <c r="H372" i="1"/>
  <c r="H396" i="1"/>
  <c r="P396" i="1"/>
  <c r="H389" i="1"/>
  <c r="P389" i="1"/>
  <c r="P390" i="1"/>
  <c r="H390" i="1"/>
  <c r="H393" i="1"/>
  <c r="P393" i="1"/>
  <c r="P415" i="1"/>
  <c r="H415" i="1"/>
  <c r="H436" i="1"/>
  <c r="H290" i="1"/>
  <c r="P290" i="1"/>
  <c r="H301" i="1"/>
  <c r="P301" i="1"/>
  <c r="H333" i="1"/>
  <c r="P333" i="1"/>
  <c r="H329" i="1"/>
  <c r="P329" i="1"/>
  <c r="P336" i="1"/>
  <c r="H336" i="1"/>
  <c r="P402" i="1"/>
  <c r="H402" i="1"/>
  <c r="P413" i="1"/>
  <c r="H413" i="1"/>
  <c r="Q436" i="1"/>
  <c r="R436" i="1" s="1"/>
  <c r="S436" i="1" s="1"/>
  <c r="M276" i="1"/>
  <c r="N276" i="1" s="1"/>
  <c r="O276" i="1" s="1"/>
  <c r="M278" i="1"/>
  <c r="N278" i="1" s="1"/>
  <c r="O278" i="1" s="1"/>
  <c r="M279" i="1"/>
  <c r="N279" i="1" s="1"/>
  <c r="O279" i="1" s="1"/>
  <c r="M281" i="1"/>
  <c r="N281" i="1" s="1"/>
  <c r="O281" i="1" s="1"/>
  <c r="M277" i="1"/>
  <c r="N277" i="1" s="1"/>
  <c r="O277" i="1" s="1"/>
  <c r="M283" i="1"/>
  <c r="N283" i="1" s="1"/>
  <c r="O283" i="1" s="1"/>
  <c r="M274" i="1"/>
  <c r="N274" i="1" s="1"/>
  <c r="O274" i="1" s="1"/>
  <c r="M275" i="1"/>
  <c r="N275" i="1" s="1"/>
  <c r="O275" i="1" s="1"/>
  <c r="M262" i="1"/>
  <c r="N262" i="1" s="1"/>
  <c r="O262" i="1" s="1"/>
  <c r="M271" i="1"/>
  <c r="N271" i="1" s="1"/>
  <c r="O271" i="1" s="1"/>
  <c r="M269" i="1"/>
  <c r="N269" i="1" s="1"/>
  <c r="O269" i="1" s="1"/>
  <c r="M258" i="1"/>
  <c r="N258" i="1" s="1"/>
  <c r="O258" i="1" s="1"/>
  <c r="M254" i="1"/>
  <c r="N254" i="1" s="1"/>
  <c r="O254" i="1" s="1"/>
  <c r="M253" i="1"/>
  <c r="N253" i="1" s="1"/>
  <c r="O253" i="1" s="1"/>
  <c r="M259" i="1"/>
  <c r="N259" i="1" s="1"/>
  <c r="O259" i="1" s="1"/>
  <c r="M255" i="1"/>
  <c r="N255" i="1" s="1"/>
  <c r="O255" i="1" s="1"/>
  <c r="M282" i="1"/>
  <c r="N282" i="1" s="1"/>
  <c r="O282" i="1" s="1"/>
  <c r="M270" i="1"/>
  <c r="N270" i="1" s="1"/>
  <c r="O270" i="1" s="1"/>
  <c r="M265" i="1"/>
  <c r="N265" i="1" s="1"/>
  <c r="O265" i="1" s="1"/>
  <c r="M267" i="1"/>
  <c r="N267" i="1" s="1"/>
  <c r="O267" i="1" s="1"/>
  <c r="M264" i="1"/>
  <c r="N264" i="1" s="1"/>
  <c r="O264" i="1" s="1"/>
  <c r="M260" i="1"/>
  <c r="N260" i="1" s="1"/>
  <c r="O260" i="1" s="1"/>
  <c r="M263" i="1"/>
  <c r="N263" i="1" s="1"/>
  <c r="O263" i="1" s="1"/>
  <c r="M272" i="1"/>
  <c r="N272" i="1" s="1"/>
  <c r="O272" i="1" s="1"/>
  <c r="M273" i="1"/>
  <c r="N273" i="1" s="1"/>
  <c r="O273" i="1" s="1"/>
  <c r="M261" i="1"/>
  <c r="N261" i="1" s="1"/>
  <c r="O261" i="1" s="1"/>
  <c r="M251" i="1"/>
  <c r="N251" i="1" s="1"/>
  <c r="O251" i="1" s="1"/>
  <c r="M266" i="1"/>
  <c r="N266" i="1" s="1"/>
  <c r="O266" i="1" s="1"/>
  <c r="M256" i="1"/>
  <c r="N256" i="1" s="1"/>
  <c r="O256" i="1" s="1"/>
  <c r="M268" i="1"/>
  <c r="N268" i="1" s="1"/>
  <c r="O268" i="1" s="1"/>
  <c r="M257" i="1"/>
  <c r="N257" i="1" s="1"/>
  <c r="O257" i="1" s="1"/>
  <c r="M252" i="1"/>
  <c r="N252" i="1" s="1"/>
  <c r="O252" i="1" s="1"/>
  <c r="I164" i="1"/>
  <c r="J164" i="1" s="1"/>
  <c r="K164" i="1" s="1"/>
  <c r="L164" i="1" s="1"/>
  <c r="I169" i="1"/>
  <c r="J169" i="1" s="1"/>
  <c r="K169" i="1" s="1"/>
  <c r="L169" i="1" s="1"/>
  <c r="I166" i="1"/>
  <c r="J166" i="1" s="1"/>
  <c r="K166" i="1" s="1"/>
  <c r="L166" i="1" s="1"/>
  <c r="I167" i="1"/>
  <c r="J167" i="1" s="1"/>
  <c r="K167" i="1" s="1"/>
  <c r="L167" i="1" s="1"/>
  <c r="I174" i="1"/>
  <c r="J174" i="1" s="1"/>
  <c r="K174" i="1" s="1"/>
  <c r="L174" i="1" s="1"/>
  <c r="I170" i="1"/>
  <c r="J170" i="1" s="1"/>
  <c r="K170" i="1" s="1"/>
  <c r="L170" i="1" s="1"/>
  <c r="I172" i="1"/>
  <c r="J172" i="1" s="1"/>
  <c r="K172" i="1" s="1"/>
  <c r="L172" i="1" s="1"/>
  <c r="I173" i="1"/>
  <c r="J173" i="1" s="1"/>
  <c r="K173" i="1" s="1"/>
  <c r="L173" i="1" s="1"/>
  <c r="I171" i="1"/>
  <c r="J171" i="1" s="1"/>
  <c r="K171" i="1" s="1"/>
  <c r="L171" i="1" s="1"/>
  <c r="I175" i="1"/>
  <c r="J175" i="1" s="1"/>
  <c r="K175" i="1" s="1"/>
  <c r="L175" i="1" s="1"/>
  <c r="I177" i="1"/>
  <c r="J177" i="1" s="1"/>
  <c r="K177" i="1" s="1"/>
  <c r="L177" i="1" s="1"/>
  <c r="I176" i="1"/>
  <c r="J176" i="1" s="1"/>
  <c r="K176" i="1" s="1"/>
  <c r="L176" i="1" s="1"/>
  <c r="I181" i="1"/>
  <c r="J181" i="1" s="1"/>
  <c r="K181" i="1" s="1"/>
  <c r="L181" i="1" s="1"/>
  <c r="I182" i="1"/>
  <c r="J182" i="1" s="1"/>
  <c r="K182" i="1" s="1"/>
  <c r="L182" i="1" s="1"/>
  <c r="I184" i="1"/>
  <c r="J184" i="1" s="1"/>
  <c r="K184" i="1" s="1"/>
  <c r="L184" i="1" s="1"/>
  <c r="I178" i="1"/>
  <c r="J178" i="1" s="1"/>
  <c r="K178" i="1" s="1"/>
  <c r="L178" i="1" s="1"/>
  <c r="I180" i="1"/>
  <c r="J180" i="1" s="1"/>
  <c r="K180" i="1" s="1"/>
  <c r="L180" i="1" s="1"/>
  <c r="I183" i="1"/>
  <c r="J183" i="1" s="1"/>
  <c r="K183" i="1" s="1"/>
  <c r="L183" i="1" s="1"/>
  <c r="I185" i="1"/>
  <c r="J185" i="1" s="1"/>
  <c r="K185" i="1" s="1"/>
  <c r="L185" i="1" s="1"/>
  <c r="I179" i="1"/>
  <c r="J179" i="1" s="1"/>
  <c r="K179" i="1" s="1"/>
  <c r="L179" i="1" s="1"/>
  <c r="I186" i="1"/>
  <c r="J186" i="1" s="1"/>
  <c r="K186" i="1" s="1"/>
  <c r="L186" i="1" s="1"/>
  <c r="I191" i="1"/>
  <c r="J191" i="1" s="1"/>
  <c r="K191" i="1" s="1"/>
  <c r="L191" i="1" s="1"/>
  <c r="I187" i="1"/>
  <c r="J187" i="1" s="1"/>
  <c r="K187" i="1" s="1"/>
  <c r="L187" i="1" s="1"/>
  <c r="I188" i="1"/>
  <c r="J188" i="1" s="1"/>
  <c r="K188" i="1" s="1"/>
  <c r="L188" i="1" s="1"/>
  <c r="I190" i="1"/>
  <c r="J190" i="1" s="1"/>
  <c r="K190" i="1" s="1"/>
  <c r="L190" i="1" s="1"/>
  <c r="I193" i="1"/>
  <c r="J193" i="1" s="1"/>
  <c r="K193" i="1" s="1"/>
  <c r="L193" i="1" s="1"/>
  <c r="I189" i="1"/>
  <c r="J189" i="1" s="1"/>
  <c r="K189" i="1" s="1"/>
  <c r="L189" i="1" s="1"/>
  <c r="I192" i="1"/>
  <c r="J192" i="1" s="1"/>
  <c r="K192" i="1" s="1"/>
  <c r="L192" i="1" s="1"/>
  <c r="I194" i="1"/>
  <c r="J194" i="1" s="1"/>
  <c r="K194" i="1" s="1"/>
  <c r="L194" i="1" s="1"/>
  <c r="I196" i="1"/>
  <c r="J196" i="1" s="1"/>
  <c r="K196" i="1" s="1"/>
  <c r="L196" i="1" s="1"/>
  <c r="I199" i="1"/>
  <c r="J199" i="1" s="1"/>
  <c r="K199" i="1" s="1"/>
  <c r="L199" i="1" s="1"/>
  <c r="I201" i="1"/>
  <c r="J201" i="1" s="1"/>
  <c r="K201" i="1" s="1"/>
  <c r="L201" i="1" s="1"/>
  <c r="I198" i="1"/>
  <c r="J198" i="1" s="1"/>
  <c r="K198" i="1" s="1"/>
  <c r="L198" i="1" s="1"/>
  <c r="I200" i="1"/>
  <c r="J200" i="1" s="1"/>
  <c r="K200" i="1" s="1"/>
  <c r="L200" i="1" s="1"/>
  <c r="I195" i="1"/>
  <c r="J195" i="1" s="1"/>
  <c r="K195" i="1" s="1"/>
  <c r="L195" i="1" s="1"/>
  <c r="I202" i="1"/>
  <c r="J202" i="1" s="1"/>
  <c r="K202" i="1" s="1"/>
  <c r="L202" i="1" s="1"/>
  <c r="I197" i="1"/>
  <c r="J197" i="1" s="1"/>
  <c r="K197" i="1" s="1"/>
  <c r="L197" i="1" s="1"/>
  <c r="I203" i="1"/>
  <c r="J203" i="1" s="1"/>
  <c r="K203" i="1" s="1"/>
  <c r="L203" i="1" s="1"/>
  <c r="I204" i="1"/>
  <c r="J204" i="1" s="1"/>
  <c r="K204" i="1" s="1"/>
  <c r="L204" i="1" s="1"/>
  <c r="I205" i="1"/>
  <c r="J205" i="1" s="1"/>
  <c r="K205" i="1" s="1"/>
  <c r="L205" i="1" s="1"/>
  <c r="I206" i="1"/>
  <c r="J206" i="1" s="1"/>
  <c r="K206" i="1" s="1"/>
  <c r="L206" i="1" s="1"/>
  <c r="I207" i="1"/>
  <c r="J207" i="1" s="1"/>
  <c r="K207" i="1" s="1"/>
  <c r="L207" i="1" s="1"/>
  <c r="I208" i="1"/>
  <c r="J208" i="1" s="1"/>
  <c r="K208" i="1" s="1"/>
  <c r="L208" i="1" s="1"/>
  <c r="I210" i="1"/>
  <c r="J210" i="1" s="1"/>
  <c r="K210" i="1" s="1"/>
  <c r="L210" i="1" s="1"/>
  <c r="I209" i="1"/>
  <c r="J209" i="1" s="1"/>
  <c r="K209" i="1" s="1"/>
  <c r="L209" i="1" s="1"/>
  <c r="I211" i="1"/>
  <c r="J211" i="1" s="1"/>
  <c r="K211" i="1" s="1"/>
  <c r="L211" i="1" s="1"/>
  <c r="I213" i="1"/>
  <c r="J213" i="1" s="1"/>
  <c r="K213" i="1" s="1"/>
  <c r="L213" i="1" s="1"/>
  <c r="I212" i="1"/>
  <c r="J212" i="1" s="1"/>
  <c r="K212" i="1" s="1"/>
  <c r="L212" i="1" s="1"/>
  <c r="I214" i="1"/>
  <c r="J214" i="1" s="1"/>
  <c r="K214" i="1" s="1"/>
  <c r="L214" i="1" s="1"/>
  <c r="I217" i="1"/>
  <c r="J217" i="1" s="1"/>
  <c r="K217" i="1" s="1"/>
  <c r="L217" i="1" s="1"/>
  <c r="I216" i="1"/>
  <c r="J216" i="1" s="1"/>
  <c r="K216" i="1" s="1"/>
  <c r="L216" i="1" s="1"/>
  <c r="I215" i="1"/>
  <c r="J215" i="1" s="1"/>
  <c r="K215" i="1" s="1"/>
  <c r="L215" i="1" s="1"/>
  <c r="I219" i="1"/>
  <c r="J219" i="1" s="1"/>
  <c r="K219" i="1" s="1"/>
  <c r="L219" i="1" s="1"/>
  <c r="I218" i="1"/>
  <c r="J218" i="1" s="1"/>
  <c r="K218" i="1" s="1"/>
  <c r="L218" i="1" s="1"/>
  <c r="I220" i="1"/>
  <c r="J220" i="1" s="1"/>
  <c r="K220" i="1" s="1"/>
  <c r="L220" i="1" s="1"/>
  <c r="I221" i="1"/>
  <c r="J221" i="1" s="1"/>
  <c r="K221" i="1" s="1"/>
  <c r="L221" i="1" s="1"/>
  <c r="I222" i="1"/>
  <c r="J222" i="1" s="1"/>
  <c r="K222" i="1" s="1"/>
  <c r="L222" i="1" s="1"/>
  <c r="I224" i="1"/>
  <c r="J224" i="1" s="1"/>
  <c r="K224" i="1" s="1"/>
  <c r="L224" i="1" s="1"/>
  <c r="I230" i="1"/>
  <c r="J230" i="1" s="1"/>
  <c r="K230" i="1" s="1"/>
  <c r="L230" i="1" s="1"/>
  <c r="I223" i="1"/>
  <c r="J223" i="1" s="1"/>
  <c r="K223" i="1" s="1"/>
  <c r="L223" i="1" s="1"/>
  <c r="I228" i="1"/>
  <c r="J228" i="1" s="1"/>
  <c r="K228" i="1" s="1"/>
  <c r="L228" i="1" s="1"/>
  <c r="I226" i="1"/>
  <c r="J226" i="1" s="1"/>
  <c r="K226" i="1" s="1"/>
  <c r="L226" i="1" s="1"/>
  <c r="I225" i="1"/>
  <c r="J225" i="1" s="1"/>
  <c r="K225" i="1" s="1"/>
  <c r="L225" i="1" s="1"/>
  <c r="I229" i="1"/>
  <c r="J229" i="1" s="1"/>
  <c r="K229" i="1" s="1"/>
  <c r="L229" i="1" s="1"/>
  <c r="I227" i="1"/>
  <c r="J227" i="1" s="1"/>
  <c r="K227" i="1" s="1"/>
  <c r="L227" i="1" s="1"/>
  <c r="I231" i="1"/>
  <c r="J231" i="1" s="1"/>
  <c r="K231" i="1" s="1"/>
  <c r="L231" i="1" s="1"/>
  <c r="I235" i="1"/>
  <c r="J235" i="1" s="1"/>
  <c r="K235" i="1" s="1"/>
  <c r="L235" i="1" s="1"/>
  <c r="I241" i="1"/>
  <c r="J241" i="1" s="1"/>
  <c r="K241" i="1" s="1"/>
  <c r="L241" i="1" s="1"/>
  <c r="I233" i="1"/>
  <c r="J233" i="1" s="1"/>
  <c r="K233" i="1" s="1"/>
  <c r="L233" i="1" s="1"/>
  <c r="I238" i="1"/>
  <c r="J238" i="1" s="1"/>
  <c r="K238" i="1" s="1"/>
  <c r="L238" i="1" s="1"/>
  <c r="I236" i="1"/>
  <c r="J236" i="1" s="1"/>
  <c r="K236" i="1" s="1"/>
  <c r="L236" i="1" s="1"/>
  <c r="I234" i="1"/>
  <c r="J234" i="1" s="1"/>
  <c r="K234" i="1" s="1"/>
  <c r="L234" i="1" s="1"/>
  <c r="I232" i="1"/>
  <c r="J232" i="1" s="1"/>
  <c r="K232" i="1" s="1"/>
  <c r="L232" i="1" s="1"/>
  <c r="I237" i="1"/>
  <c r="J237" i="1" s="1"/>
  <c r="K237" i="1" s="1"/>
  <c r="L237" i="1" s="1"/>
  <c r="I242" i="1"/>
  <c r="J242" i="1" s="1"/>
  <c r="K242" i="1" s="1"/>
  <c r="L242" i="1" s="1"/>
  <c r="I240" i="1"/>
  <c r="J240" i="1" s="1"/>
  <c r="K240" i="1" s="1"/>
  <c r="L240" i="1" s="1"/>
  <c r="I239" i="1"/>
  <c r="J239" i="1" s="1"/>
  <c r="K239" i="1" s="1"/>
  <c r="L239" i="1" s="1"/>
  <c r="I248" i="1"/>
  <c r="J248" i="1" s="1"/>
  <c r="K248" i="1" s="1"/>
  <c r="L248" i="1" s="1"/>
  <c r="I247" i="1"/>
  <c r="J247" i="1" s="1"/>
  <c r="K247" i="1" s="1"/>
  <c r="L247" i="1" s="1"/>
  <c r="I244" i="1"/>
  <c r="J244" i="1" s="1"/>
  <c r="K244" i="1" s="1"/>
  <c r="L244" i="1" s="1"/>
  <c r="I246" i="1"/>
  <c r="J246" i="1" s="1"/>
  <c r="K246" i="1" s="1"/>
  <c r="L246" i="1" s="1"/>
  <c r="M250" i="1" l="1"/>
  <c r="N250" i="1" s="1"/>
  <c r="O250" i="1" s="1"/>
  <c r="H280" i="1"/>
  <c r="M243" i="1"/>
  <c r="N243" i="1" s="1"/>
  <c r="O243" i="1" s="1"/>
  <c r="M249" i="1"/>
  <c r="N249" i="1" s="1"/>
  <c r="O249" i="1" s="1"/>
  <c r="Q345" i="1"/>
  <c r="R345" i="1" s="1"/>
  <c r="S345" i="1" s="1"/>
  <c r="Q421" i="1"/>
  <c r="R421" i="1" s="1"/>
  <c r="S421" i="1" s="1"/>
  <c r="Q437" i="1"/>
  <c r="R437" i="1" s="1"/>
  <c r="S437" i="1" s="1"/>
  <c r="Q375" i="1"/>
  <c r="R375" i="1" s="1"/>
  <c r="S375" i="1" s="1"/>
  <c r="Q391" i="1"/>
  <c r="R391" i="1" s="1"/>
  <c r="S391" i="1" s="1"/>
  <c r="Q347" i="1"/>
  <c r="R347" i="1" s="1"/>
  <c r="S347" i="1" s="1"/>
  <c r="Q344" i="1"/>
  <c r="R344" i="1" s="1"/>
  <c r="S344" i="1" s="1"/>
  <c r="Q336" i="1"/>
  <c r="R336" i="1" s="1"/>
  <c r="S336" i="1" s="1"/>
  <c r="Q389" i="1"/>
  <c r="R389" i="1" s="1"/>
  <c r="S389" i="1" s="1"/>
  <c r="Q326" i="1"/>
  <c r="R326" i="1" s="1"/>
  <c r="S326" i="1" s="1"/>
  <c r="Q340" i="1"/>
  <c r="R340" i="1" s="1"/>
  <c r="S340" i="1" s="1"/>
  <c r="Q306" i="1"/>
  <c r="R306" i="1" s="1"/>
  <c r="S306" i="1" s="1"/>
  <c r="Q309" i="1"/>
  <c r="R309" i="1" s="1"/>
  <c r="S309" i="1" s="1"/>
  <c r="Q291" i="1"/>
  <c r="R291" i="1" s="1"/>
  <c r="S291" i="1" s="1"/>
  <c r="Q348" i="1"/>
  <c r="R348" i="1" s="1"/>
  <c r="S348" i="1" s="1"/>
  <c r="Q392" i="1"/>
  <c r="R392" i="1" s="1"/>
  <c r="S392" i="1" s="1"/>
  <c r="Q430" i="1"/>
  <c r="R430" i="1" s="1"/>
  <c r="S430" i="1" s="1"/>
  <c r="Q304" i="1"/>
  <c r="R304" i="1" s="1"/>
  <c r="S304" i="1" s="1"/>
  <c r="Q295" i="1"/>
  <c r="R295" i="1" s="1"/>
  <c r="S295" i="1" s="1"/>
  <c r="Q321" i="1"/>
  <c r="R321" i="1" s="1"/>
  <c r="S321" i="1" s="1"/>
  <c r="Q366" i="1"/>
  <c r="R366" i="1" s="1"/>
  <c r="S366" i="1" s="1"/>
  <c r="Q427" i="1"/>
  <c r="R427" i="1" s="1"/>
  <c r="S427" i="1" s="1"/>
  <c r="Q339" i="1"/>
  <c r="R339" i="1" s="1"/>
  <c r="S339" i="1" s="1"/>
  <c r="Q308" i="1"/>
  <c r="R308" i="1" s="1"/>
  <c r="S308" i="1" s="1"/>
  <c r="Q302" i="1"/>
  <c r="R302" i="1" s="1"/>
  <c r="S302" i="1" s="1"/>
  <c r="Q342" i="1"/>
  <c r="R342" i="1" s="1"/>
  <c r="S342" i="1" s="1"/>
  <c r="Q313" i="1"/>
  <c r="R313" i="1" s="1"/>
  <c r="S313" i="1" s="1"/>
  <c r="Q343" i="1"/>
  <c r="R343" i="1" s="1"/>
  <c r="S343" i="1" s="1"/>
  <c r="Q299" i="1"/>
  <c r="R299" i="1" s="1"/>
  <c r="S299" i="1" s="1"/>
  <c r="Q410" i="1"/>
  <c r="R410" i="1" s="1"/>
  <c r="S410" i="1" s="1"/>
  <c r="Q346" i="1"/>
  <c r="R346" i="1" s="1"/>
  <c r="S346" i="1" s="1"/>
  <c r="Q305" i="1"/>
  <c r="R305" i="1" s="1"/>
  <c r="S305" i="1" s="1"/>
  <c r="Q398" i="1"/>
  <c r="R398" i="1" s="1"/>
  <c r="S398" i="1" s="1"/>
  <c r="Q371" i="1"/>
  <c r="R371" i="1" s="1"/>
  <c r="S371" i="1" s="1"/>
  <c r="Q337" i="1"/>
  <c r="R337" i="1" s="1"/>
  <c r="S337" i="1" s="1"/>
  <c r="Q417" i="1"/>
  <c r="R417" i="1" s="1"/>
  <c r="S417" i="1" s="1"/>
  <c r="Q409" i="1"/>
  <c r="R409" i="1" s="1"/>
  <c r="S409" i="1" s="1"/>
  <c r="Q434" i="1"/>
  <c r="R434" i="1" s="1"/>
  <c r="S434" i="1" s="1"/>
  <c r="Q407" i="1"/>
  <c r="R407" i="1" s="1"/>
  <c r="S407" i="1" s="1"/>
  <c r="Q383" i="1"/>
  <c r="R383" i="1" s="1"/>
  <c r="S383" i="1" s="1"/>
  <c r="H284" i="1"/>
  <c r="Q382" i="1"/>
  <c r="R382" i="1" s="1"/>
  <c r="S382" i="1" s="1"/>
  <c r="Q416" i="1"/>
  <c r="R416" i="1" s="1"/>
  <c r="S416" i="1" s="1"/>
  <c r="Q368" i="1"/>
  <c r="R368" i="1" s="1"/>
  <c r="S368" i="1" s="1"/>
  <c r="Q329" i="1"/>
  <c r="R329" i="1" s="1"/>
  <c r="S329" i="1" s="1"/>
  <c r="Q420" i="1"/>
  <c r="R420" i="1" s="1"/>
  <c r="S420" i="1" s="1"/>
  <c r="Q396" i="1"/>
  <c r="R396" i="1" s="1"/>
  <c r="S396" i="1" s="1"/>
  <c r="Q332" i="1"/>
  <c r="R332" i="1" s="1"/>
  <c r="S332" i="1" s="1"/>
  <c r="Q377" i="1"/>
  <c r="R377" i="1" s="1"/>
  <c r="S377" i="1" s="1"/>
  <c r="Q374" i="1"/>
  <c r="R374" i="1" s="1"/>
  <c r="S374" i="1" s="1"/>
  <c r="Q307" i="1"/>
  <c r="R307" i="1" s="1"/>
  <c r="S307" i="1" s="1"/>
  <c r="Q317" i="1"/>
  <c r="R317" i="1" s="1"/>
  <c r="S317" i="1" s="1"/>
  <c r="Q322" i="1"/>
  <c r="R322" i="1" s="1"/>
  <c r="S322" i="1" s="1"/>
  <c r="Q425" i="1"/>
  <c r="R425" i="1" s="1"/>
  <c r="S425" i="1" s="1"/>
  <c r="Q355" i="1"/>
  <c r="R355" i="1" s="1"/>
  <c r="S355" i="1" s="1"/>
  <c r="Q363" i="1"/>
  <c r="R363" i="1" s="1"/>
  <c r="S363" i="1" s="1"/>
  <c r="Q331" i="1"/>
  <c r="R331" i="1" s="1"/>
  <c r="S331" i="1" s="1"/>
  <c r="Q286" i="1"/>
  <c r="R286" i="1" s="1"/>
  <c r="S286" i="1" s="1"/>
  <c r="Q300" i="1"/>
  <c r="R300" i="1" s="1"/>
  <c r="S300" i="1" s="1"/>
  <c r="Q432" i="1"/>
  <c r="R432" i="1" s="1"/>
  <c r="S432" i="1" s="1"/>
  <c r="Q316" i="1"/>
  <c r="R316" i="1" s="1"/>
  <c r="S316" i="1" s="1"/>
  <c r="Q414" i="1"/>
  <c r="R414" i="1" s="1"/>
  <c r="S414" i="1" s="1"/>
  <c r="Q384" i="1"/>
  <c r="R384" i="1" s="1"/>
  <c r="S384" i="1" s="1"/>
  <c r="Q311" i="1"/>
  <c r="R311" i="1" s="1"/>
  <c r="S311" i="1" s="1"/>
  <c r="Q379" i="1"/>
  <c r="R379" i="1" s="1"/>
  <c r="S379" i="1" s="1"/>
  <c r="Q289" i="1"/>
  <c r="R289" i="1" s="1"/>
  <c r="S289" i="1" s="1"/>
  <c r="Q350" i="1"/>
  <c r="R350" i="1" s="1"/>
  <c r="S350" i="1" s="1"/>
  <c r="Q301" i="1"/>
  <c r="R301" i="1" s="1"/>
  <c r="S301" i="1" s="1"/>
  <c r="Q370" i="1"/>
  <c r="R370" i="1" s="1"/>
  <c r="S370" i="1" s="1"/>
  <c r="Q435" i="1"/>
  <c r="R435" i="1" s="1"/>
  <c r="S435" i="1" s="1"/>
  <c r="Q394" i="1"/>
  <c r="R394" i="1" s="1"/>
  <c r="S394" i="1" s="1"/>
  <c r="Q373" i="1"/>
  <c r="R373" i="1" s="1"/>
  <c r="S373" i="1" s="1"/>
  <c r="H286" i="1"/>
  <c r="Q365" i="1"/>
  <c r="R365" i="1" s="1"/>
  <c r="S365" i="1" s="1"/>
  <c r="Q351" i="1"/>
  <c r="R351" i="1" s="1"/>
  <c r="S351" i="1" s="1"/>
  <c r="Q399" i="1"/>
  <c r="R399" i="1" s="1"/>
  <c r="S399" i="1" s="1"/>
  <c r="H287" i="1"/>
  <c r="Q412" i="1"/>
  <c r="R412" i="1" s="1"/>
  <c r="S412" i="1" s="1"/>
  <c r="Q359" i="1"/>
  <c r="R359" i="1" s="1"/>
  <c r="S359" i="1" s="1"/>
  <c r="Q411" i="1"/>
  <c r="R411" i="1" s="1"/>
  <c r="S411" i="1" s="1"/>
  <c r="Q376" i="1"/>
  <c r="R376" i="1" s="1"/>
  <c r="S376" i="1" s="1"/>
  <c r="Q429" i="1"/>
  <c r="R429" i="1" s="1"/>
  <c r="S429" i="1" s="1"/>
  <c r="Q353" i="1"/>
  <c r="R353" i="1" s="1"/>
  <c r="S353" i="1" s="1"/>
  <c r="Q367" i="1"/>
  <c r="R367" i="1" s="1"/>
  <c r="S367" i="1" s="1"/>
  <c r="Q428" i="1"/>
  <c r="R428" i="1" s="1"/>
  <c r="S428" i="1" s="1"/>
  <c r="Q333" i="1"/>
  <c r="R333" i="1" s="1"/>
  <c r="S333" i="1" s="1"/>
  <c r="Q415" i="1"/>
  <c r="R415" i="1" s="1"/>
  <c r="S415" i="1" s="1"/>
  <c r="Q378" i="1"/>
  <c r="R378" i="1" s="1"/>
  <c r="S378" i="1" s="1"/>
  <c r="Q358" i="1"/>
  <c r="R358" i="1" s="1"/>
  <c r="S358" i="1" s="1"/>
  <c r="Q413" i="1"/>
  <c r="R413" i="1" s="1"/>
  <c r="S413" i="1" s="1"/>
  <c r="Q393" i="1"/>
  <c r="R393" i="1" s="1"/>
  <c r="S393" i="1" s="1"/>
  <c r="Q319" i="1"/>
  <c r="R319" i="1" s="1"/>
  <c r="S319" i="1" s="1"/>
  <c r="Q294" i="1"/>
  <c r="R294" i="1" s="1"/>
  <c r="S294" i="1" s="1"/>
  <c r="Q357" i="1"/>
  <c r="R357" i="1" s="1"/>
  <c r="S357" i="1" s="1"/>
  <c r="Q314" i="1"/>
  <c r="R314" i="1" s="1"/>
  <c r="S314" i="1" s="1"/>
  <c r="Q422" i="1"/>
  <c r="R422" i="1" s="1"/>
  <c r="S422" i="1" s="1"/>
  <c r="Q323" i="1"/>
  <c r="R323" i="1" s="1"/>
  <c r="S323" i="1" s="1"/>
  <c r="Q403" i="1"/>
  <c r="R403" i="1" s="1"/>
  <c r="S403" i="1" s="1"/>
  <c r="Q431" i="1"/>
  <c r="R431" i="1" s="1"/>
  <c r="S431" i="1" s="1"/>
  <c r="Q320" i="1"/>
  <c r="R320" i="1" s="1"/>
  <c r="S320" i="1" s="1"/>
  <c r="Q312" i="1"/>
  <c r="R312" i="1" s="1"/>
  <c r="S312" i="1" s="1"/>
  <c r="Q361" i="1"/>
  <c r="R361" i="1" s="1"/>
  <c r="S361" i="1" s="1"/>
  <c r="Q310" i="1"/>
  <c r="R310" i="1" s="1"/>
  <c r="S310" i="1" s="1"/>
  <c r="Q327" i="1"/>
  <c r="R327" i="1" s="1"/>
  <c r="S327" i="1" s="1"/>
  <c r="Q330" i="1"/>
  <c r="R330" i="1" s="1"/>
  <c r="S330" i="1" s="1"/>
  <c r="Q408" i="1"/>
  <c r="R408" i="1" s="1"/>
  <c r="S408" i="1" s="1"/>
  <c r="Q405" i="1"/>
  <c r="R405" i="1" s="1"/>
  <c r="S405" i="1" s="1"/>
  <c r="Q401" i="1"/>
  <c r="R401" i="1" s="1"/>
  <c r="S401" i="1" s="1"/>
  <c r="Q303" i="1"/>
  <c r="R303" i="1" s="1"/>
  <c r="S303" i="1" s="1"/>
  <c r="Q404" i="1"/>
  <c r="R404" i="1" s="1"/>
  <c r="S404" i="1" s="1"/>
  <c r="Q354" i="1"/>
  <c r="R354" i="1" s="1"/>
  <c r="S354" i="1" s="1"/>
  <c r="Q334" i="1"/>
  <c r="R334" i="1" s="1"/>
  <c r="S334" i="1" s="1"/>
  <c r="Q292" i="1"/>
  <c r="R292" i="1" s="1"/>
  <c r="S292" i="1" s="1"/>
  <c r="Q388" i="1"/>
  <c r="R388" i="1" s="1"/>
  <c r="S388" i="1" s="1"/>
  <c r="Q325" i="1"/>
  <c r="R325" i="1" s="1"/>
  <c r="S325" i="1" s="1"/>
  <c r="Q385" i="1"/>
  <c r="R385" i="1" s="1"/>
  <c r="S385" i="1" s="1"/>
  <c r="Q439" i="1"/>
  <c r="R439" i="1" s="1"/>
  <c r="S439" i="1" s="1"/>
  <c r="Q352" i="1"/>
  <c r="R352" i="1" s="1"/>
  <c r="S352" i="1" s="1"/>
  <c r="Q418" i="1"/>
  <c r="R418" i="1" s="1"/>
  <c r="S418" i="1" s="1"/>
  <c r="Q395" i="1"/>
  <c r="R395" i="1" s="1"/>
  <c r="S395" i="1" s="1"/>
  <c r="Q424" i="1"/>
  <c r="R424" i="1" s="1"/>
  <c r="S424" i="1" s="1"/>
  <c r="Q369" i="1"/>
  <c r="R369" i="1" s="1"/>
  <c r="S369" i="1" s="1"/>
  <c r="Q341" i="1"/>
  <c r="R341" i="1" s="1"/>
  <c r="S341" i="1" s="1"/>
  <c r="Q381" i="1"/>
  <c r="R381" i="1" s="1"/>
  <c r="S381" i="1" s="1"/>
  <c r="Q406" i="1"/>
  <c r="R406" i="1" s="1"/>
  <c r="S406" i="1" s="1"/>
  <c r="Q402" i="1"/>
  <c r="R402" i="1" s="1"/>
  <c r="S402" i="1" s="1"/>
  <c r="Q315" i="1"/>
  <c r="R315" i="1" s="1"/>
  <c r="S315" i="1" s="1"/>
  <c r="Q362" i="1"/>
  <c r="R362" i="1" s="1"/>
  <c r="S362" i="1" s="1"/>
  <c r="Q324" i="1"/>
  <c r="R324" i="1" s="1"/>
  <c r="S324" i="1" s="1"/>
  <c r="Q360" i="1"/>
  <c r="R360" i="1" s="1"/>
  <c r="S360" i="1" s="1"/>
  <c r="Q296" i="1"/>
  <c r="R296" i="1" s="1"/>
  <c r="S296" i="1" s="1"/>
  <c r="Q293" i="1"/>
  <c r="R293" i="1" s="1"/>
  <c r="S293" i="1" s="1"/>
  <c r="Q318" i="1"/>
  <c r="R318" i="1" s="1"/>
  <c r="S318" i="1" s="1"/>
  <c r="Q288" i="1"/>
  <c r="R288" i="1" s="1"/>
  <c r="S288" i="1" s="1"/>
  <c r="Q433" i="1"/>
  <c r="R433" i="1" s="1"/>
  <c r="S433" i="1" s="1"/>
  <c r="Q426" i="1"/>
  <c r="R426" i="1" s="1"/>
  <c r="S426" i="1" s="1"/>
  <c r="Q298" i="1"/>
  <c r="R298" i="1" s="1"/>
  <c r="S298" i="1" s="1"/>
  <c r="Q356" i="1"/>
  <c r="R356" i="1" s="1"/>
  <c r="S356" i="1" s="1"/>
  <c r="Q349" i="1"/>
  <c r="R349" i="1" s="1"/>
  <c r="S349" i="1" s="1"/>
  <c r="Q335" i="1"/>
  <c r="R335" i="1" s="1"/>
  <c r="S335" i="1" s="1"/>
  <c r="Q380" i="1"/>
  <c r="R380" i="1" s="1"/>
  <c r="S380" i="1" s="1"/>
  <c r="Q338" i="1"/>
  <c r="R338" i="1" s="1"/>
  <c r="S338" i="1" s="1"/>
  <c r="Q297" i="1"/>
  <c r="R297" i="1" s="1"/>
  <c r="S297" i="1" s="1"/>
  <c r="Q328" i="1"/>
  <c r="R328" i="1" s="1"/>
  <c r="S328" i="1" s="1"/>
  <c r="Q386" i="1"/>
  <c r="R386" i="1" s="1"/>
  <c r="S386" i="1" s="1"/>
  <c r="Q419" i="1"/>
  <c r="R419" i="1" s="1"/>
  <c r="S419" i="1" s="1"/>
  <c r="Q400" i="1"/>
  <c r="R400" i="1" s="1"/>
  <c r="S400" i="1" s="1"/>
  <c r="Q397" i="1"/>
  <c r="R397" i="1" s="1"/>
  <c r="S397" i="1" s="1"/>
  <c r="Q364" i="1"/>
  <c r="R364" i="1" s="1"/>
  <c r="S364" i="1" s="1"/>
  <c r="Q290" i="1"/>
  <c r="R290" i="1" s="1"/>
  <c r="S290" i="1" s="1"/>
  <c r="Q390" i="1"/>
  <c r="R390" i="1" s="1"/>
  <c r="S390" i="1" s="1"/>
  <c r="Q372" i="1"/>
  <c r="R372" i="1" s="1"/>
  <c r="S372" i="1" s="1"/>
  <c r="Q387" i="1"/>
  <c r="R387" i="1" s="1"/>
  <c r="S387" i="1" s="1"/>
  <c r="Q423" i="1"/>
  <c r="R423" i="1" s="1"/>
  <c r="S423" i="1" s="1"/>
  <c r="M245" i="1"/>
  <c r="N245" i="1" s="1"/>
  <c r="O245" i="1" s="1"/>
  <c r="P245" i="1" s="1"/>
  <c r="P243" i="1"/>
  <c r="H264" i="1"/>
  <c r="P264" i="1"/>
  <c r="H261" i="1"/>
  <c r="P261" i="1"/>
  <c r="H253" i="1"/>
  <c r="P253" i="1"/>
  <c r="H266" i="1"/>
  <c r="P266" i="1"/>
  <c r="H251" i="1"/>
  <c r="P251" i="1"/>
  <c r="H254" i="1"/>
  <c r="P254" i="1"/>
  <c r="H272" i="1"/>
  <c r="P272" i="1"/>
  <c r="H283" i="1"/>
  <c r="P283" i="1"/>
  <c r="P249" i="1"/>
  <c r="H252" i="1"/>
  <c r="P252" i="1"/>
  <c r="H256" i="1"/>
  <c r="P256" i="1"/>
  <c r="H271" i="1"/>
  <c r="P271" i="1"/>
  <c r="H273" i="1"/>
  <c r="P273" i="1"/>
  <c r="H257" i="1"/>
  <c r="P257" i="1"/>
  <c r="H268" i="1"/>
  <c r="P268" i="1"/>
  <c r="H267" i="1"/>
  <c r="P267" i="1"/>
  <c r="H260" i="1"/>
  <c r="P260" i="1"/>
  <c r="H281" i="1"/>
  <c r="P281" i="1"/>
  <c r="H270" i="1"/>
  <c r="P270" i="1"/>
  <c r="H263" i="1"/>
  <c r="P263" i="1"/>
  <c r="P250" i="1"/>
  <c r="H278" i="1"/>
  <c r="P278" i="1"/>
  <c r="H262" i="1"/>
  <c r="P262" i="1"/>
  <c r="H255" i="1"/>
  <c r="P255" i="1"/>
  <c r="H276" i="1"/>
  <c r="P276" i="1"/>
  <c r="H279" i="1"/>
  <c r="P279" i="1"/>
  <c r="H259" i="1"/>
  <c r="P259" i="1"/>
  <c r="H274" i="1"/>
  <c r="P274" i="1"/>
  <c r="H275" i="1"/>
  <c r="P275" i="1"/>
  <c r="H258" i="1"/>
  <c r="P258" i="1"/>
  <c r="H269" i="1"/>
  <c r="P269" i="1"/>
  <c r="H277" i="1"/>
  <c r="P277" i="1"/>
  <c r="H282" i="1"/>
  <c r="P282" i="1"/>
  <c r="Q284" i="1"/>
  <c r="R284" i="1" s="1"/>
  <c r="S284" i="1" s="1"/>
  <c r="H265" i="1"/>
  <c r="P265" i="1"/>
  <c r="M208" i="1"/>
  <c r="N208" i="1" s="1"/>
  <c r="O208" i="1" s="1"/>
  <c r="M202" i="1"/>
  <c r="N202" i="1" s="1"/>
  <c r="O202" i="1" s="1"/>
  <c r="M217" i="1"/>
  <c r="N217" i="1" s="1"/>
  <c r="O217" i="1" s="1"/>
  <c r="M185" i="1"/>
  <c r="N185" i="1" s="1"/>
  <c r="O185" i="1" s="1"/>
  <c r="M190" i="1"/>
  <c r="N190" i="1" s="1"/>
  <c r="O190" i="1" s="1"/>
  <c r="M179" i="1"/>
  <c r="N179" i="1" s="1"/>
  <c r="O179" i="1" s="1"/>
  <c r="M186" i="1"/>
  <c r="N186" i="1" s="1"/>
  <c r="O186" i="1" s="1"/>
  <c r="M191" i="1"/>
  <c r="N191" i="1" s="1"/>
  <c r="O191" i="1" s="1"/>
  <c r="M180" i="1"/>
  <c r="N180" i="1" s="1"/>
  <c r="O180" i="1" s="1"/>
  <c r="M187" i="1"/>
  <c r="N187" i="1" s="1"/>
  <c r="O187" i="1" s="1"/>
  <c r="M183" i="1"/>
  <c r="N183" i="1" s="1"/>
  <c r="O183" i="1" s="1"/>
  <c r="M188" i="1"/>
  <c r="N188" i="1" s="1"/>
  <c r="O188" i="1" s="1"/>
  <c r="M239" i="1"/>
  <c r="N239" i="1" s="1"/>
  <c r="O239" i="1" s="1"/>
  <c r="M248" i="1"/>
  <c r="N248" i="1" s="1"/>
  <c r="O248" i="1" s="1"/>
  <c r="M232" i="1"/>
  <c r="N232" i="1" s="1"/>
  <c r="O232" i="1" s="1"/>
  <c r="M231" i="1"/>
  <c r="N231" i="1" s="1"/>
  <c r="O231" i="1" s="1"/>
  <c r="M235" i="1"/>
  <c r="N235" i="1" s="1"/>
  <c r="O235" i="1" s="1"/>
  <c r="M230" i="1"/>
  <c r="N230" i="1" s="1"/>
  <c r="O230" i="1" s="1"/>
  <c r="M226" i="1"/>
  <c r="N226" i="1" s="1"/>
  <c r="O226" i="1" s="1"/>
  <c r="M221" i="1"/>
  <c r="N221" i="1" s="1"/>
  <c r="O221" i="1" s="1"/>
  <c r="M222" i="1"/>
  <c r="N222" i="1" s="1"/>
  <c r="O222" i="1" s="1"/>
  <c r="M223" i="1"/>
  <c r="N223" i="1" s="1"/>
  <c r="O223" i="1" s="1"/>
  <c r="M224" i="1"/>
  <c r="N224" i="1" s="1"/>
  <c r="O224" i="1" s="1"/>
  <c r="M228" i="1"/>
  <c r="N228" i="1" s="1"/>
  <c r="O228" i="1" s="1"/>
  <c r="M247" i="1"/>
  <c r="N247" i="1" s="1"/>
  <c r="O247" i="1" s="1"/>
  <c r="M237" i="1"/>
  <c r="N237" i="1" s="1"/>
  <c r="O237" i="1" s="1"/>
  <c r="M244" i="1"/>
  <c r="N244" i="1" s="1"/>
  <c r="O244" i="1" s="1"/>
  <c r="M242" i="1"/>
  <c r="N242" i="1" s="1"/>
  <c r="O242" i="1" s="1"/>
  <c r="M246" i="1"/>
  <c r="N246" i="1" s="1"/>
  <c r="O246" i="1" s="1"/>
  <c r="M240" i="1"/>
  <c r="N240" i="1" s="1"/>
  <c r="O240" i="1" s="1"/>
  <c r="M236" i="1"/>
  <c r="N236" i="1" s="1"/>
  <c r="O236" i="1" s="1"/>
  <c r="M241" i="1"/>
  <c r="N241" i="1" s="1"/>
  <c r="O241" i="1" s="1"/>
  <c r="M234" i="1"/>
  <c r="N234" i="1" s="1"/>
  <c r="O234" i="1" s="1"/>
  <c r="M225" i="1"/>
  <c r="N225" i="1" s="1"/>
  <c r="O225" i="1" s="1"/>
  <c r="M238" i="1"/>
  <c r="N238" i="1" s="1"/>
  <c r="O238" i="1" s="1"/>
  <c r="M233" i="1"/>
  <c r="N233" i="1" s="1"/>
  <c r="O233" i="1" s="1"/>
  <c r="M227" i="1"/>
  <c r="N227" i="1" s="1"/>
  <c r="O227" i="1" s="1"/>
  <c r="M229" i="1"/>
  <c r="N229" i="1" s="1"/>
  <c r="O229" i="1" s="1"/>
  <c r="M209" i="1"/>
  <c r="N209" i="1" s="1"/>
  <c r="O209" i="1" s="1"/>
  <c r="M210" i="1"/>
  <c r="N210" i="1" s="1"/>
  <c r="O210" i="1" s="1"/>
  <c r="M211" i="1"/>
  <c r="N211" i="1" s="1"/>
  <c r="O211" i="1" s="1"/>
  <c r="M216" i="1"/>
  <c r="N216" i="1" s="1"/>
  <c r="O216" i="1" s="1"/>
  <c r="M218" i="1"/>
  <c r="N218" i="1" s="1"/>
  <c r="O218" i="1" s="1"/>
  <c r="M213" i="1"/>
  <c r="N213" i="1" s="1"/>
  <c r="O213" i="1" s="1"/>
  <c r="M220" i="1"/>
  <c r="N220" i="1" s="1"/>
  <c r="O220" i="1" s="1"/>
  <c r="M212" i="1"/>
  <c r="N212" i="1" s="1"/>
  <c r="O212" i="1" s="1"/>
  <c r="M214" i="1"/>
  <c r="N214" i="1" s="1"/>
  <c r="O214" i="1" s="1"/>
  <c r="M215" i="1"/>
  <c r="N215" i="1" s="1"/>
  <c r="O215" i="1" s="1"/>
  <c r="M219" i="1"/>
  <c r="N219" i="1" s="1"/>
  <c r="O219" i="1" s="1"/>
  <c r="M192" i="1"/>
  <c r="N192" i="1" s="1"/>
  <c r="O192" i="1" s="1"/>
  <c r="M176" i="1"/>
  <c r="N176" i="1" s="1"/>
  <c r="O176" i="1" s="1"/>
  <c r="M181" i="1"/>
  <c r="N181" i="1" s="1"/>
  <c r="O181" i="1" s="1"/>
  <c r="M182" i="1"/>
  <c r="N182" i="1" s="1"/>
  <c r="O182" i="1" s="1"/>
  <c r="M184" i="1"/>
  <c r="N184" i="1" s="1"/>
  <c r="O184" i="1" s="1"/>
  <c r="M178" i="1"/>
  <c r="N178" i="1" s="1"/>
  <c r="O178" i="1" s="1"/>
  <c r="M177" i="1"/>
  <c r="N177" i="1" s="1"/>
  <c r="O177" i="1" s="1"/>
  <c r="M203" i="1"/>
  <c r="N203" i="1" s="1"/>
  <c r="O203" i="1" s="1"/>
  <c r="M204" i="1"/>
  <c r="N204" i="1" s="1"/>
  <c r="O204" i="1" s="1"/>
  <c r="M205" i="1"/>
  <c r="N205" i="1" s="1"/>
  <c r="O205" i="1" s="1"/>
  <c r="M200" i="1"/>
  <c r="N200" i="1" s="1"/>
  <c r="O200" i="1" s="1"/>
  <c r="M206" i="1"/>
  <c r="N206" i="1" s="1"/>
  <c r="O206" i="1" s="1"/>
  <c r="M195" i="1"/>
  <c r="N195" i="1" s="1"/>
  <c r="O195" i="1" s="1"/>
  <c r="M207" i="1"/>
  <c r="N207" i="1" s="1"/>
  <c r="O207" i="1" s="1"/>
  <c r="M197" i="1"/>
  <c r="N197" i="1" s="1"/>
  <c r="O197" i="1" s="1"/>
  <c r="M196" i="1"/>
  <c r="N196" i="1" s="1"/>
  <c r="O196" i="1" s="1"/>
  <c r="M199" i="1"/>
  <c r="N199" i="1" s="1"/>
  <c r="O199" i="1" s="1"/>
  <c r="M201" i="1"/>
  <c r="N201" i="1" s="1"/>
  <c r="O201" i="1" s="1"/>
  <c r="M193" i="1"/>
  <c r="N193" i="1" s="1"/>
  <c r="O193" i="1" s="1"/>
  <c r="M198" i="1"/>
  <c r="N198" i="1" s="1"/>
  <c r="O198" i="1" s="1"/>
  <c r="M189" i="1"/>
  <c r="N189" i="1" s="1"/>
  <c r="O189" i="1" s="1"/>
  <c r="M194" i="1"/>
  <c r="N194" i="1" s="1"/>
  <c r="O194" i="1" s="1"/>
  <c r="I102" i="1"/>
  <c r="J102" i="1" s="1"/>
  <c r="K102" i="1" s="1"/>
  <c r="L102" i="1" s="1"/>
  <c r="I105" i="1"/>
  <c r="J105" i="1" s="1"/>
  <c r="K105" i="1" s="1"/>
  <c r="L105" i="1" s="1"/>
  <c r="I111" i="1"/>
  <c r="J111" i="1" s="1"/>
  <c r="K111" i="1" s="1"/>
  <c r="L111" i="1" s="1"/>
  <c r="I103" i="1"/>
  <c r="J103" i="1" s="1"/>
  <c r="K103" i="1" s="1"/>
  <c r="L103" i="1" s="1"/>
  <c r="I109" i="1"/>
  <c r="J109" i="1" s="1"/>
  <c r="K109" i="1" s="1"/>
  <c r="L109" i="1" s="1"/>
  <c r="I112" i="1"/>
  <c r="J112" i="1" s="1"/>
  <c r="K112" i="1" s="1"/>
  <c r="L112" i="1" s="1"/>
  <c r="I113" i="1"/>
  <c r="J113" i="1" s="1"/>
  <c r="K113" i="1" s="1"/>
  <c r="L113" i="1" s="1"/>
  <c r="I106" i="1"/>
  <c r="J106" i="1" s="1"/>
  <c r="K106" i="1" s="1"/>
  <c r="L106" i="1" s="1"/>
  <c r="I110" i="1"/>
  <c r="J110" i="1" s="1"/>
  <c r="K110" i="1" s="1"/>
  <c r="L110" i="1" s="1"/>
  <c r="I114" i="1"/>
  <c r="J114" i="1" s="1"/>
  <c r="K114" i="1" s="1"/>
  <c r="L114" i="1" s="1"/>
  <c r="I101" i="1"/>
  <c r="J101" i="1" s="1"/>
  <c r="K101" i="1" s="1"/>
  <c r="L101" i="1" s="1"/>
  <c r="I104" i="1"/>
  <c r="J104" i="1" s="1"/>
  <c r="K104" i="1" s="1"/>
  <c r="L104" i="1" s="1"/>
  <c r="I115" i="1"/>
  <c r="J115" i="1" s="1"/>
  <c r="K115" i="1" s="1"/>
  <c r="L115" i="1" s="1"/>
  <c r="I117" i="1"/>
  <c r="J117" i="1" s="1"/>
  <c r="K117" i="1" s="1"/>
  <c r="L117" i="1" s="1"/>
  <c r="I119" i="1"/>
  <c r="J119" i="1" s="1"/>
  <c r="K119" i="1" s="1"/>
  <c r="L119" i="1" s="1"/>
  <c r="I120" i="1"/>
  <c r="J120" i="1" s="1"/>
  <c r="K120" i="1" s="1"/>
  <c r="L120" i="1" s="1"/>
  <c r="I116" i="1"/>
  <c r="J116" i="1" s="1"/>
  <c r="K116" i="1" s="1"/>
  <c r="L116" i="1" s="1"/>
  <c r="I118" i="1"/>
  <c r="J118" i="1" s="1"/>
  <c r="K118" i="1" s="1"/>
  <c r="L118" i="1" s="1"/>
  <c r="I121" i="1"/>
  <c r="J121" i="1" s="1"/>
  <c r="K121" i="1" s="1"/>
  <c r="L121" i="1" s="1"/>
  <c r="I122" i="1"/>
  <c r="J122" i="1" s="1"/>
  <c r="K122" i="1" s="1"/>
  <c r="L122" i="1" s="1"/>
  <c r="I131" i="1"/>
  <c r="J131" i="1" s="1"/>
  <c r="K131" i="1" s="1"/>
  <c r="L131" i="1" s="1"/>
  <c r="I130" i="1"/>
  <c r="J130" i="1" s="1"/>
  <c r="K130" i="1" s="1"/>
  <c r="L130" i="1" s="1"/>
  <c r="I124" i="1"/>
  <c r="J124" i="1" s="1"/>
  <c r="K124" i="1" s="1"/>
  <c r="L124" i="1" s="1"/>
  <c r="I125" i="1"/>
  <c r="J125" i="1" s="1"/>
  <c r="K125" i="1" s="1"/>
  <c r="L125" i="1" s="1"/>
  <c r="I128" i="1"/>
  <c r="J128" i="1" s="1"/>
  <c r="K128" i="1" s="1"/>
  <c r="L128" i="1" s="1"/>
  <c r="I127" i="1"/>
  <c r="J127" i="1" s="1"/>
  <c r="K127" i="1" s="1"/>
  <c r="L127" i="1" s="1"/>
  <c r="I129" i="1"/>
  <c r="J129" i="1" s="1"/>
  <c r="K129" i="1" s="1"/>
  <c r="L129" i="1" s="1"/>
  <c r="I123" i="1"/>
  <c r="J123" i="1" s="1"/>
  <c r="K123" i="1" s="1"/>
  <c r="L123" i="1" s="1"/>
  <c r="I126" i="1"/>
  <c r="J126" i="1" s="1"/>
  <c r="K126" i="1" s="1"/>
  <c r="L126" i="1" s="1"/>
  <c r="I133" i="1"/>
  <c r="J133" i="1" s="1"/>
  <c r="K133" i="1" s="1"/>
  <c r="L133" i="1" s="1"/>
  <c r="I134" i="1"/>
  <c r="J134" i="1" s="1"/>
  <c r="K134" i="1" s="1"/>
  <c r="L134" i="1" s="1"/>
  <c r="I135" i="1"/>
  <c r="J135" i="1" s="1"/>
  <c r="K135" i="1" s="1"/>
  <c r="L135" i="1" s="1"/>
  <c r="I138" i="1"/>
  <c r="J138" i="1" s="1"/>
  <c r="K138" i="1" s="1"/>
  <c r="L138" i="1" s="1"/>
  <c r="I136" i="1"/>
  <c r="J136" i="1" s="1"/>
  <c r="K136" i="1" s="1"/>
  <c r="L136" i="1" s="1"/>
  <c r="I132" i="1"/>
  <c r="J132" i="1" s="1"/>
  <c r="K132" i="1" s="1"/>
  <c r="L132" i="1" s="1"/>
  <c r="I137" i="1"/>
  <c r="J137" i="1" s="1"/>
  <c r="K137" i="1" s="1"/>
  <c r="L137" i="1" s="1"/>
  <c r="I140" i="1"/>
  <c r="J140" i="1" s="1"/>
  <c r="K140" i="1" s="1"/>
  <c r="L140" i="1" s="1"/>
  <c r="I139" i="1"/>
  <c r="J139" i="1" s="1"/>
  <c r="K139" i="1" s="1"/>
  <c r="L139" i="1" s="1"/>
  <c r="I142" i="1"/>
  <c r="J142" i="1" s="1"/>
  <c r="K142" i="1" s="1"/>
  <c r="L142" i="1" s="1"/>
  <c r="I143" i="1"/>
  <c r="J143" i="1" s="1"/>
  <c r="K143" i="1" s="1"/>
  <c r="L143" i="1" s="1"/>
  <c r="I144" i="1"/>
  <c r="J144" i="1" s="1"/>
  <c r="K144" i="1" s="1"/>
  <c r="L144" i="1" s="1"/>
  <c r="I141" i="1"/>
  <c r="J141" i="1" s="1"/>
  <c r="K141" i="1" s="1"/>
  <c r="L141" i="1" s="1"/>
  <c r="I145" i="1"/>
  <c r="J145" i="1" s="1"/>
  <c r="K145" i="1" s="1"/>
  <c r="L145" i="1" s="1"/>
  <c r="I146" i="1"/>
  <c r="J146" i="1" s="1"/>
  <c r="K146" i="1" s="1"/>
  <c r="L146" i="1" s="1"/>
  <c r="I147" i="1"/>
  <c r="J147" i="1" s="1"/>
  <c r="K147" i="1" s="1"/>
  <c r="L147" i="1" s="1"/>
  <c r="I149" i="1"/>
  <c r="J149" i="1" s="1"/>
  <c r="K149" i="1" s="1"/>
  <c r="L149" i="1" s="1"/>
  <c r="I150" i="1"/>
  <c r="J150" i="1" s="1"/>
  <c r="K150" i="1" s="1"/>
  <c r="L150" i="1" s="1"/>
  <c r="I148" i="1"/>
  <c r="J148" i="1" s="1"/>
  <c r="K148" i="1" s="1"/>
  <c r="L148" i="1" s="1"/>
  <c r="I152" i="1"/>
  <c r="J152" i="1" s="1"/>
  <c r="K152" i="1" s="1"/>
  <c r="L152" i="1" s="1"/>
  <c r="I151" i="1"/>
  <c r="J151" i="1" s="1"/>
  <c r="K151" i="1" s="1"/>
  <c r="L151" i="1" s="1"/>
  <c r="I157" i="1"/>
  <c r="J157" i="1" s="1"/>
  <c r="K157" i="1" s="1"/>
  <c r="L157" i="1" s="1"/>
  <c r="I159" i="1"/>
  <c r="J159" i="1" s="1"/>
  <c r="K159" i="1" s="1"/>
  <c r="L159" i="1" s="1"/>
  <c r="I160" i="1"/>
  <c r="J160" i="1" s="1"/>
  <c r="K160" i="1" s="1"/>
  <c r="L160" i="1" s="1"/>
  <c r="I153" i="1"/>
  <c r="J153" i="1" s="1"/>
  <c r="K153" i="1" s="1"/>
  <c r="L153" i="1" s="1"/>
  <c r="I154" i="1"/>
  <c r="J154" i="1" s="1"/>
  <c r="K154" i="1" s="1"/>
  <c r="L154" i="1" s="1"/>
  <c r="I161" i="1"/>
  <c r="J161" i="1" s="1"/>
  <c r="K161" i="1" s="1"/>
  <c r="L161" i="1" s="1"/>
  <c r="I156" i="1"/>
  <c r="J156" i="1" s="1"/>
  <c r="K156" i="1" s="1"/>
  <c r="L156" i="1" s="1"/>
  <c r="I158" i="1"/>
  <c r="J158" i="1" s="1"/>
  <c r="K158" i="1" s="1"/>
  <c r="L158" i="1" s="1"/>
  <c r="I155" i="1"/>
  <c r="J155" i="1" s="1"/>
  <c r="K155" i="1" s="1"/>
  <c r="L155" i="1" s="1"/>
  <c r="I162" i="1"/>
  <c r="J162" i="1" s="1"/>
  <c r="K162" i="1" s="1"/>
  <c r="L162" i="1" s="1"/>
  <c r="I163" i="1"/>
  <c r="J163" i="1" s="1"/>
  <c r="K163" i="1" s="1"/>
  <c r="L163" i="1" s="1"/>
  <c r="I165" i="1"/>
  <c r="J165" i="1" s="1"/>
  <c r="K165" i="1" s="1"/>
  <c r="L165" i="1" s="1"/>
  <c r="I168" i="1"/>
  <c r="J168" i="1" s="1"/>
  <c r="K168" i="1" s="1"/>
  <c r="L168" i="1" s="1"/>
  <c r="H249" i="1" l="1"/>
  <c r="H250" i="1"/>
  <c r="Q280" i="1"/>
  <c r="R280" i="1" s="1"/>
  <c r="S280" i="1" s="1"/>
  <c r="Q285" i="1"/>
  <c r="R285" i="1" s="1"/>
  <c r="S285" i="1" s="1"/>
  <c r="Q287" i="1"/>
  <c r="R287" i="1" s="1"/>
  <c r="S287" i="1" s="1"/>
  <c r="H245" i="1"/>
  <c r="Q277" i="1"/>
  <c r="R277" i="1" s="1"/>
  <c r="S277" i="1" s="1"/>
  <c r="Q257" i="1"/>
  <c r="R257" i="1" s="1"/>
  <c r="S257" i="1" s="1"/>
  <c r="Q271" i="1"/>
  <c r="R271" i="1" s="1"/>
  <c r="S271" i="1" s="1"/>
  <c r="Q256" i="1"/>
  <c r="R256" i="1" s="1"/>
  <c r="S256" i="1" s="1"/>
  <c r="Q283" i="1"/>
  <c r="R283" i="1" s="1"/>
  <c r="S283" i="1" s="1"/>
  <c r="Q259" i="1"/>
  <c r="R259" i="1" s="1"/>
  <c r="S259" i="1" s="1"/>
  <c r="Q255" i="1"/>
  <c r="R255" i="1" s="1"/>
  <c r="S255" i="1" s="1"/>
  <c r="Q278" i="1"/>
  <c r="R278" i="1" s="1"/>
  <c r="S278" i="1" s="1"/>
  <c r="Q270" i="1"/>
  <c r="R270" i="1" s="1"/>
  <c r="S270" i="1" s="1"/>
  <c r="Q268" i="1"/>
  <c r="R268" i="1" s="1"/>
  <c r="S268" i="1" s="1"/>
  <c r="Q265" i="1"/>
  <c r="R265" i="1" s="1"/>
  <c r="S265" i="1" s="1"/>
  <c r="Q269" i="1"/>
  <c r="R269" i="1" s="1"/>
  <c r="S269" i="1" s="1"/>
  <c r="Q275" i="1"/>
  <c r="R275" i="1" s="1"/>
  <c r="S275" i="1" s="1"/>
  <c r="Q252" i="1"/>
  <c r="R252" i="1" s="1"/>
  <c r="S252" i="1" s="1"/>
  <c r="Q264" i="1"/>
  <c r="R264" i="1" s="1"/>
  <c r="S264" i="1" s="1"/>
  <c r="Q279" i="1"/>
  <c r="R279" i="1" s="1"/>
  <c r="S279" i="1" s="1"/>
  <c r="Q281" i="1"/>
  <c r="R281" i="1" s="1"/>
  <c r="S281" i="1" s="1"/>
  <c r="Q260" i="1"/>
  <c r="R260" i="1" s="1"/>
  <c r="S260" i="1" s="1"/>
  <c r="H243" i="1"/>
  <c r="Q254" i="1"/>
  <c r="R254" i="1" s="1"/>
  <c r="S254" i="1" s="1"/>
  <c r="Q266" i="1"/>
  <c r="R266" i="1" s="1"/>
  <c r="S266" i="1" s="1"/>
  <c r="Q261" i="1"/>
  <c r="R261" i="1" s="1"/>
  <c r="S261" i="1" s="1"/>
  <c r="Q258" i="1"/>
  <c r="R258" i="1" s="1"/>
  <c r="S258" i="1" s="1"/>
  <c r="Q276" i="1"/>
  <c r="R276" i="1" s="1"/>
  <c r="S276" i="1" s="1"/>
  <c r="Q263" i="1"/>
  <c r="R263" i="1" s="1"/>
  <c r="S263" i="1" s="1"/>
  <c r="Q267" i="1"/>
  <c r="R267" i="1" s="1"/>
  <c r="S267" i="1" s="1"/>
  <c r="Q282" i="1"/>
  <c r="R282" i="1" s="1"/>
  <c r="S282" i="1" s="1"/>
  <c r="Q273" i="1"/>
  <c r="R273" i="1" s="1"/>
  <c r="S273" i="1" s="1"/>
  <c r="Q272" i="1"/>
  <c r="R272" i="1" s="1"/>
  <c r="S272" i="1" s="1"/>
  <c r="Q251" i="1"/>
  <c r="R251" i="1" s="1"/>
  <c r="S251" i="1" s="1"/>
  <c r="Q253" i="1"/>
  <c r="R253" i="1" s="1"/>
  <c r="S253" i="1" s="1"/>
  <c r="Q274" i="1"/>
  <c r="R274" i="1" s="1"/>
  <c r="S274" i="1" s="1"/>
  <c r="Q262" i="1"/>
  <c r="R262" i="1" s="1"/>
  <c r="S262" i="1" s="1"/>
  <c r="M175" i="1"/>
  <c r="N175" i="1" s="1"/>
  <c r="O175" i="1" s="1"/>
  <c r="M171" i="1"/>
  <c r="N171" i="1" s="1"/>
  <c r="O171" i="1" s="1"/>
  <c r="M172" i="1"/>
  <c r="N172" i="1" s="1"/>
  <c r="O172" i="1" s="1"/>
  <c r="M170" i="1"/>
  <c r="N170" i="1" s="1"/>
  <c r="O170" i="1" s="1"/>
  <c r="P170" i="1" s="1"/>
  <c r="M174" i="1"/>
  <c r="N174" i="1" s="1"/>
  <c r="O174" i="1" s="1"/>
  <c r="P174" i="1" s="1"/>
  <c r="M173" i="1"/>
  <c r="N173" i="1" s="1"/>
  <c r="O173" i="1" s="1"/>
  <c r="M169" i="1"/>
  <c r="N169" i="1" s="1"/>
  <c r="O169" i="1" s="1"/>
  <c r="M164" i="1"/>
  <c r="N164" i="1" s="1"/>
  <c r="O164" i="1" s="1"/>
  <c r="P164" i="1" s="1"/>
  <c r="M166" i="1"/>
  <c r="N166" i="1" s="1"/>
  <c r="O166" i="1" s="1"/>
  <c r="M167" i="1"/>
  <c r="N167" i="1" s="1"/>
  <c r="O167" i="1" s="1"/>
  <c r="P167" i="1" s="1"/>
  <c r="H214" i="1"/>
  <c r="P214" i="1"/>
  <c r="H200" i="1"/>
  <c r="P200" i="1"/>
  <c r="P178" i="1"/>
  <c r="P241" i="1"/>
  <c r="H241" i="1"/>
  <c r="P180" i="1"/>
  <c r="P236" i="1"/>
  <c r="H236" i="1"/>
  <c r="P199" i="1"/>
  <c r="H199" i="1"/>
  <c r="P205" i="1"/>
  <c r="H205" i="1"/>
  <c r="P184" i="1"/>
  <c r="P212" i="1"/>
  <c r="H212" i="1"/>
  <c r="P244" i="1"/>
  <c r="H244" i="1"/>
  <c r="P235" i="1"/>
  <c r="H235" i="1"/>
  <c r="P196" i="1"/>
  <c r="H196" i="1"/>
  <c r="P220" i="1"/>
  <c r="H220" i="1"/>
  <c r="H240" i="1"/>
  <c r="P240" i="1"/>
  <c r="H242" i="1"/>
  <c r="P242" i="1"/>
  <c r="P203" i="1"/>
  <c r="H203" i="1"/>
  <c r="P233" i="1"/>
  <c r="H233" i="1"/>
  <c r="P197" i="1"/>
  <c r="H197" i="1"/>
  <c r="P182" i="1"/>
  <c r="P172" i="1"/>
  <c r="H229" i="1"/>
  <c r="P229" i="1"/>
  <c r="H225" i="1"/>
  <c r="P225" i="1"/>
  <c r="H223" i="1"/>
  <c r="P223" i="1"/>
  <c r="P169" i="1"/>
  <c r="P193" i="1"/>
  <c r="H193" i="1"/>
  <c r="H195" i="1"/>
  <c r="P195" i="1"/>
  <c r="P177" i="1"/>
  <c r="P181" i="1"/>
  <c r="P192" i="1"/>
  <c r="H192" i="1"/>
  <c r="P246" i="1"/>
  <c r="H246" i="1"/>
  <c r="P194" i="1"/>
  <c r="H194" i="1"/>
  <c r="H206" i="1"/>
  <c r="P206" i="1"/>
  <c r="P176" i="1"/>
  <c r="H222" i="1"/>
  <c r="P222" i="1"/>
  <c r="P231" i="1"/>
  <c r="H231" i="1"/>
  <c r="P247" i="1"/>
  <c r="H247" i="1"/>
  <c r="P198" i="1"/>
  <c r="H198" i="1"/>
  <c r="P209" i="1"/>
  <c r="H209" i="1"/>
  <c r="H218" i="1"/>
  <c r="P218" i="1"/>
  <c r="P185" i="1"/>
  <c r="H210" i="1"/>
  <c r="P210" i="1"/>
  <c r="P187" i="1"/>
  <c r="P238" i="1"/>
  <c r="H238" i="1"/>
  <c r="P237" i="1"/>
  <c r="H237" i="1"/>
  <c r="H239" i="1"/>
  <c r="P239" i="1"/>
  <c r="P173" i="1"/>
  <c r="P207" i="1"/>
  <c r="H207" i="1"/>
  <c r="P190" i="1"/>
  <c r="H190" i="1"/>
  <c r="P228" i="1"/>
  <c r="H228" i="1"/>
  <c r="P204" i="1"/>
  <c r="H204" i="1"/>
  <c r="P208" i="1"/>
  <c r="H208" i="1"/>
  <c r="H213" i="1"/>
  <c r="P213" i="1"/>
  <c r="H215" i="1"/>
  <c r="P215" i="1"/>
  <c r="H217" i="1"/>
  <c r="P217" i="1"/>
  <c r="P171" i="1"/>
  <c r="P183" i="1"/>
  <c r="P230" i="1"/>
  <c r="H230" i="1"/>
  <c r="P232" i="1"/>
  <c r="H232" i="1"/>
  <c r="P186" i="1"/>
  <c r="P191" i="1"/>
  <c r="H221" i="1"/>
  <c r="P221" i="1"/>
  <c r="P248" i="1"/>
  <c r="Q250" i="1" s="1"/>
  <c r="R250" i="1" s="1"/>
  <c r="S250" i="1" s="1"/>
  <c r="H248" i="1"/>
  <c r="P188" i="1"/>
  <c r="H188" i="1"/>
  <c r="P219" i="1"/>
  <c r="H219" i="1"/>
  <c r="P202" i="1"/>
  <c r="H202" i="1"/>
  <c r="H227" i="1"/>
  <c r="P227" i="1"/>
  <c r="P179" i="1"/>
  <c r="H179" i="1"/>
  <c r="H226" i="1"/>
  <c r="P226" i="1"/>
  <c r="H189" i="1"/>
  <c r="P189" i="1"/>
  <c r="P166" i="1"/>
  <c r="P201" i="1"/>
  <c r="H201" i="1"/>
  <c r="P216" i="1"/>
  <c r="H216" i="1"/>
  <c r="P211" i="1"/>
  <c r="H211" i="1"/>
  <c r="H234" i="1"/>
  <c r="P234" i="1"/>
  <c r="H224" i="1"/>
  <c r="P224" i="1"/>
  <c r="M163" i="1"/>
  <c r="N163" i="1" s="1"/>
  <c r="O163" i="1" s="1"/>
  <c r="M165" i="1"/>
  <c r="N165" i="1" s="1"/>
  <c r="O165" i="1" s="1"/>
  <c r="M155" i="1"/>
  <c r="N155" i="1" s="1"/>
  <c r="O155" i="1" s="1"/>
  <c r="M162" i="1"/>
  <c r="N162" i="1" s="1"/>
  <c r="O162" i="1" s="1"/>
  <c r="M168" i="1"/>
  <c r="N168" i="1" s="1"/>
  <c r="O168" i="1" s="1"/>
  <c r="M158" i="1"/>
  <c r="N158" i="1" s="1"/>
  <c r="O158" i="1" s="1"/>
  <c r="M149" i="1"/>
  <c r="N149" i="1" s="1"/>
  <c r="O149" i="1" s="1"/>
  <c r="M159" i="1"/>
  <c r="N159" i="1" s="1"/>
  <c r="O159" i="1" s="1"/>
  <c r="M154" i="1"/>
  <c r="N154" i="1" s="1"/>
  <c r="O154" i="1" s="1"/>
  <c r="M148" i="1"/>
  <c r="N148" i="1" s="1"/>
  <c r="O148" i="1" s="1"/>
  <c r="M151" i="1"/>
  <c r="N151" i="1" s="1"/>
  <c r="O151" i="1" s="1"/>
  <c r="M161" i="1"/>
  <c r="N161" i="1" s="1"/>
  <c r="O161" i="1" s="1"/>
  <c r="M160" i="1"/>
  <c r="N160" i="1" s="1"/>
  <c r="O160" i="1" s="1"/>
  <c r="M150" i="1"/>
  <c r="N150" i="1" s="1"/>
  <c r="O150" i="1" s="1"/>
  <c r="M153" i="1"/>
  <c r="N153" i="1" s="1"/>
  <c r="O153" i="1" s="1"/>
  <c r="M156" i="1"/>
  <c r="N156" i="1" s="1"/>
  <c r="O156" i="1" s="1"/>
  <c r="M152" i="1"/>
  <c r="N152" i="1" s="1"/>
  <c r="O152" i="1" s="1"/>
  <c r="M142" i="1"/>
  <c r="N142" i="1" s="1"/>
  <c r="O142" i="1" s="1"/>
  <c r="M139" i="1"/>
  <c r="N139" i="1" s="1"/>
  <c r="O139" i="1" s="1"/>
  <c r="M132" i="1"/>
  <c r="N132" i="1" s="1"/>
  <c r="O132" i="1" s="1"/>
  <c r="M143" i="1"/>
  <c r="N143" i="1" s="1"/>
  <c r="O143" i="1" s="1"/>
  <c r="M141" i="1"/>
  <c r="N141" i="1" s="1"/>
  <c r="O141" i="1" s="1"/>
  <c r="M133" i="1"/>
  <c r="N133" i="1" s="1"/>
  <c r="O133" i="1" s="1"/>
  <c r="M128" i="1"/>
  <c r="N128" i="1" s="1"/>
  <c r="O128" i="1" s="1"/>
  <c r="M134" i="1"/>
  <c r="N134" i="1" s="1"/>
  <c r="O134" i="1" s="1"/>
  <c r="M147" i="1"/>
  <c r="N147" i="1" s="1"/>
  <c r="O147" i="1" s="1"/>
  <c r="M127" i="1"/>
  <c r="N127" i="1" s="1"/>
  <c r="O127" i="1" s="1"/>
  <c r="M145" i="1"/>
  <c r="N145" i="1" s="1"/>
  <c r="O145" i="1" s="1"/>
  <c r="M131" i="1"/>
  <c r="N131" i="1" s="1"/>
  <c r="O131" i="1" s="1"/>
  <c r="M118" i="1"/>
  <c r="N118" i="1" s="1"/>
  <c r="O118" i="1" s="1"/>
  <c r="M116" i="1"/>
  <c r="N116" i="1" s="1"/>
  <c r="O116" i="1" s="1"/>
  <c r="M122" i="1"/>
  <c r="N122" i="1" s="1"/>
  <c r="O122" i="1" s="1"/>
  <c r="M144" i="1"/>
  <c r="N144" i="1" s="1"/>
  <c r="O144" i="1" s="1"/>
  <c r="M123" i="1"/>
  <c r="N123" i="1" s="1"/>
  <c r="O123" i="1" s="1"/>
  <c r="M146" i="1"/>
  <c r="N146" i="1" s="1"/>
  <c r="O146" i="1" s="1"/>
  <c r="M157" i="1"/>
  <c r="N157" i="1" s="1"/>
  <c r="O157" i="1" s="1"/>
  <c r="M140" i="1"/>
  <c r="N140" i="1" s="1"/>
  <c r="O140" i="1" s="1"/>
  <c r="M135" i="1"/>
  <c r="N135" i="1" s="1"/>
  <c r="O135" i="1" s="1"/>
  <c r="M136" i="1"/>
  <c r="N136" i="1" s="1"/>
  <c r="O136" i="1" s="1"/>
  <c r="M137" i="1"/>
  <c r="N137" i="1" s="1"/>
  <c r="O137" i="1" s="1"/>
  <c r="M138" i="1"/>
  <c r="N138" i="1" s="1"/>
  <c r="O138" i="1" s="1"/>
  <c r="M125" i="1"/>
  <c r="N125" i="1" s="1"/>
  <c r="O125" i="1" s="1"/>
  <c r="M130" i="1"/>
  <c r="N130" i="1" s="1"/>
  <c r="O130" i="1" s="1"/>
  <c r="M117" i="1"/>
  <c r="N117" i="1" s="1"/>
  <c r="O117" i="1" s="1"/>
  <c r="M121" i="1"/>
  <c r="N121" i="1" s="1"/>
  <c r="O121" i="1" s="1"/>
  <c r="M126" i="1"/>
  <c r="N126" i="1" s="1"/>
  <c r="O126" i="1" s="1"/>
  <c r="M120" i="1"/>
  <c r="N120" i="1" s="1"/>
  <c r="O120" i="1" s="1"/>
  <c r="M129" i="1"/>
  <c r="N129" i="1" s="1"/>
  <c r="O129" i="1" s="1"/>
  <c r="M124" i="1"/>
  <c r="N124" i="1" s="1"/>
  <c r="O124" i="1" s="1"/>
  <c r="M119" i="1"/>
  <c r="N119" i="1" s="1"/>
  <c r="O119" i="1" s="1"/>
  <c r="I97" i="1"/>
  <c r="J97" i="1" s="1"/>
  <c r="K97" i="1" s="1"/>
  <c r="L97" i="1" s="1"/>
  <c r="I90" i="1"/>
  <c r="J90" i="1" s="1"/>
  <c r="K90" i="1" s="1"/>
  <c r="L90" i="1" s="1"/>
  <c r="I108" i="1"/>
  <c r="J108" i="1" s="1"/>
  <c r="K108" i="1" s="1"/>
  <c r="L108" i="1" s="1"/>
  <c r="I107" i="1"/>
  <c r="J107" i="1" s="1"/>
  <c r="K107" i="1" s="1"/>
  <c r="L107" i="1" s="1"/>
  <c r="I95" i="1"/>
  <c r="J95" i="1" s="1"/>
  <c r="K95" i="1" s="1"/>
  <c r="L95" i="1" s="1"/>
  <c r="I98" i="1"/>
  <c r="J98" i="1" s="1"/>
  <c r="K98" i="1" s="1"/>
  <c r="L98" i="1" s="1"/>
  <c r="I96" i="1"/>
  <c r="J96" i="1" s="1"/>
  <c r="K96" i="1" s="1"/>
  <c r="L96" i="1" s="1"/>
  <c r="I7" i="1"/>
  <c r="J7" i="1" s="1"/>
  <c r="K7" i="1" s="1"/>
  <c r="L7" i="1" s="1"/>
  <c r="I99" i="1"/>
  <c r="J99" i="1" s="1"/>
  <c r="K99" i="1" s="1"/>
  <c r="L99" i="1" s="1"/>
  <c r="I61" i="1"/>
  <c r="J61" i="1" s="1"/>
  <c r="K61" i="1" s="1"/>
  <c r="L61" i="1" s="1"/>
  <c r="I100" i="1"/>
  <c r="J100" i="1" s="1"/>
  <c r="K100" i="1" s="1"/>
  <c r="L100" i="1" s="1"/>
  <c r="I31" i="1"/>
  <c r="J31" i="1" s="1"/>
  <c r="K31" i="1" s="1"/>
  <c r="L31" i="1" s="1"/>
  <c r="I71" i="1"/>
  <c r="J71" i="1" s="1"/>
  <c r="K71" i="1" s="1"/>
  <c r="L71" i="1" s="1"/>
  <c r="I50" i="1"/>
  <c r="J50" i="1" s="1"/>
  <c r="K50" i="1" s="1"/>
  <c r="L50" i="1" s="1"/>
  <c r="I26" i="1"/>
  <c r="J26" i="1" s="1"/>
  <c r="K26" i="1" s="1"/>
  <c r="L26" i="1" s="1"/>
  <c r="I85" i="1"/>
  <c r="J85" i="1" s="1"/>
  <c r="K85" i="1" s="1"/>
  <c r="L85" i="1" s="1"/>
  <c r="I57" i="1"/>
  <c r="J57" i="1" s="1"/>
  <c r="K57" i="1" s="1"/>
  <c r="L57" i="1" s="1"/>
  <c r="I65" i="1"/>
  <c r="J65" i="1" s="1"/>
  <c r="K65" i="1" s="1"/>
  <c r="L65" i="1" s="1"/>
  <c r="I89" i="1"/>
  <c r="J89" i="1" s="1"/>
  <c r="K89" i="1" s="1"/>
  <c r="L89" i="1" s="1"/>
  <c r="I94" i="1"/>
  <c r="J94" i="1" s="1"/>
  <c r="K94" i="1" s="1"/>
  <c r="L94" i="1" s="1"/>
  <c r="I86" i="1"/>
  <c r="J86" i="1" s="1"/>
  <c r="K86" i="1" s="1"/>
  <c r="L86" i="1" s="1"/>
  <c r="I76" i="1"/>
  <c r="J76" i="1" s="1"/>
  <c r="K76" i="1" s="1"/>
  <c r="L76" i="1" s="1"/>
  <c r="I17" i="1"/>
  <c r="J17" i="1" s="1"/>
  <c r="K17" i="1" s="1"/>
  <c r="L17" i="1" s="1"/>
  <c r="I68" i="1"/>
  <c r="J68" i="1" s="1"/>
  <c r="K68" i="1" s="1"/>
  <c r="L68" i="1" s="1"/>
  <c r="I66" i="1"/>
  <c r="J66" i="1" s="1"/>
  <c r="K66" i="1" s="1"/>
  <c r="L66" i="1" s="1"/>
  <c r="I64" i="1"/>
  <c r="J64" i="1" s="1"/>
  <c r="K64" i="1" s="1"/>
  <c r="L64" i="1" s="1"/>
  <c r="I46" i="1"/>
  <c r="J46" i="1" s="1"/>
  <c r="K46" i="1" s="1"/>
  <c r="L46" i="1" s="1"/>
  <c r="I24" i="1"/>
  <c r="J24" i="1" s="1"/>
  <c r="K24" i="1" s="1"/>
  <c r="L24" i="1" s="1"/>
  <c r="I5" i="1"/>
  <c r="J5" i="1" s="1"/>
  <c r="K5" i="1" s="1"/>
  <c r="L5" i="1" s="1"/>
  <c r="I16" i="1"/>
  <c r="J16" i="1" s="1"/>
  <c r="K16" i="1" s="1"/>
  <c r="L16" i="1" s="1"/>
  <c r="I44" i="1"/>
  <c r="J44" i="1" s="1"/>
  <c r="K44" i="1" s="1"/>
  <c r="L44" i="1" s="1"/>
  <c r="I13" i="1"/>
  <c r="J13" i="1" s="1"/>
  <c r="K13" i="1" s="1"/>
  <c r="L13" i="1" s="1"/>
  <c r="I67" i="1"/>
  <c r="J67" i="1" s="1"/>
  <c r="K67" i="1" s="1"/>
  <c r="L67" i="1" s="1"/>
  <c r="I8" i="1"/>
  <c r="J8" i="1" s="1"/>
  <c r="K8" i="1" s="1"/>
  <c r="L8" i="1" s="1"/>
  <c r="I9" i="1"/>
  <c r="J9" i="1" s="1"/>
  <c r="K9" i="1" s="1"/>
  <c r="L9" i="1" s="1"/>
  <c r="I83" i="1"/>
  <c r="J83" i="1" s="1"/>
  <c r="K83" i="1" s="1"/>
  <c r="L83" i="1" s="1"/>
  <c r="I70" i="1"/>
  <c r="J70" i="1" s="1"/>
  <c r="K70" i="1" s="1"/>
  <c r="L70" i="1" s="1"/>
  <c r="I15" i="1"/>
  <c r="J15" i="1" s="1"/>
  <c r="K15" i="1" s="1"/>
  <c r="L15" i="1" s="1"/>
  <c r="I93" i="1"/>
  <c r="J93" i="1" s="1"/>
  <c r="K93" i="1" s="1"/>
  <c r="L93" i="1" s="1"/>
  <c r="I27" i="1"/>
  <c r="J27" i="1" s="1"/>
  <c r="K27" i="1" s="1"/>
  <c r="L27" i="1" s="1"/>
  <c r="I39" i="1"/>
  <c r="J39" i="1" s="1"/>
  <c r="K39" i="1" s="1"/>
  <c r="L39" i="1" s="1"/>
  <c r="I19" i="1"/>
  <c r="J19" i="1" s="1"/>
  <c r="K19" i="1" s="1"/>
  <c r="L19" i="1" s="1"/>
  <c r="I69" i="1"/>
  <c r="J69" i="1" s="1"/>
  <c r="K69" i="1" s="1"/>
  <c r="L69" i="1" s="1"/>
  <c r="I75" i="1"/>
  <c r="J75" i="1" s="1"/>
  <c r="K75" i="1" s="1"/>
  <c r="L75" i="1" s="1"/>
  <c r="I42" i="1"/>
  <c r="J42" i="1" s="1"/>
  <c r="K42" i="1" s="1"/>
  <c r="L42" i="1" s="1"/>
  <c r="I91" i="1"/>
  <c r="J91" i="1" s="1"/>
  <c r="K91" i="1" s="1"/>
  <c r="L91" i="1" s="1"/>
  <c r="I74" i="1"/>
  <c r="J74" i="1" s="1"/>
  <c r="K74" i="1" s="1"/>
  <c r="L74" i="1" s="1"/>
  <c r="I29" i="1"/>
  <c r="J29" i="1" s="1"/>
  <c r="K29" i="1" s="1"/>
  <c r="L29" i="1" s="1"/>
  <c r="I87" i="1"/>
  <c r="J87" i="1" s="1"/>
  <c r="K87" i="1" s="1"/>
  <c r="L87" i="1" s="1"/>
  <c r="I35" i="1"/>
  <c r="J35" i="1" s="1"/>
  <c r="K35" i="1" s="1"/>
  <c r="L35" i="1" s="1"/>
  <c r="I28" i="1"/>
  <c r="J28" i="1" s="1"/>
  <c r="K28" i="1" s="1"/>
  <c r="L28" i="1" s="1"/>
  <c r="I48" i="1"/>
  <c r="J48" i="1" s="1"/>
  <c r="K48" i="1" s="1"/>
  <c r="L48" i="1" s="1"/>
  <c r="I72" i="1"/>
  <c r="J72" i="1" s="1"/>
  <c r="K72" i="1" s="1"/>
  <c r="L72" i="1" s="1"/>
  <c r="I2" i="1"/>
  <c r="J2" i="1" s="1"/>
  <c r="K2" i="1" s="1"/>
  <c r="L2" i="1" s="1"/>
  <c r="I73" i="1"/>
  <c r="J73" i="1" s="1"/>
  <c r="K73" i="1" s="1"/>
  <c r="L73" i="1" s="1"/>
  <c r="I34" i="1"/>
  <c r="J34" i="1" s="1"/>
  <c r="K34" i="1" s="1"/>
  <c r="L34" i="1" s="1"/>
  <c r="I14" i="1"/>
  <c r="J14" i="1" s="1"/>
  <c r="K14" i="1" s="1"/>
  <c r="L14" i="1" s="1"/>
  <c r="I80" i="1"/>
  <c r="J80" i="1" s="1"/>
  <c r="K80" i="1" s="1"/>
  <c r="L80" i="1" s="1"/>
  <c r="I56" i="1"/>
  <c r="J56" i="1" s="1"/>
  <c r="K56" i="1" s="1"/>
  <c r="L56" i="1" s="1"/>
  <c r="I37" i="1"/>
  <c r="J37" i="1" s="1"/>
  <c r="K37" i="1" s="1"/>
  <c r="L37" i="1" s="1"/>
  <c r="I6" i="1"/>
  <c r="J6" i="1" s="1"/>
  <c r="K6" i="1" s="1"/>
  <c r="L6" i="1" s="1"/>
  <c r="I49" i="1"/>
  <c r="J49" i="1" s="1"/>
  <c r="K49" i="1" s="1"/>
  <c r="L49" i="1" s="1"/>
  <c r="I59" i="1"/>
  <c r="J59" i="1" s="1"/>
  <c r="K59" i="1" s="1"/>
  <c r="L59" i="1" s="1"/>
  <c r="I78" i="1"/>
  <c r="J78" i="1" s="1"/>
  <c r="K78" i="1" s="1"/>
  <c r="L78" i="1" s="1"/>
  <c r="I79" i="1"/>
  <c r="J79" i="1" s="1"/>
  <c r="K79" i="1" s="1"/>
  <c r="L79" i="1" s="1"/>
  <c r="I60" i="1"/>
  <c r="J60" i="1" s="1"/>
  <c r="K60" i="1" s="1"/>
  <c r="L60" i="1" s="1"/>
  <c r="I55" i="1"/>
  <c r="J55" i="1" s="1"/>
  <c r="K55" i="1" s="1"/>
  <c r="L55" i="1" s="1"/>
  <c r="I62" i="1"/>
  <c r="J62" i="1" s="1"/>
  <c r="K62" i="1" s="1"/>
  <c r="L62" i="1" s="1"/>
  <c r="I54" i="1"/>
  <c r="J54" i="1" s="1"/>
  <c r="K54" i="1" s="1"/>
  <c r="L54" i="1" s="1"/>
  <c r="I11" i="1"/>
  <c r="J11" i="1" s="1"/>
  <c r="K11" i="1" s="1"/>
  <c r="L11" i="1" s="1"/>
  <c r="I77" i="1"/>
  <c r="J77" i="1" s="1"/>
  <c r="K77" i="1" s="1"/>
  <c r="L77" i="1" s="1"/>
  <c r="I43" i="1"/>
  <c r="J43" i="1" s="1"/>
  <c r="K43" i="1" s="1"/>
  <c r="L43" i="1" s="1"/>
  <c r="I32" i="1"/>
  <c r="J32" i="1" s="1"/>
  <c r="K32" i="1" s="1"/>
  <c r="L32" i="1" s="1"/>
  <c r="I23" i="1"/>
  <c r="J23" i="1" s="1"/>
  <c r="K23" i="1" s="1"/>
  <c r="L23" i="1" s="1"/>
  <c r="I36" i="1"/>
  <c r="J36" i="1" s="1"/>
  <c r="K36" i="1" s="1"/>
  <c r="L36" i="1" s="1"/>
  <c r="I47" i="1"/>
  <c r="J47" i="1" s="1"/>
  <c r="K47" i="1" s="1"/>
  <c r="L47" i="1" s="1"/>
  <c r="I33" i="1"/>
  <c r="J33" i="1" s="1"/>
  <c r="K33" i="1" s="1"/>
  <c r="L33" i="1" s="1"/>
  <c r="I51" i="1"/>
  <c r="J51" i="1" s="1"/>
  <c r="K51" i="1" s="1"/>
  <c r="L51" i="1" s="1"/>
  <c r="I25" i="1"/>
  <c r="J25" i="1" s="1"/>
  <c r="K25" i="1" s="1"/>
  <c r="L25" i="1" s="1"/>
  <c r="I82" i="1"/>
  <c r="J82" i="1" s="1"/>
  <c r="K82" i="1" s="1"/>
  <c r="L82" i="1" s="1"/>
  <c r="I10" i="1"/>
  <c r="J10" i="1" s="1"/>
  <c r="K10" i="1" s="1"/>
  <c r="L10" i="1" s="1"/>
  <c r="I63" i="1"/>
  <c r="J63" i="1" s="1"/>
  <c r="K63" i="1" s="1"/>
  <c r="L63" i="1" s="1"/>
  <c r="I84" i="1"/>
  <c r="J84" i="1" s="1"/>
  <c r="K84" i="1" s="1"/>
  <c r="L84" i="1" s="1"/>
  <c r="I45" i="1"/>
  <c r="J45" i="1" s="1"/>
  <c r="K45" i="1" s="1"/>
  <c r="L45" i="1" s="1"/>
  <c r="I52" i="1"/>
  <c r="J52" i="1" s="1"/>
  <c r="K52" i="1" s="1"/>
  <c r="L52" i="1" s="1"/>
  <c r="I18" i="1"/>
  <c r="J18" i="1" s="1"/>
  <c r="K18" i="1" s="1"/>
  <c r="L18" i="1" s="1"/>
  <c r="I58" i="1"/>
  <c r="J58" i="1" s="1"/>
  <c r="K58" i="1" s="1"/>
  <c r="L58" i="1" s="1"/>
  <c r="I38" i="1"/>
  <c r="J38" i="1" s="1"/>
  <c r="K38" i="1" s="1"/>
  <c r="L38" i="1" s="1"/>
  <c r="I12" i="1"/>
  <c r="J12" i="1" s="1"/>
  <c r="K12" i="1" s="1"/>
  <c r="L12" i="1" s="1"/>
  <c r="I21" i="1"/>
  <c r="J21" i="1" s="1"/>
  <c r="K21" i="1" s="1"/>
  <c r="L21" i="1" s="1"/>
  <c r="I20" i="1"/>
  <c r="J20" i="1" s="1"/>
  <c r="K20" i="1" s="1"/>
  <c r="L20" i="1" s="1"/>
  <c r="I40" i="1"/>
  <c r="J40" i="1" s="1"/>
  <c r="K40" i="1" s="1"/>
  <c r="L40" i="1" s="1"/>
  <c r="I88" i="1"/>
  <c r="J88" i="1" s="1"/>
  <c r="K88" i="1" s="1"/>
  <c r="L88" i="1" s="1"/>
  <c r="I41" i="1"/>
  <c r="J41" i="1" s="1"/>
  <c r="K41" i="1" s="1"/>
  <c r="L41" i="1" s="1"/>
  <c r="I30" i="1"/>
  <c r="J30" i="1" s="1"/>
  <c r="K30" i="1" s="1"/>
  <c r="L30" i="1" s="1"/>
  <c r="I81" i="1"/>
  <c r="J81" i="1" s="1"/>
  <c r="K81" i="1" s="1"/>
  <c r="L81" i="1" s="1"/>
  <c r="I92" i="1"/>
  <c r="J92" i="1" s="1"/>
  <c r="K92" i="1" s="1"/>
  <c r="L92" i="1" s="1"/>
  <c r="I4" i="1"/>
  <c r="J4" i="1" s="1"/>
  <c r="K4" i="1" s="1"/>
  <c r="L4" i="1" s="1"/>
  <c r="I53" i="1"/>
  <c r="J53" i="1" s="1"/>
  <c r="K53" i="1" s="1"/>
  <c r="L53" i="1" s="1"/>
  <c r="I3" i="1"/>
  <c r="J3" i="1" s="1"/>
  <c r="K3" i="1" s="1"/>
  <c r="L3" i="1" s="1"/>
  <c r="M22" i="1" l="1"/>
  <c r="N22" i="1" s="1"/>
  <c r="O22" i="1" s="1"/>
  <c r="P22" i="1" s="1"/>
  <c r="M115" i="1"/>
  <c r="N115" i="1" s="1"/>
  <c r="O115" i="1" s="1"/>
  <c r="Q243" i="1"/>
  <c r="R243" i="1" s="1"/>
  <c r="S243" i="1" s="1"/>
  <c r="Q249" i="1"/>
  <c r="R249" i="1" s="1"/>
  <c r="S249" i="1" s="1"/>
  <c r="H178" i="1"/>
  <c r="H185" i="1"/>
  <c r="H176" i="1"/>
  <c r="H191" i="1"/>
  <c r="H181" i="1"/>
  <c r="H182" i="1"/>
  <c r="H186" i="1"/>
  <c r="H187" i="1"/>
  <c r="H184" i="1"/>
  <c r="H183" i="1"/>
  <c r="H177" i="1"/>
  <c r="P175" i="1"/>
  <c r="Q180" i="1" s="1"/>
  <c r="R180" i="1" s="1"/>
  <c r="S180" i="1" s="1"/>
  <c r="Q245" i="1"/>
  <c r="R245" i="1" s="1"/>
  <c r="S245" i="1" s="1"/>
  <c r="H180" i="1"/>
  <c r="H171" i="1"/>
  <c r="H175" i="1"/>
  <c r="H172" i="1"/>
  <c r="H173" i="1"/>
  <c r="H166" i="1"/>
  <c r="H164" i="1"/>
  <c r="Q191" i="1"/>
  <c r="R191" i="1" s="1"/>
  <c r="S191" i="1" s="1"/>
  <c r="Q217" i="1"/>
  <c r="R217" i="1" s="1"/>
  <c r="S217" i="1" s="1"/>
  <c r="H167" i="1"/>
  <c r="H170" i="1"/>
  <c r="Q227" i="1"/>
  <c r="R227" i="1" s="1"/>
  <c r="S227" i="1" s="1"/>
  <c r="Q216" i="1"/>
  <c r="R216" i="1" s="1"/>
  <c r="S216" i="1" s="1"/>
  <c r="Q248" i="1"/>
  <c r="R248" i="1" s="1"/>
  <c r="S248" i="1" s="1"/>
  <c r="Q186" i="1"/>
  <c r="R186" i="1" s="1"/>
  <c r="S186" i="1" s="1"/>
  <c r="Q183" i="1"/>
  <c r="R183" i="1" s="1"/>
  <c r="S183" i="1" s="1"/>
  <c r="Q228" i="1"/>
  <c r="R228" i="1" s="1"/>
  <c r="S228" i="1" s="1"/>
  <c r="Q237" i="1"/>
  <c r="R237" i="1" s="1"/>
  <c r="S237" i="1" s="1"/>
  <c r="Q185" i="1"/>
  <c r="R185" i="1" s="1"/>
  <c r="S185" i="1" s="1"/>
  <c r="Q247" i="1"/>
  <c r="R247" i="1" s="1"/>
  <c r="S247" i="1" s="1"/>
  <c r="Q176" i="1"/>
  <c r="R176" i="1" s="1"/>
  <c r="S176" i="1" s="1"/>
  <c r="Q192" i="1"/>
  <c r="R192" i="1" s="1"/>
  <c r="S192" i="1" s="1"/>
  <c r="Q193" i="1"/>
  <c r="R193" i="1" s="1"/>
  <c r="S193" i="1" s="1"/>
  <c r="Q233" i="1"/>
  <c r="R233" i="1" s="1"/>
  <c r="S233" i="1" s="1"/>
  <c r="Q212" i="1"/>
  <c r="R212" i="1" s="1"/>
  <c r="S212" i="1" s="1"/>
  <c r="Q236" i="1"/>
  <c r="R236" i="1" s="1"/>
  <c r="S236" i="1" s="1"/>
  <c r="Q215" i="1"/>
  <c r="R215" i="1" s="1"/>
  <c r="S215" i="1" s="1"/>
  <c r="Q218" i="1"/>
  <c r="R218" i="1" s="1"/>
  <c r="S218" i="1" s="1"/>
  <c r="Q206" i="1"/>
  <c r="R206" i="1" s="1"/>
  <c r="S206" i="1" s="1"/>
  <c r="Q225" i="1"/>
  <c r="R225" i="1" s="1"/>
  <c r="S225" i="1" s="1"/>
  <c r="Q234" i="1"/>
  <c r="R234" i="1" s="1"/>
  <c r="S234" i="1" s="1"/>
  <c r="Q201" i="1"/>
  <c r="R201" i="1" s="1"/>
  <c r="S201" i="1" s="1"/>
  <c r="Q202" i="1"/>
  <c r="R202" i="1" s="1"/>
  <c r="S202" i="1" s="1"/>
  <c r="Q204" i="1"/>
  <c r="R204" i="1" s="1"/>
  <c r="S204" i="1" s="1"/>
  <c r="Q190" i="1"/>
  <c r="R190" i="1" s="1"/>
  <c r="S190" i="1" s="1"/>
  <c r="Q231" i="1"/>
  <c r="R231" i="1" s="1"/>
  <c r="S231" i="1" s="1"/>
  <c r="Q181" i="1"/>
  <c r="R181" i="1" s="1"/>
  <c r="S181" i="1" s="1"/>
  <c r="H169" i="1"/>
  <c r="Q203" i="1"/>
  <c r="R203" i="1" s="1"/>
  <c r="S203" i="1" s="1"/>
  <c r="Q220" i="1"/>
  <c r="R220" i="1" s="1"/>
  <c r="S220" i="1" s="1"/>
  <c r="Q235" i="1"/>
  <c r="R235" i="1" s="1"/>
  <c r="S235" i="1" s="1"/>
  <c r="Q184" i="1"/>
  <c r="R184" i="1" s="1"/>
  <c r="S184" i="1" s="1"/>
  <c r="Q241" i="1"/>
  <c r="R241" i="1" s="1"/>
  <c r="S241" i="1" s="1"/>
  <c r="Q189" i="1"/>
  <c r="R189" i="1" s="1"/>
  <c r="S189" i="1" s="1"/>
  <c r="Q213" i="1"/>
  <c r="R213" i="1" s="1"/>
  <c r="S213" i="1" s="1"/>
  <c r="Q187" i="1"/>
  <c r="R187" i="1" s="1"/>
  <c r="S187" i="1" s="1"/>
  <c r="Q223" i="1"/>
  <c r="R223" i="1" s="1"/>
  <c r="S223" i="1" s="1"/>
  <c r="Q229" i="1"/>
  <c r="R229" i="1" s="1"/>
  <c r="S229" i="1" s="1"/>
  <c r="H174" i="1"/>
  <c r="Q178" i="1"/>
  <c r="R178" i="1" s="1"/>
  <c r="S178" i="1" s="1"/>
  <c r="Q224" i="1"/>
  <c r="R224" i="1" s="1"/>
  <c r="S224" i="1" s="1"/>
  <c r="Q226" i="1"/>
  <c r="R226" i="1" s="1"/>
  <c r="S226" i="1" s="1"/>
  <c r="Q221" i="1"/>
  <c r="R221" i="1" s="1"/>
  <c r="S221" i="1" s="1"/>
  <c r="Q239" i="1"/>
  <c r="R239" i="1" s="1"/>
  <c r="S239" i="1" s="1"/>
  <c r="Q211" i="1"/>
  <c r="R211" i="1" s="1"/>
  <c r="S211" i="1" s="1"/>
  <c r="Q219" i="1"/>
  <c r="R219" i="1" s="1"/>
  <c r="S219" i="1" s="1"/>
  <c r="Q232" i="1"/>
  <c r="R232" i="1" s="1"/>
  <c r="S232" i="1" s="1"/>
  <c r="Q207" i="1"/>
  <c r="R207" i="1" s="1"/>
  <c r="S207" i="1" s="1"/>
  <c r="Q238" i="1"/>
  <c r="R238" i="1" s="1"/>
  <c r="S238" i="1" s="1"/>
  <c r="Q209" i="1"/>
  <c r="R209" i="1" s="1"/>
  <c r="S209" i="1" s="1"/>
  <c r="Q182" i="1"/>
  <c r="R182" i="1" s="1"/>
  <c r="S182" i="1" s="1"/>
  <c r="Q196" i="1"/>
  <c r="R196" i="1" s="1"/>
  <c r="S196" i="1" s="1"/>
  <c r="Q244" i="1"/>
  <c r="R244" i="1" s="1"/>
  <c r="S244" i="1" s="1"/>
  <c r="Q205" i="1"/>
  <c r="R205" i="1" s="1"/>
  <c r="S205" i="1" s="1"/>
  <c r="Q210" i="1"/>
  <c r="R210" i="1" s="1"/>
  <c r="S210" i="1" s="1"/>
  <c r="Q222" i="1"/>
  <c r="R222" i="1" s="1"/>
  <c r="S222" i="1" s="1"/>
  <c r="Q195" i="1"/>
  <c r="R195" i="1" s="1"/>
  <c r="S195" i="1" s="1"/>
  <c r="Q242" i="1"/>
  <c r="R242" i="1" s="1"/>
  <c r="S242" i="1" s="1"/>
  <c r="Q240" i="1"/>
  <c r="R240" i="1" s="1"/>
  <c r="S240" i="1" s="1"/>
  <c r="Q200" i="1"/>
  <c r="R200" i="1" s="1"/>
  <c r="S200" i="1" s="1"/>
  <c r="Q214" i="1"/>
  <c r="R214" i="1" s="1"/>
  <c r="S214" i="1" s="1"/>
  <c r="Q188" i="1"/>
  <c r="R188" i="1" s="1"/>
  <c r="S188" i="1" s="1"/>
  <c r="Q230" i="1"/>
  <c r="R230" i="1" s="1"/>
  <c r="S230" i="1" s="1"/>
  <c r="Q208" i="1"/>
  <c r="R208" i="1" s="1"/>
  <c r="S208" i="1" s="1"/>
  <c r="Q198" i="1"/>
  <c r="R198" i="1" s="1"/>
  <c r="S198" i="1" s="1"/>
  <c r="Q194" i="1"/>
  <c r="R194" i="1" s="1"/>
  <c r="S194" i="1" s="1"/>
  <c r="Q246" i="1"/>
  <c r="R246" i="1" s="1"/>
  <c r="S246" i="1" s="1"/>
  <c r="Q197" i="1"/>
  <c r="R197" i="1" s="1"/>
  <c r="S197" i="1" s="1"/>
  <c r="Q199" i="1"/>
  <c r="R199" i="1" s="1"/>
  <c r="S199" i="1" s="1"/>
  <c r="M104" i="1"/>
  <c r="N104" i="1" s="1"/>
  <c r="O104" i="1" s="1"/>
  <c r="M101" i="1"/>
  <c r="N101" i="1" s="1"/>
  <c r="O101" i="1" s="1"/>
  <c r="P101" i="1" s="1"/>
  <c r="M110" i="1"/>
  <c r="N110" i="1" s="1"/>
  <c r="O110" i="1" s="1"/>
  <c r="P110" i="1" s="1"/>
  <c r="M114" i="1"/>
  <c r="N114" i="1" s="1"/>
  <c r="O114" i="1" s="1"/>
  <c r="P114" i="1" s="1"/>
  <c r="M106" i="1"/>
  <c r="N106" i="1" s="1"/>
  <c r="O106" i="1" s="1"/>
  <c r="P106" i="1" s="1"/>
  <c r="M112" i="1"/>
  <c r="N112" i="1" s="1"/>
  <c r="O112" i="1" s="1"/>
  <c r="M111" i="1"/>
  <c r="N111" i="1" s="1"/>
  <c r="O111" i="1" s="1"/>
  <c r="M102" i="1"/>
  <c r="N102" i="1" s="1"/>
  <c r="O102" i="1" s="1"/>
  <c r="P102" i="1" s="1"/>
  <c r="M113" i="1"/>
  <c r="N113" i="1" s="1"/>
  <c r="O113" i="1" s="1"/>
  <c r="P113" i="1" s="1"/>
  <c r="H131" i="1"/>
  <c r="M103" i="1"/>
  <c r="N103" i="1" s="1"/>
  <c r="O103" i="1" s="1"/>
  <c r="P103" i="1" s="1"/>
  <c r="M105" i="1"/>
  <c r="N105" i="1" s="1"/>
  <c r="O105" i="1" s="1"/>
  <c r="P105" i="1" s="1"/>
  <c r="M109" i="1"/>
  <c r="N109" i="1" s="1"/>
  <c r="O109" i="1" s="1"/>
  <c r="H126" i="1"/>
  <c r="P126" i="1"/>
  <c r="P117" i="1"/>
  <c r="H123" i="1"/>
  <c r="P123" i="1"/>
  <c r="P131" i="1"/>
  <c r="H146" i="1"/>
  <c r="P146" i="1"/>
  <c r="P120" i="1"/>
  <c r="P130" i="1"/>
  <c r="P145" i="1"/>
  <c r="H145" i="1"/>
  <c r="H152" i="1"/>
  <c r="P152" i="1"/>
  <c r="P154" i="1"/>
  <c r="H154" i="1"/>
  <c r="H147" i="1"/>
  <c r="P147" i="1"/>
  <c r="P118" i="1"/>
  <c r="P125" i="1"/>
  <c r="H127" i="1"/>
  <c r="P127" i="1"/>
  <c r="H141" i="1"/>
  <c r="P141" i="1"/>
  <c r="H129" i="1"/>
  <c r="P129" i="1"/>
  <c r="H143" i="1"/>
  <c r="P143" i="1"/>
  <c r="H140" i="1"/>
  <c r="P140" i="1"/>
  <c r="H136" i="1"/>
  <c r="P136" i="1"/>
  <c r="P121" i="1"/>
  <c r="H135" i="1"/>
  <c r="P135" i="1"/>
  <c r="P158" i="1"/>
  <c r="H158" i="1"/>
  <c r="P119" i="1"/>
  <c r="P116" i="1"/>
  <c r="H134" i="1"/>
  <c r="P134" i="1"/>
  <c r="H139" i="1"/>
  <c r="P139" i="1"/>
  <c r="P161" i="1"/>
  <c r="H161" i="1"/>
  <c r="P165" i="1"/>
  <c r="H165" i="1"/>
  <c r="H142" i="1"/>
  <c r="P142" i="1"/>
  <c r="H151" i="1"/>
  <c r="P151" i="1"/>
  <c r="P156" i="1"/>
  <c r="H156" i="1"/>
  <c r="P162" i="1"/>
  <c r="H162" i="1"/>
  <c r="P159" i="1"/>
  <c r="H159" i="1"/>
  <c r="H124" i="1"/>
  <c r="P124" i="1"/>
  <c r="H149" i="1"/>
  <c r="P149" i="1"/>
  <c r="P109" i="1"/>
  <c r="P104" i="1"/>
  <c r="P157" i="1"/>
  <c r="H157" i="1"/>
  <c r="P128" i="1"/>
  <c r="H128" i="1"/>
  <c r="H148" i="1"/>
  <c r="P148" i="1"/>
  <c r="P163" i="1"/>
  <c r="H163" i="1"/>
  <c r="P160" i="1"/>
  <c r="H160" i="1"/>
  <c r="P153" i="1"/>
  <c r="H153" i="1"/>
  <c r="P155" i="1"/>
  <c r="H155" i="1"/>
  <c r="P150" i="1"/>
  <c r="H150" i="1"/>
  <c r="H138" i="1"/>
  <c r="P138" i="1"/>
  <c r="H132" i="1"/>
  <c r="P132" i="1"/>
  <c r="H133" i="1"/>
  <c r="P133" i="1"/>
  <c r="H137" i="1"/>
  <c r="P137" i="1"/>
  <c r="P122" i="1"/>
  <c r="P115" i="1"/>
  <c r="P112" i="1"/>
  <c r="P144" i="1"/>
  <c r="H144" i="1"/>
  <c r="H168" i="1"/>
  <c r="P168" i="1"/>
  <c r="M88" i="1"/>
  <c r="N88" i="1" s="1"/>
  <c r="O88" i="1" s="1"/>
  <c r="M83" i="1"/>
  <c r="N83" i="1" s="1"/>
  <c r="O83" i="1" s="1"/>
  <c r="M87" i="1"/>
  <c r="N87" i="1" s="1"/>
  <c r="O87" i="1" s="1"/>
  <c r="M94" i="1"/>
  <c r="N94" i="1" s="1"/>
  <c r="O94" i="1" s="1"/>
  <c r="M95" i="1"/>
  <c r="N95" i="1" s="1"/>
  <c r="O95" i="1" s="1"/>
  <c r="M100" i="1"/>
  <c r="N100" i="1" s="1"/>
  <c r="O100" i="1" s="1"/>
  <c r="M93" i="1"/>
  <c r="N93" i="1" s="1"/>
  <c r="O93" i="1" s="1"/>
  <c r="M97" i="1"/>
  <c r="N97" i="1" s="1"/>
  <c r="O97" i="1" s="1"/>
  <c r="M99" i="1"/>
  <c r="N99" i="1" s="1"/>
  <c r="O99" i="1" s="1"/>
  <c r="M91" i="1"/>
  <c r="N91" i="1" s="1"/>
  <c r="O91" i="1" s="1"/>
  <c r="M90" i="1"/>
  <c r="N90" i="1" s="1"/>
  <c r="O90" i="1" s="1"/>
  <c r="M98" i="1"/>
  <c r="N98" i="1" s="1"/>
  <c r="O98" i="1" s="1"/>
  <c r="M92" i="1"/>
  <c r="N92" i="1" s="1"/>
  <c r="O92" i="1" s="1"/>
  <c r="M96" i="1"/>
  <c r="N96" i="1" s="1"/>
  <c r="O96" i="1" s="1"/>
  <c r="M89" i="1"/>
  <c r="N89" i="1" s="1"/>
  <c r="O89" i="1" s="1"/>
  <c r="M64" i="1"/>
  <c r="N64" i="1" s="1"/>
  <c r="O64" i="1" s="1"/>
  <c r="M63" i="1"/>
  <c r="N63" i="1" s="1"/>
  <c r="O63" i="1" s="1"/>
  <c r="M59" i="1"/>
  <c r="N59" i="1" s="1"/>
  <c r="O59" i="1" s="1"/>
  <c r="M60" i="1"/>
  <c r="N60" i="1" s="1"/>
  <c r="O60" i="1" s="1"/>
  <c r="M61" i="1"/>
  <c r="N61" i="1" s="1"/>
  <c r="O61" i="1" s="1"/>
  <c r="M62" i="1"/>
  <c r="N62" i="1" s="1"/>
  <c r="O62" i="1" s="1"/>
  <c r="M58" i="1"/>
  <c r="N58" i="1" s="1"/>
  <c r="O58" i="1" s="1"/>
  <c r="M9" i="1"/>
  <c r="N9" i="1" s="1"/>
  <c r="O9" i="1" s="1"/>
  <c r="M3" i="1"/>
  <c r="N3" i="1" s="1"/>
  <c r="O3" i="1" s="1"/>
  <c r="M2" i="1"/>
  <c r="N2" i="1" s="1"/>
  <c r="O2" i="1" s="1"/>
  <c r="M6" i="1"/>
  <c r="N6" i="1" s="1"/>
  <c r="O6" i="1" s="1"/>
  <c r="M5" i="1"/>
  <c r="N5" i="1" s="1"/>
  <c r="O5" i="1" s="1"/>
  <c r="M4" i="1"/>
  <c r="N4" i="1" s="1"/>
  <c r="O4" i="1" s="1"/>
  <c r="M7" i="1"/>
  <c r="N7" i="1" s="1"/>
  <c r="O7" i="1" s="1"/>
  <c r="M107" i="1"/>
  <c r="N107" i="1" s="1"/>
  <c r="O107" i="1" s="1"/>
  <c r="M108" i="1"/>
  <c r="N108" i="1" s="1"/>
  <c r="O108" i="1" s="1"/>
  <c r="M18" i="1"/>
  <c r="N18" i="1" s="1"/>
  <c r="O18" i="1" s="1"/>
  <c r="M20" i="1"/>
  <c r="N20" i="1" s="1"/>
  <c r="O20" i="1" s="1"/>
  <c r="M17" i="1"/>
  <c r="N17" i="1" s="1"/>
  <c r="O17" i="1" s="1"/>
  <c r="M21" i="1"/>
  <c r="N21" i="1" s="1"/>
  <c r="O21" i="1" s="1"/>
  <c r="M19" i="1"/>
  <c r="N19" i="1" s="1"/>
  <c r="O19" i="1" s="1"/>
  <c r="M73" i="1"/>
  <c r="N73" i="1" s="1"/>
  <c r="O73" i="1" s="1"/>
  <c r="M65" i="1"/>
  <c r="N65" i="1" s="1"/>
  <c r="O65" i="1" s="1"/>
  <c r="M66" i="1"/>
  <c r="N66" i="1" s="1"/>
  <c r="O66" i="1" s="1"/>
  <c r="M70" i="1"/>
  <c r="N70" i="1" s="1"/>
  <c r="O70" i="1" s="1"/>
  <c r="M67" i="1"/>
  <c r="N67" i="1" s="1"/>
  <c r="O67" i="1" s="1"/>
  <c r="M71" i="1"/>
  <c r="N71" i="1" s="1"/>
  <c r="O71" i="1" s="1"/>
  <c r="M52" i="1"/>
  <c r="N52" i="1" s="1"/>
  <c r="O52" i="1" s="1"/>
  <c r="M48" i="1"/>
  <c r="N48" i="1" s="1"/>
  <c r="O48" i="1" s="1"/>
  <c r="M57" i="1"/>
  <c r="N57" i="1" s="1"/>
  <c r="O57" i="1" s="1"/>
  <c r="M53" i="1"/>
  <c r="N53" i="1" s="1"/>
  <c r="O53" i="1" s="1"/>
  <c r="M56" i="1"/>
  <c r="N56" i="1" s="1"/>
  <c r="O56" i="1" s="1"/>
  <c r="M49" i="1"/>
  <c r="N49" i="1" s="1"/>
  <c r="O49" i="1" s="1"/>
  <c r="M51" i="1"/>
  <c r="N51" i="1" s="1"/>
  <c r="O51" i="1" s="1"/>
  <c r="M54" i="1"/>
  <c r="N54" i="1" s="1"/>
  <c r="O54" i="1" s="1"/>
  <c r="M55" i="1"/>
  <c r="N55" i="1" s="1"/>
  <c r="O55" i="1" s="1"/>
  <c r="M68" i="1"/>
  <c r="N68" i="1" s="1"/>
  <c r="O68" i="1" s="1"/>
  <c r="M75" i="1"/>
  <c r="N75" i="1" s="1"/>
  <c r="O75" i="1" s="1"/>
  <c r="M76" i="1"/>
  <c r="N76" i="1" s="1"/>
  <c r="O76" i="1" s="1"/>
  <c r="M72" i="1"/>
  <c r="N72" i="1" s="1"/>
  <c r="O72" i="1" s="1"/>
  <c r="M81" i="1"/>
  <c r="N81" i="1" s="1"/>
  <c r="O81" i="1" s="1"/>
  <c r="M77" i="1"/>
  <c r="N77" i="1" s="1"/>
  <c r="O77" i="1" s="1"/>
  <c r="M74" i="1"/>
  <c r="N74" i="1" s="1"/>
  <c r="O74" i="1" s="1"/>
  <c r="M69" i="1"/>
  <c r="N69" i="1" s="1"/>
  <c r="O69" i="1" s="1"/>
  <c r="M79" i="1"/>
  <c r="N79" i="1" s="1"/>
  <c r="O79" i="1" s="1"/>
  <c r="M50" i="1"/>
  <c r="N50" i="1" s="1"/>
  <c r="O50" i="1" s="1"/>
  <c r="M47" i="1"/>
  <c r="N47" i="1" s="1"/>
  <c r="O47" i="1" s="1"/>
  <c r="M45" i="1"/>
  <c r="N45" i="1" s="1"/>
  <c r="O45" i="1" s="1"/>
  <c r="M41" i="1"/>
  <c r="N41" i="1" s="1"/>
  <c r="O41" i="1" s="1"/>
  <c r="M39" i="1"/>
  <c r="N39" i="1" s="1"/>
  <c r="O39" i="1" s="1"/>
  <c r="M46" i="1"/>
  <c r="N46" i="1" s="1"/>
  <c r="O46" i="1" s="1"/>
  <c r="M84" i="1"/>
  <c r="N84" i="1" s="1"/>
  <c r="O84" i="1" s="1"/>
  <c r="M80" i="1"/>
  <c r="N80" i="1" s="1"/>
  <c r="O80" i="1" s="1"/>
  <c r="M86" i="1"/>
  <c r="N86" i="1" s="1"/>
  <c r="O86" i="1" s="1"/>
  <c r="M82" i="1"/>
  <c r="N82" i="1" s="1"/>
  <c r="O82" i="1" s="1"/>
  <c r="M78" i="1"/>
  <c r="N78" i="1" s="1"/>
  <c r="O78" i="1" s="1"/>
  <c r="M85" i="1"/>
  <c r="N85" i="1" s="1"/>
  <c r="O85" i="1" s="1"/>
  <c r="M14" i="1"/>
  <c r="N14" i="1" s="1"/>
  <c r="O14" i="1" s="1"/>
  <c r="M8" i="1"/>
  <c r="N8" i="1" s="1"/>
  <c r="O8" i="1" s="1"/>
  <c r="M11" i="1"/>
  <c r="N11" i="1" s="1"/>
  <c r="O11" i="1" s="1"/>
  <c r="M15" i="1"/>
  <c r="N15" i="1" s="1"/>
  <c r="O15" i="1" s="1"/>
  <c r="M12" i="1"/>
  <c r="N12" i="1" s="1"/>
  <c r="O12" i="1" s="1"/>
  <c r="M16" i="1"/>
  <c r="N16" i="1" s="1"/>
  <c r="O16" i="1" s="1"/>
  <c r="M10" i="1"/>
  <c r="N10" i="1" s="1"/>
  <c r="O10" i="1" s="1"/>
  <c r="M13" i="1"/>
  <c r="N13" i="1" s="1"/>
  <c r="O13" i="1" s="1"/>
  <c r="M42" i="1"/>
  <c r="N42" i="1" s="1"/>
  <c r="O42" i="1" s="1"/>
  <c r="M44" i="1"/>
  <c r="N44" i="1" s="1"/>
  <c r="O44" i="1" s="1"/>
  <c r="M35" i="1"/>
  <c r="N35" i="1" s="1"/>
  <c r="O35" i="1" s="1"/>
  <c r="M37" i="1"/>
  <c r="N37" i="1" s="1"/>
  <c r="O37" i="1" s="1"/>
  <c r="M36" i="1"/>
  <c r="N36" i="1" s="1"/>
  <c r="O36" i="1" s="1"/>
  <c r="M40" i="1"/>
  <c r="N40" i="1" s="1"/>
  <c r="O40" i="1" s="1"/>
  <c r="M43" i="1"/>
  <c r="N43" i="1" s="1"/>
  <c r="O43" i="1" s="1"/>
  <c r="M38" i="1"/>
  <c r="N38" i="1" s="1"/>
  <c r="O38" i="1" s="1"/>
  <c r="M30" i="1"/>
  <c r="N30" i="1" s="1"/>
  <c r="O30" i="1" s="1"/>
  <c r="M24" i="1"/>
  <c r="N24" i="1" s="1"/>
  <c r="O24" i="1" s="1"/>
  <c r="M26" i="1"/>
  <c r="N26" i="1" s="1"/>
  <c r="O26" i="1" s="1"/>
  <c r="M23" i="1"/>
  <c r="N23" i="1" s="1"/>
  <c r="O23" i="1" s="1"/>
  <c r="M28" i="1"/>
  <c r="N28" i="1" s="1"/>
  <c r="O28" i="1" s="1"/>
  <c r="M31" i="1"/>
  <c r="N31" i="1" s="1"/>
  <c r="O31" i="1" s="1"/>
  <c r="M34" i="1"/>
  <c r="N34" i="1" s="1"/>
  <c r="O34" i="1" s="1"/>
  <c r="M29" i="1"/>
  <c r="N29" i="1" s="1"/>
  <c r="O29" i="1" s="1"/>
  <c r="M33" i="1"/>
  <c r="N33" i="1" s="1"/>
  <c r="O33" i="1" s="1"/>
  <c r="M32" i="1"/>
  <c r="N32" i="1" s="1"/>
  <c r="O32" i="1" s="1"/>
  <c r="M25" i="1"/>
  <c r="N25" i="1" s="1"/>
  <c r="O25" i="1" s="1"/>
  <c r="M27" i="1"/>
  <c r="N27" i="1" s="1"/>
  <c r="O27" i="1" s="1"/>
  <c r="Q179" i="1" l="1"/>
  <c r="R179" i="1" s="1"/>
  <c r="S179" i="1" s="1"/>
  <c r="Q177" i="1"/>
  <c r="R177" i="1" s="1"/>
  <c r="S177" i="1" s="1"/>
  <c r="H22" i="1"/>
  <c r="H115" i="1"/>
  <c r="H122" i="1"/>
  <c r="H130" i="1"/>
  <c r="H121" i="1"/>
  <c r="H116" i="1"/>
  <c r="H125" i="1"/>
  <c r="Q175" i="1"/>
  <c r="R175" i="1" s="1"/>
  <c r="S175" i="1" s="1"/>
  <c r="Q171" i="1"/>
  <c r="R171" i="1" s="1"/>
  <c r="S171" i="1" s="1"/>
  <c r="Q173" i="1"/>
  <c r="R173" i="1" s="1"/>
  <c r="S173" i="1" s="1"/>
  <c r="Q172" i="1"/>
  <c r="R172" i="1" s="1"/>
  <c r="S172" i="1" s="1"/>
  <c r="H119" i="1"/>
  <c r="Q167" i="1"/>
  <c r="R167" i="1" s="1"/>
  <c r="S167" i="1" s="1"/>
  <c r="H118" i="1"/>
  <c r="Q164" i="1"/>
  <c r="R164" i="1" s="1"/>
  <c r="S164" i="1" s="1"/>
  <c r="Q174" i="1"/>
  <c r="R174" i="1" s="1"/>
  <c r="S174" i="1" s="1"/>
  <c r="Q169" i="1"/>
  <c r="R169" i="1" s="1"/>
  <c r="S169" i="1" s="1"/>
  <c r="Q166" i="1"/>
  <c r="R166" i="1" s="1"/>
  <c r="S166" i="1" s="1"/>
  <c r="Q170" i="1"/>
  <c r="R170" i="1" s="1"/>
  <c r="S170" i="1" s="1"/>
  <c r="H104" i="1"/>
  <c r="H106" i="1"/>
  <c r="H114" i="1"/>
  <c r="H110" i="1"/>
  <c r="P111" i="1"/>
  <c r="H101" i="1"/>
  <c r="H117" i="1"/>
  <c r="H120" i="1"/>
  <c r="H113" i="1"/>
  <c r="H111" i="1"/>
  <c r="Q124" i="1"/>
  <c r="R124" i="1" s="1"/>
  <c r="S124" i="1" s="1"/>
  <c r="Q121" i="1"/>
  <c r="R121" i="1" s="1"/>
  <c r="S121" i="1" s="1"/>
  <c r="Q140" i="1"/>
  <c r="R140" i="1" s="1"/>
  <c r="S140" i="1" s="1"/>
  <c r="Q129" i="1"/>
  <c r="R129" i="1" s="1"/>
  <c r="S129" i="1" s="1"/>
  <c r="Q153" i="1"/>
  <c r="R153" i="1" s="1"/>
  <c r="S153" i="1" s="1"/>
  <c r="H109" i="1"/>
  <c r="Q161" i="1"/>
  <c r="R161" i="1" s="1"/>
  <c r="S161" i="1" s="1"/>
  <c r="Q145" i="1"/>
  <c r="R145" i="1" s="1"/>
  <c r="S145" i="1" s="1"/>
  <c r="Q149" i="1"/>
  <c r="R149" i="1" s="1"/>
  <c r="S149" i="1" s="1"/>
  <c r="Q125" i="1"/>
  <c r="R125" i="1" s="1"/>
  <c r="S125" i="1" s="1"/>
  <c r="Q147" i="1"/>
  <c r="R147" i="1" s="1"/>
  <c r="S147" i="1" s="1"/>
  <c r="Q146" i="1"/>
  <c r="R146" i="1" s="1"/>
  <c r="S146" i="1" s="1"/>
  <c r="Q126" i="1"/>
  <c r="R126" i="1" s="1"/>
  <c r="S126" i="1" s="1"/>
  <c r="Q144" i="1"/>
  <c r="R144" i="1" s="1"/>
  <c r="S144" i="1" s="1"/>
  <c r="Q168" i="1"/>
  <c r="R168" i="1" s="1"/>
  <c r="S168" i="1" s="1"/>
  <c r="H112" i="1"/>
  <c r="Q150" i="1"/>
  <c r="R150" i="1" s="1"/>
  <c r="S150" i="1" s="1"/>
  <c r="Q163" i="1"/>
  <c r="R163" i="1" s="1"/>
  <c r="S163" i="1" s="1"/>
  <c r="Q128" i="1"/>
  <c r="R128" i="1" s="1"/>
  <c r="S128" i="1" s="1"/>
  <c r="Q159" i="1"/>
  <c r="R159" i="1" s="1"/>
  <c r="S159" i="1" s="1"/>
  <c r="Q156" i="1"/>
  <c r="R156" i="1" s="1"/>
  <c r="S156" i="1" s="1"/>
  <c r="Q154" i="1"/>
  <c r="R154" i="1" s="1"/>
  <c r="S154" i="1" s="1"/>
  <c r="Q133" i="1"/>
  <c r="R133" i="1" s="1"/>
  <c r="S133" i="1" s="1"/>
  <c r="Q132" i="1"/>
  <c r="R132" i="1" s="1"/>
  <c r="S132" i="1" s="1"/>
  <c r="Q138" i="1"/>
  <c r="R138" i="1" s="1"/>
  <c r="S138" i="1" s="1"/>
  <c r="Q151" i="1"/>
  <c r="R151" i="1" s="1"/>
  <c r="S151" i="1" s="1"/>
  <c r="Q139" i="1"/>
  <c r="R139" i="1" s="1"/>
  <c r="S139" i="1" s="1"/>
  <c r="Q143" i="1"/>
  <c r="R143" i="1" s="1"/>
  <c r="S143" i="1" s="1"/>
  <c r="Q141" i="1"/>
  <c r="R141" i="1" s="1"/>
  <c r="S141" i="1" s="1"/>
  <c r="Q118" i="1"/>
  <c r="R118" i="1" s="1"/>
  <c r="S118" i="1" s="1"/>
  <c r="Q152" i="1"/>
  <c r="R152" i="1" s="1"/>
  <c r="S152" i="1" s="1"/>
  <c r="Q120" i="1"/>
  <c r="R120" i="1" s="1"/>
  <c r="S120" i="1" s="1"/>
  <c r="Q137" i="1"/>
  <c r="R137" i="1" s="1"/>
  <c r="S137" i="1" s="1"/>
  <c r="H105" i="1"/>
  <c r="Q165" i="1"/>
  <c r="R165" i="1" s="1"/>
  <c r="S165" i="1" s="1"/>
  <c r="Q158" i="1"/>
  <c r="R158" i="1" s="1"/>
  <c r="S158" i="1" s="1"/>
  <c r="H102" i="1"/>
  <c r="H103" i="1"/>
  <c r="Q148" i="1"/>
  <c r="R148" i="1" s="1"/>
  <c r="S148" i="1" s="1"/>
  <c r="Q142" i="1"/>
  <c r="R142" i="1" s="1"/>
  <c r="S142" i="1" s="1"/>
  <c r="Q134" i="1"/>
  <c r="R134" i="1" s="1"/>
  <c r="S134" i="1" s="1"/>
  <c r="Q135" i="1"/>
  <c r="R135" i="1" s="1"/>
  <c r="S135" i="1" s="1"/>
  <c r="Q136" i="1"/>
  <c r="R136" i="1" s="1"/>
  <c r="S136" i="1" s="1"/>
  <c r="Q127" i="1"/>
  <c r="R127" i="1" s="1"/>
  <c r="S127" i="1" s="1"/>
  <c r="Q123" i="1"/>
  <c r="R123" i="1" s="1"/>
  <c r="S123" i="1" s="1"/>
  <c r="Q122" i="1"/>
  <c r="R122" i="1" s="1"/>
  <c r="S122" i="1" s="1"/>
  <c r="Q155" i="1"/>
  <c r="R155" i="1" s="1"/>
  <c r="S155" i="1" s="1"/>
  <c r="Q160" i="1"/>
  <c r="R160" i="1" s="1"/>
  <c r="S160" i="1" s="1"/>
  <c r="Q157" i="1"/>
  <c r="R157" i="1" s="1"/>
  <c r="S157" i="1" s="1"/>
  <c r="Q162" i="1"/>
  <c r="R162" i="1" s="1"/>
  <c r="S162" i="1" s="1"/>
  <c r="H43" i="1"/>
  <c r="P43" i="1"/>
  <c r="P12" i="1"/>
  <c r="H12" i="1"/>
  <c r="H82" i="1"/>
  <c r="P82" i="1"/>
  <c r="H72" i="1"/>
  <c r="P72" i="1"/>
  <c r="P56" i="1"/>
  <c r="H56" i="1"/>
  <c r="H66" i="1"/>
  <c r="P66" i="1"/>
  <c r="P2" i="1"/>
  <c r="H2" i="1"/>
  <c r="P59" i="1"/>
  <c r="H59" i="1"/>
  <c r="H92" i="1"/>
  <c r="P92" i="1"/>
  <c r="H95" i="1"/>
  <c r="P95" i="1"/>
  <c r="P23" i="1"/>
  <c r="H23" i="1"/>
  <c r="H24" i="1"/>
  <c r="P24" i="1"/>
  <c r="H34" i="1"/>
  <c r="P34" i="1"/>
  <c r="P86" i="1"/>
  <c r="H86" i="1"/>
  <c r="P45" i="1"/>
  <c r="H45" i="1"/>
  <c r="H76" i="1"/>
  <c r="P76" i="1"/>
  <c r="H53" i="1"/>
  <c r="P53" i="1"/>
  <c r="H18" i="1"/>
  <c r="P18" i="1"/>
  <c r="H3" i="1"/>
  <c r="P3" i="1"/>
  <c r="P63" i="1"/>
  <c r="H63" i="1"/>
  <c r="P98" i="1"/>
  <c r="H98" i="1"/>
  <c r="H94" i="1"/>
  <c r="P94" i="1"/>
  <c r="H75" i="1"/>
  <c r="P75" i="1"/>
  <c r="H57" i="1"/>
  <c r="P57" i="1"/>
  <c r="H65" i="1"/>
  <c r="P65" i="1"/>
  <c r="H9" i="1"/>
  <c r="P9" i="1"/>
  <c r="H64" i="1"/>
  <c r="P64" i="1"/>
  <c r="H90" i="1"/>
  <c r="P90" i="1"/>
  <c r="P87" i="1"/>
  <c r="H87" i="1"/>
  <c r="P80" i="1"/>
  <c r="H80" i="1"/>
  <c r="H25" i="1"/>
  <c r="P25" i="1"/>
  <c r="H36" i="1"/>
  <c r="P36" i="1"/>
  <c r="H11" i="1"/>
  <c r="P11" i="1"/>
  <c r="H84" i="1"/>
  <c r="P84" i="1"/>
  <c r="P79" i="1"/>
  <c r="H79" i="1"/>
  <c r="H68" i="1"/>
  <c r="P68" i="1"/>
  <c r="P48" i="1"/>
  <c r="H48" i="1"/>
  <c r="H73" i="1"/>
  <c r="P73" i="1"/>
  <c r="P58" i="1"/>
  <c r="H58" i="1"/>
  <c r="P91" i="1"/>
  <c r="H91" i="1"/>
  <c r="H83" i="1"/>
  <c r="P83" i="1"/>
  <c r="H40" i="1"/>
  <c r="P40" i="1"/>
  <c r="P15" i="1"/>
  <c r="H15" i="1"/>
  <c r="P32" i="1"/>
  <c r="H32" i="1"/>
  <c r="P31" i="1"/>
  <c r="H31" i="1"/>
  <c r="P37" i="1"/>
  <c r="H37" i="1"/>
  <c r="H8" i="1"/>
  <c r="P8" i="1"/>
  <c r="H46" i="1"/>
  <c r="P46" i="1"/>
  <c r="P50" i="1"/>
  <c r="H50" i="1"/>
  <c r="H69" i="1"/>
  <c r="P69" i="1"/>
  <c r="P55" i="1"/>
  <c r="H55" i="1"/>
  <c r="H52" i="1"/>
  <c r="P52" i="1"/>
  <c r="H71" i="1"/>
  <c r="P71" i="1"/>
  <c r="H19" i="1"/>
  <c r="P19" i="1"/>
  <c r="H7" i="1"/>
  <c r="P7" i="1"/>
  <c r="P62" i="1"/>
  <c r="H62" i="1"/>
  <c r="P99" i="1"/>
  <c r="H99" i="1"/>
  <c r="H88" i="1"/>
  <c r="P88" i="1"/>
  <c r="H27" i="1"/>
  <c r="P27" i="1"/>
  <c r="P47" i="1"/>
  <c r="H47" i="1"/>
  <c r="P33" i="1"/>
  <c r="H33" i="1"/>
  <c r="P28" i="1"/>
  <c r="H28" i="1"/>
  <c r="P35" i="1"/>
  <c r="H35" i="1"/>
  <c r="H13" i="1"/>
  <c r="P13" i="1"/>
  <c r="P14" i="1"/>
  <c r="H14" i="1"/>
  <c r="P39" i="1"/>
  <c r="H39" i="1"/>
  <c r="H74" i="1"/>
  <c r="P74" i="1"/>
  <c r="P54" i="1"/>
  <c r="H54" i="1"/>
  <c r="H67" i="1"/>
  <c r="P67" i="1"/>
  <c r="H21" i="1"/>
  <c r="P21" i="1"/>
  <c r="Q22" i="1" s="1"/>
  <c r="R22" i="1" s="1"/>
  <c r="S22" i="1" s="1"/>
  <c r="P108" i="1"/>
  <c r="H108" i="1"/>
  <c r="H4" i="1"/>
  <c r="P4" i="1"/>
  <c r="P61" i="1"/>
  <c r="H61" i="1"/>
  <c r="H89" i="1"/>
  <c r="P89" i="1"/>
  <c r="P97" i="1"/>
  <c r="H97" i="1"/>
  <c r="P30" i="1"/>
  <c r="H30" i="1"/>
  <c r="H44" i="1"/>
  <c r="P44" i="1"/>
  <c r="P10" i="1"/>
  <c r="H10" i="1"/>
  <c r="P85" i="1"/>
  <c r="H85" i="1"/>
  <c r="H41" i="1"/>
  <c r="P41" i="1"/>
  <c r="P77" i="1"/>
  <c r="H77" i="1"/>
  <c r="P51" i="1"/>
  <c r="H51" i="1"/>
  <c r="H17" i="1"/>
  <c r="P17" i="1"/>
  <c r="H5" i="1"/>
  <c r="P5" i="1"/>
  <c r="H60" i="1"/>
  <c r="P60" i="1"/>
  <c r="H93" i="1"/>
  <c r="P93" i="1"/>
  <c r="H29" i="1"/>
  <c r="P29" i="1"/>
  <c r="H26" i="1"/>
  <c r="P26" i="1"/>
  <c r="H38" i="1"/>
  <c r="P38" i="1"/>
  <c r="H42" i="1"/>
  <c r="P42" i="1"/>
  <c r="P16" i="1"/>
  <c r="H16" i="1"/>
  <c r="H78" i="1"/>
  <c r="P78" i="1"/>
  <c r="P81" i="1"/>
  <c r="H81" i="1"/>
  <c r="P49" i="1"/>
  <c r="H49" i="1"/>
  <c r="H70" i="1"/>
  <c r="P70" i="1"/>
  <c r="H20" i="1"/>
  <c r="P20" i="1"/>
  <c r="P107" i="1"/>
  <c r="Q104" i="1" s="1"/>
  <c r="R104" i="1" s="1"/>
  <c r="S104" i="1" s="1"/>
  <c r="H107" i="1"/>
  <c r="P6" i="1"/>
  <c r="H6" i="1"/>
  <c r="P96" i="1"/>
  <c r="H96" i="1"/>
  <c r="P100" i="1"/>
  <c r="H100" i="1"/>
  <c r="Q115" i="1" l="1"/>
  <c r="R115" i="1" s="1"/>
  <c r="S115" i="1" s="1"/>
  <c r="Q101" i="1"/>
  <c r="R101" i="1" s="1"/>
  <c r="S101" i="1" s="1"/>
  <c r="Q116" i="1"/>
  <c r="R116" i="1" s="1"/>
  <c r="S116" i="1" s="1"/>
  <c r="Q131" i="1"/>
  <c r="R131" i="1" s="1"/>
  <c r="S131" i="1" s="1"/>
  <c r="Q130" i="1"/>
  <c r="R130" i="1" s="1"/>
  <c r="S130" i="1" s="1"/>
  <c r="Q117" i="1"/>
  <c r="R117" i="1" s="1"/>
  <c r="S117" i="1" s="1"/>
  <c r="Q119" i="1"/>
  <c r="R119" i="1" s="1"/>
  <c r="S119" i="1" s="1"/>
  <c r="Q110" i="1"/>
  <c r="R110" i="1" s="1"/>
  <c r="S110" i="1" s="1"/>
  <c r="Q106" i="1"/>
  <c r="R106" i="1" s="1"/>
  <c r="S106" i="1" s="1"/>
  <c r="Q114" i="1"/>
  <c r="R114" i="1" s="1"/>
  <c r="S114" i="1" s="1"/>
  <c r="Q109" i="1"/>
  <c r="R109" i="1" s="1"/>
  <c r="S109" i="1" s="1"/>
  <c r="Q112" i="1"/>
  <c r="R112" i="1" s="1"/>
  <c r="S112" i="1" s="1"/>
  <c r="Q113" i="1"/>
  <c r="R113" i="1" s="1"/>
  <c r="S113" i="1" s="1"/>
  <c r="Q105" i="1"/>
  <c r="R105" i="1" s="1"/>
  <c r="S105" i="1" s="1"/>
  <c r="Q103" i="1"/>
  <c r="R103" i="1" s="1"/>
  <c r="S103" i="1" s="1"/>
  <c r="Q111" i="1"/>
  <c r="R111" i="1" s="1"/>
  <c r="S111" i="1" s="1"/>
  <c r="Q102" i="1"/>
  <c r="R102" i="1" s="1"/>
  <c r="S102" i="1" s="1"/>
  <c r="Q26" i="1"/>
  <c r="R26" i="1" s="1"/>
  <c r="S26" i="1" s="1"/>
  <c r="Q95" i="1"/>
  <c r="R95" i="1" s="1"/>
  <c r="S95" i="1" s="1"/>
  <c r="Q33" i="1"/>
  <c r="R33" i="1" s="1"/>
  <c r="S33" i="1" s="1"/>
  <c r="Q88" i="1"/>
  <c r="R88" i="1" s="1"/>
  <c r="S88" i="1" s="1"/>
  <c r="Q38" i="1"/>
  <c r="R38" i="1" s="1"/>
  <c r="S38" i="1" s="1"/>
  <c r="Q84" i="1"/>
  <c r="R84" i="1" s="1"/>
  <c r="S84" i="1" s="1"/>
  <c r="Q79" i="1"/>
  <c r="R79" i="1" s="1"/>
  <c r="S79" i="1" s="1"/>
  <c r="Q34" i="1"/>
  <c r="R34" i="1" s="1"/>
  <c r="S34" i="1" s="1"/>
  <c r="Q57" i="1"/>
  <c r="R57" i="1" s="1"/>
  <c r="S57" i="1" s="1"/>
  <c r="Q20" i="1"/>
  <c r="R20" i="1" s="1"/>
  <c r="S20" i="1" s="1"/>
  <c r="Q78" i="1"/>
  <c r="R78" i="1" s="1"/>
  <c r="S78" i="1" s="1"/>
  <c r="Q87" i="1"/>
  <c r="R87" i="1" s="1"/>
  <c r="S87" i="1" s="1"/>
  <c r="Q24" i="1"/>
  <c r="R24" i="1" s="1"/>
  <c r="S24" i="1" s="1"/>
  <c r="Q5" i="1"/>
  <c r="R5" i="1" s="1"/>
  <c r="S5" i="1" s="1"/>
  <c r="Q13" i="1"/>
  <c r="R13" i="1" s="1"/>
  <c r="S13" i="1" s="1"/>
  <c r="Q70" i="1"/>
  <c r="R70" i="1" s="1"/>
  <c r="S70" i="1" s="1"/>
  <c r="Q74" i="1"/>
  <c r="R74" i="1" s="1"/>
  <c r="S74" i="1" s="1"/>
  <c r="Q93" i="1"/>
  <c r="R93" i="1" s="1"/>
  <c r="S93" i="1" s="1"/>
  <c r="Q107" i="1"/>
  <c r="R107" i="1" s="1"/>
  <c r="S107" i="1" s="1"/>
  <c r="Q28" i="1"/>
  <c r="R28" i="1" s="1"/>
  <c r="S28" i="1" s="1"/>
  <c r="Q91" i="1"/>
  <c r="R91" i="1" s="1"/>
  <c r="S91" i="1" s="1"/>
  <c r="Q3" i="1"/>
  <c r="R3" i="1" s="1"/>
  <c r="S3" i="1" s="1"/>
  <c r="Q43" i="1"/>
  <c r="R43" i="1" s="1"/>
  <c r="S43" i="1" s="1"/>
  <c r="Q49" i="1"/>
  <c r="R49" i="1" s="1"/>
  <c r="S49" i="1" s="1"/>
  <c r="Q16" i="1"/>
  <c r="R16" i="1" s="1"/>
  <c r="S16" i="1" s="1"/>
  <c r="Q15" i="1"/>
  <c r="R15" i="1" s="1"/>
  <c r="S15" i="1" s="1"/>
  <c r="Q25" i="1"/>
  <c r="R25" i="1" s="1"/>
  <c r="S25" i="1" s="1"/>
  <c r="Q89" i="1"/>
  <c r="R89" i="1" s="1"/>
  <c r="S89" i="1" s="1"/>
  <c r="Q35" i="1"/>
  <c r="R35" i="1" s="1"/>
  <c r="S35" i="1" s="1"/>
  <c r="Q83" i="1"/>
  <c r="R83" i="1" s="1"/>
  <c r="S83" i="1" s="1"/>
  <c r="Q23" i="1"/>
  <c r="R23" i="1" s="1"/>
  <c r="S23" i="1" s="1"/>
  <c r="Q41" i="1"/>
  <c r="R41" i="1" s="1"/>
  <c r="S41" i="1" s="1"/>
  <c r="Q21" i="1"/>
  <c r="R21" i="1" s="1"/>
  <c r="S21" i="1" s="1"/>
  <c r="Q11" i="1"/>
  <c r="R11" i="1" s="1"/>
  <c r="S11" i="1" s="1"/>
  <c r="Q90" i="1"/>
  <c r="R90" i="1" s="1"/>
  <c r="S90" i="1" s="1"/>
  <c r="Q53" i="1"/>
  <c r="R53" i="1" s="1"/>
  <c r="S53" i="1" s="1"/>
  <c r="Q4" i="1"/>
  <c r="R4" i="1" s="1"/>
  <c r="S4" i="1" s="1"/>
  <c r="Q100" i="1"/>
  <c r="R100" i="1" s="1"/>
  <c r="S100" i="1" s="1"/>
  <c r="Q62" i="1"/>
  <c r="R62" i="1" s="1"/>
  <c r="S62" i="1" s="1"/>
  <c r="Q80" i="1"/>
  <c r="R80" i="1" s="1"/>
  <c r="S80" i="1" s="1"/>
  <c r="Q63" i="1"/>
  <c r="R63" i="1" s="1"/>
  <c r="S63" i="1" s="1"/>
  <c r="Q45" i="1"/>
  <c r="R45" i="1" s="1"/>
  <c r="S45" i="1" s="1"/>
  <c r="Q59" i="1"/>
  <c r="R59" i="1" s="1"/>
  <c r="S59" i="1" s="1"/>
  <c r="Q29" i="1"/>
  <c r="R29" i="1" s="1"/>
  <c r="S29" i="1" s="1"/>
  <c r="Q19" i="1"/>
  <c r="R19" i="1" s="1"/>
  <c r="S19" i="1" s="1"/>
  <c r="Q52" i="1"/>
  <c r="R52" i="1" s="1"/>
  <c r="S52" i="1" s="1"/>
  <c r="Q73" i="1"/>
  <c r="R73" i="1" s="1"/>
  <c r="S73" i="1" s="1"/>
  <c r="Q64" i="1"/>
  <c r="R64" i="1" s="1"/>
  <c r="S64" i="1" s="1"/>
  <c r="Q65" i="1"/>
  <c r="R65" i="1" s="1"/>
  <c r="S65" i="1" s="1"/>
  <c r="Q76" i="1"/>
  <c r="R76" i="1" s="1"/>
  <c r="S76" i="1" s="1"/>
  <c r="Q66" i="1"/>
  <c r="R66" i="1" s="1"/>
  <c r="S66" i="1" s="1"/>
  <c r="Q82" i="1"/>
  <c r="R82" i="1" s="1"/>
  <c r="S82" i="1" s="1"/>
  <c r="Q67" i="1"/>
  <c r="R67" i="1" s="1"/>
  <c r="S67" i="1" s="1"/>
  <c r="Q7" i="1"/>
  <c r="R7" i="1" s="1"/>
  <c r="S7" i="1" s="1"/>
  <c r="Q96" i="1"/>
  <c r="R96" i="1" s="1"/>
  <c r="S96" i="1" s="1"/>
  <c r="Q51" i="1"/>
  <c r="R51" i="1" s="1"/>
  <c r="S51" i="1" s="1"/>
  <c r="Q85" i="1"/>
  <c r="R85" i="1" s="1"/>
  <c r="S85" i="1" s="1"/>
  <c r="Q97" i="1"/>
  <c r="R97" i="1" s="1"/>
  <c r="S97" i="1" s="1"/>
  <c r="Q39" i="1"/>
  <c r="R39" i="1" s="1"/>
  <c r="S39" i="1" s="1"/>
  <c r="Q50" i="1"/>
  <c r="R50" i="1" s="1"/>
  <c r="S50" i="1" s="1"/>
  <c r="Q37" i="1"/>
  <c r="R37" i="1" s="1"/>
  <c r="S37" i="1" s="1"/>
  <c r="Q48" i="1"/>
  <c r="R48" i="1" s="1"/>
  <c r="S48" i="1" s="1"/>
  <c r="Q86" i="1"/>
  <c r="R86" i="1" s="1"/>
  <c r="S86" i="1" s="1"/>
  <c r="Q2" i="1"/>
  <c r="R2" i="1" s="1"/>
  <c r="S2" i="1" s="1"/>
  <c r="Q56" i="1"/>
  <c r="R56" i="1" s="1"/>
  <c r="S56" i="1" s="1"/>
  <c r="Q42" i="1"/>
  <c r="R42" i="1" s="1"/>
  <c r="S42" i="1" s="1"/>
  <c r="Q60" i="1"/>
  <c r="R60" i="1" s="1"/>
  <c r="S60" i="1" s="1"/>
  <c r="Q27" i="1"/>
  <c r="R27" i="1" s="1"/>
  <c r="S27" i="1" s="1"/>
  <c r="Q68" i="1"/>
  <c r="R68" i="1" s="1"/>
  <c r="S68" i="1" s="1"/>
  <c r="Q9" i="1"/>
  <c r="R9" i="1" s="1"/>
  <c r="S9" i="1" s="1"/>
  <c r="Q94" i="1"/>
  <c r="R94" i="1" s="1"/>
  <c r="S94" i="1" s="1"/>
  <c r="Q72" i="1"/>
  <c r="R72" i="1" s="1"/>
  <c r="S72" i="1" s="1"/>
  <c r="Q44" i="1"/>
  <c r="R44" i="1" s="1"/>
  <c r="S44" i="1" s="1"/>
  <c r="Q71" i="1"/>
  <c r="R71" i="1" s="1"/>
  <c r="S71" i="1" s="1"/>
  <c r="Q46" i="1"/>
  <c r="R46" i="1" s="1"/>
  <c r="S46" i="1" s="1"/>
  <c r="Q40" i="1"/>
  <c r="R40" i="1" s="1"/>
  <c r="S40" i="1" s="1"/>
  <c r="Q81" i="1"/>
  <c r="R81" i="1" s="1"/>
  <c r="S81" i="1" s="1"/>
  <c r="Q77" i="1"/>
  <c r="R77" i="1" s="1"/>
  <c r="S77" i="1" s="1"/>
  <c r="Q10" i="1"/>
  <c r="R10" i="1" s="1"/>
  <c r="S10" i="1" s="1"/>
  <c r="Q14" i="1"/>
  <c r="R14" i="1" s="1"/>
  <c r="S14" i="1" s="1"/>
  <c r="Q99" i="1"/>
  <c r="R99" i="1" s="1"/>
  <c r="S99" i="1" s="1"/>
  <c r="Q55" i="1"/>
  <c r="R55" i="1" s="1"/>
  <c r="S55" i="1" s="1"/>
  <c r="Q31" i="1"/>
  <c r="R31" i="1" s="1"/>
  <c r="S31" i="1" s="1"/>
  <c r="Q58" i="1"/>
  <c r="R58" i="1" s="1"/>
  <c r="S58" i="1" s="1"/>
  <c r="Q12" i="1"/>
  <c r="R12" i="1" s="1"/>
  <c r="S12" i="1" s="1"/>
  <c r="Q69" i="1"/>
  <c r="R69" i="1" s="1"/>
  <c r="S69" i="1" s="1"/>
  <c r="Q36" i="1"/>
  <c r="R36" i="1" s="1"/>
  <c r="S36" i="1" s="1"/>
  <c r="Q75" i="1"/>
  <c r="R75" i="1" s="1"/>
  <c r="S75" i="1" s="1"/>
  <c r="Q18" i="1"/>
  <c r="R18" i="1" s="1"/>
  <c r="S18" i="1" s="1"/>
  <c r="Q92" i="1"/>
  <c r="R92" i="1" s="1"/>
  <c r="S92" i="1" s="1"/>
  <c r="Q17" i="1"/>
  <c r="R17" i="1" s="1"/>
  <c r="S17" i="1" s="1"/>
  <c r="Q8" i="1"/>
  <c r="R8" i="1" s="1"/>
  <c r="S8" i="1" s="1"/>
  <c r="Q6" i="1"/>
  <c r="R6" i="1" s="1"/>
  <c r="S6" i="1" s="1"/>
  <c r="Q30" i="1"/>
  <c r="R30" i="1" s="1"/>
  <c r="S30" i="1" s="1"/>
  <c r="Q61" i="1"/>
  <c r="R61" i="1" s="1"/>
  <c r="S61" i="1" s="1"/>
  <c r="Q108" i="1"/>
  <c r="R108" i="1" s="1"/>
  <c r="S108" i="1" s="1"/>
  <c r="Q54" i="1"/>
  <c r="R54" i="1" s="1"/>
  <c r="S54" i="1" s="1"/>
  <c r="Q47" i="1"/>
  <c r="R47" i="1" s="1"/>
  <c r="S47" i="1" s="1"/>
  <c r="Q32" i="1"/>
  <c r="R32" i="1" s="1"/>
  <c r="S32" i="1" s="1"/>
  <c r="Q98" i="1"/>
  <c r="R98" i="1" s="1"/>
  <c r="S98" i="1" s="1"/>
</calcChain>
</file>

<file path=xl/sharedStrings.xml><?xml version="1.0" encoding="utf-8"?>
<sst xmlns="http://schemas.openxmlformats.org/spreadsheetml/2006/main" count="1371" uniqueCount="706">
  <si>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</si>
  <si>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</si>
  <si>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</si>
  <si>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</si>
  <si>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</si>
  <si>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</si>
  <si>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</si>
  <si>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</si>
  <si>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</si>
  <si>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</si>
  <si>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</si>
  <si>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</si>
  <si>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</si>
  <si>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</si>
  <si>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</si>
  <si>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</si>
  <si>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</si>
  <si>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</si>
  <si>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</si>
  <si>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Whycatchim          </t>
  </si>
  <si>
    <t xml:space="preserve">Mr Marbellouz       </t>
  </si>
  <si>
    <t xml:space="preserve">Jadentom            </t>
  </si>
  <si>
    <t xml:space="preserve">Murranji            </t>
  </si>
  <si>
    <t xml:space="preserve">Land Office         </t>
  </si>
  <si>
    <t xml:space="preserve">Im Alone            </t>
  </si>
  <si>
    <t xml:space="preserve">Last Armageddon     </t>
  </si>
  <si>
    <t xml:space="preserve">Brenda              </t>
  </si>
  <si>
    <t xml:space="preserve">Just Got Lucky      </t>
  </si>
  <si>
    <t xml:space="preserve">Bella Vella         </t>
  </si>
  <si>
    <t xml:space="preserve">Bondeiger           </t>
  </si>
  <si>
    <t xml:space="preserve">Beijing Board       </t>
  </si>
  <si>
    <t xml:space="preserve">Lord Cecil          </t>
  </si>
  <si>
    <t>Caulfield</t>
  </si>
  <si>
    <t xml:space="preserve">Goldstream          </t>
  </si>
  <si>
    <t xml:space="preserve">Gallic Chieftain    </t>
  </si>
  <si>
    <t xml:space="preserve">Self Sense          </t>
  </si>
  <si>
    <t xml:space="preserve">Plot The Course     </t>
  </si>
  <si>
    <t xml:space="preserve">Khutulun            </t>
  </si>
  <si>
    <t xml:space="preserve">Adirondack          </t>
  </si>
  <si>
    <t xml:space="preserve">Downhearted         </t>
  </si>
  <si>
    <t xml:space="preserve">The Mighty Jrod     </t>
  </si>
  <si>
    <t>Morphettville</t>
  </si>
  <si>
    <t xml:space="preserve">Tunes               </t>
  </si>
  <si>
    <t xml:space="preserve">Wexford Town        </t>
  </si>
  <si>
    <t xml:space="preserve">Flying Casino       </t>
  </si>
  <si>
    <t xml:space="preserve">Spy Decoder         </t>
  </si>
  <si>
    <t xml:space="preserve">Palmera Lad         </t>
  </si>
  <si>
    <t>Doomben</t>
  </si>
  <si>
    <t xml:space="preserve">Outraged            </t>
  </si>
  <si>
    <t xml:space="preserve">Get On The Grange   </t>
  </si>
  <si>
    <t xml:space="preserve">Morendi             </t>
  </si>
  <si>
    <t xml:space="preserve">Great Glen          </t>
  </si>
  <si>
    <t xml:space="preserve">Ingeegoodbe         </t>
  </si>
  <si>
    <t xml:space="preserve">Irish Optimism      </t>
  </si>
  <si>
    <t>Kembla Grange</t>
  </si>
  <si>
    <t xml:space="preserve">Red Extension       </t>
  </si>
  <si>
    <t xml:space="preserve">Malachi Crunch      </t>
  </si>
  <si>
    <t xml:space="preserve">Hi Sexy             </t>
  </si>
  <si>
    <t xml:space="preserve">Mihany              </t>
  </si>
  <si>
    <t xml:space="preserve">Strategic Demand    </t>
  </si>
  <si>
    <t xml:space="preserve">Whistle Stop        </t>
  </si>
  <si>
    <t>Warwick Farm</t>
  </si>
  <si>
    <t xml:space="preserve">Gamblestown         </t>
  </si>
  <si>
    <t xml:space="preserve">Xebec               </t>
  </si>
  <si>
    <t xml:space="preserve">Multitude           </t>
  </si>
  <si>
    <t xml:space="preserve">Chatelard           </t>
  </si>
  <si>
    <t xml:space="preserve">Shalmaneser         </t>
  </si>
  <si>
    <t xml:space="preserve">Captain Parker      </t>
  </si>
  <si>
    <t xml:space="preserve">Knotted             </t>
  </si>
  <si>
    <t xml:space="preserve">So Invincible       </t>
  </si>
  <si>
    <t xml:space="preserve">Lifesaver           </t>
  </si>
  <si>
    <t xml:space="preserve">Conniving           </t>
  </si>
  <si>
    <t xml:space="preserve">Desirable Miss      </t>
  </si>
  <si>
    <t xml:space="preserve">Il Riccio           </t>
  </si>
  <si>
    <t xml:space="preserve">Jest Excel          </t>
  </si>
  <si>
    <t>Gilgandra</t>
  </si>
  <si>
    <t xml:space="preserve">This Is Livin       </t>
  </si>
  <si>
    <t xml:space="preserve">Dragons Shadow      </t>
  </si>
  <si>
    <t xml:space="preserve">Mishani Istana      </t>
  </si>
  <si>
    <t xml:space="preserve">Duchess Darla       </t>
  </si>
  <si>
    <t xml:space="preserve">Dream In Colour     </t>
  </si>
  <si>
    <t xml:space="preserve">Steam Machine       </t>
  </si>
  <si>
    <t xml:space="preserve">Jaroda Choice       </t>
  </si>
  <si>
    <t xml:space="preserve">Artful Rambler      </t>
  </si>
  <si>
    <t xml:space="preserve">Infinity Queen      </t>
  </si>
  <si>
    <t xml:space="preserve">Joy Flipper         </t>
  </si>
  <si>
    <t xml:space="preserve">Bakers Dozen        </t>
  </si>
  <si>
    <t xml:space="preserve">Commanding Diva     </t>
  </si>
  <si>
    <t xml:space="preserve">Counterplay         </t>
  </si>
  <si>
    <t xml:space="preserve">Diamond Tathagata   </t>
  </si>
  <si>
    <t xml:space="preserve">She Will Reign      </t>
  </si>
  <si>
    <t xml:space="preserve">Za Zi Ba            </t>
  </si>
  <si>
    <t xml:space="preserve">Acqume              </t>
  </si>
  <si>
    <t xml:space="preserve">Shudabeen           </t>
  </si>
  <si>
    <t xml:space="preserve">Limbo Soul          </t>
  </si>
  <si>
    <t>Cairns</t>
  </si>
  <si>
    <t xml:space="preserve">Lushan              </t>
  </si>
  <si>
    <t xml:space="preserve">Cohesion            </t>
  </si>
  <si>
    <t xml:space="preserve">Craiglea Odyssey    </t>
  </si>
  <si>
    <t xml:space="preserve">Rikki Dynamo        </t>
  </si>
  <si>
    <t xml:space="preserve">Haveago Charlie     </t>
  </si>
  <si>
    <t xml:space="preserve">Cutie Nar           </t>
  </si>
  <si>
    <t xml:space="preserve">Always A Lady       </t>
  </si>
  <si>
    <t xml:space="preserve">Exquisite Halo      </t>
  </si>
  <si>
    <t xml:space="preserve">Olive Beauty        </t>
  </si>
  <si>
    <t xml:space="preserve">Painted Flowers     </t>
  </si>
  <si>
    <t xml:space="preserve">Pretty Pine         </t>
  </si>
  <si>
    <t xml:space="preserve">Red Pegasus         </t>
  </si>
  <si>
    <t xml:space="preserve">Summer Surf         </t>
  </si>
  <si>
    <t xml:space="preserve">Gailo Chop          </t>
  </si>
  <si>
    <t xml:space="preserve">Lord Fandango       </t>
  </si>
  <si>
    <t xml:space="preserve">Wyndspelle          </t>
  </si>
  <si>
    <t xml:space="preserve">Harlem              </t>
  </si>
  <si>
    <t xml:space="preserve">Seaburge            </t>
  </si>
  <si>
    <t xml:space="preserve">Petrology           </t>
  </si>
  <si>
    <t xml:space="preserve">Master Reset        </t>
  </si>
  <si>
    <t xml:space="preserve">Kent                </t>
  </si>
  <si>
    <t xml:space="preserve">Tinker Dan          </t>
  </si>
  <si>
    <t xml:space="preserve">Tamarack            </t>
  </si>
  <si>
    <t xml:space="preserve">Misty Mountain Hop  </t>
  </si>
  <si>
    <t xml:space="preserve">The Patrician       </t>
  </si>
  <si>
    <t xml:space="preserve">Sacred Edge         </t>
  </si>
  <si>
    <t>Yarra Valley</t>
  </si>
  <si>
    <t xml:space="preserve">Arcola              </t>
  </si>
  <si>
    <t xml:space="preserve">Single Intent       </t>
  </si>
  <si>
    <t xml:space="preserve">Tantric             </t>
  </si>
  <si>
    <t xml:space="preserve">Coronation Glade    </t>
  </si>
  <si>
    <t xml:space="preserve">Bella Ricompensa    </t>
  </si>
  <si>
    <t xml:space="preserve">Dardania            </t>
  </si>
  <si>
    <t xml:space="preserve">Whenyuno            </t>
  </si>
  <si>
    <t xml:space="preserve">Mirandus            </t>
  </si>
  <si>
    <t xml:space="preserve">Petite Bateau       </t>
  </si>
  <si>
    <t xml:space="preserve">White With One      </t>
  </si>
  <si>
    <t xml:space="preserve">Le Faberge          </t>
  </si>
  <si>
    <t xml:space="preserve">Mississippi Grace   </t>
  </si>
  <si>
    <t xml:space="preserve">My Tagoson          </t>
  </si>
  <si>
    <t xml:space="preserve">Forever Newyork     </t>
  </si>
  <si>
    <t xml:space="preserve">Volpe               </t>
  </si>
  <si>
    <t xml:space="preserve">Heidsieck           </t>
  </si>
  <si>
    <t xml:space="preserve">Under The Thumb     </t>
  </si>
  <si>
    <t xml:space="preserve">Olordy              </t>
  </si>
  <si>
    <t xml:space="preserve">Beau Hoffa          </t>
  </si>
  <si>
    <t xml:space="preserve">Makfi Lass          </t>
  </si>
  <si>
    <t xml:space="preserve">Try A Lil Harder    </t>
  </si>
  <si>
    <t xml:space="preserve">Soft Top            </t>
  </si>
  <si>
    <t xml:space="preserve">Call Me Brad        </t>
  </si>
  <si>
    <t xml:space="preserve">Star Boy            </t>
  </si>
  <si>
    <t xml:space="preserve">El Mo               </t>
  </si>
  <si>
    <t xml:space="preserve">Greenback Boogie    </t>
  </si>
  <si>
    <t xml:space="preserve">Model To Exceed     </t>
  </si>
  <si>
    <t xml:space="preserve">Turn Up The Volume  </t>
  </si>
  <si>
    <t xml:space="preserve">Big Tomee           </t>
  </si>
  <si>
    <t xml:space="preserve">My Girls A Dragon   </t>
  </si>
  <si>
    <t xml:space="preserve">Mustang Jack        </t>
  </si>
  <si>
    <t xml:space="preserve">Centrehalf Forward  </t>
  </si>
  <si>
    <t xml:space="preserve">Havent We All       </t>
  </si>
  <si>
    <t xml:space="preserve">Nefyn               </t>
  </si>
  <si>
    <t xml:space="preserve">Cunningar Lass      </t>
  </si>
  <si>
    <t xml:space="preserve">Grand Expedition    </t>
  </si>
  <si>
    <t xml:space="preserve">Liberty Mac         </t>
  </si>
  <si>
    <t xml:space="preserve">Lolly               </t>
  </si>
  <si>
    <t xml:space="preserve">Naevia              </t>
  </si>
  <si>
    <t xml:space="preserve">Beechal             </t>
  </si>
  <si>
    <t xml:space="preserve">Blue Channel        </t>
  </si>
  <si>
    <t xml:space="preserve">Shoals              </t>
  </si>
  <si>
    <t xml:space="preserve">Tulip               </t>
  </si>
  <si>
    <t xml:space="preserve">Booker              </t>
  </si>
  <si>
    <t xml:space="preserve">Leathernlace        </t>
  </si>
  <si>
    <t xml:space="preserve">Magnesium Rose      </t>
  </si>
  <si>
    <t xml:space="preserve">Smart Coupe         </t>
  </si>
  <si>
    <t xml:space="preserve">Wooshka             </t>
  </si>
  <si>
    <t xml:space="preserve">Ultra Smart         </t>
  </si>
  <si>
    <t xml:space="preserve">See Me Exceed       </t>
  </si>
  <si>
    <t xml:space="preserve">Rex Bell            </t>
  </si>
  <si>
    <t xml:space="preserve">Open Road           </t>
  </si>
  <si>
    <t xml:space="preserve">Chilli Beauty       </t>
  </si>
  <si>
    <t xml:space="preserve">Lope De Lope        </t>
  </si>
  <si>
    <t xml:space="preserve">Heartaches          </t>
  </si>
  <si>
    <t xml:space="preserve">Temolie             </t>
  </si>
  <si>
    <t xml:space="preserve">Itz Invincible      </t>
  </si>
  <si>
    <t xml:space="preserve">Sullivan Bay        </t>
  </si>
  <si>
    <t xml:space="preserve">Ticket To Toorak    </t>
  </si>
  <si>
    <t xml:space="preserve">Olivier             </t>
  </si>
  <si>
    <t xml:space="preserve">Niccoco             </t>
  </si>
  <si>
    <t xml:space="preserve">Certain Ellie       </t>
  </si>
  <si>
    <t xml:space="preserve">Belcielo            </t>
  </si>
  <si>
    <t xml:space="preserve">Tax Evader          </t>
  </si>
  <si>
    <t xml:space="preserve">Bank Street         </t>
  </si>
  <si>
    <t xml:space="preserve">Bella Mia           </t>
  </si>
  <si>
    <t xml:space="preserve">Champagne Lucy      </t>
  </si>
  <si>
    <t xml:space="preserve">Internship          </t>
  </si>
  <si>
    <t xml:space="preserve">Queen Of Kandy      </t>
  </si>
  <si>
    <t xml:space="preserve">Poppi Rox           </t>
  </si>
  <si>
    <t xml:space="preserve">Tycoon Kate         </t>
  </si>
  <si>
    <t xml:space="preserve">Mosshappen          </t>
  </si>
  <si>
    <t xml:space="preserve">My Boy Alex         </t>
  </si>
  <si>
    <t xml:space="preserve">Cousin Muscles      </t>
  </si>
  <si>
    <t xml:space="preserve">Abba Original       </t>
  </si>
  <si>
    <t xml:space="preserve">Ahern               </t>
  </si>
  <si>
    <t xml:space="preserve">Electric Shock      </t>
  </si>
  <si>
    <t xml:space="preserve">Exit Lounge         </t>
  </si>
  <si>
    <t xml:space="preserve">Kensington Star     </t>
  </si>
  <si>
    <t xml:space="preserve">Ravenheart          </t>
  </si>
  <si>
    <t xml:space="preserve">Cleveland Dream     </t>
  </si>
  <si>
    <t xml:space="preserve">Jueun In New York   </t>
  </si>
  <si>
    <t xml:space="preserve">Late Call           </t>
  </si>
  <si>
    <t xml:space="preserve">Wild Az Will        </t>
  </si>
  <si>
    <t xml:space="preserve">Pinch Passion       </t>
  </si>
  <si>
    <t xml:space="preserve">Trommelschlagen     </t>
  </si>
  <si>
    <t xml:space="preserve">Bold Assassin       </t>
  </si>
  <si>
    <t xml:space="preserve">Iowa                </t>
  </si>
  <si>
    <t xml:space="preserve">Another Dollar      </t>
  </si>
  <si>
    <t xml:space="preserve">Delaneys Desire     </t>
  </si>
  <si>
    <t xml:space="preserve">Beach Drum          </t>
  </si>
  <si>
    <t xml:space="preserve">Van Winkel          </t>
  </si>
  <si>
    <t xml:space="preserve">Dream Wilder        </t>
  </si>
  <si>
    <t xml:space="preserve">Epic Rant           </t>
  </si>
  <si>
    <t xml:space="preserve">Rival Mo            </t>
  </si>
  <si>
    <t xml:space="preserve">Arties Party        </t>
  </si>
  <si>
    <t xml:space="preserve">Gillie Mooch        </t>
  </si>
  <si>
    <t xml:space="preserve">Chatteriz           </t>
  </si>
  <si>
    <t xml:space="preserve">Ausbred Petal       </t>
  </si>
  <si>
    <t xml:space="preserve">Killer Miller       </t>
  </si>
  <si>
    <t xml:space="preserve">Savannah Girl       </t>
  </si>
  <si>
    <t xml:space="preserve">Return Journey      </t>
  </si>
  <si>
    <t xml:space="preserve">Gallant Dragon      </t>
  </si>
  <si>
    <t xml:space="preserve">Rich Charm          </t>
  </si>
  <si>
    <t xml:space="preserve">Super Cash          </t>
  </si>
  <si>
    <t xml:space="preserve">Flamberge           </t>
  </si>
  <si>
    <t xml:space="preserve">Hellbent            </t>
  </si>
  <si>
    <t xml:space="preserve">Cannyescent         </t>
  </si>
  <si>
    <t xml:space="preserve">Merchant Navy       </t>
  </si>
  <si>
    <t xml:space="preserve">Prezado             </t>
  </si>
  <si>
    <t xml:space="preserve">Ardrossan           </t>
  </si>
  <si>
    <t xml:space="preserve">Chavish             </t>
  </si>
  <si>
    <t xml:space="preserve">Connoisseur         </t>
  </si>
  <si>
    <t xml:space="preserve">Molten              </t>
  </si>
  <si>
    <t xml:space="preserve">Brad The Lad        </t>
  </si>
  <si>
    <t xml:space="preserve">Master Agar         </t>
  </si>
  <si>
    <t xml:space="preserve">Classic Conquest    </t>
  </si>
  <si>
    <t xml:space="preserve">Coloane             </t>
  </si>
  <si>
    <t xml:space="preserve">Smiling All         </t>
  </si>
  <si>
    <t>Gold Coast</t>
  </si>
  <si>
    <t xml:space="preserve">Mr Attitude         </t>
  </si>
  <si>
    <t xml:space="preserve">Dauphin De France   </t>
  </si>
  <si>
    <t xml:space="preserve">Mr Boombastic       </t>
  </si>
  <si>
    <t xml:space="preserve">Vanell              </t>
  </si>
  <si>
    <t xml:space="preserve">Elvison             </t>
  </si>
  <si>
    <t xml:space="preserve">Invinciboy          </t>
  </si>
  <si>
    <t xml:space="preserve">Nordic Show         </t>
  </si>
  <si>
    <t xml:space="preserve">Studly Rooster      </t>
  </si>
  <si>
    <t xml:space="preserve">Beerinawineglass    </t>
  </si>
  <si>
    <t xml:space="preserve">Master Dame         </t>
  </si>
  <si>
    <t xml:space="preserve">Real Natural        </t>
  </si>
  <si>
    <t xml:space="preserve">Kingston Causeway   </t>
  </si>
  <si>
    <t xml:space="preserve">Unbreakable         </t>
  </si>
  <si>
    <t xml:space="preserve">Honey Steels Gold   </t>
  </si>
  <si>
    <t xml:space="preserve">Star Fortune        </t>
  </si>
  <si>
    <t xml:space="preserve">Dances On Stars     </t>
  </si>
  <si>
    <t xml:space="preserve">Lieder              </t>
  </si>
  <si>
    <t xml:space="preserve">Game Of War         </t>
  </si>
  <si>
    <t xml:space="preserve">Aussie Jack         </t>
  </si>
  <si>
    <t xml:space="preserve">Enki                </t>
  </si>
  <si>
    <t xml:space="preserve">Dont Dismiss        </t>
  </si>
  <si>
    <t xml:space="preserve">Vitrice             </t>
  </si>
  <si>
    <t xml:space="preserve">Dangerpet           </t>
  </si>
  <si>
    <t xml:space="preserve">Fold                </t>
  </si>
  <si>
    <t xml:space="preserve">Newark Torc         </t>
  </si>
  <si>
    <t xml:space="preserve">Asquillion          </t>
  </si>
  <si>
    <t xml:space="preserve">Broadway Danza      </t>
  </si>
  <si>
    <t xml:space="preserve">Bloodlette          </t>
  </si>
  <si>
    <t xml:space="preserve">It Could Be You     </t>
  </si>
  <si>
    <t xml:space="preserve">Skim                </t>
  </si>
  <si>
    <t xml:space="preserve">Zuhayr              </t>
  </si>
  <si>
    <t xml:space="preserve">Golden Tart         </t>
  </si>
  <si>
    <t xml:space="preserve">Single Bullet       </t>
  </si>
  <si>
    <t xml:space="preserve">Goodfella           </t>
  </si>
  <si>
    <t xml:space="preserve">Siege Of Quebec     </t>
  </si>
  <si>
    <t xml:space="preserve">Kementari           </t>
  </si>
  <si>
    <t xml:space="preserve">Assimilate          </t>
  </si>
  <si>
    <t xml:space="preserve">Brave Song          </t>
  </si>
  <si>
    <t xml:space="preserve">Another Sin         </t>
  </si>
  <si>
    <t xml:space="preserve">Medieval            </t>
  </si>
  <si>
    <t xml:space="preserve">Regal Roth          </t>
  </si>
  <si>
    <t xml:space="preserve">Sydney Harbour      </t>
  </si>
  <si>
    <t xml:space="preserve">Fizzically Wicked   </t>
  </si>
  <si>
    <t xml:space="preserve">Centenario          </t>
  </si>
  <si>
    <t xml:space="preserve">Donavia             </t>
  </si>
  <si>
    <t xml:space="preserve">Seven Reasons       </t>
  </si>
  <si>
    <t xml:space="preserve">Cheers For Ausbred  </t>
  </si>
  <si>
    <t xml:space="preserve">Near The City       </t>
  </si>
  <si>
    <t>Pinjarra</t>
  </si>
  <si>
    <t xml:space="preserve">Tow Rope            </t>
  </si>
  <si>
    <t xml:space="preserve">Vagabond Boy        </t>
  </si>
  <si>
    <t xml:space="preserve">Lucs Star           </t>
  </si>
  <si>
    <t xml:space="preserve">Cool Witness        </t>
  </si>
  <si>
    <t xml:space="preserve">Broker              </t>
  </si>
  <si>
    <t xml:space="preserve">Nobelium            </t>
  </si>
  <si>
    <t xml:space="preserve">Mr Chillaxin        </t>
  </si>
  <si>
    <t xml:space="preserve">Side Ways Syd       </t>
  </si>
  <si>
    <t xml:space="preserve">Vain Moon           </t>
  </si>
  <si>
    <t xml:space="preserve">Could Be Queen      </t>
  </si>
  <si>
    <t xml:space="preserve">Streak Away         </t>
  </si>
  <si>
    <t xml:space="preserve">Hello Dally         </t>
  </si>
  <si>
    <t xml:space="preserve">Across The Sea      </t>
  </si>
  <si>
    <t xml:space="preserve">Spirited Snitzel    </t>
  </si>
  <si>
    <t xml:space="preserve">Honey Toast         </t>
  </si>
  <si>
    <t xml:space="preserve">Flamboyer           </t>
  </si>
  <si>
    <t xml:space="preserve">Mighty Like         </t>
  </si>
  <si>
    <t xml:space="preserve">Im A Rippa          </t>
  </si>
  <si>
    <t xml:space="preserve">Old North           </t>
  </si>
  <si>
    <t xml:space="preserve">Bidii Babe          </t>
  </si>
  <si>
    <t xml:space="preserve">Capetown Hussey     </t>
  </si>
  <si>
    <t xml:space="preserve">Divine Service      </t>
  </si>
  <si>
    <t xml:space="preserve">Shes Miss Devine    </t>
  </si>
  <si>
    <t xml:space="preserve">Zin Zan Eddie       </t>
  </si>
  <si>
    <t xml:space="preserve">Double Impact       </t>
  </si>
  <si>
    <t xml:space="preserve">Levendi             </t>
  </si>
  <si>
    <t xml:space="preserve">Villermont          </t>
  </si>
  <si>
    <t xml:space="preserve">Astoria             </t>
  </si>
  <si>
    <t xml:space="preserve">Prevailing Winds    </t>
  </si>
  <si>
    <t xml:space="preserve">Muraahib            </t>
  </si>
  <si>
    <t xml:space="preserve">Black Sail          </t>
  </si>
  <si>
    <t xml:space="preserve">Andaz               </t>
  </si>
  <si>
    <t xml:space="preserve">Scarecrow           </t>
  </si>
  <si>
    <t xml:space="preserve">Weapon              </t>
  </si>
  <si>
    <t xml:space="preserve">Holy Snow           </t>
  </si>
  <si>
    <t xml:space="preserve">Mr So And So        </t>
  </si>
  <si>
    <t xml:space="preserve">Illumicon           </t>
  </si>
  <si>
    <t>Darwin</t>
  </si>
  <si>
    <t xml:space="preserve">Petracca            </t>
  </si>
  <si>
    <t xml:space="preserve">Strategic Jeuny     </t>
  </si>
  <si>
    <t xml:space="preserve">Local Affair        </t>
  </si>
  <si>
    <t xml:space="preserve">Lunar Joy           </t>
  </si>
  <si>
    <t xml:space="preserve">Windfola            </t>
  </si>
  <si>
    <t xml:space="preserve">Bella Giulietta     </t>
  </si>
  <si>
    <t xml:space="preserve">Unsullied           </t>
  </si>
  <si>
    <t xml:space="preserve">Bo Zephyr           </t>
  </si>
  <si>
    <t xml:space="preserve">Stackhouse          </t>
  </si>
  <si>
    <t xml:space="preserve">Winds Of Change     </t>
  </si>
  <si>
    <t xml:space="preserve">Bolord              </t>
  </si>
  <si>
    <t xml:space="preserve">Ready Set Sing      </t>
  </si>
  <si>
    <t xml:space="preserve">Cop A Nip           </t>
  </si>
  <si>
    <t xml:space="preserve">Enterprise Mount    </t>
  </si>
  <si>
    <t xml:space="preserve">Planets Princess    </t>
  </si>
  <si>
    <t xml:space="preserve">Bulletson           </t>
  </si>
  <si>
    <t xml:space="preserve">Curata Princess     </t>
  </si>
  <si>
    <t xml:space="preserve">Admission           </t>
  </si>
  <si>
    <t xml:space="preserve">Dragon Street       </t>
  </si>
  <si>
    <t xml:space="preserve">Perdu               </t>
  </si>
  <si>
    <t xml:space="preserve">Clint               </t>
  </si>
  <si>
    <t xml:space="preserve">Jakuta              </t>
  </si>
  <si>
    <t xml:space="preserve">Capital City        </t>
  </si>
  <si>
    <t xml:space="preserve">Regnant             </t>
  </si>
  <si>
    <t xml:space="preserve">Brilliant Diva      </t>
  </si>
  <si>
    <t xml:space="preserve">Alastriona          </t>
  </si>
  <si>
    <t xml:space="preserve">All Assured         </t>
  </si>
  <si>
    <t xml:space="preserve">Set Wait            </t>
  </si>
  <si>
    <t xml:space="preserve">Iconic              </t>
  </si>
  <si>
    <t xml:space="preserve">El Prado Gold       </t>
  </si>
  <si>
    <t xml:space="preserve">Classy Jack         </t>
  </si>
  <si>
    <t xml:space="preserve">French Rock         </t>
  </si>
  <si>
    <t xml:space="preserve">Jackanory           </t>
  </si>
  <si>
    <t xml:space="preserve">Tempting Faith      </t>
  </si>
  <si>
    <t xml:space="preserve">White Kaps          </t>
  </si>
  <si>
    <t xml:space="preserve">With Hope           </t>
  </si>
  <si>
    <t xml:space="preserve">Callisto Girl       </t>
  </si>
  <si>
    <t xml:space="preserve">Gojazz              </t>
  </si>
  <si>
    <t xml:space="preserve">Vicious             </t>
  </si>
  <si>
    <t xml:space="preserve">Written Consent     </t>
  </si>
  <si>
    <t xml:space="preserve">Last One Laughing   </t>
  </si>
  <si>
    <t xml:space="preserve">Mathews Honour      </t>
  </si>
  <si>
    <t xml:space="preserve">Mi Ranger San       </t>
  </si>
  <si>
    <t xml:space="preserve">Darcis Money        </t>
  </si>
  <si>
    <t xml:space="preserve">Agnus Darling       </t>
  </si>
  <si>
    <t xml:space="preserve">Cheap Tycoon        </t>
  </si>
  <si>
    <t xml:space="preserve">Scaarjn Force       </t>
  </si>
  <si>
    <t xml:space="preserve">Liberty Lamp        </t>
  </si>
  <si>
    <t xml:space="preserve">Run Pam Run         </t>
  </si>
  <si>
    <t xml:space="preserve">Prompt Response     </t>
  </si>
  <si>
    <t xml:space="preserve">Egyptian Symbol     </t>
  </si>
  <si>
    <t xml:space="preserve">Danish Twist        </t>
  </si>
  <si>
    <t xml:space="preserve">Bonny Oreilly       </t>
  </si>
  <si>
    <t xml:space="preserve">Slightly Sweet      </t>
  </si>
  <si>
    <t xml:space="preserve">Memes               </t>
  </si>
  <si>
    <t xml:space="preserve">Tswalu              </t>
  </si>
  <si>
    <t xml:space="preserve">Nettoyer            </t>
  </si>
  <si>
    <t xml:space="preserve">Grey Missile        </t>
  </si>
  <si>
    <t xml:space="preserve">Craiglea Velvet     </t>
  </si>
  <si>
    <t xml:space="preserve">Our Atom            </t>
  </si>
  <si>
    <t xml:space="preserve">Rose Clip           </t>
  </si>
  <si>
    <t xml:space="preserve">Flamin Sid          </t>
  </si>
  <si>
    <t xml:space="preserve">Redwiska            </t>
  </si>
  <si>
    <t xml:space="preserve">Foxy Feline         </t>
  </si>
  <si>
    <t xml:space="preserve">Wicked Mistress     </t>
  </si>
  <si>
    <t xml:space="preserve">Gloryland           </t>
  </si>
  <si>
    <t xml:space="preserve">At The Ready        </t>
  </si>
  <si>
    <t xml:space="preserve">Couleur Bizarre     </t>
  </si>
  <si>
    <t xml:space="preserve">Juicing Carrots     </t>
  </si>
  <si>
    <t xml:space="preserve">I Done It           </t>
  </si>
  <si>
    <t xml:space="preserve">Prying Tom          </t>
  </si>
  <si>
    <t xml:space="preserve">Grand Cadeau        </t>
  </si>
  <si>
    <t xml:space="preserve">Rock Giselle        </t>
  </si>
  <si>
    <t xml:space="preserve">Sandalwood          </t>
  </si>
  <si>
    <t xml:space="preserve">Ready To Fire       </t>
  </si>
  <si>
    <t xml:space="preserve">Summit Trail        </t>
  </si>
  <si>
    <t xml:space="preserve">Barnsley            </t>
  </si>
  <si>
    <t xml:space="preserve">Rich Affair         </t>
  </si>
  <si>
    <t xml:space="preserve">Happy Hooves        </t>
  </si>
  <si>
    <t xml:space="preserve">Plan Red            </t>
  </si>
  <si>
    <t xml:space="preserve">Dream Master        </t>
  </si>
  <si>
    <t xml:space="preserve">Mehmeto             </t>
  </si>
  <si>
    <t xml:space="preserve">Fleur Dorage        </t>
  </si>
  <si>
    <t xml:space="preserve">Primed For Destiny  </t>
  </si>
  <si>
    <t xml:space="preserve">Witness             </t>
  </si>
  <si>
    <t xml:space="preserve">Aderito             </t>
  </si>
  <si>
    <t xml:space="preserve">Wirnpa              </t>
  </si>
  <si>
    <t xml:space="preserve">Gypsy Miss          </t>
  </si>
  <si>
    <t xml:space="preserve">More Than Art       </t>
  </si>
  <si>
    <t xml:space="preserve">Milk N Brandy       </t>
  </si>
  <si>
    <t xml:space="preserve">Gatto Mondo         </t>
  </si>
  <si>
    <t xml:space="preserve">Rehanaat            </t>
  </si>
  <si>
    <t xml:space="preserve">Huka Pele           </t>
  </si>
  <si>
    <t xml:space="preserve">Sugar Lane          </t>
  </si>
  <si>
    <t xml:space="preserve">Zatigeroo           </t>
  </si>
  <si>
    <t xml:space="preserve">Basic Model         </t>
  </si>
  <si>
    <t xml:space="preserve">Felicette           </t>
  </si>
  <si>
    <t xml:space="preserve">Our Girl Charlie    </t>
  </si>
  <si>
    <t xml:space="preserve">Cream Of Oz         </t>
  </si>
  <si>
    <t xml:space="preserve">Almadol             </t>
  </si>
  <si>
    <t xml:space="preserve">Our Bay Roe         </t>
  </si>
  <si>
    <t xml:space="preserve">Kaptan Apollo       </t>
  </si>
  <si>
    <t xml:space="preserve">Tregorik            </t>
  </si>
  <si>
    <t xml:space="preserve">Savatone            </t>
  </si>
  <si>
    <t xml:space="preserve">You Want            </t>
  </si>
  <si>
    <t xml:space="preserve">Dutton Bay          </t>
  </si>
  <si>
    <t xml:space="preserve">Spicy Mac           </t>
  </si>
  <si>
    <t xml:space="preserve">Larriconi           </t>
  </si>
  <si>
    <t xml:space="preserve">Alpha Mate          </t>
  </si>
  <si>
    <t xml:space="preserve">Hartnell            </t>
  </si>
  <si>
    <t xml:space="preserve">Tosen Stardom       </t>
  </si>
  <si>
    <t xml:space="preserve">Brave Smash         </t>
  </si>
  <si>
    <t xml:space="preserve">Lord Of The Sky     </t>
  </si>
  <si>
    <t xml:space="preserve">Tshahitsi           </t>
  </si>
  <si>
    <t xml:space="preserve">Mr Sneaky           </t>
  </si>
  <si>
    <t xml:space="preserve">Thronum             </t>
  </si>
  <si>
    <t xml:space="preserve">Dollar For Dollar   </t>
  </si>
  <si>
    <t xml:space="preserve">Single Gaze         </t>
  </si>
  <si>
    <t xml:space="preserve">Shillelagh          </t>
  </si>
  <si>
    <t xml:space="preserve">Abbey Marie         </t>
  </si>
  <si>
    <t xml:space="preserve">Jester Halo         </t>
  </si>
  <si>
    <t xml:space="preserve">Mighty Boss         </t>
  </si>
  <si>
    <t xml:space="preserve">Viaductress         </t>
  </si>
  <si>
    <t xml:space="preserve">Amenzel             </t>
  </si>
  <si>
    <t xml:space="preserve">Smashed It          </t>
  </si>
  <si>
    <t xml:space="preserve">Mini Meld           </t>
  </si>
  <si>
    <t xml:space="preserve">Precision Strike    </t>
  </si>
  <si>
    <t xml:space="preserve">Dustman             </t>
  </si>
  <si>
    <t xml:space="preserve">Sugar Ray Red       </t>
  </si>
  <si>
    <t xml:space="preserve">Kylies Fame         </t>
  </si>
  <si>
    <t xml:space="preserve">Captain Treasure    </t>
  </si>
  <si>
    <t xml:space="preserve">Battle Brewing      </t>
  </si>
  <si>
    <t xml:space="preserve">Tycoon Queen        </t>
  </si>
  <si>
    <t xml:space="preserve">Blue Tycoon         </t>
  </si>
  <si>
    <t xml:space="preserve">Zalmona             </t>
  </si>
  <si>
    <t xml:space="preserve">Affray              </t>
  </si>
  <si>
    <t xml:space="preserve">Miss Identified     </t>
  </si>
  <si>
    <t xml:space="preserve">Frances Boy         </t>
  </si>
  <si>
    <t xml:space="preserve">Pepper The Pin      </t>
  </si>
  <si>
    <t xml:space="preserve">Sawaiki             </t>
  </si>
  <si>
    <t xml:space="preserve">Raheeba             </t>
  </si>
  <si>
    <t xml:space="preserve">Smuggling           </t>
  </si>
  <si>
    <t xml:space="preserve">Any Given Bender    </t>
  </si>
  <si>
    <t xml:space="preserve">Mr Cooley           </t>
  </si>
  <si>
    <t xml:space="preserve">Absolutelycertain   </t>
  </si>
  <si>
    <t xml:space="preserve">No Intention        </t>
  </si>
  <si>
    <t xml:space="preserve">Up The Stairs       </t>
  </si>
  <si>
    <t xml:space="preserve">Our Diamante        </t>
  </si>
  <si>
    <t xml:space="preserve">Zamperini           </t>
  </si>
  <si>
    <t xml:space="preserve">Waterford Sound     </t>
  </si>
  <si>
    <t xml:space="preserve">Oh Baby             </t>
  </si>
  <si>
    <t xml:space="preserve">Any Given Day       </t>
  </si>
  <si>
    <t xml:space="preserve">Zai Bu Zai          </t>
  </si>
  <si>
    <t xml:space="preserve">Supply And Demand   </t>
  </si>
  <si>
    <t xml:space="preserve">Testashadow         </t>
  </si>
  <si>
    <t xml:space="preserve">Auvray              </t>
  </si>
  <si>
    <t xml:space="preserve">Show A Star         </t>
  </si>
  <si>
    <t xml:space="preserve">Coolring            </t>
  </si>
  <si>
    <t xml:space="preserve">Amuleto             </t>
  </si>
  <si>
    <t xml:space="preserve">Capitanear          </t>
  </si>
  <si>
    <t xml:space="preserve">The Bees Knees      </t>
  </si>
  <si>
    <t xml:space="preserve">Voltaic             </t>
  </si>
  <si>
    <t xml:space="preserve">Luvya Beak          </t>
  </si>
  <si>
    <t xml:space="preserve">Shes A Ringo        </t>
  </si>
  <si>
    <t xml:space="preserve">Our Little Miracle  </t>
  </si>
  <si>
    <t xml:space="preserve">Flinch              </t>
  </si>
  <si>
    <t xml:space="preserve">Royal Missile       </t>
  </si>
  <si>
    <t xml:space="preserve">Sweet Ora           </t>
  </si>
  <si>
    <t xml:space="preserve">Top Of The Class    </t>
  </si>
  <si>
    <t xml:space="preserve">Fathnoxious         </t>
  </si>
  <si>
    <t xml:space="preserve">Capricorn Dancer    </t>
  </si>
  <si>
    <t xml:space="preserve">Awesome As          </t>
  </si>
  <si>
    <t xml:space="preserve">Bushfire Blonde     </t>
  </si>
  <si>
    <t xml:space="preserve">Ellies Grey         </t>
  </si>
  <si>
    <t xml:space="preserve">Full Disclosure     </t>
  </si>
  <si>
    <t xml:space="preserve">In This Life        </t>
  </si>
  <si>
    <t xml:space="preserve">Mystic Dust         </t>
  </si>
  <si>
    <t xml:space="preserve">Show Honey          </t>
  </si>
  <si>
    <t xml:space="preserve">First Crush         </t>
  </si>
  <si>
    <t xml:space="preserve">Glendara            </t>
  </si>
  <si>
    <t xml:space="preserve">Saga Miss           </t>
  </si>
  <si>
    <t xml:space="preserve">Stonecast           </t>
  </si>
  <si>
    <t xml:space="preserve">Stanley             </t>
  </si>
  <si>
    <t xml:space="preserve">Rosie Posie         </t>
  </si>
  <si>
    <t xml:space="preserve">Kubis               </t>
  </si>
  <si>
    <t xml:space="preserve">Bold And Groovy     </t>
  </si>
  <si>
    <t xml:space="preserve">Show Em             </t>
  </si>
  <si>
    <t xml:space="preserve">Vaulting Ambition   </t>
  </si>
  <si>
    <t xml:space="preserve">Colour Of Money     </t>
  </si>
  <si>
    <t xml:space="preserve">Social Vampire      </t>
  </si>
  <si>
    <t xml:space="preserve">Benfica Princess    </t>
  </si>
  <si>
    <t xml:space="preserve">Whats That          </t>
  </si>
  <si>
    <t xml:space="preserve">Binary              </t>
  </si>
  <si>
    <t xml:space="preserve">Hammered Art        </t>
  </si>
  <si>
    <t xml:space="preserve">Poets Choice        </t>
  </si>
  <si>
    <t xml:space="preserve">Howdee              </t>
  </si>
  <si>
    <t xml:space="preserve">Woogie              </t>
  </si>
  <si>
    <t xml:space="preserve">More Than Frank     </t>
  </si>
  <si>
    <t xml:space="preserve">Celebrakti          </t>
  </si>
  <si>
    <t xml:space="preserve">Commissar           </t>
  </si>
  <si>
    <t xml:space="preserve">Silent Sedition     </t>
  </si>
  <si>
    <t xml:space="preserve">Montoyas Secret     </t>
  </si>
  <si>
    <t xml:space="preserve">Prussian Vixen      </t>
  </si>
  <si>
    <t xml:space="preserve">Flying Jess         </t>
  </si>
  <si>
    <t xml:space="preserve">Flippant            </t>
  </si>
  <si>
    <t xml:space="preserve">Just Hifalutin      </t>
  </si>
  <si>
    <t xml:space="preserve">Petition            </t>
  </si>
  <si>
    <t xml:space="preserve">Fragonard           </t>
  </si>
  <si>
    <t xml:space="preserve">For A Song          </t>
  </si>
  <si>
    <t xml:space="preserve">Annrhon             </t>
  </si>
  <si>
    <t xml:space="preserve">Fraulein Rustie     </t>
  </si>
  <si>
    <t xml:space="preserve">Barchetta           </t>
  </si>
  <si>
    <t xml:space="preserve">Reflectivity        </t>
  </si>
  <si>
    <t xml:space="preserve">Battle Fury         </t>
  </si>
  <si>
    <t xml:space="preserve">Parisians           </t>
  </si>
  <si>
    <t xml:space="preserve">Dark Haze           </t>
  </si>
  <si>
    <t xml:space="preserve">Myprayer            </t>
  </si>
  <si>
    <t xml:space="preserve">Pure Hawk           </t>
  </si>
  <si>
    <t xml:space="preserve">Mr Kylin            </t>
  </si>
  <si>
    <t xml:space="preserve">Tiomo               </t>
  </si>
  <si>
    <t xml:space="preserve">Desmons Pride       </t>
  </si>
  <si>
    <t xml:space="preserve">Cauthens Power      </t>
  </si>
  <si>
    <t xml:space="preserve">Counter Meal        </t>
  </si>
  <si>
    <t xml:space="preserve">Motion Granted      </t>
  </si>
  <si>
    <t xml:space="preserve">Plucky Girl         </t>
  </si>
  <si>
    <t xml:space="preserve">Trois Choix         </t>
  </si>
  <si>
    <t xml:space="preserve">Atouchmore          </t>
  </si>
  <si>
    <t xml:space="preserve">Baroque Girl        </t>
  </si>
  <si>
    <t xml:space="preserve">Round Mountain Gem  </t>
  </si>
  <si>
    <t xml:space="preserve">Red Dazzle          </t>
  </si>
  <si>
    <t xml:space="preserve">Silent Warrior      </t>
  </si>
  <si>
    <t xml:space="preserve">Simpatico           </t>
  </si>
  <si>
    <t xml:space="preserve">Presumption         </t>
  </si>
  <si>
    <t xml:space="preserve">Tahnee Tiara        </t>
  </si>
  <si>
    <t xml:space="preserve">Mandee              </t>
  </si>
  <si>
    <t xml:space="preserve">Rowdy Richard       </t>
  </si>
  <si>
    <t xml:space="preserve">Two Odd Sox         </t>
  </si>
  <si>
    <t xml:space="preserve">Tycoon Sofie        </t>
  </si>
  <si>
    <t xml:space="preserve">Betalyk             </t>
  </si>
  <si>
    <t xml:space="preserve">Ewan Mine           </t>
  </si>
  <si>
    <t xml:space="preserve">Artlee              </t>
  </si>
  <si>
    <t xml:space="preserve">Dal Cielo           </t>
  </si>
  <si>
    <t xml:space="preserve">My Favorite         </t>
  </si>
  <si>
    <t xml:space="preserve">Princefamous        </t>
  </si>
  <si>
    <t xml:space="preserve">Straturbo           </t>
  </si>
  <si>
    <t xml:space="preserve">Echo Effect         </t>
  </si>
  <si>
    <t xml:space="preserve">Hieroglyphics       </t>
  </si>
  <si>
    <t xml:space="preserve">Just A Bullet       </t>
  </si>
  <si>
    <t xml:space="preserve">Fickle Folly        </t>
  </si>
  <si>
    <t xml:space="preserve">Khalama             </t>
  </si>
  <si>
    <t xml:space="preserve">Grand Condor        </t>
  </si>
  <si>
    <t xml:space="preserve">Zuccheros           </t>
  </si>
  <si>
    <t xml:space="preserve">Django              </t>
  </si>
  <si>
    <t xml:space="preserve">Dubai Escapade      </t>
  </si>
  <si>
    <t xml:space="preserve">Not Again Ken       </t>
  </si>
  <si>
    <t xml:space="preserve">Danehills Daughter  </t>
  </si>
  <si>
    <t xml:space="preserve">Eleven Seconds      </t>
  </si>
  <si>
    <t xml:space="preserve">Ripper Rio          </t>
  </si>
  <si>
    <t xml:space="preserve">Woodsville          </t>
  </si>
  <si>
    <t xml:space="preserve">Olivers Travels     </t>
  </si>
  <si>
    <t xml:space="preserve">Push To Pass        </t>
  </si>
  <si>
    <t xml:space="preserve">Special Delivery    </t>
  </si>
  <si>
    <t xml:space="preserve">Cornrow             </t>
  </si>
  <si>
    <t xml:space="preserve">Mustarrid           </t>
  </si>
  <si>
    <t xml:space="preserve">Salmanazar          </t>
  </si>
  <si>
    <t xml:space="preserve">Double Superlative  </t>
  </si>
  <si>
    <t xml:space="preserve">Suggan Buggan       </t>
  </si>
  <si>
    <t xml:space="preserve">Brigadoon Rise      </t>
  </si>
  <si>
    <t xml:space="preserve">Sea The Sparkle     </t>
  </si>
  <si>
    <t xml:space="preserve">Guissola            </t>
  </si>
  <si>
    <t xml:space="preserve">Powerful Flash      </t>
  </si>
  <si>
    <t xml:space="preserve">Overlap             </t>
  </si>
  <si>
    <t xml:space="preserve">Madluce Missile     </t>
  </si>
  <si>
    <t xml:space="preserve">Brickhall           </t>
  </si>
  <si>
    <t xml:space="preserve">Your Excellency     </t>
  </si>
  <si>
    <t xml:space="preserve">Action Again        </t>
  </si>
  <si>
    <t xml:space="preserve">Statue Of Warriors  </t>
  </si>
  <si>
    <t xml:space="preserve">Neat Feat           </t>
  </si>
  <si>
    <t xml:space="preserve">Cherabin            </t>
  </si>
  <si>
    <t xml:space="preserve">Hook Me Up          </t>
  </si>
  <si>
    <t xml:space="preserve">Kiss The Condor     </t>
  </si>
  <si>
    <t xml:space="preserve">Brewery             </t>
  </si>
  <si>
    <t xml:space="preserve">El Toranado         </t>
  </si>
  <si>
    <t xml:space="preserve">One Faster          </t>
  </si>
  <si>
    <t xml:space="preserve">Boogie Woogie Man   </t>
  </si>
  <si>
    <t xml:space="preserve">Wisen Up            </t>
  </si>
  <si>
    <t xml:space="preserve">Coulthard           </t>
  </si>
  <si>
    <t xml:space="preserve">Diamonds Are        </t>
  </si>
  <si>
    <t xml:space="preserve">Shaolin Kungfu      </t>
  </si>
  <si>
    <t xml:space="preserve">Ritchford           </t>
  </si>
  <si>
    <t xml:space="preserve">Mobile              </t>
  </si>
  <si>
    <t xml:space="preserve">Wolf Tales          </t>
  </si>
  <si>
    <t xml:space="preserve">Senseofwonder       </t>
  </si>
  <si>
    <t xml:space="preserve">Cliodhna            </t>
  </si>
  <si>
    <t xml:space="preserve">Dispel              </t>
  </si>
  <si>
    <t xml:space="preserve">Geileis             </t>
  </si>
  <si>
    <t xml:space="preserve">Rainbow Lace        </t>
  </si>
  <si>
    <t xml:space="preserve">Mogul               </t>
  </si>
  <si>
    <t xml:space="preserve">Danehill Matilda    </t>
  </si>
  <si>
    <t xml:space="preserve">Jester Rock         </t>
  </si>
  <si>
    <t xml:space="preserve">Kingdom And Empire  </t>
  </si>
  <si>
    <t xml:space="preserve">Confusing           </t>
  </si>
  <si>
    <t xml:space="preserve">Dr Sykes            </t>
  </si>
  <si>
    <t xml:space="preserve">Our Mate Al         </t>
  </si>
  <si>
    <t xml:space="preserve">Nelsons Flight      </t>
  </si>
  <si>
    <t xml:space="preserve">Persian Princess    </t>
  </si>
  <si>
    <t xml:space="preserve">Keepers Son         </t>
  </si>
  <si>
    <t xml:space="preserve">Mouquet             </t>
  </si>
  <si>
    <t xml:space="preserve">Storm Dancer        </t>
  </si>
  <si>
    <t xml:space="preserve">Bachelors Prospect  </t>
  </si>
  <si>
    <t xml:space="preserve">Freedom By Choice   </t>
  </si>
  <si>
    <t xml:space="preserve">Mattys Choice       </t>
  </si>
  <si>
    <t xml:space="preserve">Stoicism            </t>
  </si>
  <si>
    <t xml:space="preserve">Lucky Tom           </t>
  </si>
  <si>
    <t xml:space="preserve">Hanwritten          </t>
  </si>
  <si>
    <t xml:space="preserve">Mishani Sleuth      </t>
  </si>
  <si>
    <t xml:space="preserve">My Cousin Bossy     </t>
  </si>
  <si>
    <t xml:space="preserve">Denarius            </t>
  </si>
  <si>
    <t xml:space="preserve">Oink                </t>
  </si>
  <si>
    <t xml:space="preserve">Prioritise          </t>
  </si>
  <si>
    <t xml:space="preserve">Quick Ketch         </t>
  </si>
  <si>
    <t xml:space="preserve">Of The Day          </t>
  </si>
  <si>
    <t xml:space="preserve">Inspired Estelle    </t>
  </si>
  <si>
    <t xml:space="preserve">Neuschwanstein      </t>
  </si>
  <si>
    <t xml:space="preserve">She Ra              </t>
  </si>
  <si>
    <t xml:space="preserve">Ombromani           </t>
  </si>
  <si>
    <t xml:space="preserve">Fireson             </t>
  </si>
  <si>
    <t xml:space="preserve">Bengali             </t>
  </si>
  <si>
    <t xml:space="preserve">Rabhaan             </t>
  </si>
  <si>
    <t xml:space="preserve">Reward For Riches   </t>
  </si>
  <si>
    <t xml:space="preserve">Atomics Pick        </t>
  </si>
  <si>
    <t xml:space="preserve">Alpha Romeo         </t>
  </si>
  <si>
    <t xml:space="preserve">Celebrate           </t>
  </si>
  <si>
    <t xml:space="preserve">Emptyyapockets      </t>
  </si>
  <si>
    <t xml:space="preserve">Tempt               </t>
  </si>
  <si>
    <t xml:space="preserve">Sophacles           </t>
  </si>
  <si>
    <t xml:space="preserve">Iron Jake           </t>
  </si>
  <si>
    <t xml:space="preserve">Westernport         </t>
  </si>
  <si>
    <t xml:space="preserve">My Snip             </t>
  </si>
  <si>
    <t xml:space="preserve">Emjye               </t>
  </si>
  <si>
    <t xml:space="preserve">Exert               </t>
  </si>
  <si>
    <t xml:space="preserve">Micky               </t>
  </si>
  <si>
    <t xml:space="preserve">Anabella            </t>
  </si>
  <si>
    <t xml:space="preserve">Niccorossa          </t>
  </si>
  <si>
    <t xml:space="preserve">Lauriston           </t>
  </si>
  <si>
    <t xml:space="preserve">Merveille           </t>
  </si>
  <si>
    <t xml:space="preserve">Ejaytee             </t>
  </si>
  <si>
    <t xml:space="preserve">Dream Passenger     </t>
  </si>
  <si>
    <t xml:space="preserve">Geronimos Son       </t>
  </si>
  <si>
    <t xml:space="preserve">Tigra               </t>
  </si>
  <si>
    <t xml:space="preserve">Cognac              </t>
  </si>
  <si>
    <t xml:space="preserve">Epic Grey           </t>
  </si>
  <si>
    <t xml:space="preserve">Wacked Out          </t>
  </si>
  <si>
    <t xml:space="preserve">Trustee Bindz       </t>
  </si>
  <si>
    <t xml:space="preserve">Lucy Mae            </t>
  </si>
  <si>
    <t xml:space="preserve">Street Fury         </t>
  </si>
  <si>
    <t xml:space="preserve">Time And Truth      </t>
  </si>
  <si>
    <t xml:space="preserve">Fine Scent          </t>
  </si>
  <si>
    <t xml:space="preserve">How To Fly          </t>
  </si>
  <si>
    <t xml:space="preserve">Classy Marcy        </t>
  </si>
  <si>
    <t xml:space="preserve">Iz That Right       </t>
  </si>
  <si>
    <t xml:space="preserve">Roger The Roman     </t>
  </si>
  <si>
    <t xml:space="preserve">Gee Boss            </t>
  </si>
  <si>
    <t xml:space="preserve">Delicate Miss       </t>
  </si>
  <si>
    <t xml:space="preserve">Bombs Away          </t>
  </si>
  <si>
    <t xml:space="preserve">Yeah Dardy          </t>
  </si>
  <si>
    <t xml:space="preserve">Blitzem Someday     </t>
  </si>
  <si>
    <t xml:space="preserve">Mighty Blonde       </t>
  </si>
  <si>
    <t xml:space="preserve">Seeker              </t>
  </si>
  <si>
    <t xml:space="preserve">Audience            </t>
  </si>
  <si>
    <t xml:space="preserve">Cranky Dancer       </t>
  </si>
  <si>
    <t xml:space="preserve">Jingtang            </t>
  </si>
  <si>
    <t xml:space="preserve">One Short           </t>
  </si>
  <si>
    <t xml:space="preserve">Prize Catch         </t>
  </si>
  <si>
    <t xml:space="preserve">Secret Assault      </t>
  </si>
  <si>
    <t xml:space="preserve">Stirling Estate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</si>
</sst>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77"/>
  <sheetViews>
    <sheetView tabSelected="1" topLeftCell="B1" workbookViewId="0">
      <pane ySplit="1" topLeftCell="A2" activePane="bottomLeft" state="frozen"/>
      <selection activeCell="B1" sqref="B1"/>
      <selection pane="bottomLeft" activeCell="AE1" sqref="AE1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42578125" style="12" bestFit="1" customWidth="1"/>
    <col min="4" max="4" width="6" style="12" bestFit="1" customWidth="1"/>
    <col min="5" max="5" width="5.85546875" style="12" bestFit="1" customWidth="1"/>
    <col min="6" max="6" width="20.28515625" style="12" customWidth="1"/>
    <col min="7" max="7" width="10.28515625" style="13" bestFit="1" customWidth="1"/>
    <col min="8" max="8" width="8.140625" style="13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8.85546875" style="15" customWidth="1"/>
    <col min="20" max="16384" width="9.140625" style="10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5">
        <v>1</v>
      </c>
      <c r="B2" s="6">
        <v>0.52083333333333337</v>
      </c>
      <c r="C2" s="5" t="s">
        <v>32</v>
      </c>
      <c r="D2" s="5">
        <v>1</v>
      </c>
      <c r="E2" s="5">
        <v>2</v>
      </c>
      <c r="F2" s="5" t="s">
        <v>34</v>
      </c>
      <c r="G2" s="2">
        <v>68.805099999999996</v>
      </c>
      <c r="H2" s="7">
        <f>1+COUNTIFS(A:A,A2,O:O,"&lt;"&amp;O2)</f>
        <v>1</v>
      </c>
      <c r="I2" s="2">
        <f>AVERAGEIF(A:A,A2,G:G)</f>
        <v>49.893395833333336</v>
      </c>
      <c r="J2" s="2">
        <f>G2-I2</f>
        <v>18.911704166666659</v>
      </c>
      <c r="K2" s="2">
        <f>90+J2</f>
        <v>108.91170416666665</v>
      </c>
      <c r="L2" s="2">
        <f>EXP(0.06*K2)</f>
        <v>688.6287145958953</v>
      </c>
      <c r="M2" s="2">
        <f>SUMIF(A:A,A2,L:L)</f>
        <v>2200.7152532771688</v>
      </c>
      <c r="N2" s="3">
        <f>L2/M2</f>
        <v>0.31291131988585624</v>
      </c>
      <c r="O2" s="8">
        <f>1/N2</f>
        <v>3.1957936209044142</v>
      </c>
      <c r="P2" s="3">
        <f>IF(O2&gt;21,"",N2)</f>
        <v>0.31291131988585624</v>
      </c>
      <c r="Q2" s="3">
        <f>IF(ISNUMBER(P2),SUMIF(A:A,A2,P:P),"")</f>
        <v>0.92611725081820295</v>
      </c>
      <c r="R2" s="3">
        <f>IFERROR(P2*(1/Q2),"")</f>
        <v>0.33787441018878162</v>
      </c>
      <c r="S2" s="9">
        <f>IFERROR(1/R2,"")</f>
        <v>2.9596796023743464</v>
      </c>
    </row>
    <row r="3" spans="1:19" x14ac:dyDescent="0.25">
      <c r="A3" s="5">
        <v>1</v>
      </c>
      <c r="B3" s="6">
        <v>0.52083333333333337</v>
      </c>
      <c r="C3" s="5" t="s">
        <v>32</v>
      </c>
      <c r="D3" s="5">
        <v>1</v>
      </c>
      <c r="E3" s="5">
        <v>4</v>
      </c>
      <c r="F3" s="5" t="s">
        <v>36</v>
      </c>
      <c r="G3" s="2">
        <v>58.883133333333305</v>
      </c>
      <c r="H3" s="7">
        <f>1+COUNTIFS(A:A,A3,O:O,"&lt;"&amp;O3)</f>
        <v>2</v>
      </c>
      <c r="I3" s="2">
        <f>AVERAGEIF(A:A,A3,G:G)</f>
        <v>49.893395833333336</v>
      </c>
      <c r="J3" s="2">
        <f>G3-I3</f>
        <v>8.9897374999999684</v>
      </c>
      <c r="K3" s="2">
        <f>90+J3</f>
        <v>98.989737499999961</v>
      </c>
      <c r="L3" s="2">
        <f>EXP(0.06*K3)</f>
        <v>379.70105661629287</v>
      </c>
      <c r="M3" s="2">
        <f>SUMIF(A:A,A3,L:L)</f>
        <v>2200.7152532771688</v>
      </c>
      <c r="N3" s="3">
        <f>L3/M3</f>
        <v>0.1725352955366968</v>
      </c>
      <c r="O3" s="8">
        <f>1/N3</f>
        <v>5.795915536524574</v>
      </c>
      <c r="P3" s="3">
        <f>IF(O3&gt;21,"",N3)</f>
        <v>0.1725352955366968</v>
      </c>
      <c r="Q3" s="3">
        <f>IF(ISNUMBER(P3),SUMIF(A:A,A3,P:P),"")</f>
        <v>0.92611725081820295</v>
      </c>
      <c r="R3" s="3">
        <f>IFERROR(P3*(1/Q3),"")</f>
        <v>0.18629962392371582</v>
      </c>
      <c r="S3" s="9">
        <f>IFERROR(1/R3,"")</f>
        <v>5.3676973626606479</v>
      </c>
    </row>
    <row r="4" spans="1:19" x14ac:dyDescent="0.25">
      <c r="A4" s="5">
        <v>1</v>
      </c>
      <c r="B4" s="6">
        <v>0.52083333333333337</v>
      </c>
      <c r="C4" s="5" t="s">
        <v>32</v>
      </c>
      <c r="D4" s="5">
        <v>1</v>
      </c>
      <c r="E4" s="5">
        <v>3</v>
      </c>
      <c r="F4" s="5" t="s">
        <v>35</v>
      </c>
      <c r="G4" s="2">
        <v>53.463500000000096</v>
      </c>
      <c r="H4" s="7">
        <f>1+COUNTIFS(A:A,A4,O:O,"&lt;"&amp;O4)</f>
        <v>3</v>
      </c>
      <c r="I4" s="2">
        <f>AVERAGEIF(A:A,A4,G:G)</f>
        <v>49.893395833333336</v>
      </c>
      <c r="J4" s="2">
        <f>G4-I4</f>
        <v>3.5701041666667592</v>
      </c>
      <c r="K4" s="2">
        <f>90+J4</f>
        <v>93.570104166666766</v>
      </c>
      <c r="L4" s="2">
        <f>EXP(0.06*K4)</f>
        <v>274.29557065484624</v>
      </c>
      <c r="M4" s="2">
        <f>SUMIF(A:A,A4,L:L)</f>
        <v>2200.7152532771688</v>
      </c>
      <c r="N4" s="3">
        <f>L4/M4</f>
        <v>0.12463928272700536</v>
      </c>
      <c r="O4" s="8">
        <f>1/N4</f>
        <v>8.0231527181544973</v>
      </c>
      <c r="P4" s="3">
        <f>IF(O4&gt;21,"",N4)</f>
        <v>0.12463928272700536</v>
      </c>
      <c r="Q4" s="3">
        <f>IF(ISNUMBER(P4),SUMIF(A:A,A4,P:P),"")</f>
        <v>0.92611725081820295</v>
      </c>
      <c r="R4" s="3">
        <f>IFERROR(P4*(1/Q4),"")</f>
        <v>0.13458261642020972</v>
      </c>
      <c r="S4" s="9">
        <f>IFERROR(1/R4,"")</f>
        <v>7.4303801382318362</v>
      </c>
    </row>
    <row r="5" spans="1:19" x14ac:dyDescent="0.25">
      <c r="A5" s="5">
        <v>1</v>
      </c>
      <c r="B5" s="6">
        <v>0.52083333333333337</v>
      </c>
      <c r="C5" s="5" t="s">
        <v>32</v>
      </c>
      <c r="D5" s="5">
        <v>1</v>
      </c>
      <c r="E5" s="5">
        <v>5</v>
      </c>
      <c r="F5" s="5" t="s">
        <v>37</v>
      </c>
      <c r="G5" s="2">
        <v>52.675799999999995</v>
      </c>
      <c r="H5" s="7">
        <f>1+COUNTIFS(A:A,A5,O:O,"&lt;"&amp;O5)</f>
        <v>4</v>
      </c>
      <c r="I5" s="2">
        <f>AVERAGEIF(A:A,A5,G:G)</f>
        <v>49.893395833333336</v>
      </c>
      <c r="J5" s="2">
        <f>G5-I5</f>
        <v>2.7824041666666588</v>
      </c>
      <c r="K5" s="2">
        <f>90+J5</f>
        <v>92.782404166666652</v>
      </c>
      <c r="L5" s="2">
        <f>EXP(0.06*K5)</f>
        <v>261.63339024783579</v>
      </c>
      <c r="M5" s="2">
        <f>SUMIF(A:A,A5,L:L)</f>
        <v>2200.7152532771688</v>
      </c>
      <c r="N5" s="3">
        <f>L5/M5</f>
        <v>0.11888561678219277</v>
      </c>
      <c r="O5" s="8">
        <f>1/N5</f>
        <v>8.4114464564041747</v>
      </c>
      <c r="P5" s="3">
        <f>IF(O5&gt;21,"",N5)</f>
        <v>0.11888561678219277</v>
      </c>
      <c r="Q5" s="3">
        <f>IF(ISNUMBER(P5),SUMIF(A:A,A5,P:P),"")</f>
        <v>0.92611725081820295</v>
      </c>
      <c r="R5" s="3">
        <f>IFERROR(P5*(1/Q5),"")</f>
        <v>0.12836994093043846</v>
      </c>
      <c r="S5" s="9">
        <f>IFERROR(1/R5,"")</f>
        <v>7.7899856676095487</v>
      </c>
    </row>
    <row r="6" spans="1:19" x14ac:dyDescent="0.25">
      <c r="A6" s="5">
        <v>1</v>
      </c>
      <c r="B6" s="6">
        <v>0.52083333333333337</v>
      </c>
      <c r="C6" s="5" t="s">
        <v>32</v>
      </c>
      <c r="D6" s="5">
        <v>1</v>
      </c>
      <c r="E6" s="5">
        <v>1</v>
      </c>
      <c r="F6" s="5" t="s">
        <v>33</v>
      </c>
      <c r="G6" s="2">
        <v>51.033499999999997</v>
      </c>
      <c r="H6" s="7">
        <f>1+COUNTIFS(A:A,A6,O:O,"&lt;"&amp;O6)</f>
        <v>5</v>
      </c>
      <c r="I6" s="2">
        <f>AVERAGEIF(A:A,A6,G:G)</f>
        <v>49.893395833333336</v>
      </c>
      <c r="J6" s="2">
        <f>G6-I6</f>
        <v>1.14010416666666</v>
      </c>
      <c r="K6" s="2">
        <f>90+J6</f>
        <v>91.14010416666666</v>
      </c>
      <c r="L6" s="2">
        <f>EXP(0.06*K6)</f>
        <v>237.08204199788611</v>
      </c>
      <c r="M6" s="2">
        <f>SUMIF(A:A,A6,L:L)</f>
        <v>2200.7152532771688</v>
      </c>
      <c r="N6" s="3">
        <f>L6/M6</f>
        <v>0.1077295400415107</v>
      </c>
      <c r="O6" s="8">
        <f>1/N6</f>
        <v>9.282505054924366</v>
      </c>
      <c r="P6" s="3">
        <f>IF(O6&gt;21,"",N6)</f>
        <v>0.1077295400415107</v>
      </c>
      <c r="Q6" s="3">
        <f>IF(ISNUMBER(P6),SUMIF(A:A,A6,P:P),"")</f>
        <v>0.92611725081820295</v>
      </c>
      <c r="R6" s="3">
        <f>IFERROR(P6*(1/Q6),"")</f>
        <v>0.11632386714137348</v>
      </c>
      <c r="S6" s="9">
        <f>IFERROR(1/R6,"")</f>
        <v>8.5966880621726265</v>
      </c>
    </row>
    <row r="7" spans="1:19" x14ac:dyDescent="0.25">
      <c r="A7" s="5">
        <v>1</v>
      </c>
      <c r="B7" s="6">
        <v>0.52083333333333337</v>
      </c>
      <c r="C7" s="5" t="s">
        <v>32</v>
      </c>
      <c r="D7" s="5">
        <v>1</v>
      </c>
      <c r="E7" s="5">
        <v>7</v>
      </c>
      <c r="F7" s="5" t="s">
        <v>39</v>
      </c>
      <c r="G7" s="2">
        <v>47.9281333333333</v>
      </c>
      <c r="H7" s="7">
        <f>1+COUNTIFS(A:A,A7,O:O,"&lt;"&amp;O7)</f>
        <v>6</v>
      </c>
      <c r="I7" s="2">
        <f>AVERAGEIF(A:A,A7,G:G)</f>
        <v>49.893395833333336</v>
      </c>
      <c r="J7" s="2">
        <f>G7-I7</f>
        <v>-1.965262500000037</v>
      </c>
      <c r="K7" s="2">
        <f>90+J7</f>
        <v>88.034737499999963</v>
      </c>
      <c r="L7" s="2">
        <f>EXP(0.06*K7)</f>
        <v>196.77958608598016</v>
      </c>
      <c r="M7" s="2">
        <f>SUMIF(A:A,A7,L:L)</f>
        <v>2200.7152532771688</v>
      </c>
      <c r="N7" s="3">
        <f>L7/M7</f>
        <v>8.9416195844940954E-2</v>
      </c>
      <c r="O7" s="8">
        <f>1/N7</f>
        <v>11.183656277819368</v>
      </c>
      <c r="P7" s="3">
        <f>IF(O7&gt;21,"",N7)</f>
        <v>8.9416195844940954E-2</v>
      </c>
      <c r="Q7" s="3">
        <f>IF(ISNUMBER(P7),SUMIF(A:A,A7,P:P),"")</f>
        <v>0.92611725081820295</v>
      </c>
      <c r="R7" s="3">
        <f>IFERROR(P7*(1/Q7),"")</f>
        <v>9.654954139548079E-2</v>
      </c>
      <c r="S7" s="9">
        <f>IFERROR(1/R7,"")</f>
        <v>10.357377006109811</v>
      </c>
    </row>
    <row r="8" spans="1:19" x14ac:dyDescent="0.25">
      <c r="A8" s="5">
        <v>1</v>
      </c>
      <c r="B8" s="6">
        <v>0.52083333333333337</v>
      </c>
      <c r="C8" s="5" t="s">
        <v>32</v>
      </c>
      <c r="D8" s="5">
        <v>1</v>
      </c>
      <c r="E8" s="5">
        <v>8</v>
      </c>
      <c r="F8" s="5" t="s">
        <v>40</v>
      </c>
      <c r="G8" s="2">
        <v>33.916366666666697</v>
      </c>
      <c r="H8" s="7">
        <f>1+COUNTIFS(A:A,A8,O:O,"&lt;"&amp;O8)</f>
        <v>7</v>
      </c>
      <c r="I8" s="2">
        <f>AVERAGEIF(A:A,A8,G:G)</f>
        <v>49.893395833333336</v>
      </c>
      <c r="J8" s="2">
        <f>G8-I8</f>
        <v>-15.97702916666664</v>
      </c>
      <c r="K8" s="2">
        <f>90+J8</f>
        <v>74.02297083333336</v>
      </c>
      <c r="L8" s="2">
        <f>EXP(0.06*K8)</f>
        <v>84.891863292291973</v>
      </c>
      <c r="M8" s="2">
        <f>SUMIF(A:A,A8,L:L)</f>
        <v>2200.7152532771688</v>
      </c>
      <c r="N8" s="3">
        <f>L8/M8</f>
        <v>3.8574669378910457E-2</v>
      </c>
      <c r="O8" s="8">
        <f>1/N8</f>
        <v>25.923747788405414</v>
      </c>
      <c r="P8" s="3" t="str">
        <f>IF(O8&gt;21,"",N8)</f>
        <v/>
      </c>
      <c r="Q8" s="3" t="str">
        <f>IF(ISNUMBER(P8),SUMIF(A:A,A8,P:P),"")</f>
        <v/>
      </c>
      <c r="R8" s="3" t="str">
        <f>IFERROR(P8*(1/Q8),"")</f>
        <v/>
      </c>
      <c r="S8" s="9" t="str">
        <f>IFERROR(1/R8,"")</f>
        <v/>
      </c>
    </row>
    <row r="9" spans="1:19" x14ac:dyDescent="0.25">
      <c r="A9" s="5">
        <v>1</v>
      </c>
      <c r="B9" s="6">
        <v>0.52083333333333337</v>
      </c>
      <c r="C9" s="5" t="s">
        <v>32</v>
      </c>
      <c r="D9" s="5">
        <v>1</v>
      </c>
      <c r="E9" s="5">
        <v>6</v>
      </c>
      <c r="F9" s="5" t="s">
        <v>38</v>
      </c>
      <c r="G9" s="2">
        <v>32.4416333333333</v>
      </c>
      <c r="H9" s="7">
        <f>1+COUNTIFS(A:A,A9,O:O,"&lt;"&amp;O9)</f>
        <v>8</v>
      </c>
      <c r="I9" s="2">
        <f>AVERAGEIF(A:A,A9,G:G)</f>
        <v>49.893395833333336</v>
      </c>
      <c r="J9" s="2">
        <f>G9-I9</f>
        <v>-17.451762500000036</v>
      </c>
      <c r="K9" s="2">
        <f>90+J9</f>
        <v>72.548237499999971</v>
      </c>
      <c r="L9" s="2">
        <f>EXP(0.06*K9)</f>
        <v>77.703029786140235</v>
      </c>
      <c r="M9" s="2">
        <f>SUMIF(A:A,A9,L:L)</f>
        <v>2200.7152532771688</v>
      </c>
      <c r="N9" s="3">
        <f>L9/M9</f>
        <v>3.5308079802886673E-2</v>
      </c>
      <c r="O9" s="8">
        <f>1/N9</f>
        <v>28.322129257174819</v>
      </c>
      <c r="P9" s="3" t="str">
        <f>IF(O9&gt;21,"",N9)</f>
        <v/>
      </c>
      <c r="Q9" s="3" t="str">
        <f>IF(ISNUMBER(P9),SUMIF(A:A,A9,P:P),"")</f>
        <v/>
      </c>
      <c r="R9" s="3" t="str">
        <f>IFERROR(P9*(1/Q9),"")</f>
        <v/>
      </c>
      <c r="S9" s="9" t="str">
        <f>IFERROR(1/R9,"")</f>
        <v/>
      </c>
    </row>
    <row r="10" spans="1:19" x14ac:dyDescent="0.25">
      <c r="A10" s="5">
        <v>2</v>
      </c>
      <c r="B10" s="6">
        <v>0.52847222222222223</v>
      </c>
      <c r="C10" s="5" t="s">
        <v>41</v>
      </c>
      <c r="D10" s="5">
        <v>1</v>
      </c>
      <c r="E10" s="5">
        <v>1</v>
      </c>
      <c r="F10" s="5" t="s">
        <v>29</v>
      </c>
      <c r="G10" s="2">
        <v>61.9104666666667</v>
      </c>
      <c r="H10" s="7">
        <f>1+COUNTIFS(A:A,A10,O:O,"&lt;"&amp;O10)</f>
        <v>1</v>
      </c>
      <c r="I10" s="2">
        <f>AVERAGEIF(A:A,A10,G:G)</f>
        <v>45.596294444444425</v>
      </c>
      <c r="J10" s="2">
        <f>G10-I10</f>
        <v>16.314172222222275</v>
      </c>
      <c r="K10" s="2">
        <f>90+J10</f>
        <v>106.31417222222228</v>
      </c>
      <c r="L10" s="2">
        <f>EXP(0.06*K10)</f>
        <v>589.24987715146187</v>
      </c>
      <c r="M10" s="2">
        <f>SUMIF(A:A,A10,L:L)</f>
        <v>1588.0278065377365</v>
      </c>
      <c r="N10" s="3">
        <f>L10/M10</f>
        <v>0.37105765700423171</v>
      </c>
      <c r="O10" s="8">
        <f>1/N10</f>
        <v>2.6949989607372409</v>
      </c>
      <c r="P10" s="3">
        <f>IF(O10&gt;21,"",N10)</f>
        <v>0.37105765700423171</v>
      </c>
      <c r="Q10" s="3">
        <f>IF(ISNUMBER(P10),SUMIF(A:A,A10,P:P),"")</f>
        <v>1</v>
      </c>
      <c r="R10" s="3">
        <f>IFERROR(P10*(1/Q10),"")</f>
        <v>0.37105765700423171</v>
      </c>
      <c r="S10" s="9">
        <f>IFERROR(1/R10,"")</f>
        <v>2.6949989607372409</v>
      </c>
    </row>
    <row r="11" spans="1:19" x14ac:dyDescent="0.25">
      <c r="A11" s="5">
        <v>2</v>
      </c>
      <c r="B11" s="6">
        <v>0.52847222222222223</v>
      </c>
      <c r="C11" s="5" t="s">
        <v>41</v>
      </c>
      <c r="D11" s="5">
        <v>1</v>
      </c>
      <c r="E11" s="5">
        <v>5</v>
      </c>
      <c r="F11" s="5" t="s">
        <v>44</v>
      </c>
      <c r="G11" s="2">
        <v>52.306666666666601</v>
      </c>
      <c r="H11" s="7">
        <f>1+COUNTIFS(A:A,A11,O:O,"&lt;"&amp;O11)</f>
        <v>2</v>
      </c>
      <c r="I11" s="2">
        <f>AVERAGEIF(A:A,A11,G:G)</f>
        <v>45.596294444444425</v>
      </c>
      <c r="J11" s="2">
        <f>G11-I11</f>
        <v>6.7103722222221762</v>
      </c>
      <c r="K11" s="2">
        <f>90+J11</f>
        <v>96.710372222222176</v>
      </c>
      <c r="L11" s="2">
        <f>EXP(0.06*K11)</f>
        <v>331.16685212322068</v>
      </c>
      <c r="M11" s="2">
        <f>SUMIF(A:A,A11,L:L)</f>
        <v>1588.0278065377365</v>
      </c>
      <c r="N11" s="3">
        <f>L11/M11</f>
        <v>0.20853970614358452</v>
      </c>
      <c r="O11" s="8">
        <f>1/N11</f>
        <v>4.795249875874843</v>
      </c>
      <c r="P11" s="3">
        <f>IF(O11&gt;21,"",N11)</f>
        <v>0.20853970614358452</v>
      </c>
      <c r="Q11" s="3">
        <f>IF(ISNUMBER(P11),SUMIF(A:A,A11,P:P),"")</f>
        <v>1</v>
      </c>
      <c r="R11" s="3">
        <f>IFERROR(P11*(1/Q11),"")</f>
        <v>0.20853970614358452</v>
      </c>
      <c r="S11" s="9">
        <f>IFERROR(1/R11,"")</f>
        <v>4.795249875874843</v>
      </c>
    </row>
    <row r="12" spans="1:19" x14ac:dyDescent="0.25">
      <c r="A12" s="5">
        <v>2</v>
      </c>
      <c r="B12" s="6">
        <v>0.52847222222222223</v>
      </c>
      <c r="C12" s="5" t="s">
        <v>41</v>
      </c>
      <c r="D12" s="5">
        <v>1</v>
      </c>
      <c r="E12" s="5">
        <v>6</v>
      </c>
      <c r="F12" s="5" t="s">
        <v>45</v>
      </c>
      <c r="G12" s="2">
        <v>47.634</v>
      </c>
      <c r="H12" s="7">
        <f>1+COUNTIFS(A:A,A12,O:O,"&lt;"&amp;O12)</f>
        <v>3</v>
      </c>
      <c r="I12" s="2">
        <f>AVERAGEIF(A:A,A12,G:G)</f>
        <v>45.596294444444425</v>
      </c>
      <c r="J12" s="2">
        <f>G12-I12</f>
        <v>2.0377055555555756</v>
      </c>
      <c r="K12" s="2">
        <f>90+J12</f>
        <v>92.037705555555576</v>
      </c>
      <c r="L12" s="2">
        <f>EXP(0.06*K12)</f>
        <v>250.20043417256781</v>
      </c>
      <c r="M12" s="2">
        <f>SUMIF(A:A,A12,L:L)</f>
        <v>1588.0278065377365</v>
      </c>
      <c r="N12" s="3">
        <f>L12/M12</f>
        <v>0.15755418963227219</v>
      </c>
      <c r="O12" s="8">
        <f>1/N12</f>
        <v>6.3470225852703548</v>
      </c>
      <c r="P12" s="3">
        <f>IF(O12&gt;21,"",N12)</f>
        <v>0.15755418963227219</v>
      </c>
      <c r="Q12" s="3">
        <f>IF(ISNUMBER(P12),SUMIF(A:A,A12,P:P),"")</f>
        <v>1</v>
      </c>
      <c r="R12" s="3">
        <f>IFERROR(P12*(1/Q12),"")</f>
        <v>0.15755418963227219</v>
      </c>
      <c r="S12" s="9">
        <f>IFERROR(1/R12,"")</f>
        <v>6.3470225852703548</v>
      </c>
    </row>
    <row r="13" spans="1:19" x14ac:dyDescent="0.25">
      <c r="A13" s="5">
        <v>2</v>
      </c>
      <c r="B13" s="6">
        <v>0.52847222222222223</v>
      </c>
      <c r="C13" s="5" t="s">
        <v>41</v>
      </c>
      <c r="D13" s="5">
        <v>1</v>
      </c>
      <c r="E13" s="5">
        <v>3</v>
      </c>
      <c r="F13" s="5" t="s">
        <v>42</v>
      </c>
      <c r="G13" s="2">
        <v>41.782766666666696</v>
      </c>
      <c r="H13" s="7">
        <f>1+COUNTIFS(A:A,A13,O:O,"&lt;"&amp;O13)</f>
        <v>4</v>
      </c>
      <c r="I13" s="2">
        <f>AVERAGEIF(A:A,A13,G:G)</f>
        <v>45.596294444444425</v>
      </c>
      <c r="J13" s="2">
        <f>G13-I13</f>
        <v>-3.813527777777729</v>
      </c>
      <c r="K13" s="2">
        <f>90+J13</f>
        <v>86.186472222222278</v>
      </c>
      <c r="L13" s="2">
        <f>EXP(0.06*K13)</f>
        <v>176.12400720633812</v>
      </c>
      <c r="M13" s="2">
        <f>SUMIF(A:A,A13,L:L)</f>
        <v>1588.0278065377365</v>
      </c>
      <c r="N13" s="3">
        <f>L13/M13</f>
        <v>0.11090738240303782</v>
      </c>
      <c r="O13" s="8">
        <f>1/N13</f>
        <v>9.0165323383613583</v>
      </c>
      <c r="P13" s="3">
        <f>IF(O13&gt;21,"",N13)</f>
        <v>0.11090738240303782</v>
      </c>
      <c r="Q13" s="3">
        <f>IF(ISNUMBER(P13),SUMIF(A:A,A13,P:P),"")</f>
        <v>1</v>
      </c>
      <c r="R13" s="3">
        <f>IFERROR(P13*(1/Q13),"")</f>
        <v>0.11090738240303782</v>
      </c>
      <c r="S13" s="9">
        <f>IFERROR(1/R13,"")</f>
        <v>9.0165323383613583</v>
      </c>
    </row>
    <row r="14" spans="1:19" x14ac:dyDescent="0.25">
      <c r="A14" s="5">
        <v>2</v>
      </c>
      <c r="B14" s="6">
        <v>0.52847222222222223</v>
      </c>
      <c r="C14" s="5" t="s">
        <v>41</v>
      </c>
      <c r="D14" s="5">
        <v>1</v>
      </c>
      <c r="E14" s="5">
        <v>4</v>
      </c>
      <c r="F14" s="5" t="s">
        <v>43</v>
      </c>
      <c r="G14" s="2">
        <v>39.0955333333333</v>
      </c>
      <c r="H14" s="7">
        <f>1+COUNTIFS(A:A,A14,O:O,"&lt;"&amp;O14)</f>
        <v>5</v>
      </c>
      <c r="I14" s="2">
        <f>AVERAGEIF(A:A,A14,G:G)</f>
        <v>45.596294444444425</v>
      </c>
      <c r="J14" s="2">
        <f>G14-I14</f>
        <v>-6.5007611111111245</v>
      </c>
      <c r="K14" s="2">
        <f>90+J14</f>
        <v>83.499238888888868</v>
      </c>
      <c r="L14" s="2">
        <f>EXP(0.06*K14)</f>
        <v>149.89789065573567</v>
      </c>
      <c r="M14" s="2">
        <f>SUMIF(A:A,A14,L:L)</f>
        <v>1588.0278065377365</v>
      </c>
      <c r="N14" s="3">
        <f>L14/M14</f>
        <v>9.4392484841022598E-2</v>
      </c>
      <c r="O14" s="8">
        <f>1/N14</f>
        <v>10.594063729588395</v>
      </c>
      <c r="P14" s="3">
        <f>IF(O14&gt;21,"",N14)</f>
        <v>9.4392484841022598E-2</v>
      </c>
      <c r="Q14" s="3">
        <f>IF(ISNUMBER(P14),SUMIF(A:A,A14,P:P),"")</f>
        <v>1</v>
      </c>
      <c r="R14" s="3">
        <f>IFERROR(P14*(1/Q14),"")</f>
        <v>9.4392484841022598E-2</v>
      </c>
      <c r="S14" s="9">
        <f>IFERROR(1/R14,"")</f>
        <v>10.594063729588395</v>
      </c>
    </row>
    <row r="15" spans="1:19" x14ac:dyDescent="0.25">
      <c r="A15" s="5">
        <v>2</v>
      </c>
      <c r="B15" s="6">
        <v>0.52847222222222223</v>
      </c>
      <c r="C15" s="5" t="s">
        <v>41</v>
      </c>
      <c r="D15" s="5">
        <v>1</v>
      </c>
      <c r="E15" s="5">
        <v>7</v>
      </c>
      <c r="F15" s="5" t="s">
        <v>46</v>
      </c>
      <c r="G15" s="2">
        <v>30.848333333333301</v>
      </c>
      <c r="H15" s="7">
        <f>1+COUNTIFS(A:A,A15,O:O,"&lt;"&amp;O15)</f>
        <v>6</v>
      </c>
      <c r="I15" s="2">
        <f>AVERAGEIF(A:A,A15,G:G)</f>
        <v>45.596294444444425</v>
      </c>
      <c r="J15" s="2">
        <f>G15-I15</f>
        <v>-14.747961111111124</v>
      </c>
      <c r="K15" s="2">
        <f>90+J15</f>
        <v>75.252038888888876</v>
      </c>
      <c r="L15" s="2">
        <f>EXP(0.06*K15)</f>
        <v>91.388745228412404</v>
      </c>
      <c r="M15" s="2">
        <f>SUMIF(A:A,A15,L:L)</f>
        <v>1588.0278065377365</v>
      </c>
      <c r="N15" s="3">
        <f>L15/M15</f>
        <v>5.7548579975851145E-2</v>
      </c>
      <c r="O15" s="8">
        <f>1/N15</f>
        <v>17.376623374888233</v>
      </c>
      <c r="P15" s="3">
        <f>IF(O15&gt;21,"",N15)</f>
        <v>5.7548579975851145E-2</v>
      </c>
      <c r="Q15" s="3">
        <f>IF(ISNUMBER(P15),SUMIF(A:A,A15,P:P),"")</f>
        <v>1</v>
      </c>
      <c r="R15" s="3">
        <f>IFERROR(P15*(1/Q15),"")</f>
        <v>5.7548579975851145E-2</v>
      </c>
      <c r="S15" s="9">
        <f>IFERROR(1/R15,"")</f>
        <v>17.376623374888233</v>
      </c>
    </row>
    <row r="16" spans="1:19" x14ac:dyDescent="0.25">
      <c r="A16" s="5">
        <v>3</v>
      </c>
      <c r="B16" s="6">
        <v>0.5395833333333333</v>
      </c>
      <c r="C16" s="5" t="s">
        <v>47</v>
      </c>
      <c r="D16" s="5">
        <v>1</v>
      </c>
      <c r="E16" s="5">
        <v>1</v>
      </c>
      <c r="F16" s="5" t="s">
        <v>48</v>
      </c>
      <c r="G16" s="2">
        <v>61.939866666666695</v>
      </c>
      <c r="H16" s="7">
        <f>1+COUNTIFS(A:A,A16,O:O,"&lt;"&amp;O16)</f>
        <v>1</v>
      </c>
      <c r="I16" s="2">
        <f>AVERAGEIF(A:A,A16,G:G)</f>
        <v>50.587993333333337</v>
      </c>
      <c r="J16" s="2">
        <f>G16-I16</f>
        <v>11.351873333333359</v>
      </c>
      <c r="K16" s="2">
        <f>90+J16</f>
        <v>101.35187333333336</v>
      </c>
      <c r="L16" s="2">
        <f>EXP(0.06*K16)</f>
        <v>437.51561649222776</v>
      </c>
      <c r="M16" s="2">
        <f>SUMIF(A:A,A16,L:L)</f>
        <v>1285.2895571300451</v>
      </c>
      <c r="N16" s="3">
        <f>L16/M16</f>
        <v>0.3404023739749098</v>
      </c>
      <c r="O16" s="8">
        <f>1/N16</f>
        <v>2.9376998412875568</v>
      </c>
      <c r="P16" s="3">
        <f>IF(O16&gt;21,"",N16)</f>
        <v>0.3404023739749098</v>
      </c>
      <c r="Q16" s="3">
        <f>IF(ISNUMBER(P16),SUMIF(A:A,A16,P:P),"")</f>
        <v>0.99999999999999989</v>
      </c>
      <c r="R16" s="3">
        <f>IFERROR(P16*(1/Q16),"")</f>
        <v>0.34040237397490986</v>
      </c>
      <c r="S16" s="9">
        <f>IFERROR(1/R16,"")</f>
        <v>2.9376998412875559</v>
      </c>
    </row>
    <row r="17" spans="1:19" x14ac:dyDescent="0.25">
      <c r="A17" s="5">
        <v>3</v>
      </c>
      <c r="B17" s="6">
        <v>0.5395833333333333</v>
      </c>
      <c r="C17" s="5" t="s">
        <v>47</v>
      </c>
      <c r="D17" s="5">
        <v>1</v>
      </c>
      <c r="E17" s="5">
        <v>2</v>
      </c>
      <c r="F17" s="5" t="s">
        <v>49</v>
      </c>
      <c r="G17" s="2">
        <v>58.263633333333395</v>
      </c>
      <c r="H17" s="7">
        <f>1+COUNTIFS(A:A,A17,O:O,"&lt;"&amp;O17)</f>
        <v>2</v>
      </c>
      <c r="I17" s="2">
        <f>AVERAGEIF(A:A,A17,G:G)</f>
        <v>50.587993333333337</v>
      </c>
      <c r="J17" s="2">
        <f>G17-I17</f>
        <v>7.6756400000000582</v>
      </c>
      <c r="K17" s="2">
        <f>90+J17</f>
        <v>97.675640000000058</v>
      </c>
      <c r="L17" s="2">
        <f>EXP(0.06*K17)</f>
        <v>350.91302474118231</v>
      </c>
      <c r="M17" s="2">
        <f>SUMIF(A:A,A17,L:L)</f>
        <v>1285.2895571300451</v>
      </c>
      <c r="N17" s="3">
        <f>L17/M17</f>
        <v>0.27302254405983406</v>
      </c>
      <c r="O17" s="8">
        <f>1/N17</f>
        <v>3.6627012008973359</v>
      </c>
      <c r="P17" s="3">
        <f>IF(O17&gt;21,"",N17)</f>
        <v>0.27302254405983406</v>
      </c>
      <c r="Q17" s="3">
        <f>IF(ISNUMBER(P17),SUMIF(A:A,A17,P:P),"")</f>
        <v>0.99999999999999989</v>
      </c>
      <c r="R17" s="3">
        <f>IFERROR(P17*(1/Q17),"")</f>
        <v>0.27302254405983412</v>
      </c>
      <c r="S17" s="9">
        <f>IFERROR(1/R17,"")</f>
        <v>3.662701200897335</v>
      </c>
    </row>
    <row r="18" spans="1:19" x14ac:dyDescent="0.25">
      <c r="A18" s="5">
        <v>3</v>
      </c>
      <c r="B18" s="6">
        <v>0.5395833333333333</v>
      </c>
      <c r="C18" s="5" t="s">
        <v>47</v>
      </c>
      <c r="D18" s="5">
        <v>1</v>
      </c>
      <c r="E18" s="5">
        <v>3</v>
      </c>
      <c r="F18" s="5" t="s">
        <v>50</v>
      </c>
      <c r="G18" s="2">
        <v>53.884</v>
      </c>
      <c r="H18" s="7">
        <f>1+COUNTIFS(A:A,A18,O:O,"&lt;"&amp;O18)</f>
        <v>3</v>
      </c>
      <c r="I18" s="2">
        <f>AVERAGEIF(A:A,A18,G:G)</f>
        <v>50.587993333333337</v>
      </c>
      <c r="J18" s="2">
        <f>G18-I18</f>
        <v>3.2960066666666634</v>
      </c>
      <c r="K18" s="2">
        <f>90+J18</f>
        <v>93.296006666666671</v>
      </c>
      <c r="L18" s="2">
        <f>EXP(0.06*K18)</f>
        <v>269.82143814155347</v>
      </c>
      <c r="M18" s="2">
        <f>SUMIF(A:A,A18,L:L)</f>
        <v>1285.2895571300451</v>
      </c>
      <c r="N18" s="3">
        <f>L18/M18</f>
        <v>0.20993046792043069</v>
      </c>
      <c r="O18" s="8">
        <f>1/N18</f>
        <v>4.7634819752749138</v>
      </c>
      <c r="P18" s="3">
        <f>IF(O18&gt;21,"",N18)</f>
        <v>0.20993046792043069</v>
      </c>
      <c r="Q18" s="3">
        <f>IF(ISNUMBER(P18),SUMIF(A:A,A18,P:P),"")</f>
        <v>0.99999999999999989</v>
      </c>
      <c r="R18" s="3">
        <f>IFERROR(P18*(1/Q18),"")</f>
        <v>0.20993046792043074</v>
      </c>
      <c r="S18" s="9">
        <f>IFERROR(1/R18,"")</f>
        <v>4.763481975274912</v>
      </c>
    </row>
    <row r="19" spans="1:19" x14ac:dyDescent="0.25">
      <c r="A19" s="5">
        <v>3</v>
      </c>
      <c r="B19" s="6">
        <v>0.5395833333333333</v>
      </c>
      <c r="C19" s="5" t="s">
        <v>47</v>
      </c>
      <c r="D19" s="5">
        <v>1</v>
      </c>
      <c r="E19" s="5">
        <v>7</v>
      </c>
      <c r="F19" s="5" t="s">
        <v>53</v>
      </c>
      <c r="G19" s="2">
        <v>40.393266666666598</v>
      </c>
      <c r="H19" s="7">
        <f>1+COUNTIFS(A:A,A19,O:O,"&lt;"&amp;O19)</f>
        <v>4</v>
      </c>
      <c r="I19" s="2">
        <f>AVERAGEIF(A:A,A19,G:G)</f>
        <v>50.587993333333337</v>
      </c>
      <c r="J19" s="2">
        <f>G19-I19</f>
        <v>-10.194726666666739</v>
      </c>
      <c r="K19" s="2">
        <f>90+J19</f>
        <v>79.805273333333261</v>
      </c>
      <c r="L19" s="2">
        <f>EXP(0.06*K19)</f>
        <v>120.09899968094423</v>
      </c>
      <c r="M19" s="2">
        <f>SUMIF(A:A,A19,L:L)</f>
        <v>1285.2895571300451</v>
      </c>
      <c r="N19" s="3">
        <f>L19/M19</f>
        <v>9.3441200867698845E-2</v>
      </c>
      <c r="O19" s="8">
        <f>1/N19</f>
        <v>10.701917256134967</v>
      </c>
      <c r="P19" s="3">
        <f>IF(O19&gt;21,"",N19)</f>
        <v>9.3441200867698845E-2</v>
      </c>
      <c r="Q19" s="3">
        <f>IF(ISNUMBER(P19),SUMIF(A:A,A19,P:P),"")</f>
        <v>0.99999999999999989</v>
      </c>
      <c r="R19" s="3">
        <f>IFERROR(P19*(1/Q19),"")</f>
        <v>9.3441200867698859E-2</v>
      </c>
      <c r="S19" s="9">
        <f>IFERROR(1/R19,"")</f>
        <v>10.701917256134966</v>
      </c>
    </row>
    <row r="20" spans="1:19" x14ac:dyDescent="0.25">
      <c r="A20" s="5">
        <v>3</v>
      </c>
      <c r="B20" s="6">
        <v>0.5395833333333333</v>
      </c>
      <c r="C20" s="5" t="s">
        <v>47</v>
      </c>
      <c r="D20" s="5">
        <v>1</v>
      </c>
      <c r="E20" s="5">
        <v>5</v>
      </c>
      <c r="F20" s="5" t="s">
        <v>52</v>
      </c>
      <c r="G20" s="2">
        <v>38.459199999999996</v>
      </c>
      <c r="H20" s="7">
        <f>1+COUNTIFS(A:A,A20,O:O,"&lt;"&amp;O20)</f>
        <v>5</v>
      </c>
      <c r="I20" s="2">
        <f>AVERAGEIF(A:A,A20,G:G)</f>
        <v>50.587993333333337</v>
      </c>
      <c r="J20" s="2">
        <f>G20-I20</f>
        <v>-12.128793333333341</v>
      </c>
      <c r="K20" s="2">
        <f>90+J20</f>
        <v>77.871206666666666</v>
      </c>
      <c r="L20" s="2">
        <f>EXP(0.06*K20)</f>
        <v>106.94047807413718</v>
      </c>
      <c r="M20" s="2">
        <f>SUMIF(A:A,A20,L:L)</f>
        <v>1285.2895571300451</v>
      </c>
      <c r="N20" s="3">
        <f>L20/M20</f>
        <v>8.3203413177126581E-2</v>
      </c>
      <c r="O20" s="8">
        <f>1/N20</f>
        <v>12.018737715376677</v>
      </c>
      <c r="P20" s="3">
        <f>IF(O20&gt;21,"",N20)</f>
        <v>8.3203413177126581E-2</v>
      </c>
      <c r="Q20" s="3">
        <f>IF(ISNUMBER(P20),SUMIF(A:A,A20,P:P),"")</f>
        <v>0.99999999999999989</v>
      </c>
      <c r="R20" s="3">
        <f>IFERROR(P20*(1/Q20),"")</f>
        <v>8.3203413177126595E-2</v>
      </c>
      <c r="S20" s="9">
        <f>IFERROR(1/R20,"")</f>
        <v>12.018737715376675</v>
      </c>
    </row>
    <row r="21" spans="1:19" x14ac:dyDescent="0.25">
      <c r="A21" s="5">
        <v>4</v>
      </c>
      <c r="B21" s="6">
        <v>0.54791666666666672</v>
      </c>
      <c r="C21" s="5" t="s">
        <v>54</v>
      </c>
      <c r="D21" s="5">
        <v>1</v>
      </c>
      <c r="E21" s="5">
        <v>1</v>
      </c>
      <c r="F21" s="5" t="s">
        <v>27</v>
      </c>
      <c r="G21" s="2">
        <v>68.501266666666609</v>
      </c>
      <c r="H21" s="7">
        <f>1+COUNTIFS(A:A,A21,O:O,"&lt;"&amp;O21)</f>
        <v>1</v>
      </c>
      <c r="I21" s="2">
        <f>AVERAGEIF(A:A,A21,G:G)</f>
        <v>51.10637999999998</v>
      </c>
      <c r="J21" s="2">
        <f>G21-I21</f>
        <v>17.394886666666629</v>
      </c>
      <c r="K21" s="2">
        <f>90+J21</f>
        <v>107.39488666666662</v>
      </c>
      <c r="L21" s="2">
        <f>EXP(0.06*K21)</f>
        <v>628.7245226771696</v>
      </c>
      <c r="M21" s="2">
        <f>SUMIF(A:A,A21,L:L)</f>
        <v>1402.6310315345554</v>
      </c>
      <c r="N21" s="3">
        <f>L21/M21</f>
        <v>0.44824655133239882</v>
      </c>
      <c r="O21" s="8">
        <f>1/N21</f>
        <v>2.2309151002445669</v>
      </c>
      <c r="P21" s="3">
        <f>IF(O21&gt;21,"",N21)</f>
        <v>0.44824655133239882</v>
      </c>
      <c r="Q21" s="3">
        <f>IF(ISNUMBER(P21),SUMIF(A:A,A21,P:P),"")</f>
        <v>1</v>
      </c>
      <c r="R21" s="3">
        <f>IFERROR(P21*(1/Q21),"")</f>
        <v>0.44824655133239882</v>
      </c>
      <c r="S21" s="9">
        <f>IFERROR(1/R21,"")</f>
        <v>2.2309151002445669</v>
      </c>
    </row>
    <row r="22" spans="1:19" x14ac:dyDescent="0.25">
      <c r="A22" s="5">
        <v>4</v>
      </c>
      <c r="B22" s="6">
        <v>0.54791666666666672</v>
      </c>
      <c r="C22" s="5" t="s">
        <v>54</v>
      </c>
      <c r="D22" s="5">
        <v>1</v>
      </c>
      <c r="E22" s="5">
        <v>3</v>
      </c>
      <c r="F22" s="5" t="s">
        <v>28</v>
      </c>
      <c r="G22" s="2">
        <v>55.780333333333296</v>
      </c>
      <c r="H22" s="7">
        <f>1+COUNTIFS(A:A,A22,O:O,"&lt;"&amp;O22)</f>
        <v>2</v>
      </c>
      <c r="I22" s="2">
        <f>AVERAGEIF(A:A,A22,G:G)</f>
        <v>51.10637999999998</v>
      </c>
      <c r="J22" s="2">
        <f>G22-I22</f>
        <v>4.6739533333333156</v>
      </c>
      <c r="K22" s="2">
        <f>90+J22</f>
        <v>94.673953333333316</v>
      </c>
      <c r="L22" s="2">
        <f>EXP(0.06*K22)</f>
        <v>293.07753541513227</v>
      </c>
      <c r="M22" s="2">
        <f>SUMIF(A:A,A22,L:L)</f>
        <v>1402.6310315345554</v>
      </c>
      <c r="N22" s="3">
        <f>L22/M22</f>
        <v>0.20894841824117449</v>
      </c>
      <c r="O22" s="8">
        <f>1/N22</f>
        <v>4.7858701607674776</v>
      </c>
      <c r="P22" s="3">
        <f>IF(O22&gt;21,"",N22)</f>
        <v>0.20894841824117449</v>
      </c>
      <c r="Q22" s="3">
        <f>IF(ISNUMBER(P22),SUMIF(A:A,A22,P:P),"")</f>
        <v>1</v>
      </c>
      <c r="R22" s="3">
        <f>IFERROR(P22*(1/Q22),"")</f>
        <v>0.20894841824117449</v>
      </c>
      <c r="S22" s="9">
        <f>IFERROR(1/R22,"")</f>
        <v>4.7858701607674776</v>
      </c>
    </row>
    <row r="23" spans="1:19" x14ac:dyDescent="0.25">
      <c r="A23" s="5">
        <v>4</v>
      </c>
      <c r="B23" s="6">
        <v>0.54791666666666672</v>
      </c>
      <c r="C23" s="5" t="s">
        <v>54</v>
      </c>
      <c r="D23" s="5">
        <v>1</v>
      </c>
      <c r="E23" s="5">
        <v>2</v>
      </c>
      <c r="F23" s="5" t="s">
        <v>55</v>
      </c>
      <c r="G23" s="2">
        <v>54.616</v>
      </c>
      <c r="H23" s="7">
        <f>1+COUNTIFS(A:A,A23,O:O,"&lt;"&amp;O23)</f>
        <v>3</v>
      </c>
      <c r="I23" s="2">
        <f>AVERAGEIF(A:A,A23,G:G)</f>
        <v>51.10637999999998</v>
      </c>
      <c r="J23" s="2">
        <f>G23-I23</f>
        <v>3.5096200000000195</v>
      </c>
      <c r="K23" s="2">
        <f>90+J23</f>
        <v>93.509620000000012</v>
      </c>
      <c r="L23" s="2">
        <f>EXP(0.06*K23)</f>
        <v>273.30194236803413</v>
      </c>
      <c r="M23" s="2">
        <f>SUMIF(A:A,A23,L:L)</f>
        <v>1402.6310315345554</v>
      </c>
      <c r="N23" s="3">
        <f>L23/M23</f>
        <v>0.19484949086648026</v>
      </c>
      <c r="O23" s="8">
        <f>1/N23</f>
        <v>5.1321663482572069</v>
      </c>
      <c r="P23" s="3">
        <f>IF(O23&gt;21,"",N23)</f>
        <v>0.19484949086648026</v>
      </c>
      <c r="Q23" s="3">
        <f>IF(ISNUMBER(P23),SUMIF(A:A,A23,P:P),"")</f>
        <v>1</v>
      </c>
      <c r="R23" s="3">
        <f>IFERROR(P23*(1/Q23),"")</f>
        <v>0.19484949086648026</v>
      </c>
      <c r="S23" s="9">
        <f>IFERROR(1/R23,"")</f>
        <v>5.1321663482572069</v>
      </c>
    </row>
    <row r="24" spans="1:19" x14ac:dyDescent="0.25">
      <c r="A24" s="5">
        <v>4</v>
      </c>
      <c r="B24" s="6">
        <v>0.54791666666666672</v>
      </c>
      <c r="C24" s="5" t="s">
        <v>54</v>
      </c>
      <c r="D24" s="5">
        <v>1</v>
      </c>
      <c r="E24" s="5">
        <v>4</v>
      </c>
      <c r="F24" s="5" t="s">
        <v>56</v>
      </c>
      <c r="G24" s="2">
        <v>40.614266666666701</v>
      </c>
      <c r="H24" s="7">
        <f>1+COUNTIFS(A:A,A24,O:O,"&lt;"&amp;O24)</f>
        <v>4</v>
      </c>
      <c r="I24" s="2">
        <f>AVERAGEIF(A:A,A24,G:G)</f>
        <v>51.10637999999998</v>
      </c>
      <c r="J24" s="2">
        <f>G24-I24</f>
        <v>-10.492113333333279</v>
      </c>
      <c r="K24" s="2">
        <f>90+J24</f>
        <v>79.507886666666721</v>
      </c>
      <c r="L24" s="2">
        <f>EXP(0.06*K24)</f>
        <v>117.97505455018405</v>
      </c>
      <c r="M24" s="2">
        <f>SUMIF(A:A,A24,L:L)</f>
        <v>1402.6310315345554</v>
      </c>
      <c r="N24" s="3">
        <f>L24/M24</f>
        <v>8.4109827814883617E-2</v>
      </c>
      <c r="O24" s="8">
        <f>1/N24</f>
        <v>11.88921706273004</v>
      </c>
      <c r="P24" s="3">
        <f>IF(O24&gt;21,"",N24)</f>
        <v>8.4109827814883617E-2</v>
      </c>
      <c r="Q24" s="3">
        <f>IF(ISNUMBER(P24),SUMIF(A:A,A24,P:P),"")</f>
        <v>1</v>
      </c>
      <c r="R24" s="3">
        <f>IFERROR(P24*(1/Q24),"")</f>
        <v>8.4109827814883617E-2</v>
      </c>
      <c r="S24" s="9">
        <f>IFERROR(1/R24,"")</f>
        <v>11.88921706273004</v>
      </c>
    </row>
    <row r="25" spans="1:19" x14ac:dyDescent="0.25">
      <c r="A25" s="5">
        <v>4</v>
      </c>
      <c r="B25" s="6">
        <v>0.54791666666666672</v>
      </c>
      <c r="C25" s="5" t="s">
        <v>54</v>
      </c>
      <c r="D25" s="5">
        <v>1</v>
      </c>
      <c r="E25" s="5">
        <v>5</v>
      </c>
      <c r="F25" s="5" t="s">
        <v>57</v>
      </c>
      <c r="G25" s="2">
        <v>36.020033333333302</v>
      </c>
      <c r="H25" s="7">
        <f>1+COUNTIFS(A:A,A25,O:O,"&lt;"&amp;O25)</f>
        <v>5</v>
      </c>
      <c r="I25" s="2">
        <f>AVERAGEIF(A:A,A25,G:G)</f>
        <v>51.10637999999998</v>
      </c>
      <c r="J25" s="2">
        <f>G25-I25</f>
        <v>-15.086346666666678</v>
      </c>
      <c r="K25" s="2">
        <f>90+J25</f>
        <v>74.913653333333315</v>
      </c>
      <c r="L25" s="2">
        <f>EXP(0.06*K25)</f>
        <v>89.551976524035354</v>
      </c>
      <c r="M25" s="2">
        <f>SUMIF(A:A,A25,L:L)</f>
        <v>1402.6310315345554</v>
      </c>
      <c r="N25" s="3">
        <f>L25/M25</f>
        <v>6.384571174506283E-2</v>
      </c>
      <c r="O25" s="8">
        <f>1/N25</f>
        <v>15.662759058791911</v>
      </c>
      <c r="P25" s="3">
        <f>IF(O25&gt;21,"",N25)</f>
        <v>6.384571174506283E-2</v>
      </c>
      <c r="Q25" s="3">
        <f>IF(ISNUMBER(P25),SUMIF(A:A,A25,P:P),"")</f>
        <v>1</v>
      </c>
      <c r="R25" s="3">
        <f>IFERROR(P25*(1/Q25),"")</f>
        <v>6.384571174506283E-2</v>
      </c>
      <c r="S25" s="9">
        <f>IFERROR(1/R25,"")</f>
        <v>15.662759058791911</v>
      </c>
    </row>
    <row r="26" spans="1:19" x14ac:dyDescent="0.25">
      <c r="A26" s="5">
        <v>5</v>
      </c>
      <c r="B26" s="6">
        <v>0.55277777777777781</v>
      </c>
      <c r="C26" s="5" t="s">
        <v>41</v>
      </c>
      <c r="D26" s="5">
        <v>2</v>
      </c>
      <c r="E26" s="5">
        <v>2</v>
      </c>
      <c r="F26" s="5" t="s">
        <v>59</v>
      </c>
      <c r="G26" s="2">
        <v>55.985766666666706</v>
      </c>
      <c r="H26" s="7">
        <f>1+COUNTIFS(A:A,A26,O:O,"&lt;"&amp;O26)</f>
        <v>1</v>
      </c>
      <c r="I26" s="2">
        <f>AVERAGEIF(A:A,A26,G:G)</f>
        <v>47.840033333333331</v>
      </c>
      <c r="J26" s="2">
        <f>G26-I26</f>
        <v>8.145733333333375</v>
      </c>
      <c r="K26" s="2">
        <f>90+J26</f>
        <v>98.145733333333368</v>
      </c>
      <c r="L26" s="2">
        <f>EXP(0.06*K26)</f>
        <v>360.95164428072871</v>
      </c>
      <c r="M26" s="2">
        <f>SUMIF(A:A,A26,L:L)</f>
        <v>725.98420585366307</v>
      </c>
      <c r="N26" s="3">
        <f>L26/M26</f>
        <v>0.49718938975579569</v>
      </c>
      <c r="O26" s="8">
        <f>1/N26</f>
        <v>2.0113059944645433</v>
      </c>
      <c r="P26" s="3">
        <f>IF(O26&gt;21,"",N26)</f>
        <v>0.49718938975579569</v>
      </c>
      <c r="Q26" s="3">
        <f>IF(ISNUMBER(P26),SUMIF(A:A,A26,P:P),"")</f>
        <v>1</v>
      </c>
      <c r="R26" s="3">
        <f>IFERROR(P26*(1/Q26),"")</f>
        <v>0.49718938975579569</v>
      </c>
      <c r="S26" s="9">
        <f>IFERROR(1/R26,"")</f>
        <v>2.0113059944645433</v>
      </c>
    </row>
    <row r="27" spans="1:19" x14ac:dyDescent="0.25">
      <c r="A27" s="5">
        <v>5</v>
      </c>
      <c r="B27" s="6">
        <v>0.55277777777777781</v>
      </c>
      <c r="C27" s="5" t="s">
        <v>41</v>
      </c>
      <c r="D27" s="5">
        <v>2</v>
      </c>
      <c r="E27" s="5">
        <v>1</v>
      </c>
      <c r="F27" s="5" t="s">
        <v>58</v>
      </c>
      <c r="G27" s="2">
        <v>49.146733333333295</v>
      </c>
      <c r="H27" s="7">
        <f>1+COUNTIFS(A:A,A27,O:O,"&lt;"&amp;O27)</f>
        <v>2</v>
      </c>
      <c r="I27" s="2">
        <f>AVERAGEIF(A:A,A27,G:G)</f>
        <v>47.840033333333331</v>
      </c>
      <c r="J27" s="2">
        <f>G27-I27</f>
        <v>1.3066999999999638</v>
      </c>
      <c r="K27" s="2">
        <f>90+J27</f>
        <v>91.306699999999964</v>
      </c>
      <c r="L27" s="2">
        <f>EXP(0.06*K27)</f>
        <v>239.46373840956926</v>
      </c>
      <c r="M27" s="2">
        <f>SUMIF(A:A,A27,L:L)</f>
        <v>725.98420585366307</v>
      </c>
      <c r="N27" s="3">
        <f>L27/M27</f>
        <v>0.3298470358979656</v>
      </c>
      <c r="O27" s="8">
        <f>1/N27</f>
        <v>3.0317083107253948</v>
      </c>
      <c r="P27" s="3">
        <f>IF(O27&gt;21,"",N27)</f>
        <v>0.3298470358979656</v>
      </c>
      <c r="Q27" s="3">
        <f>IF(ISNUMBER(P27),SUMIF(A:A,A27,P:P),"")</f>
        <v>1</v>
      </c>
      <c r="R27" s="3">
        <f>IFERROR(P27*(1/Q27),"")</f>
        <v>0.3298470358979656</v>
      </c>
      <c r="S27" s="9">
        <f>IFERROR(1/R27,"")</f>
        <v>3.0317083107253948</v>
      </c>
    </row>
    <row r="28" spans="1:19" x14ac:dyDescent="0.25">
      <c r="A28" s="5">
        <v>5</v>
      </c>
      <c r="B28" s="6">
        <v>0.55277777777777781</v>
      </c>
      <c r="C28" s="5" t="s">
        <v>41</v>
      </c>
      <c r="D28" s="5">
        <v>2</v>
      </c>
      <c r="E28" s="5">
        <v>5</v>
      </c>
      <c r="F28" s="5" t="s">
        <v>60</v>
      </c>
      <c r="G28" s="2">
        <v>38.387599999999999</v>
      </c>
      <c r="H28" s="7">
        <f>1+COUNTIFS(A:A,A28,O:O,"&lt;"&amp;O28)</f>
        <v>3</v>
      </c>
      <c r="I28" s="2">
        <f>AVERAGEIF(A:A,A28,G:G)</f>
        <v>47.840033333333331</v>
      </c>
      <c r="J28" s="2">
        <f>G28-I28</f>
        <v>-9.4524333333333317</v>
      </c>
      <c r="K28" s="2">
        <f>90+J28</f>
        <v>80.547566666666668</v>
      </c>
      <c r="L28" s="2">
        <f>EXP(0.06*K28)</f>
        <v>125.56882316336512</v>
      </c>
      <c r="M28" s="2">
        <f>SUMIF(A:A,A28,L:L)</f>
        <v>725.98420585366307</v>
      </c>
      <c r="N28" s="3">
        <f>L28/M28</f>
        <v>0.17296357434623871</v>
      </c>
      <c r="O28" s="8">
        <f>1/N28</f>
        <v>5.7815641459756071</v>
      </c>
      <c r="P28" s="3">
        <f>IF(O28&gt;21,"",N28)</f>
        <v>0.17296357434623871</v>
      </c>
      <c r="Q28" s="3">
        <f>IF(ISNUMBER(P28),SUMIF(A:A,A28,P:P),"")</f>
        <v>1</v>
      </c>
      <c r="R28" s="3">
        <f>IFERROR(P28*(1/Q28),"")</f>
        <v>0.17296357434623871</v>
      </c>
      <c r="S28" s="9">
        <f>IFERROR(1/R28,"")</f>
        <v>5.7815641459756071</v>
      </c>
    </row>
    <row r="29" spans="1:19" x14ac:dyDescent="0.25">
      <c r="A29" s="5">
        <v>6</v>
      </c>
      <c r="B29" s="6">
        <v>0.55902777777777779</v>
      </c>
      <c r="C29" s="5" t="s">
        <v>61</v>
      </c>
      <c r="D29" s="5">
        <v>2</v>
      </c>
      <c r="E29" s="5">
        <v>1</v>
      </c>
      <c r="F29" s="5" t="s">
        <v>62</v>
      </c>
      <c r="G29" s="2">
        <v>63.409099999999995</v>
      </c>
      <c r="H29" s="7">
        <f>1+COUNTIFS(A:A,A29,O:O,"&lt;"&amp;O29)</f>
        <v>1</v>
      </c>
      <c r="I29" s="2">
        <f>AVERAGEIF(A:A,A29,G:G)</f>
        <v>50.243509523809514</v>
      </c>
      <c r="J29" s="2">
        <f>G29-I29</f>
        <v>13.165590476190481</v>
      </c>
      <c r="K29" s="2">
        <f>90+J29</f>
        <v>103.16559047619049</v>
      </c>
      <c r="L29" s="2">
        <f>EXP(0.06*K29)</f>
        <v>487.81460631144716</v>
      </c>
      <c r="M29" s="2">
        <f>SUMIF(A:A,A29,L:L)</f>
        <v>1746.0039327176105</v>
      </c>
      <c r="N29" s="3">
        <f>L29/M29</f>
        <v>0.27938917958344811</v>
      </c>
      <c r="O29" s="8">
        <f>1/N29</f>
        <v>3.5792366815742036</v>
      </c>
      <c r="P29" s="3">
        <f>IF(O29&gt;21,"",N29)</f>
        <v>0.27938917958344811</v>
      </c>
      <c r="Q29" s="3">
        <f>IF(ISNUMBER(P29),SUMIF(A:A,A29,P:P),"")</f>
        <v>1</v>
      </c>
      <c r="R29" s="3">
        <f>IFERROR(P29*(1/Q29),"")</f>
        <v>0.27938917958344811</v>
      </c>
      <c r="S29" s="9">
        <f>IFERROR(1/R29,"")</f>
        <v>3.5792366815742036</v>
      </c>
    </row>
    <row r="30" spans="1:19" x14ac:dyDescent="0.25">
      <c r="A30" s="5">
        <v>6</v>
      </c>
      <c r="B30" s="6">
        <v>0.55902777777777779</v>
      </c>
      <c r="C30" s="5" t="s">
        <v>61</v>
      </c>
      <c r="D30" s="5">
        <v>2</v>
      </c>
      <c r="E30" s="5">
        <v>7</v>
      </c>
      <c r="F30" s="5" t="s">
        <v>65</v>
      </c>
      <c r="G30" s="2">
        <v>54.9247333333333</v>
      </c>
      <c r="H30" s="7">
        <f>1+COUNTIFS(A:A,A30,O:O,"&lt;"&amp;O30)</f>
        <v>2</v>
      </c>
      <c r="I30" s="2">
        <f>AVERAGEIF(A:A,A30,G:G)</f>
        <v>50.243509523809514</v>
      </c>
      <c r="J30" s="2">
        <f>G30-I30</f>
        <v>4.6812238095237859</v>
      </c>
      <c r="K30" s="2">
        <f>90+J30</f>
        <v>94.681223809523786</v>
      </c>
      <c r="L30" s="2">
        <f>EXP(0.06*K30)</f>
        <v>293.20541209942814</v>
      </c>
      <c r="M30" s="2">
        <f>SUMIF(A:A,A30,L:L)</f>
        <v>1746.0039327176105</v>
      </c>
      <c r="N30" s="3">
        <f>L30/M30</f>
        <v>0.16792941104265521</v>
      </c>
      <c r="O30" s="8">
        <f>1/N30</f>
        <v>5.9548830296677044</v>
      </c>
      <c r="P30" s="3">
        <f>IF(O30&gt;21,"",N30)</f>
        <v>0.16792941104265521</v>
      </c>
      <c r="Q30" s="3">
        <f>IF(ISNUMBER(P30),SUMIF(A:A,A30,P:P),"")</f>
        <v>1</v>
      </c>
      <c r="R30" s="3">
        <f>IFERROR(P30*(1/Q30),"")</f>
        <v>0.16792941104265521</v>
      </c>
      <c r="S30" s="9">
        <f>IFERROR(1/R30,"")</f>
        <v>5.9548830296677044</v>
      </c>
    </row>
    <row r="31" spans="1:19" x14ac:dyDescent="0.25">
      <c r="A31" s="5">
        <v>6</v>
      </c>
      <c r="B31" s="6">
        <v>0.55902777777777779</v>
      </c>
      <c r="C31" s="5" t="s">
        <v>61</v>
      </c>
      <c r="D31" s="5">
        <v>2</v>
      </c>
      <c r="E31" s="5">
        <v>4</v>
      </c>
      <c r="F31" s="5" t="s">
        <v>63</v>
      </c>
      <c r="G31" s="2">
        <v>54.247633333333297</v>
      </c>
      <c r="H31" s="7">
        <f>1+COUNTIFS(A:A,A31,O:O,"&lt;"&amp;O31)</f>
        <v>3</v>
      </c>
      <c r="I31" s="2">
        <f>AVERAGEIF(A:A,A31,G:G)</f>
        <v>50.243509523809514</v>
      </c>
      <c r="J31" s="2">
        <f>G31-I31</f>
        <v>4.004123809523783</v>
      </c>
      <c r="K31" s="2">
        <f>90+J31</f>
        <v>94.004123809523776</v>
      </c>
      <c r="L31" s="2">
        <f>EXP(0.06*K31)</f>
        <v>281.53236901003294</v>
      </c>
      <c r="M31" s="2">
        <f>SUMIF(A:A,A31,L:L)</f>
        <v>1746.0039327176105</v>
      </c>
      <c r="N31" s="3">
        <f>L31/M31</f>
        <v>0.16124383441212242</v>
      </c>
      <c r="O31" s="8">
        <f>1/N31</f>
        <v>6.2017875204090238</v>
      </c>
      <c r="P31" s="3">
        <f>IF(O31&gt;21,"",N31)</f>
        <v>0.16124383441212242</v>
      </c>
      <c r="Q31" s="3">
        <f>IF(ISNUMBER(P31),SUMIF(A:A,A31,P:P),"")</f>
        <v>1</v>
      </c>
      <c r="R31" s="3">
        <f>IFERROR(P31*(1/Q31),"")</f>
        <v>0.16124383441212242</v>
      </c>
      <c r="S31" s="9">
        <f>IFERROR(1/R31,"")</f>
        <v>6.2017875204090238</v>
      </c>
    </row>
    <row r="32" spans="1:19" x14ac:dyDescent="0.25">
      <c r="A32" s="5">
        <v>6</v>
      </c>
      <c r="B32" s="6">
        <v>0.55902777777777779</v>
      </c>
      <c r="C32" s="5" t="s">
        <v>61</v>
      </c>
      <c r="D32" s="5">
        <v>2</v>
      </c>
      <c r="E32" s="5">
        <v>3</v>
      </c>
      <c r="F32" s="5" t="s">
        <v>30</v>
      </c>
      <c r="G32" s="2">
        <v>52.0319</v>
      </c>
      <c r="H32" s="7">
        <f>1+COUNTIFS(A:A,A32,O:O,"&lt;"&amp;O32)</f>
        <v>4</v>
      </c>
      <c r="I32" s="2">
        <f>AVERAGEIF(A:A,A32,G:G)</f>
        <v>50.243509523809514</v>
      </c>
      <c r="J32" s="2">
        <f>G32-I32</f>
        <v>1.7883904761904859</v>
      </c>
      <c r="K32" s="2">
        <f>90+J32</f>
        <v>91.788390476190486</v>
      </c>
      <c r="L32" s="2">
        <f>EXP(0.06*K32)</f>
        <v>246.48556417208135</v>
      </c>
      <c r="M32" s="2">
        <f>SUMIF(A:A,A32,L:L)</f>
        <v>1746.0039327176105</v>
      </c>
      <c r="N32" s="3">
        <f>L32/M32</f>
        <v>0.14117125371443628</v>
      </c>
      <c r="O32" s="8">
        <f>1/N32</f>
        <v>7.0835950924032858</v>
      </c>
      <c r="P32" s="3">
        <f>IF(O32&gt;21,"",N32)</f>
        <v>0.14117125371443628</v>
      </c>
      <c r="Q32" s="3">
        <f>IF(ISNUMBER(P32),SUMIF(A:A,A32,P:P),"")</f>
        <v>1</v>
      </c>
      <c r="R32" s="3">
        <f>IFERROR(P32*(1/Q32),"")</f>
        <v>0.14117125371443628</v>
      </c>
      <c r="S32" s="9">
        <f>IFERROR(1/R32,"")</f>
        <v>7.0835950924032858</v>
      </c>
    </row>
    <row r="33" spans="1:19" x14ac:dyDescent="0.25">
      <c r="A33" s="5">
        <v>6</v>
      </c>
      <c r="B33" s="6">
        <v>0.55902777777777779</v>
      </c>
      <c r="C33" s="5" t="s">
        <v>61</v>
      </c>
      <c r="D33" s="5">
        <v>2</v>
      </c>
      <c r="E33" s="5">
        <v>2</v>
      </c>
      <c r="F33" s="5" t="s">
        <v>51</v>
      </c>
      <c r="G33" s="2">
        <v>48.779333333333305</v>
      </c>
      <c r="H33" s="7">
        <f>1+COUNTIFS(A:A,A33,O:O,"&lt;"&amp;O33)</f>
        <v>5</v>
      </c>
      <c r="I33" s="2">
        <f>AVERAGEIF(A:A,A33,G:G)</f>
        <v>50.243509523809514</v>
      </c>
      <c r="J33" s="2">
        <f>G33-I33</f>
        <v>-1.4641761904762092</v>
      </c>
      <c r="K33" s="2">
        <f>90+J33</f>
        <v>88.535823809523791</v>
      </c>
      <c r="L33" s="2">
        <f>EXP(0.06*K33)</f>
        <v>202.78563351896148</v>
      </c>
      <c r="M33" s="2">
        <f>SUMIF(A:A,A33,L:L)</f>
        <v>1746.0039327176105</v>
      </c>
      <c r="N33" s="3">
        <f>L33/M33</f>
        <v>0.11614271292237631</v>
      </c>
      <c r="O33" s="8">
        <f>1/N33</f>
        <v>8.6100967924552219</v>
      </c>
      <c r="P33" s="3">
        <f>IF(O33&gt;21,"",N33)</f>
        <v>0.11614271292237631</v>
      </c>
      <c r="Q33" s="3">
        <f>IF(ISNUMBER(P33),SUMIF(A:A,A33,P:P),"")</f>
        <v>1</v>
      </c>
      <c r="R33" s="3">
        <f>IFERROR(P33*(1/Q33),"")</f>
        <v>0.11614271292237631</v>
      </c>
      <c r="S33" s="9">
        <f>IFERROR(1/R33,"")</f>
        <v>8.6100967924552219</v>
      </c>
    </row>
    <row r="34" spans="1:19" x14ac:dyDescent="0.25">
      <c r="A34" s="5">
        <v>6</v>
      </c>
      <c r="B34" s="6">
        <v>0.55902777777777779</v>
      </c>
      <c r="C34" s="5" t="s">
        <v>61</v>
      </c>
      <c r="D34" s="5">
        <v>2</v>
      </c>
      <c r="E34" s="5">
        <v>6</v>
      </c>
      <c r="F34" s="5" t="s">
        <v>64</v>
      </c>
      <c r="G34" s="2">
        <v>43.132599999999996</v>
      </c>
      <c r="H34" s="7">
        <f>1+COUNTIFS(A:A,A34,O:O,"&lt;"&amp;O34)</f>
        <v>6</v>
      </c>
      <c r="I34" s="2">
        <f>AVERAGEIF(A:A,A34,G:G)</f>
        <v>50.243509523809514</v>
      </c>
      <c r="J34" s="2">
        <f>G34-I34</f>
        <v>-7.1109095238095179</v>
      </c>
      <c r="K34" s="2">
        <f>90+J34</f>
        <v>82.889090476190489</v>
      </c>
      <c r="L34" s="2">
        <f>EXP(0.06*K34)</f>
        <v>144.50952590121227</v>
      </c>
      <c r="M34" s="2">
        <f>SUMIF(A:A,A34,L:L)</f>
        <v>1746.0039327176105</v>
      </c>
      <c r="N34" s="3">
        <f>L34/M34</f>
        <v>8.2765865066687955E-2</v>
      </c>
      <c r="O34" s="8">
        <f>1/N34</f>
        <v>12.082275696559901</v>
      </c>
      <c r="P34" s="3">
        <f>IF(O34&gt;21,"",N34)</f>
        <v>8.2765865066687955E-2</v>
      </c>
      <c r="Q34" s="3">
        <f>IF(ISNUMBER(P34),SUMIF(A:A,A34,P:P),"")</f>
        <v>1</v>
      </c>
      <c r="R34" s="3">
        <f>IFERROR(P34*(1/Q34),"")</f>
        <v>8.2765865066687955E-2</v>
      </c>
      <c r="S34" s="9">
        <f>IFERROR(1/R34,"")</f>
        <v>12.082275696559901</v>
      </c>
    </row>
    <row r="35" spans="1:19" x14ac:dyDescent="0.25">
      <c r="A35" s="5">
        <v>6</v>
      </c>
      <c r="B35" s="6">
        <v>0.55902777777777779</v>
      </c>
      <c r="C35" s="5" t="s">
        <v>61</v>
      </c>
      <c r="D35" s="5">
        <v>2</v>
      </c>
      <c r="E35" s="5">
        <v>8</v>
      </c>
      <c r="F35" s="5" t="s">
        <v>66</v>
      </c>
      <c r="G35" s="2">
        <v>35.179266666666699</v>
      </c>
      <c r="H35" s="7">
        <f>1+COUNTIFS(A:A,A35,O:O,"&lt;"&amp;O35)</f>
        <v>7</v>
      </c>
      <c r="I35" s="2">
        <f>AVERAGEIF(A:A,A35,G:G)</f>
        <v>50.243509523809514</v>
      </c>
      <c r="J35" s="2">
        <f>G35-I35</f>
        <v>-15.064242857142816</v>
      </c>
      <c r="K35" s="2">
        <f>90+J35</f>
        <v>74.935757142857184</v>
      </c>
      <c r="L35" s="2">
        <f>EXP(0.06*K35)</f>
        <v>89.67082170444715</v>
      </c>
      <c r="M35" s="2">
        <f>SUMIF(A:A,A35,L:L)</f>
        <v>1746.0039327176105</v>
      </c>
      <c r="N35" s="3">
        <f>L35/M35</f>
        <v>5.1357743258273657E-2</v>
      </c>
      <c r="O35" s="8">
        <f>1/N35</f>
        <v>19.471260545290832</v>
      </c>
      <c r="P35" s="3">
        <f>IF(O35&gt;21,"",N35)</f>
        <v>5.1357743258273657E-2</v>
      </c>
      <c r="Q35" s="3">
        <f>IF(ISNUMBER(P35),SUMIF(A:A,A35,P:P),"")</f>
        <v>1</v>
      </c>
      <c r="R35" s="3">
        <f>IFERROR(P35*(1/Q35),"")</f>
        <v>5.1357743258273657E-2</v>
      </c>
      <c r="S35" s="9">
        <f>IFERROR(1/R35,"")</f>
        <v>19.471260545290832</v>
      </c>
    </row>
    <row r="36" spans="1:19" x14ac:dyDescent="0.25">
      <c r="A36" s="5">
        <v>7</v>
      </c>
      <c r="B36" s="6">
        <v>0.56388888888888888</v>
      </c>
      <c r="C36" s="5" t="s">
        <v>47</v>
      </c>
      <c r="D36" s="5">
        <v>2</v>
      </c>
      <c r="E36" s="5">
        <v>3</v>
      </c>
      <c r="F36" s="5" t="s">
        <v>20</v>
      </c>
      <c r="G36" s="2">
        <v>71.931466666666694</v>
      </c>
      <c r="H36" s="7">
        <f>1+COUNTIFS(A:A,A36,O:O,"&lt;"&amp;O36)</f>
        <v>1</v>
      </c>
      <c r="I36" s="2">
        <f>AVERAGEIF(A:A,A36,G:G)</f>
        <v>50.23447037037036</v>
      </c>
      <c r="J36" s="2">
        <f>G36-I36</f>
        <v>21.696996296296334</v>
      </c>
      <c r="K36" s="2">
        <f>90+J36</f>
        <v>111.69699629629633</v>
      </c>
      <c r="L36" s="2">
        <f>EXP(0.06*K36)</f>
        <v>813.88556922904263</v>
      </c>
      <c r="M36" s="2">
        <f>SUMIF(A:A,A36,L:L)</f>
        <v>2661.9005937423758</v>
      </c>
      <c r="N36" s="3">
        <f>L36/M36</f>
        <v>0.3057535548631431</v>
      </c>
      <c r="O36" s="8">
        <f>1/N36</f>
        <v>3.2706079262025431</v>
      </c>
      <c r="P36" s="3">
        <f>IF(O36&gt;21,"",N36)</f>
        <v>0.3057535548631431</v>
      </c>
      <c r="Q36" s="3">
        <f>IF(ISNUMBER(P36),SUMIF(A:A,A36,P:P),"")</f>
        <v>0.98053625700646341</v>
      </c>
      <c r="R36" s="3">
        <f>IFERROR(P36*(1/Q36),"")</f>
        <v>0.3118227935768495</v>
      </c>
      <c r="S36" s="9">
        <f>IFERROR(1/R36,"")</f>
        <v>3.2069496540943132</v>
      </c>
    </row>
    <row r="37" spans="1:19" x14ac:dyDescent="0.25">
      <c r="A37" s="5">
        <v>7</v>
      </c>
      <c r="B37" s="6">
        <v>0.56388888888888888</v>
      </c>
      <c r="C37" s="5" t="s">
        <v>47</v>
      </c>
      <c r="D37" s="5">
        <v>2</v>
      </c>
      <c r="E37" s="5">
        <v>6</v>
      </c>
      <c r="F37" s="5" t="s">
        <v>19</v>
      </c>
      <c r="G37" s="2">
        <v>66.0893333333333</v>
      </c>
      <c r="H37" s="7">
        <f>1+COUNTIFS(A:A,A37,O:O,"&lt;"&amp;O37)</f>
        <v>2</v>
      </c>
      <c r="I37" s="2">
        <f>AVERAGEIF(A:A,A37,G:G)</f>
        <v>50.23447037037036</v>
      </c>
      <c r="J37" s="2">
        <f>G37-I37</f>
        <v>15.85486296296294</v>
      </c>
      <c r="K37" s="2">
        <f>90+J37</f>
        <v>105.85486296296294</v>
      </c>
      <c r="L37" s="2">
        <f>EXP(0.06*K37)</f>
        <v>573.23272023523532</v>
      </c>
      <c r="M37" s="2">
        <f>SUMIF(A:A,A37,L:L)</f>
        <v>2661.9005937423758</v>
      </c>
      <c r="N37" s="3">
        <f>L37/M37</f>
        <v>0.21534715518032374</v>
      </c>
      <c r="O37" s="8">
        <f>1/N37</f>
        <v>4.6436647800740021</v>
      </c>
      <c r="P37" s="3">
        <f>IF(O37&gt;21,"",N37)</f>
        <v>0.21534715518032374</v>
      </c>
      <c r="Q37" s="3">
        <f>IF(ISNUMBER(P37),SUMIF(A:A,A37,P:P),"")</f>
        <v>0.98053625700646341</v>
      </c>
      <c r="R37" s="3">
        <f>IFERROR(P37*(1/Q37),"")</f>
        <v>0.21962181779771173</v>
      </c>
      <c r="S37" s="9">
        <f>IFERROR(1/R37,"")</f>
        <v>4.5532816822465039</v>
      </c>
    </row>
    <row r="38" spans="1:19" x14ac:dyDescent="0.25">
      <c r="A38" s="5">
        <v>7</v>
      </c>
      <c r="B38" s="6">
        <v>0.56388888888888888</v>
      </c>
      <c r="C38" s="5" t="s">
        <v>47</v>
      </c>
      <c r="D38" s="5">
        <v>2</v>
      </c>
      <c r="E38" s="5">
        <v>8</v>
      </c>
      <c r="F38" s="5" t="s">
        <v>70</v>
      </c>
      <c r="G38" s="2">
        <v>56.881966666666692</v>
      </c>
      <c r="H38" s="7">
        <f>1+COUNTIFS(A:A,A38,O:O,"&lt;"&amp;O38)</f>
        <v>3</v>
      </c>
      <c r="I38" s="2">
        <f>AVERAGEIF(A:A,A38,G:G)</f>
        <v>50.23447037037036</v>
      </c>
      <c r="J38" s="2">
        <f>G38-I38</f>
        <v>6.6474962962963318</v>
      </c>
      <c r="K38" s="2">
        <f>90+J38</f>
        <v>96.647496296296339</v>
      </c>
      <c r="L38" s="2">
        <f>EXP(0.06*K38)</f>
        <v>329.91986042710477</v>
      </c>
      <c r="M38" s="2">
        <f>SUMIF(A:A,A38,L:L)</f>
        <v>2661.9005937423758</v>
      </c>
      <c r="N38" s="3">
        <f>L38/M38</f>
        <v>0.12394146543363936</v>
      </c>
      <c r="O38" s="8">
        <f>1/N38</f>
        <v>8.0683248055947772</v>
      </c>
      <c r="P38" s="3">
        <f>IF(O38&gt;21,"",N38)</f>
        <v>0.12394146543363936</v>
      </c>
      <c r="Q38" s="3">
        <f>IF(ISNUMBER(P38),SUMIF(A:A,A38,P:P),"")</f>
        <v>0.98053625700646341</v>
      </c>
      <c r="R38" s="3">
        <f>IFERROR(P38*(1/Q38),"")</f>
        <v>0.1264017159467693</v>
      </c>
      <c r="S38" s="9">
        <f>IFERROR(1/R38,"")</f>
        <v>7.9112850051903036</v>
      </c>
    </row>
    <row r="39" spans="1:19" x14ac:dyDescent="0.25">
      <c r="A39" s="5">
        <v>7</v>
      </c>
      <c r="B39" s="6">
        <v>0.56388888888888888</v>
      </c>
      <c r="C39" s="5" t="s">
        <v>47</v>
      </c>
      <c r="D39" s="5">
        <v>2</v>
      </c>
      <c r="E39" s="5">
        <v>12</v>
      </c>
      <c r="F39" s="5" t="s">
        <v>73</v>
      </c>
      <c r="G39" s="2">
        <v>52.708633333333296</v>
      </c>
      <c r="H39" s="7">
        <f>1+COUNTIFS(A:A,A39,O:O,"&lt;"&amp;O39)</f>
        <v>4</v>
      </c>
      <c r="I39" s="2">
        <f>AVERAGEIF(A:A,A39,G:G)</f>
        <v>50.23447037037036</v>
      </c>
      <c r="J39" s="2">
        <f>G39-I39</f>
        <v>2.4741629629629358</v>
      </c>
      <c r="K39" s="2">
        <f>90+J39</f>
        <v>92.474162962962936</v>
      </c>
      <c r="L39" s="2">
        <f>EXP(0.06*K39)</f>
        <v>256.83908946578333</v>
      </c>
      <c r="M39" s="2">
        <f>SUMIF(A:A,A39,L:L)</f>
        <v>2661.9005937423758</v>
      </c>
      <c r="N39" s="3">
        <f>L39/M39</f>
        <v>9.6487107771628805E-2</v>
      </c>
      <c r="O39" s="8">
        <f>1/N39</f>
        <v>10.364078923029355</v>
      </c>
      <c r="P39" s="3">
        <f>IF(O39&gt;21,"",N39)</f>
        <v>9.6487107771628805E-2</v>
      </c>
      <c r="Q39" s="3">
        <f>IF(ISNUMBER(P39),SUMIF(A:A,A39,P:P),"")</f>
        <v>0.98053625700646341</v>
      </c>
      <c r="R39" s="3">
        <f>IFERROR(P39*(1/Q39),"")</f>
        <v>9.8402386533058911E-2</v>
      </c>
      <c r="S39" s="9">
        <f>IFERROR(1/R39,"")</f>
        <v>10.162355154506782</v>
      </c>
    </row>
    <row r="40" spans="1:19" x14ac:dyDescent="0.25">
      <c r="A40" s="5">
        <v>7</v>
      </c>
      <c r="B40" s="6">
        <v>0.56388888888888888</v>
      </c>
      <c r="C40" s="5" t="s">
        <v>47</v>
      </c>
      <c r="D40" s="5">
        <v>2</v>
      </c>
      <c r="E40" s="5">
        <v>1</v>
      </c>
      <c r="F40" s="5" t="s">
        <v>67</v>
      </c>
      <c r="G40" s="2">
        <v>46.213633333333298</v>
      </c>
      <c r="H40" s="7">
        <f>1+COUNTIFS(A:A,A40,O:O,"&lt;"&amp;O40)</f>
        <v>5</v>
      </c>
      <c r="I40" s="2">
        <f>AVERAGEIF(A:A,A40,G:G)</f>
        <v>50.23447037037036</v>
      </c>
      <c r="J40" s="2">
        <f>G40-I40</f>
        <v>-4.0208370370370616</v>
      </c>
      <c r="K40" s="2">
        <f>90+J40</f>
        <v>85.979162962962931</v>
      </c>
      <c r="L40" s="2">
        <f>EXP(0.06*K40)</f>
        <v>173.94684739004927</v>
      </c>
      <c r="M40" s="2">
        <f>SUMIF(A:A,A40,L:L)</f>
        <v>2661.9005937423758</v>
      </c>
      <c r="N40" s="3">
        <f>L40/M40</f>
        <v>6.5346860735132392E-2</v>
      </c>
      <c r="O40" s="8">
        <f>1/N40</f>
        <v>15.302953940714257</v>
      </c>
      <c r="P40" s="3">
        <f>IF(O40&gt;21,"",N40)</f>
        <v>6.5346860735132392E-2</v>
      </c>
      <c r="Q40" s="3">
        <f>IF(ISNUMBER(P40),SUMIF(A:A,A40,P:P),"")</f>
        <v>0.98053625700646341</v>
      </c>
      <c r="R40" s="3">
        <f>IFERROR(P40*(1/Q40),"")</f>
        <v>6.6644002471294289E-2</v>
      </c>
      <c r="S40" s="9">
        <f>IFERROR(1/R40,"")</f>
        <v>15.005101178170266</v>
      </c>
    </row>
    <row r="41" spans="1:19" x14ac:dyDescent="0.25">
      <c r="A41" s="5">
        <v>7</v>
      </c>
      <c r="B41" s="6">
        <v>0.56388888888888888</v>
      </c>
      <c r="C41" s="5" t="s">
        <v>47</v>
      </c>
      <c r="D41" s="5">
        <v>2</v>
      </c>
      <c r="E41" s="5">
        <v>10</v>
      </c>
      <c r="F41" s="5" t="s">
        <v>72</v>
      </c>
      <c r="G41" s="2">
        <v>46.021499999999996</v>
      </c>
      <c r="H41" s="7">
        <f>1+COUNTIFS(A:A,A41,O:O,"&lt;"&amp;O41)</f>
        <v>6</v>
      </c>
      <c r="I41" s="2">
        <f>AVERAGEIF(A:A,A41,G:G)</f>
        <v>50.23447037037036</v>
      </c>
      <c r="J41" s="2">
        <f>G41-I41</f>
        <v>-4.212970370370364</v>
      </c>
      <c r="K41" s="2">
        <f>90+J41</f>
        <v>85.787029629629643</v>
      </c>
      <c r="L41" s="2">
        <f>EXP(0.06*K41)</f>
        <v>171.95310216065235</v>
      </c>
      <c r="M41" s="2">
        <f>SUMIF(A:A,A41,L:L)</f>
        <v>2661.9005937423758</v>
      </c>
      <c r="N41" s="3">
        <f>L41/M41</f>
        <v>6.4597867615673377E-2</v>
      </c>
      <c r="O41" s="8">
        <f>1/N41</f>
        <v>15.480387153791591</v>
      </c>
      <c r="P41" s="3">
        <f>IF(O41&gt;21,"",N41)</f>
        <v>6.4597867615673377E-2</v>
      </c>
      <c r="Q41" s="3">
        <f>IF(ISNUMBER(P41),SUMIF(A:A,A41,P:P),"")</f>
        <v>0.98053625700646341</v>
      </c>
      <c r="R41" s="3">
        <f>IFERROR(P41*(1/Q41),"")</f>
        <v>6.5880141763332636E-2</v>
      </c>
      <c r="S41" s="9">
        <f>IFERROR(1/R41,"")</f>
        <v>15.179080876789747</v>
      </c>
    </row>
    <row r="42" spans="1:19" x14ac:dyDescent="0.25">
      <c r="A42" s="5">
        <v>7</v>
      </c>
      <c r="B42" s="6">
        <v>0.56388888888888888</v>
      </c>
      <c r="C42" s="5" t="s">
        <v>47</v>
      </c>
      <c r="D42" s="5">
        <v>2</v>
      </c>
      <c r="E42" s="5">
        <v>2</v>
      </c>
      <c r="F42" s="5" t="s">
        <v>68</v>
      </c>
      <c r="G42" s="2">
        <v>44.752333333333297</v>
      </c>
      <c r="H42" s="7">
        <f>1+COUNTIFS(A:A,A42,O:O,"&lt;"&amp;O42)</f>
        <v>7</v>
      </c>
      <c r="I42" s="2">
        <f>AVERAGEIF(A:A,A42,G:G)</f>
        <v>50.23447037037036</v>
      </c>
      <c r="J42" s="2">
        <f>G42-I42</f>
        <v>-5.482137037037063</v>
      </c>
      <c r="K42" s="2">
        <f>90+J42</f>
        <v>84.517862962962937</v>
      </c>
      <c r="L42" s="2">
        <f>EXP(0.06*K42)</f>
        <v>159.34501830518653</v>
      </c>
      <c r="M42" s="2">
        <f>SUMIF(A:A,A42,L:L)</f>
        <v>2661.9005937423758</v>
      </c>
      <c r="N42" s="3">
        <f>L42/M42</f>
        <v>5.9861370736298901E-2</v>
      </c>
      <c r="O42" s="8">
        <f>1/N42</f>
        <v>16.705263974077649</v>
      </c>
      <c r="P42" s="3">
        <f>IF(O42&gt;21,"",N42)</f>
        <v>5.9861370736298901E-2</v>
      </c>
      <c r="Q42" s="3">
        <f>IF(ISNUMBER(P42),SUMIF(A:A,A42,P:P),"")</f>
        <v>0.98053625700646341</v>
      </c>
      <c r="R42" s="3">
        <f>IFERROR(P42*(1/Q42),"")</f>
        <v>6.1049624946101624E-2</v>
      </c>
      <c r="S42" s="9">
        <f>IFERROR(1/R42,"")</f>
        <v>16.380117009447016</v>
      </c>
    </row>
    <row r="43" spans="1:19" x14ac:dyDescent="0.25">
      <c r="A43" s="5">
        <v>7</v>
      </c>
      <c r="B43" s="6">
        <v>0.56388888888888888</v>
      </c>
      <c r="C43" s="5" t="s">
        <v>47</v>
      </c>
      <c r="D43" s="5">
        <v>2</v>
      </c>
      <c r="E43" s="5">
        <v>7</v>
      </c>
      <c r="F43" s="5" t="s">
        <v>69</v>
      </c>
      <c r="G43" s="2">
        <v>41.4836666666667</v>
      </c>
      <c r="H43" s="7">
        <f>1+COUNTIFS(A:A,A43,O:O,"&lt;"&amp;O43)</f>
        <v>8</v>
      </c>
      <c r="I43" s="2">
        <f>AVERAGEIF(A:A,A43,G:G)</f>
        <v>50.23447037037036</v>
      </c>
      <c r="J43" s="2">
        <f>G43-I43</f>
        <v>-8.7508037037036601</v>
      </c>
      <c r="K43" s="2">
        <f>90+J43</f>
        <v>81.249196296296333</v>
      </c>
      <c r="L43" s="2">
        <f>EXP(0.06*K43)</f>
        <v>130.96783749837749</v>
      </c>
      <c r="M43" s="2">
        <f>SUMIF(A:A,A43,L:L)</f>
        <v>2661.9005937423758</v>
      </c>
      <c r="N43" s="3">
        <f>L43/M43</f>
        <v>4.9200874670623715E-2</v>
      </c>
      <c r="O43" s="8">
        <f>1/N43</f>
        <v>20.324841919874817</v>
      </c>
      <c r="P43" s="3">
        <f>IF(O43&gt;21,"",N43)</f>
        <v>4.9200874670623715E-2</v>
      </c>
      <c r="Q43" s="3">
        <f>IF(ISNUMBER(P43),SUMIF(A:A,A43,P:P),"")</f>
        <v>0.98053625700646341</v>
      </c>
      <c r="R43" s="3">
        <f>IFERROR(P43*(1/Q43),"")</f>
        <v>5.0177516964881999E-2</v>
      </c>
      <c r="S43" s="9">
        <f>IFERROR(1/R43,"")</f>
        <v>19.929244420362117</v>
      </c>
    </row>
    <row r="44" spans="1:19" x14ac:dyDescent="0.25">
      <c r="A44" s="5">
        <v>7</v>
      </c>
      <c r="B44" s="6">
        <v>0.56388888888888888</v>
      </c>
      <c r="C44" s="5" t="s">
        <v>47</v>
      </c>
      <c r="D44" s="5">
        <v>2</v>
      </c>
      <c r="E44" s="5">
        <v>4</v>
      </c>
      <c r="F44" s="5" t="s">
        <v>22</v>
      </c>
      <c r="G44" s="2">
        <v>26.027699999999999</v>
      </c>
      <c r="H44" s="7">
        <f>1+COUNTIFS(A:A,A44,O:O,"&lt;"&amp;O44)</f>
        <v>9</v>
      </c>
      <c r="I44" s="2">
        <f>AVERAGEIF(A:A,A44,G:G)</f>
        <v>50.23447037037036</v>
      </c>
      <c r="J44" s="2">
        <f>G44-I44</f>
        <v>-24.206770370370361</v>
      </c>
      <c r="K44" s="2">
        <f>90+J44</f>
        <v>65.793229629629636</v>
      </c>
      <c r="L44" s="2">
        <f>EXP(0.06*K44)</f>
        <v>51.810549030944536</v>
      </c>
      <c r="M44" s="2">
        <f>SUMIF(A:A,A44,L:L)</f>
        <v>2661.9005937423758</v>
      </c>
      <c r="N44" s="3">
        <f>L44/M44</f>
        <v>1.9463742993536769E-2</v>
      </c>
      <c r="O44" s="8">
        <f>1/N44</f>
        <v>51.377579344942291</v>
      </c>
      <c r="P44" s="3" t="str">
        <f>IF(O44&gt;21,"",N44)</f>
        <v/>
      </c>
      <c r="Q44" s="3" t="str">
        <f>IF(ISNUMBER(P44),SUMIF(A:A,A44,P:P),"")</f>
        <v/>
      </c>
      <c r="R44" s="3" t="str">
        <f>IFERROR(P44*(1/Q44),"")</f>
        <v/>
      </c>
      <c r="S44" s="9" t="str">
        <f>IFERROR(1/R44,"")</f>
        <v/>
      </c>
    </row>
    <row r="45" spans="1:19" x14ac:dyDescent="0.25">
      <c r="A45" s="5">
        <v>8</v>
      </c>
      <c r="B45" s="6">
        <v>0.56666666666666665</v>
      </c>
      <c r="C45" s="5" t="s">
        <v>75</v>
      </c>
      <c r="D45" s="5">
        <v>1</v>
      </c>
      <c r="E45" s="5">
        <v>1</v>
      </c>
      <c r="F45" s="5" t="s">
        <v>76</v>
      </c>
      <c r="G45" s="2">
        <v>71.718999999999994</v>
      </c>
      <c r="H45" s="7">
        <f>1+COUNTIFS(A:A,A45,O:O,"&lt;"&amp;O45)</f>
        <v>1</v>
      </c>
      <c r="I45" s="2">
        <f>AVERAGEIF(A:A,A45,G:G)</f>
        <v>48.509238095238075</v>
      </c>
      <c r="J45" s="2">
        <f>G45-I45</f>
        <v>23.209761904761919</v>
      </c>
      <c r="K45" s="2">
        <f>90+J45</f>
        <v>113.20976190476192</v>
      </c>
      <c r="L45" s="2">
        <f>EXP(0.06*K45)</f>
        <v>891.21501249087726</v>
      </c>
      <c r="M45" s="2">
        <f>SUMIF(A:A,A45,L:L)</f>
        <v>2161.0740344357041</v>
      </c>
      <c r="N45" s="3">
        <f>L45/M45</f>
        <v>0.41239448454323302</v>
      </c>
      <c r="O45" s="8">
        <f>1/N45</f>
        <v>2.4248626921080123</v>
      </c>
      <c r="P45" s="3">
        <f>IF(O45&gt;21,"",N45)</f>
        <v>0.41239448454323302</v>
      </c>
      <c r="Q45" s="3">
        <f>IF(ISNUMBER(P45),SUMIF(A:A,A45,P:P),"")</f>
        <v>0.96698142182660529</v>
      </c>
      <c r="R45" s="3">
        <f>IFERROR(P45*(1/Q45),"")</f>
        <v>0.42647611963860638</v>
      </c>
      <c r="S45" s="9">
        <f>IFERROR(1/R45,"")</f>
        <v>2.3447971737488955</v>
      </c>
    </row>
    <row r="46" spans="1:19" x14ac:dyDescent="0.25">
      <c r="A46" s="5">
        <v>8</v>
      </c>
      <c r="B46" s="6">
        <v>0.56666666666666665</v>
      </c>
      <c r="C46" s="5" t="s">
        <v>75</v>
      </c>
      <c r="D46" s="5">
        <v>1</v>
      </c>
      <c r="E46" s="5">
        <v>2</v>
      </c>
      <c r="F46" s="5" t="s">
        <v>77</v>
      </c>
      <c r="G46" s="2">
        <v>60.4964333333333</v>
      </c>
      <c r="H46" s="7">
        <f>1+COUNTIFS(A:A,A46,O:O,"&lt;"&amp;O46)</f>
        <v>2</v>
      </c>
      <c r="I46" s="2">
        <f>AVERAGEIF(A:A,A46,G:G)</f>
        <v>48.509238095238075</v>
      </c>
      <c r="J46" s="2">
        <f>G46-I46</f>
        <v>11.987195238095225</v>
      </c>
      <c r="K46" s="2">
        <f>90+J46</f>
        <v>101.98719523809523</v>
      </c>
      <c r="L46" s="2">
        <f>EXP(0.06*K46)</f>
        <v>454.51536266332039</v>
      </c>
      <c r="M46" s="2">
        <f>SUMIF(A:A,A46,L:L)</f>
        <v>2161.0740344357041</v>
      </c>
      <c r="N46" s="3">
        <f>L46/M46</f>
        <v>0.21031920027765391</v>
      </c>
      <c r="O46" s="8">
        <f>1/N46</f>
        <v>4.7546776455970026</v>
      </c>
      <c r="P46" s="3">
        <f>IF(O46&gt;21,"",N46)</f>
        <v>0.21031920027765391</v>
      </c>
      <c r="Q46" s="3">
        <f>IF(ISNUMBER(P46),SUMIF(A:A,A46,P:P),"")</f>
        <v>0.96698142182660529</v>
      </c>
      <c r="R46" s="3">
        <f>IFERROR(P46*(1/Q46),"")</f>
        <v>0.21750076633361359</v>
      </c>
      <c r="S46" s="9">
        <f>IFERROR(1/R46,"")</f>
        <v>4.597684950066566</v>
      </c>
    </row>
    <row r="47" spans="1:19" x14ac:dyDescent="0.25">
      <c r="A47" s="5">
        <v>8</v>
      </c>
      <c r="B47" s="6">
        <v>0.56666666666666665</v>
      </c>
      <c r="C47" s="5" t="s">
        <v>75</v>
      </c>
      <c r="D47" s="5">
        <v>1</v>
      </c>
      <c r="E47" s="5">
        <v>3</v>
      </c>
      <c r="F47" s="5" t="s">
        <v>78</v>
      </c>
      <c r="G47" s="2">
        <v>53.457133333333296</v>
      </c>
      <c r="H47" s="7">
        <f>1+COUNTIFS(A:A,A47,O:O,"&lt;"&amp;O47)</f>
        <v>3</v>
      </c>
      <c r="I47" s="2">
        <f>AVERAGEIF(A:A,A47,G:G)</f>
        <v>48.509238095238075</v>
      </c>
      <c r="J47" s="2">
        <f>G47-I47</f>
        <v>4.9478952380952208</v>
      </c>
      <c r="K47" s="2">
        <f>90+J47</f>
        <v>94.947895238095214</v>
      </c>
      <c r="L47" s="2">
        <f>EXP(0.06*K47)</f>
        <v>297.93451507467904</v>
      </c>
      <c r="M47" s="2">
        <f>SUMIF(A:A,A47,L:L)</f>
        <v>2161.0740344357041</v>
      </c>
      <c r="N47" s="3">
        <f>L47/M47</f>
        <v>0.13786409457854376</v>
      </c>
      <c r="O47" s="8">
        <f>1/N47</f>
        <v>7.2535202371367351</v>
      </c>
      <c r="P47" s="3">
        <f>IF(O47&gt;21,"",N47)</f>
        <v>0.13786409457854376</v>
      </c>
      <c r="Q47" s="3">
        <f>IF(ISNUMBER(P47),SUMIF(A:A,A47,P:P),"")</f>
        <v>0.96698142182660529</v>
      </c>
      <c r="R47" s="3">
        <f>IFERROR(P47*(1/Q47),"")</f>
        <v>0.14257160630668758</v>
      </c>
      <c r="S47" s="9">
        <f>IFERROR(1/R47,"")</f>
        <v>7.0140193121545353</v>
      </c>
    </row>
    <row r="48" spans="1:19" x14ac:dyDescent="0.25">
      <c r="A48" s="5">
        <v>8</v>
      </c>
      <c r="B48" s="6">
        <v>0.56666666666666665</v>
      </c>
      <c r="C48" s="5" t="s">
        <v>75</v>
      </c>
      <c r="D48" s="5">
        <v>1</v>
      </c>
      <c r="E48" s="5">
        <v>5</v>
      </c>
      <c r="F48" s="5" t="s">
        <v>80</v>
      </c>
      <c r="G48" s="2">
        <v>46.781033333333298</v>
      </c>
      <c r="H48" s="7">
        <f>1+COUNTIFS(A:A,A48,O:O,"&lt;"&amp;O48)</f>
        <v>4</v>
      </c>
      <c r="I48" s="2">
        <f>AVERAGEIF(A:A,A48,G:G)</f>
        <v>48.509238095238075</v>
      </c>
      <c r="J48" s="2">
        <f>G48-I48</f>
        <v>-1.7282047619047773</v>
      </c>
      <c r="K48" s="2">
        <f>90+J48</f>
        <v>88.271795238095223</v>
      </c>
      <c r="L48" s="2">
        <f>EXP(0.06*K48)</f>
        <v>199.59847314734643</v>
      </c>
      <c r="M48" s="2">
        <f>SUMIF(A:A,A48,L:L)</f>
        <v>2161.0740344357041</v>
      </c>
      <c r="N48" s="3">
        <f>L48/M48</f>
        <v>9.2360775228815903E-2</v>
      </c>
      <c r="O48" s="8">
        <f>1/N48</f>
        <v>10.827107043250619</v>
      </c>
      <c r="P48" s="3">
        <f>IF(O48&gt;21,"",N48)</f>
        <v>9.2360775228815903E-2</v>
      </c>
      <c r="Q48" s="3">
        <f>IF(ISNUMBER(P48),SUMIF(A:A,A48,P:P),"")</f>
        <v>0.96698142182660529</v>
      </c>
      <c r="R48" s="3">
        <f>IFERROR(P48*(1/Q48),"")</f>
        <v>9.5514529177146507E-2</v>
      </c>
      <c r="S48" s="9">
        <f>IFERROR(1/R48,"")</f>
        <v>10.469611362951337</v>
      </c>
    </row>
    <row r="49" spans="1:19" x14ac:dyDescent="0.25">
      <c r="A49" s="5">
        <v>8</v>
      </c>
      <c r="B49" s="6">
        <v>0.56666666666666665</v>
      </c>
      <c r="C49" s="5" t="s">
        <v>75</v>
      </c>
      <c r="D49" s="5">
        <v>1</v>
      </c>
      <c r="E49" s="5">
        <v>6</v>
      </c>
      <c r="F49" s="5" t="s">
        <v>81</v>
      </c>
      <c r="G49" s="2">
        <v>39.190266666666702</v>
      </c>
      <c r="H49" s="7">
        <f>1+COUNTIFS(A:A,A49,O:O,"&lt;"&amp;O49)</f>
        <v>5</v>
      </c>
      <c r="I49" s="2">
        <f>AVERAGEIF(A:A,A49,G:G)</f>
        <v>48.509238095238075</v>
      </c>
      <c r="J49" s="2">
        <f>G49-I49</f>
        <v>-9.3189714285713734</v>
      </c>
      <c r="K49" s="2">
        <f>90+J49</f>
        <v>80.681028571428627</v>
      </c>
      <c r="L49" s="2">
        <f>EXP(0.06*K49)</f>
        <v>126.57837914570024</v>
      </c>
      <c r="M49" s="2">
        <f>SUMIF(A:A,A49,L:L)</f>
        <v>2161.0740344357041</v>
      </c>
      <c r="N49" s="3">
        <f>L49/M49</f>
        <v>5.8571977233881377E-2</v>
      </c>
      <c r="O49" s="8">
        <f>1/N49</f>
        <v>17.073010801853943</v>
      </c>
      <c r="P49" s="3">
        <f>IF(O49&gt;21,"",N49)</f>
        <v>5.8571977233881377E-2</v>
      </c>
      <c r="Q49" s="3">
        <f>IF(ISNUMBER(P49),SUMIF(A:A,A49,P:P),"")</f>
        <v>0.96698142182660529</v>
      </c>
      <c r="R49" s="3">
        <f>IFERROR(P49*(1/Q49),"")</f>
        <v>6.0571977818602019E-2</v>
      </c>
      <c r="S49" s="9">
        <f>IFERROR(1/R49,"")</f>
        <v>16.509284260037717</v>
      </c>
    </row>
    <row r="50" spans="1:19" x14ac:dyDescent="0.25">
      <c r="A50" s="5">
        <v>8</v>
      </c>
      <c r="B50" s="6">
        <v>0.56666666666666665</v>
      </c>
      <c r="C50" s="5" t="s">
        <v>75</v>
      </c>
      <c r="D50" s="5">
        <v>1</v>
      </c>
      <c r="E50" s="5">
        <v>4</v>
      </c>
      <c r="F50" s="5" t="s">
        <v>79</v>
      </c>
      <c r="G50" s="2">
        <v>38.283633333333299</v>
      </c>
      <c r="H50" s="7">
        <f>1+COUNTIFS(A:A,A50,O:O,"&lt;"&amp;O50)</f>
        <v>6</v>
      </c>
      <c r="I50" s="2">
        <f>AVERAGEIF(A:A,A50,G:G)</f>
        <v>48.509238095238075</v>
      </c>
      <c r="J50" s="2">
        <f>G50-I50</f>
        <v>-10.225604761904776</v>
      </c>
      <c r="K50" s="2">
        <f>90+J50</f>
        <v>79.774395238095224</v>
      </c>
      <c r="L50" s="2">
        <f>EXP(0.06*K50)</f>
        <v>119.87669996927177</v>
      </c>
      <c r="M50" s="2">
        <f>SUMIF(A:A,A50,L:L)</f>
        <v>2161.0740344357041</v>
      </c>
      <c r="N50" s="3">
        <f>L50/M50</f>
        <v>5.5470889964477209E-2</v>
      </c>
      <c r="O50" s="8">
        <f>1/N50</f>
        <v>18.027473520622909</v>
      </c>
      <c r="P50" s="3">
        <f>IF(O50&gt;21,"",N50)</f>
        <v>5.5470889964477209E-2</v>
      </c>
      <c r="Q50" s="3">
        <f>IF(ISNUMBER(P50),SUMIF(A:A,A50,P:P),"")</f>
        <v>0.96698142182660529</v>
      </c>
      <c r="R50" s="3">
        <f>IFERROR(P50*(1/Q50),"")</f>
        <v>5.7365000725343819E-2</v>
      </c>
      <c r="S50" s="9">
        <f>IFERROR(1/R50,"")</f>
        <v>17.432231976913418</v>
      </c>
    </row>
    <row r="51" spans="1:19" x14ac:dyDescent="0.25">
      <c r="A51" s="5">
        <v>8</v>
      </c>
      <c r="B51" s="6">
        <v>0.56666666666666665</v>
      </c>
      <c r="C51" s="5" t="s">
        <v>75</v>
      </c>
      <c r="D51" s="5">
        <v>1</v>
      </c>
      <c r="E51" s="5">
        <v>7</v>
      </c>
      <c r="F51" s="5" t="s">
        <v>82</v>
      </c>
      <c r="G51" s="2">
        <v>29.637166666666698</v>
      </c>
      <c r="H51" s="7">
        <f>1+COUNTIFS(A:A,A51,O:O,"&lt;"&amp;O51)</f>
        <v>7</v>
      </c>
      <c r="I51" s="2">
        <f>AVERAGEIF(A:A,A51,G:G)</f>
        <v>48.509238095238075</v>
      </c>
      <c r="J51" s="2">
        <f>G51-I51</f>
        <v>-18.872071428571378</v>
      </c>
      <c r="K51" s="2">
        <f>90+J51</f>
        <v>71.127928571428626</v>
      </c>
      <c r="L51" s="2">
        <f>EXP(0.06*K51)</f>
        <v>71.355591944509413</v>
      </c>
      <c r="M51" s="2">
        <f>SUMIF(A:A,A51,L:L)</f>
        <v>2161.0740344357041</v>
      </c>
      <c r="N51" s="3">
        <f>L51/M51</f>
        <v>3.3018578173395E-2</v>
      </c>
      <c r="O51" s="8">
        <f>1/N51</f>
        <v>30.285980054881907</v>
      </c>
      <c r="P51" s="3" t="str">
        <f>IF(O51&gt;21,"",N51)</f>
        <v/>
      </c>
      <c r="Q51" s="3" t="str">
        <f>IF(ISNUMBER(P51),SUMIF(A:A,A51,P:P),"")</f>
        <v/>
      </c>
      <c r="R51" s="3" t="str">
        <f>IFERROR(P51*(1/Q51),"")</f>
        <v/>
      </c>
      <c r="S51" s="9" t="str">
        <f>IFERROR(1/R51,"")</f>
        <v/>
      </c>
    </row>
    <row r="52" spans="1:19" x14ac:dyDescent="0.25">
      <c r="A52" s="5">
        <v>9</v>
      </c>
      <c r="B52" s="6">
        <v>0.57708333333333328</v>
      </c>
      <c r="C52" s="5" t="s">
        <v>41</v>
      </c>
      <c r="D52" s="5">
        <v>3</v>
      </c>
      <c r="E52" s="5">
        <v>7</v>
      </c>
      <c r="F52" s="5" t="s">
        <v>88</v>
      </c>
      <c r="G52" s="2">
        <v>74.567700000000002</v>
      </c>
      <c r="H52" s="7">
        <f>1+COUNTIFS(A:A,A52,O:O,"&lt;"&amp;O52)</f>
        <v>1</v>
      </c>
      <c r="I52" s="2">
        <f>AVERAGEIF(A:A,A52,G:G)</f>
        <v>55.069088888888864</v>
      </c>
      <c r="J52" s="2">
        <f>G52-I52</f>
        <v>19.498611111111138</v>
      </c>
      <c r="K52" s="2">
        <f>90+J52</f>
        <v>109.49861111111113</v>
      </c>
      <c r="L52" s="2">
        <f>EXP(0.06*K52)</f>
        <v>713.31039812285087</v>
      </c>
      <c r="M52" s="2">
        <f>SUMIF(A:A,A52,L:L)</f>
        <v>1617.1801741507477</v>
      </c>
      <c r="N52" s="3">
        <f>L52/M52</f>
        <v>0.44108282399482263</v>
      </c>
      <c r="O52" s="8">
        <f>1/N52</f>
        <v>2.2671479042034468</v>
      </c>
      <c r="P52" s="3">
        <f>IF(O52&gt;21,"",N52)</f>
        <v>0.44108282399482263</v>
      </c>
      <c r="Q52" s="3">
        <f>IF(ISNUMBER(P52),SUMIF(A:A,A52,P:P),"")</f>
        <v>1</v>
      </c>
      <c r="R52" s="3">
        <f>IFERROR(P52*(1/Q52),"")</f>
        <v>0.44108282399482263</v>
      </c>
      <c r="S52" s="9">
        <f>IFERROR(1/R52,"")</f>
        <v>2.2671479042034468</v>
      </c>
    </row>
    <row r="53" spans="1:19" x14ac:dyDescent="0.25">
      <c r="A53" s="5">
        <v>9</v>
      </c>
      <c r="B53" s="6">
        <v>0.57708333333333328</v>
      </c>
      <c r="C53" s="5" t="s">
        <v>41</v>
      </c>
      <c r="D53" s="5">
        <v>3</v>
      </c>
      <c r="E53" s="5">
        <v>1</v>
      </c>
      <c r="F53" s="5" t="s">
        <v>83</v>
      </c>
      <c r="G53" s="2">
        <v>54.855266666666701</v>
      </c>
      <c r="H53" s="7">
        <f>1+COUNTIFS(A:A,A53,O:O,"&lt;"&amp;O53)</f>
        <v>2</v>
      </c>
      <c r="I53" s="2">
        <f>AVERAGEIF(A:A,A53,G:G)</f>
        <v>55.069088888888864</v>
      </c>
      <c r="J53" s="2">
        <f>G53-I53</f>
        <v>-0.21382222222216285</v>
      </c>
      <c r="K53" s="2">
        <f>90+J53</f>
        <v>89.786177777777837</v>
      </c>
      <c r="L53" s="2">
        <f>EXP(0.06*K53)</f>
        <v>218.58406265703255</v>
      </c>
      <c r="M53" s="2">
        <f>SUMIF(A:A,A53,L:L)</f>
        <v>1617.1801741507477</v>
      </c>
      <c r="N53" s="3">
        <f>L53/M53</f>
        <v>0.13516370417527573</v>
      </c>
      <c r="O53" s="8">
        <f>1/N53</f>
        <v>7.3984358900317924</v>
      </c>
      <c r="P53" s="3">
        <f>IF(O53&gt;21,"",N53)</f>
        <v>0.13516370417527573</v>
      </c>
      <c r="Q53" s="3">
        <f>IF(ISNUMBER(P53),SUMIF(A:A,A53,P:P),"")</f>
        <v>1</v>
      </c>
      <c r="R53" s="3">
        <f>IFERROR(P53*(1/Q53),"")</f>
        <v>0.13516370417527573</v>
      </c>
      <c r="S53" s="9">
        <f>IFERROR(1/R53,"")</f>
        <v>7.3984358900317924</v>
      </c>
    </row>
    <row r="54" spans="1:19" x14ac:dyDescent="0.25">
      <c r="A54" s="5">
        <v>9</v>
      </c>
      <c r="B54" s="6">
        <v>0.57708333333333328</v>
      </c>
      <c r="C54" s="5" t="s">
        <v>41</v>
      </c>
      <c r="D54" s="5">
        <v>3</v>
      </c>
      <c r="E54" s="5">
        <v>5</v>
      </c>
      <c r="F54" s="5" t="s">
        <v>86</v>
      </c>
      <c r="G54" s="2">
        <v>54.217999999999996</v>
      </c>
      <c r="H54" s="7">
        <f>1+COUNTIFS(A:A,A54,O:O,"&lt;"&amp;O54)</f>
        <v>3</v>
      </c>
      <c r="I54" s="2">
        <f>AVERAGEIF(A:A,A54,G:G)</f>
        <v>55.069088888888864</v>
      </c>
      <c r="J54" s="2">
        <f>G54-I54</f>
        <v>-0.85108888888886725</v>
      </c>
      <c r="K54" s="2">
        <f>90+J54</f>
        <v>89.148911111111133</v>
      </c>
      <c r="L54" s="2">
        <f>EXP(0.06*K54)</f>
        <v>210.3840492976274</v>
      </c>
      <c r="M54" s="2">
        <f>SUMIF(A:A,A54,L:L)</f>
        <v>1617.1801741507477</v>
      </c>
      <c r="N54" s="3">
        <f>L54/M54</f>
        <v>0.13009314154380436</v>
      </c>
      <c r="O54" s="8">
        <f>1/N54</f>
        <v>7.6868003042518938</v>
      </c>
      <c r="P54" s="3">
        <f>IF(O54&gt;21,"",N54)</f>
        <v>0.13009314154380436</v>
      </c>
      <c r="Q54" s="3">
        <f>IF(ISNUMBER(P54),SUMIF(A:A,A54,P:P),"")</f>
        <v>1</v>
      </c>
      <c r="R54" s="3">
        <f>IFERROR(P54*(1/Q54),"")</f>
        <v>0.13009314154380436</v>
      </c>
      <c r="S54" s="9">
        <f>IFERROR(1/R54,"")</f>
        <v>7.6868003042518938</v>
      </c>
    </row>
    <row r="55" spans="1:19" x14ac:dyDescent="0.25">
      <c r="A55" s="5">
        <v>9</v>
      </c>
      <c r="B55" s="6">
        <v>0.57708333333333328</v>
      </c>
      <c r="C55" s="5" t="s">
        <v>41</v>
      </c>
      <c r="D55" s="5">
        <v>3</v>
      </c>
      <c r="E55" s="5">
        <v>3</v>
      </c>
      <c r="F55" s="5" t="s">
        <v>84</v>
      </c>
      <c r="G55" s="2">
        <v>52.382566666666598</v>
      </c>
      <c r="H55" s="7">
        <f>1+COUNTIFS(A:A,A55,O:O,"&lt;"&amp;O55)</f>
        <v>4</v>
      </c>
      <c r="I55" s="2">
        <f>AVERAGEIF(A:A,A55,G:G)</f>
        <v>55.069088888888864</v>
      </c>
      <c r="J55" s="2">
        <f>G55-I55</f>
        <v>-2.6865222222222656</v>
      </c>
      <c r="K55" s="2">
        <f>90+J55</f>
        <v>87.313477777777734</v>
      </c>
      <c r="L55" s="2">
        <f>EXP(0.06*K55)</f>
        <v>188.44546725790406</v>
      </c>
      <c r="M55" s="2">
        <f>SUMIF(A:A,A55,L:L)</f>
        <v>1617.1801741507477</v>
      </c>
      <c r="N55" s="3">
        <f>L55/M55</f>
        <v>0.11652719361147564</v>
      </c>
      <c r="O55" s="8">
        <f>1/N55</f>
        <v>8.5816878361817821</v>
      </c>
      <c r="P55" s="3">
        <f>IF(O55&gt;21,"",N55)</f>
        <v>0.11652719361147564</v>
      </c>
      <c r="Q55" s="3">
        <f>IF(ISNUMBER(P55),SUMIF(A:A,A55,P:P),"")</f>
        <v>1</v>
      </c>
      <c r="R55" s="3">
        <f>IFERROR(P55*(1/Q55),"")</f>
        <v>0.11652719361147564</v>
      </c>
      <c r="S55" s="9">
        <f>IFERROR(1/R55,"")</f>
        <v>8.5816878361817821</v>
      </c>
    </row>
    <row r="56" spans="1:19" x14ac:dyDescent="0.25">
      <c r="A56" s="5">
        <v>9</v>
      </c>
      <c r="B56" s="6">
        <v>0.57708333333333328</v>
      </c>
      <c r="C56" s="5" t="s">
        <v>41</v>
      </c>
      <c r="D56" s="5">
        <v>3</v>
      </c>
      <c r="E56" s="5">
        <v>4</v>
      </c>
      <c r="F56" s="5" t="s">
        <v>85</v>
      </c>
      <c r="G56" s="2">
        <v>51.748199999999997</v>
      </c>
      <c r="H56" s="7">
        <f>1+COUNTIFS(A:A,A56,O:O,"&lt;"&amp;O56)</f>
        <v>5</v>
      </c>
      <c r="I56" s="2">
        <f>AVERAGEIF(A:A,A56,G:G)</f>
        <v>55.069088888888864</v>
      </c>
      <c r="J56" s="2">
        <f>G56-I56</f>
        <v>-3.3208888888888666</v>
      </c>
      <c r="K56" s="2">
        <f>90+J56</f>
        <v>86.679111111111126</v>
      </c>
      <c r="L56" s="2">
        <f>EXP(0.06*K56)</f>
        <v>181.40764235897475</v>
      </c>
      <c r="M56" s="2">
        <f>SUMIF(A:A,A56,L:L)</f>
        <v>1617.1801741507477</v>
      </c>
      <c r="N56" s="3">
        <f>L56/M56</f>
        <v>0.11217528217240226</v>
      </c>
      <c r="O56" s="8">
        <f>1/N56</f>
        <v>8.9146198755542194</v>
      </c>
      <c r="P56" s="3">
        <f>IF(O56&gt;21,"",N56)</f>
        <v>0.11217528217240226</v>
      </c>
      <c r="Q56" s="3">
        <f>IF(ISNUMBER(P56),SUMIF(A:A,A56,P:P),"")</f>
        <v>1</v>
      </c>
      <c r="R56" s="3">
        <f>IFERROR(P56*(1/Q56),"")</f>
        <v>0.11217528217240226</v>
      </c>
      <c r="S56" s="9">
        <f>IFERROR(1/R56,"")</f>
        <v>8.9146198755542194</v>
      </c>
    </row>
    <row r="57" spans="1:19" x14ac:dyDescent="0.25">
      <c r="A57" s="5">
        <v>9</v>
      </c>
      <c r="B57" s="6">
        <v>0.57708333333333328</v>
      </c>
      <c r="C57" s="5" t="s">
        <v>41</v>
      </c>
      <c r="D57" s="5">
        <v>3</v>
      </c>
      <c r="E57" s="5">
        <v>6</v>
      </c>
      <c r="F57" s="5" t="s">
        <v>87</v>
      </c>
      <c r="G57" s="2">
        <v>42.642799999999895</v>
      </c>
      <c r="H57" s="7">
        <f>1+COUNTIFS(A:A,A57,O:O,"&lt;"&amp;O57)</f>
        <v>6</v>
      </c>
      <c r="I57" s="2">
        <f>AVERAGEIF(A:A,A57,G:G)</f>
        <v>55.069088888888864</v>
      </c>
      <c r="J57" s="2">
        <f>G57-I57</f>
        <v>-12.426288888888969</v>
      </c>
      <c r="K57" s="2">
        <f>90+J57</f>
        <v>77.573711111111038</v>
      </c>
      <c r="L57" s="2">
        <f>EXP(0.06*K57)</f>
        <v>105.04855445635809</v>
      </c>
      <c r="M57" s="2">
        <f>SUMIF(A:A,A57,L:L)</f>
        <v>1617.1801741507477</v>
      </c>
      <c r="N57" s="3">
        <f>L57/M57</f>
        <v>6.49578545022194E-2</v>
      </c>
      <c r="O57" s="8">
        <f>1/N57</f>
        <v>15.394597122443956</v>
      </c>
      <c r="P57" s="3">
        <f>IF(O57&gt;21,"",N57)</f>
        <v>6.49578545022194E-2</v>
      </c>
      <c r="Q57" s="3">
        <f>IF(ISNUMBER(P57),SUMIF(A:A,A57,P:P),"")</f>
        <v>1</v>
      </c>
      <c r="R57" s="3">
        <f>IFERROR(P57*(1/Q57),"")</f>
        <v>6.49578545022194E-2</v>
      </c>
      <c r="S57" s="9">
        <f>IFERROR(1/R57,"")</f>
        <v>15.394597122443956</v>
      </c>
    </row>
    <row r="58" spans="1:19" x14ac:dyDescent="0.25">
      <c r="A58" s="5">
        <v>10</v>
      </c>
      <c r="B58" s="6">
        <v>0.58333333333333337</v>
      </c>
      <c r="C58" s="5" t="s">
        <v>61</v>
      </c>
      <c r="D58" s="5">
        <v>3</v>
      </c>
      <c r="E58" s="5">
        <v>3</v>
      </c>
      <c r="F58" s="5" t="s">
        <v>90</v>
      </c>
      <c r="G58" s="2">
        <v>66.860466666666596</v>
      </c>
      <c r="H58" s="7">
        <f>1+COUNTIFS(A:A,A58,O:O,"&lt;"&amp;O58)</f>
        <v>1</v>
      </c>
      <c r="I58" s="2">
        <f>AVERAGEIF(A:A,A58,G:G)</f>
        <v>45.728461111111081</v>
      </c>
      <c r="J58" s="2">
        <f>G58-I58</f>
        <v>21.132005555555516</v>
      </c>
      <c r="K58" s="2">
        <f>90+J58</f>
        <v>111.13200555555551</v>
      </c>
      <c r="L58" s="2">
        <f>EXP(0.06*K58)</f>
        <v>786.75770813340921</v>
      </c>
      <c r="M58" s="2">
        <f>SUMIF(A:A,A58,L:L)</f>
        <v>1730.6833432428941</v>
      </c>
      <c r="N58" s="3">
        <f>L58/M58</f>
        <v>0.4545936789679908</v>
      </c>
      <c r="O58" s="8">
        <f>1/N58</f>
        <v>2.1997666185552323</v>
      </c>
      <c r="P58" s="3">
        <f>IF(O58&gt;21,"",N58)</f>
        <v>0.4545936789679908</v>
      </c>
      <c r="Q58" s="3">
        <f>IF(ISNUMBER(P58),SUMIF(A:A,A58,P:P),"")</f>
        <v>1</v>
      </c>
      <c r="R58" s="3">
        <f>IFERROR(P58*(1/Q58),"")</f>
        <v>0.4545936789679908</v>
      </c>
      <c r="S58" s="9">
        <f>IFERROR(1/R58,"")</f>
        <v>2.1997666185552323</v>
      </c>
    </row>
    <row r="59" spans="1:19" x14ac:dyDescent="0.25">
      <c r="A59" s="5">
        <v>10</v>
      </c>
      <c r="B59" s="6">
        <v>0.58333333333333337</v>
      </c>
      <c r="C59" s="5" t="s">
        <v>61</v>
      </c>
      <c r="D59" s="5">
        <v>3</v>
      </c>
      <c r="E59" s="5">
        <v>7</v>
      </c>
      <c r="F59" s="5" t="s">
        <v>94</v>
      </c>
      <c r="G59" s="2">
        <v>50.313099999999999</v>
      </c>
      <c r="H59" s="7">
        <f>1+COUNTIFS(A:A,A59,O:O,"&lt;"&amp;O59)</f>
        <v>2</v>
      </c>
      <c r="I59" s="2">
        <f>AVERAGEIF(A:A,A59,G:G)</f>
        <v>45.728461111111081</v>
      </c>
      <c r="J59" s="2">
        <f>G59-I59</f>
        <v>4.584638888888918</v>
      </c>
      <c r="K59" s="2">
        <f>90+J59</f>
        <v>94.584638888888918</v>
      </c>
      <c r="L59" s="2">
        <f>EXP(0.06*K59)</f>
        <v>291.5111726928323</v>
      </c>
      <c r="M59" s="2">
        <f>SUMIF(A:A,A59,L:L)</f>
        <v>1730.6833432428941</v>
      </c>
      <c r="N59" s="3">
        <f>L59/M59</f>
        <v>0.16843703605918389</v>
      </c>
      <c r="O59" s="8">
        <f>1/N59</f>
        <v>5.9369365752115764</v>
      </c>
      <c r="P59" s="3">
        <f>IF(O59&gt;21,"",N59)</f>
        <v>0.16843703605918389</v>
      </c>
      <c r="Q59" s="3">
        <f>IF(ISNUMBER(P59),SUMIF(A:A,A59,P:P),"")</f>
        <v>1</v>
      </c>
      <c r="R59" s="3">
        <f>IFERROR(P59*(1/Q59),"")</f>
        <v>0.16843703605918389</v>
      </c>
      <c r="S59" s="9">
        <f>IFERROR(1/R59,"")</f>
        <v>5.9369365752115764</v>
      </c>
    </row>
    <row r="60" spans="1:19" x14ac:dyDescent="0.25">
      <c r="A60" s="5">
        <v>10</v>
      </c>
      <c r="B60" s="6">
        <v>0.58333333333333337</v>
      </c>
      <c r="C60" s="5" t="s">
        <v>61</v>
      </c>
      <c r="D60" s="5">
        <v>3</v>
      </c>
      <c r="E60" s="5">
        <v>5</v>
      </c>
      <c r="F60" s="5" t="s">
        <v>92</v>
      </c>
      <c r="G60" s="2">
        <v>49.732100000000003</v>
      </c>
      <c r="H60" s="7">
        <f>1+COUNTIFS(A:A,A60,O:O,"&lt;"&amp;O60)</f>
        <v>3</v>
      </c>
      <c r="I60" s="2">
        <f>AVERAGEIF(A:A,A60,G:G)</f>
        <v>45.728461111111081</v>
      </c>
      <c r="J60" s="2">
        <f>G60-I60</f>
        <v>4.0036388888889221</v>
      </c>
      <c r="K60" s="2">
        <f>90+J60</f>
        <v>94.003638888888929</v>
      </c>
      <c r="L60" s="2">
        <f>EXP(0.06*K60)</f>
        <v>281.52417787788835</v>
      </c>
      <c r="M60" s="2">
        <f>SUMIF(A:A,A60,L:L)</f>
        <v>1730.6833432428941</v>
      </c>
      <c r="N60" s="3">
        <f>L60/M60</f>
        <v>0.16266648603110617</v>
      </c>
      <c r="O60" s="8">
        <f>1/N60</f>
        <v>6.1475478102402317</v>
      </c>
      <c r="P60" s="3">
        <f>IF(O60&gt;21,"",N60)</f>
        <v>0.16266648603110617</v>
      </c>
      <c r="Q60" s="3">
        <f>IF(ISNUMBER(P60),SUMIF(A:A,A60,P:P),"")</f>
        <v>1</v>
      </c>
      <c r="R60" s="3">
        <f>IFERROR(P60*(1/Q60),"")</f>
        <v>0.16266648603110617</v>
      </c>
      <c r="S60" s="9">
        <f>IFERROR(1/R60,"")</f>
        <v>6.1475478102402317</v>
      </c>
    </row>
    <row r="61" spans="1:19" x14ac:dyDescent="0.25">
      <c r="A61" s="5">
        <v>10</v>
      </c>
      <c r="B61" s="6">
        <v>0.58333333333333337</v>
      </c>
      <c r="C61" s="5" t="s">
        <v>61</v>
      </c>
      <c r="D61" s="5">
        <v>3</v>
      </c>
      <c r="E61" s="5">
        <v>4</v>
      </c>
      <c r="F61" s="5" t="s">
        <v>91</v>
      </c>
      <c r="G61" s="2">
        <v>37.699033333333297</v>
      </c>
      <c r="H61" s="7">
        <f>1+COUNTIFS(A:A,A61,O:O,"&lt;"&amp;O61)</f>
        <v>4</v>
      </c>
      <c r="I61" s="2">
        <f>AVERAGEIF(A:A,A61,G:G)</f>
        <v>45.728461111111081</v>
      </c>
      <c r="J61" s="2">
        <f>G61-I61</f>
        <v>-8.0294277777777836</v>
      </c>
      <c r="K61" s="2">
        <f>90+J61</f>
        <v>81.970572222222216</v>
      </c>
      <c r="L61" s="2">
        <f>EXP(0.06*K61)</f>
        <v>136.76092567170357</v>
      </c>
      <c r="M61" s="2">
        <f>SUMIF(A:A,A61,L:L)</f>
        <v>1730.6833432428941</v>
      </c>
      <c r="N61" s="3">
        <f>L61/M61</f>
        <v>7.9021345069078736E-2</v>
      </c>
      <c r="O61" s="8">
        <f>1/N61</f>
        <v>12.654808635892262</v>
      </c>
      <c r="P61" s="3">
        <f>IF(O61&gt;21,"",N61)</f>
        <v>7.9021345069078736E-2</v>
      </c>
      <c r="Q61" s="3">
        <f>IF(ISNUMBER(P61),SUMIF(A:A,A61,P:P),"")</f>
        <v>1</v>
      </c>
      <c r="R61" s="3">
        <f>IFERROR(P61*(1/Q61),"")</f>
        <v>7.9021345069078736E-2</v>
      </c>
      <c r="S61" s="9">
        <f>IFERROR(1/R61,"")</f>
        <v>12.654808635892262</v>
      </c>
    </row>
    <row r="62" spans="1:19" x14ac:dyDescent="0.25">
      <c r="A62" s="5">
        <v>10</v>
      </c>
      <c r="B62" s="6">
        <v>0.58333333333333337</v>
      </c>
      <c r="C62" s="5" t="s">
        <v>61</v>
      </c>
      <c r="D62" s="5">
        <v>3</v>
      </c>
      <c r="E62" s="5">
        <v>1</v>
      </c>
      <c r="F62" s="5" t="s">
        <v>89</v>
      </c>
      <c r="G62" s="2">
        <v>37.6229333333333</v>
      </c>
      <c r="H62" s="7">
        <f>1+COUNTIFS(A:A,A62,O:O,"&lt;"&amp;O62)</f>
        <v>5</v>
      </c>
      <c r="I62" s="2">
        <f>AVERAGEIF(A:A,A62,G:G)</f>
        <v>45.728461111111081</v>
      </c>
      <c r="J62" s="2">
        <f>G62-I62</f>
        <v>-8.1055277777777803</v>
      </c>
      <c r="K62" s="2">
        <f>90+J62</f>
        <v>81.89447222222222</v>
      </c>
      <c r="L62" s="2">
        <f>EXP(0.06*K62)</f>
        <v>136.13789873799985</v>
      </c>
      <c r="M62" s="2">
        <f>SUMIF(A:A,A62,L:L)</f>
        <v>1730.6833432428941</v>
      </c>
      <c r="N62" s="3">
        <f>L62/M62</f>
        <v>7.8661356087769002E-2</v>
      </c>
      <c r="O62" s="8">
        <f>1/N62</f>
        <v>12.712722609107031</v>
      </c>
      <c r="P62" s="3">
        <f>IF(O62&gt;21,"",N62)</f>
        <v>7.8661356087769002E-2</v>
      </c>
      <c r="Q62" s="3">
        <f>IF(ISNUMBER(P62),SUMIF(A:A,A62,P:P),"")</f>
        <v>1</v>
      </c>
      <c r="R62" s="3">
        <f>IFERROR(P62*(1/Q62),"")</f>
        <v>7.8661356087769002E-2</v>
      </c>
      <c r="S62" s="9">
        <f>IFERROR(1/R62,"")</f>
        <v>12.712722609107031</v>
      </c>
    </row>
    <row r="63" spans="1:19" x14ac:dyDescent="0.25">
      <c r="A63" s="5">
        <v>10</v>
      </c>
      <c r="B63" s="6">
        <v>0.58333333333333337</v>
      </c>
      <c r="C63" s="5" t="s">
        <v>61</v>
      </c>
      <c r="D63" s="5">
        <v>3</v>
      </c>
      <c r="E63" s="5">
        <v>6</v>
      </c>
      <c r="F63" s="5" t="s">
        <v>93</v>
      </c>
      <c r="G63" s="2">
        <v>32.143133333333303</v>
      </c>
      <c r="H63" s="7">
        <f>1+COUNTIFS(A:A,A63,O:O,"&lt;"&amp;O63)</f>
        <v>6</v>
      </c>
      <c r="I63" s="2">
        <f>AVERAGEIF(A:A,A63,G:G)</f>
        <v>45.728461111111081</v>
      </c>
      <c r="J63" s="2">
        <f>G63-I63</f>
        <v>-13.585327777777778</v>
      </c>
      <c r="K63" s="2">
        <f>90+J63</f>
        <v>76.414672222222222</v>
      </c>
      <c r="L63" s="2">
        <f>EXP(0.06*K63)</f>
        <v>97.991460129060997</v>
      </c>
      <c r="M63" s="2">
        <f>SUMIF(A:A,A63,L:L)</f>
        <v>1730.6833432428941</v>
      </c>
      <c r="N63" s="3">
        <f>L63/M63</f>
        <v>5.6620097784871502E-2</v>
      </c>
      <c r="O63" s="8">
        <f>1/N63</f>
        <v>17.661573171411813</v>
      </c>
      <c r="P63" s="3">
        <f>IF(O63&gt;21,"",N63)</f>
        <v>5.6620097784871502E-2</v>
      </c>
      <c r="Q63" s="3">
        <f>IF(ISNUMBER(P63),SUMIF(A:A,A63,P:P),"")</f>
        <v>1</v>
      </c>
      <c r="R63" s="3">
        <f>IFERROR(P63*(1/Q63),"")</f>
        <v>5.6620097784871502E-2</v>
      </c>
      <c r="S63" s="9">
        <f>IFERROR(1/R63,"")</f>
        <v>17.661573171411813</v>
      </c>
    </row>
    <row r="64" spans="1:19" x14ac:dyDescent="0.25">
      <c r="A64" s="5">
        <v>11</v>
      </c>
      <c r="B64" s="6">
        <v>0.5854166666666667</v>
      </c>
      <c r="C64" s="5" t="s">
        <v>95</v>
      </c>
      <c r="D64" s="5">
        <v>1</v>
      </c>
      <c r="E64" s="5">
        <v>1</v>
      </c>
      <c r="F64" s="5" t="s">
        <v>96</v>
      </c>
      <c r="G64" s="2">
        <v>71.057766666666595</v>
      </c>
      <c r="H64" s="7">
        <f>1+COUNTIFS(A:A,A64,O:O,"&lt;"&amp;O64)</f>
        <v>1</v>
      </c>
      <c r="I64" s="2">
        <f>AVERAGEIF(A:A,A64,G:G)</f>
        <v>55.086466666666638</v>
      </c>
      <c r="J64" s="2">
        <f>G64-I64</f>
        <v>15.971299999999957</v>
      </c>
      <c r="K64" s="2">
        <f>90+J64</f>
        <v>105.97129999999996</v>
      </c>
      <c r="L64" s="2">
        <f>EXP(0.06*K64)</f>
        <v>577.25147300845197</v>
      </c>
      <c r="M64" s="2">
        <f>SUMIF(A:A,A64,L:L)</f>
        <v>859.38286815949607</v>
      </c>
      <c r="N64" s="3">
        <f>L64/M64</f>
        <v>0.6717046550447614</v>
      </c>
      <c r="O64" s="8">
        <f>1/N64</f>
        <v>1.4887495456367821</v>
      </c>
      <c r="P64" s="3">
        <f>IF(O64&gt;21,"",N64)</f>
        <v>0.6717046550447614</v>
      </c>
      <c r="Q64" s="3">
        <f>IF(ISNUMBER(P64),SUMIF(A:A,A64,P:P),"")</f>
        <v>1</v>
      </c>
      <c r="R64" s="3">
        <f>IFERROR(P64*(1/Q64),"")</f>
        <v>0.6717046550447614</v>
      </c>
      <c r="S64" s="9">
        <f>IFERROR(1/R64,"")</f>
        <v>1.4887495456367821</v>
      </c>
    </row>
    <row r="65" spans="1:19" x14ac:dyDescent="0.25">
      <c r="A65" s="5">
        <v>11</v>
      </c>
      <c r="B65" s="6">
        <v>0.5854166666666667</v>
      </c>
      <c r="C65" s="5" t="s">
        <v>95</v>
      </c>
      <c r="D65" s="5">
        <v>1</v>
      </c>
      <c r="E65" s="5">
        <v>2</v>
      </c>
      <c r="F65" s="5" t="s">
        <v>97</v>
      </c>
      <c r="G65" s="2">
        <v>51.089266666666603</v>
      </c>
      <c r="H65" s="7">
        <f>1+COUNTIFS(A:A,A65,O:O,"&lt;"&amp;O65)</f>
        <v>2</v>
      </c>
      <c r="I65" s="2">
        <f>AVERAGEIF(A:A,A65,G:G)</f>
        <v>55.086466666666638</v>
      </c>
      <c r="J65" s="2">
        <f>G65-I65</f>
        <v>-3.9972000000000349</v>
      </c>
      <c r="K65" s="2">
        <f>90+J65</f>
        <v>86.002799999999965</v>
      </c>
      <c r="L65" s="2">
        <f>EXP(0.06*K65)</f>
        <v>174.19371769159849</v>
      </c>
      <c r="M65" s="2">
        <f>SUMIF(A:A,A65,L:L)</f>
        <v>859.38286815949607</v>
      </c>
      <c r="N65" s="3">
        <f>L65/M65</f>
        <v>0.20269628840130571</v>
      </c>
      <c r="O65" s="8">
        <f>1/N65</f>
        <v>4.9334894481154112</v>
      </c>
      <c r="P65" s="3">
        <f>IF(O65&gt;21,"",N65)</f>
        <v>0.20269628840130571</v>
      </c>
      <c r="Q65" s="3">
        <f>IF(ISNUMBER(P65),SUMIF(A:A,A65,P:P),"")</f>
        <v>1</v>
      </c>
      <c r="R65" s="3">
        <f>IFERROR(P65*(1/Q65),"")</f>
        <v>0.20269628840130571</v>
      </c>
      <c r="S65" s="9">
        <f>IFERROR(1/R65,"")</f>
        <v>4.9334894481154112</v>
      </c>
    </row>
    <row r="66" spans="1:19" x14ac:dyDescent="0.25">
      <c r="A66" s="5">
        <v>11</v>
      </c>
      <c r="B66" s="6">
        <v>0.5854166666666667</v>
      </c>
      <c r="C66" s="5" t="s">
        <v>95</v>
      </c>
      <c r="D66" s="5">
        <v>1</v>
      </c>
      <c r="E66" s="5">
        <v>4</v>
      </c>
      <c r="F66" s="5" t="s">
        <v>98</v>
      </c>
      <c r="G66" s="2">
        <v>43.112366666666702</v>
      </c>
      <c r="H66" s="7">
        <f>1+COUNTIFS(A:A,A66,O:O,"&lt;"&amp;O66)</f>
        <v>3</v>
      </c>
      <c r="I66" s="2">
        <f>AVERAGEIF(A:A,A66,G:G)</f>
        <v>55.086466666666638</v>
      </c>
      <c r="J66" s="2">
        <f>G66-I66</f>
        <v>-11.974099999999936</v>
      </c>
      <c r="K66" s="2">
        <f>90+J66</f>
        <v>78.025900000000064</v>
      </c>
      <c r="L66" s="2">
        <f>EXP(0.06*K66)</f>
        <v>107.93767745944555</v>
      </c>
      <c r="M66" s="2">
        <f>SUMIF(A:A,A66,L:L)</f>
        <v>859.38286815949607</v>
      </c>
      <c r="N66" s="3">
        <f>L66/M66</f>
        <v>0.12559905655393283</v>
      </c>
      <c r="O66" s="8">
        <f>1/N66</f>
        <v>7.9618432449816634</v>
      </c>
      <c r="P66" s="3">
        <f>IF(O66&gt;21,"",N66)</f>
        <v>0.12559905655393283</v>
      </c>
      <c r="Q66" s="3">
        <f>IF(ISNUMBER(P66),SUMIF(A:A,A66,P:P),"")</f>
        <v>1</v>
      </c>
      <c r="R66" s="3">
        <f>IFERROR(P66*(1/Q66),"")</f>
        <v>0.12559905655393283</v>
      </c>
      <c r="S66" s="9">
        <f>IFERROR(1/R66,"")</f>
        <v>7.9618432449816634</v>
      </c>
    </row>
    <row r="67" spans="1:19" x14ac:dyDescent="0.25">
      <c r="A67" s="5">
        <v>12</v>
      </c>
      <c r="B67" s="6">
        <v>0.59097222222222223</v>
      </c>
      <c r="C67" s="5" t="s">
        <v>75</v>
      </c>
      <c r="D67" s="5">
        <v>2</v>
      </c>
      <c r="E67" s="5">
        <v>1</v>
      </c>
      <c r="F67" s="5" t="s">
        <v>100</v>
      </c>
      <c r="G67" s="2">
        <v>73.117700000000099</v>
      </c>
      <c r="H67" s="7">
        <f>1+COUNTIFS(A:A,A67,O:O,"&lt;"&amp;O67)</f>
        <v>1</v>
      </c>
      <c r="I67" s="2">
        <f>AVERAGEIF(A:A,A67,G:G)</f>
        <v>49.470244444444454</v>
      </c>
      <c r="J67" s="2">
        <f>G67-I67</f>
        <v>23.647455555555645</v>
      </c>
      <c r="K67" s="2">
        <f>90+J67</f>
        <v>113.64745555555564</v>
      </c>
      <c r="L67" s="2">
        <f>EXP(0.06*K67)</f>
        <v>914.92979296649742</v>
      </c>
      <c r="M67" s="2">
        <f>SUMIF(A:A,A67,L:L)</f>
        <v>2709.6570213816267</v>
      </c>
      <c r="N67" s="3">
        <f>L67/M67</f>
        <v>0.33765520349877493</v>
      </c>
      <c r="O67" s="8">
        <f>1/N67</f>
        <v>2.9616010345406338</v>
      </c>
      <c r="P67" s="3">
        <f>IF(O67&gt;21,"",N67)</f>
        <v>0.33765520349877493</v>
      </c>
      <c r="Q67" s="3">
        <f>IF(ISNUMBER(P67),SUMIF(A:A,A67,P:P),"")</f>
        <v>0.8914353180635507</v>
      </c>
      <c r="R67" s="3">
        <f>IFERROR(P67*(1/Q67),"")</f>
        <v>0.37877700900639361</v>
      </c>
      <c r="S67" s="9">
        <f>IFERROR(1/R67,"")</f>
        <v>2.6400757602030707</v>
      </c>
    </row>
    <row r="68" spans="1:19" x14ac:dyDescent="0.25">
      <c r="A68" s="5">
        <v>12</v>
      </c>
      <c r="B68" s="6">
        <v>0.59097222222222223</v>
      </c>
      <c r="C68" s="5" t="s">
        <v>75</v>
      </c>
      <c r="D68" s="5">
        <v>2</v>
      </c>
      <c r="E68" s="5">
        <v>9</v>
      </c>
      <c r="F68" s="5" t="s">
        <v>108</v>
      </c>
      <c r="G68" s="2">
        <v>62.184666666666601</v>
      </c>
      <c r="H68" s="7">
        <f>1+COUNTIFS(A:A,A68,O:O,"&lt;"&amp;O68)</f>
        <v>2</v>
      </c>
      <c r="I68" s="2">
        <f>AVERAGEIF(A:A,A68,G:G)</f>
        <v>49.470244444444454</v>
      </c>
      <c r="J68" s="2">
        <f>G68-I68</f>
        <v>12.714422222222147</v>
      </c>
      <c r="K68" s="2">
        <f>90+J68</f>
        <v>102.71442222222214</v>
      </c>
      <c r="L68" s="2">
        <f>EXP(0.06*K68)</f>
        <v>474.78654939036738</v>
      </c>
      <c r="M68" s="2">
        <f>SUMIF(A:A,A68,L:L)</f>
        <v>2709.6570213816267</v>
      </c>
      <c r="N68" s="3">
        <f>L68/M68</f>
        <v>0.17522016463481366</v>
      </c>
      <c r="O68" s="8">
        <f>1/N68</f>
        <v>5.7071056980465524</v>
      </c>
      <c r="P68" s="3">
        <f>IF(O68&gt;21,"",N68)</f>
        <v>0.17522016463481366</v>
      </c>
      <c r="Q68" s="3">
        <f>IF(ISNUMBER(P68),SUMIF(A:A,A68,P:P),"")</f>
        <v>0.8914353180635507</v>
      </c>
      <c r="R68" s="3">
        <f>IFERROR(P68*(1/Q68),"")</f>
        <v>0.1965595944924432</v>
      </c>
      <c r="S68" s="9">
        <f>IFERROR(1/R68,"")</f>
        <v>5.0875155831604308</v>
      </c>
    </row>
    <row r="69" spans="1:19" x14ac:dyDescent="0.25">
      <c r="A69" s="5">
        <v>12</v>
      </c>
      <c r="B69" s="6">
        <v>0.59097222222222223</v>
      </c>
      <c r="C69" s="5" t="s">
        <v>75</v>
      </c>
      <c r="D69" s="5">
        <v>2</v>
      </c>
      <c r="E69" s="5">
        <v>7</v>
      </c>
      <c r="F69" s="5" t="s">
        <v>106</v>
      </c>
      <c r="G69" s="2">
        <v>60.340499999999999</v>
      </c>
      <c r="H69" s="7">
        <f>1+COUNTIFS(A:A,A69,O:O,"&lt;"&amp;O69)</f>
        <v>3</v>
      </c>
      <c r="I69" s="2">
        <f>AVERAGEIF(A:A,A69,G:G)</f>
        <v>49.470244444444454</v>
      </c>
      <c r="J69" s="2">
        <f>G69-I69</f>
        <v>10.870255555555545</v>
      </c>
      <c r="K69" s="2">
        <f>90+J69</f>
        <v>100.87025555555554</v>
      </c>
      <c r="L69" s="2">
        <f>EXP(0.06*K69)</f>
        <v>425.0536232563914</v>
      </c>
      <c r="M69" s="2">
        <f>SUMIF(A:A,A69,L:L)</f>
        <v>2709.6570213816267</v>
      </c>
      <c r="N69" s="3">
        <f>L69/M69</f>
        <v>0.1568662084914573</v>
      </c>
      <c r="O69" s="8">
        <f>1/N69</f>
        <v>6.3748592486345368</v>
      </c>
      <c r="P69" s="3">
        <f>IF(O69&gt;21,"",N69)</f>
        <v>0.1568662084914573</v>
      </c>
      <c r="Q69" s="3">
        <f>IF(ISNUMBER(P69),SUMIF(A:A,A69,P:P),"")</f>
        <v>0.8914353180635507</v>
      </c>
      <c r="R69" s="3">
        <f>IFERROR(P69*(1/Q69),"")</f>
        <v>0.17597037643989136</v>
      </c>
      <c r="S69" s="9">
        <f>IFERROR(1/R69,"")</f>
        <v>5.6827746819168956</v>
      </c>
    </row>
    <row r="70" spans="1:19" x14ac:dyDescent="0.25">
      <c r="A70" s="5">
        <v>12</v>
      </c>
      <c r="B70" s="6">
        <v>0.59097222222222223</v>
      </c>
      <c r="C70" s="5" t="s">
        <v>75</v>
      </c>
      <c r="D70" s="5">
        <v>2</v>
      </c>
      <c r="E70" s="5">
        <v>2</v>
      </c>
      <c r="F70" s="5" t="s">
        <v>101</v>
      </c>
      <c r="G70" s="2">
        <v>50.748166666666705</v>
      </c>
      <c r="H70" s="7">
        <f>1+COUNTIFS(A:A,A70,O:O,"&lt;"&amp;O70)</f>
        <v>4</v>
      </c>
      <c r="I70" s="2">
        <f>AVERAGEIF(A:A,A70,G:G)</f>
        <v>49.470244444444454</v>
      </c>
      <c r="J70" s="2">
        <f>G70-I70</f>
        <v>1.2779222222222515</v>
      </c>
      <c r="K70" s="2">
        <f>90+J70</f>
        <v>91.277922222222259</v>
      </c>
      <c r="L70" s="2">
        <f>EXP(0.06*K70)</f>
        <v>239.05062111515227</v>
      </c>
      <c r="M70" s="2">
        <f>SUMIF(A:A,A70,L:L)</f>
        <v>2709.6570213816267</v>
      </c>
      <c r="N70" s="3">
        <f>L70/M70</f>
        <v>8.8221726671984038E-2</v>
      </c>
      <c r="O70" s="8">
        <f>1/N70</f>
        <v>11.335076264354765</v>
      </c>
      <c r="P70" s="3">
        <f>IF(O70&gt;21,"",N70)</f>
        <v>8.8221726671984038E-2</v>
      </c>
      <c r="Q70" s="3">
        <f>IF(ISNUMBER(P70),SUMIF(A:A,A70,P:P),"")</f>
        <v>0.8914353180635507</v>
      </c>
      <c r="R70" s="3">
        <f>IFERROR(P70*(1/Q70),"")</f>
        <v>9.8965931553650521E-2</v>
      </c>
      <c r="S70" s="9">
        <f>IFERROR(1/R70,"")</f>
        <v>10.104487314989694</v>
      </c>
    </row>
    <row r="71" spans="1:19" x14ac:dyDescent="0.25">
      <c r="A71" s="5">
        <v>12</v>
      </c>
      <c r="B71" s="6">
        <v>0.59097222222222223</v>
      </c>
      <c r="C71" s="5" t="s">
        <v>75</v>
      </c>
      <c r="D71" s="5">
        <v>2</v>
      </c>
      <c r="E71" s="5">
        <v>3</v>
      </c>
      <c r="F71" s="5" t="s">
        <v>102</v>
      </c>
      <c r="G71" s="2">
        <v>48.494866666666702</v>
      </c>
      <c r="H71" s="7">
        <f>1+COUNTIFS(A:A,A71,O:O,"&lt;"&amp;O71)</f>
        <v>5</v>
      </c>
      <c r="I71" s="2">
        <f>AVERAGEIF(A:A,A71,G:G)</f>
        <v>49.470244444444454</v>
      </c>
      <c r="J71" s="2">
        <f>G71-I71</f>
        <v>-0.97537777777775148</v>
      </c>
      <c r="K71" s="2">
        <f>90+J71</f>
        <v>89.024622222222249</v>
      </c>
      <c r="L71" s="2">
        <f>EXP(0.06*K71)</f>
        <v>208.8209807194545</v>
      </c>
      <c r="M71" s="2">
        <f>SUMIF(A:A,A71,L:L)</f>
        <v>2709.6570213816267</v>
      </c>
      <c r="N71" s="3">
        <f>L71/M71</f>
        <v>7.7065465876924449E-2</v>
      </c>
      <c r="O71" s="8">
        <f>1/N71</f>
        <v>12.975980727827247</v>
      </c>
      <c r="P71" s="3">
        <f>IF(O71&gt;21,"",N71)</f>
        <v>7.7065465876924449E-2</v>
      </c>
      <c r="Q71" s="3">
        <f>IF(ISNUMBER(P71),SUMIF(A:A,A71,P:P),"")</f>
        <v>0.8914353180635507</v>
      </c>
      <c r="R71" s="3">
        <f>IFERROR(P71*(1/Q71),"")</f>
        <v>8.6450990122684854E-2</v>
      </c>
      <c r="S71" s="9">
        <f>IFERROR(1/R71,"")</f>
        <v>11.567247507297186</v>
      </c>
    </row>
    <row r="72" spans="1:19" x14ac:dyDescent="0.25">
      <c r="A72" s="5">
        <v>12</v>
      </c>
      <c r="B72" s="6">
        <v>0.59097222222222223</v>
      </c>
      <c r="C72" s="5" t="s">
        <v>75</v>
      </c>
      <c r="D72" s="5">
        <v>2</v>
      </c>
      <c r="E72" s="5">
        <v>6</v>
      </c>
      <c r="F72" s="5" t="s">
        <v>105</v>
      </c>
      <c r="G72" s="2">
        <v>43.293700000000001</v>
      </c>
      <c r="H72" s="7">
        <f>1+COUNTIFS(A:A,A72,O:O,"&lt;"&amp;O72)</f>
        <v>6</v>
      </c>
      <c r="I72" s="2">
        <f>AVERAGEIF(A:A,A72,G:G)</f>
        <v>49.470244444444454</v>
      </c>
      <c r="J72" s="2">
        <f>G72-I72</f>
        <v>-6.1765444444444526</v>
      </c>
      <c r="K72" s="2">
        <f>90+J72</f>
        <v>83.82345555555554</v>
      </c>
      <c r="L72" s="2">
        <f>EXP(0.06*K72)</f>
        <v>152.84240125060083</v>
      </c>
      <c r="M72" s="2">
        <f>SUMIF(A:A,A72,L:L)</f>
        <v>2709.6570213816267</v>
      </c>
      <c r="N72" s="3">
        <f>L72/M72</f>
        <v>5.6406548889596383E-2</v>
      </c>
      <c r="O72" s="8">
        <f>1/N72</f>
        <v>17.72843791520172</v>
      </c>
      <c r="P72" s="3">
        <f>IF(O72&gt;21,"",N72)</f>
        <v>5.6406548889596383E-2</v>
      </c>
      <c r="Q72" s="3">
        <f>IF(ISNUMBER(P72),SUMIF(A:A,A72,P:P),"")</f>
        <v>0.8914353180635507</v>
      </c>
      <c r="R72" s="3">
        <f>IFERROR(P72*(1/Q72),"")</f>
        <v>6.3276098384936488E-2</v>
      </c>
      <c r="S72" s="9">
        <f>IFERROR(1/R72,"")</f>
        <v>15.803755691707757</v>
      </c>
    </row>
    <row r="73" spans="1:19" x14ac:dyDescent="0.25">
      <c r="A73" s="5">
        <v>12</v>
      </c>
      <c r="B73" s="6">
        <v>0.59097222222222223</v>
      </c>
      <c r="C73" s="5" t="s">
        <v>75</v>
      </c>
      <c r="D73" s="5">
        <v>2</v>
      </c>
      <c r="E73" s="5">
        <v>4</v>
      </c>
      <c r="F73" s="5" t="s">
        <v>103</v>
      </c>
      <c r="G73" s="2">
        <v>39.285866666666699</v>
      </c>
      <c r="H73" s="7">
        <f>1+COUNTIFS(A:A,A73,O:O,"&lt;"&amp;O73)</f>
        <v>7</v>
      </c>
      <c r="I73" s="2">
        <f>AVERAGEIF(A:A,A73,G:G)</f>
        <v>49.470244444444454</v>
      </c>
      <c r="J73" s="2">
        <f>G73-I73</f>
        <v>-10.184377777777755</v>
      </c>
      <c r="K73" s="2">
        <f>90+J73</f>
        <v>79.815622222222245</v>
      </c>
      <c r="L73" s="2">
        <f>EXP(0.06*K73)</f>
        <v>120.17359631051697</v>
      </c>
      <c r="M73" s="2">
        <f>SUMIF(A:A,A73,L:L)</f>
        <v>2709.6570213816267</v>
      </c>
      <c r="N73" s="3">
        <f>L73/M73</f>
        <v>4.4350113450609949E-2</v>
      </c>
      <c r="O73" s="8">
        <f>1/N73</f>
        <v>22.547856638825508</v>
      </c>
      <c r="P73" s="3" t="str">
        <f>IF(O73&gt;21,"",N73)</f>
        <v/>
      </c>
      <c r="Q73" s="3" t="str">
        <f>IF(ISNUMBER(P73),SUMIF(A:A,A73,P:P),"")</f>
        <v/>
      </c>
      <c r="R73" s="3" t="str">
        <f>IFERROR(P73*(1/Q73),"")</f>
        <v/>
      </c>
      <c r="S73" s="9" t="str">
        <f>IFERROR(1/R73,"")</f>
        <v/>
      </c>
    </row>
    <row r="74" spans="1:19" x14ac:dyDescent="0.25">
      <c r="A74" s="5">
        <v>12</v>
      </c>
      <c r="B74" s="6">
        <v>0.59097222222222223</v>
      </c>
      <c r="C74" s="5" t="s">
        <v>75</v>
      </c>
      <c r="D74" s="5">
        <v>2</v>
      </c>
      <c r="E74" s="5">
        <v>8</v>
      </c>
      <c r="F74" s="5" t="s">
        <v>107</v>
      </c>
      <c r="G74" s="2">
        <v>34.671500000000002</v>
      </c>
      <c r="H74" s="7">
        <f>1+COUNTIFS(A:A,A74,O:O,"&lt;"&amp;O74)</f>
        <v>8</v>
      </c>
      <c r="I74" s="2">
        <f>AVERAGEIF(A:A,A74,G:G)</f>
        <v>49.470244444444454</v>
      </c>
      <c r="J74" s="2">
        <f>G74-I74</f>
        <v>-14.798744444444452</v>
      </c>
      <c r="K74" s="2">
        <f>90+J74</f>
        <v>75.201255555555548</v>
      </c>
      <c r="L74" s="2">
        <f>EXP(0.06*K74)</f>
        <v>91.110707527252501</v>
      </c>
      <c r="M74" s="2">
        <f>SUMIF(A:A,A74,L:L)</f>
        <v>2709.6570213816267</v>
      </c>
      <c r="N74" s="3">
        <f>L74/M74</f>
        <v>3.3624442801545439E-2</v>
      </c>
      <c r="O74" s="8">
        <f>1/N74</f>
        <v>29.740269776426995</v>
      </c>
      <c r="P74" s="3" t="str">
        <f>IF(O74&gt;21,"",N74)</f>
        <v/>
      </c>
      <c r="Q74" s="3" t="str">
        <f>IF(ISNUMBER(P74),SUMIF(A:A,A74,P:P),"")</f>
        <v/>
      </c>
      <c r="R74" s="3" t="str">
        <f>IFERROR(P74*(1/Q74),"")</f>
        <v/>
      </c>
      <c r="S74" s="9" t="str">
        <f>IFERROR(1/R74,"")</f>
        <v/>
      </c>
    </row>
    <row r="75" spans="1:19" x14ac:dyDescent="0.25">
      <c r="A75" s="5">
        <v>12</v>
      </c>
      <c r="B75" s="6">
        <v>0.59097222222222223</v>
      </c>
      <c r="C75" s="5" t="s">
        <v>75</v>
      </c>
      <c r="D75" s="5">
        <v>2</v>
      </c>
      <c r="E75" s="5">
        <v>5</v>
      </c>
      <c r="F75" s="5" t="s">
        <v>104</v>
      </c>
      <c r="G75" s="2">
        <v>33.095233333333304</v>
      </c>
      <c r="H75" s="7">
        <f>1+COUNTIFS(A:A,A75,O:O,"&lt;"&amp;O75)</f>
        <v>9</v>
      </c>
      <c r="I75" s="2">
        <f>AVERAGEIF(A:A,A75,G:G)</f>
        <v>49.470244444444454</v>
      </c>
      <c r="J75" s="2">
        <f>G75-I75</f>
        <v>-16.375011111111149</v>
      </c>
      <c r="K75" s="2">
        <f>90+J75</f>
        <v>73.624988888888851</v>
      </c>
      <c r="L75" s="2">
        <f>EXP(0.06*K75)</f>
        <v>82.888748845393749</v>
      </c>
      <c r="M75" s="2">
        <f>SUMIF(A:A,A75,L:L)</f>
        <v>2709.6570213816267</v>
      </c>
      <c r="N75" s="3">
        <f>L75/M75</f>
        <v>3.0590125684294027E-2</v>
      </c>
      <c r="O75" s="8">
        <f>1/N75</f>
        <v>32.690287392752779</v>
      </c>
      <c r="P75" s="3" t="str">
        <f>IF(O75&gt;21,"",N75)</f>
        <v/>
      </c>
      <c r="Q75" s="3" t="str">
        <f>IF(ISNUMBER(P75),SUMIF(A:A,A75,P:P),"")</f>
        <v/>
      </c>
      <c r="R75" s="3" t="str">
        <f>IFERROR(P75*(1/Q75),"")</f>
        <v/>
      </c>
      <c r="S75" s="9" t="str">
        <f>IFERROR(1/R75,"")</f>
        <v/>
      </c>
    </row>
    <row r="76" spans="1:19" x14ac:dyDescent="0.25">
      <c r="A76" s="5">
        <v>13</v>
      </c>
      <c r="B76" s="6">
        <v>0.59375</v>
      </c>
      <c r="C76" s="5" t="s">
        <v>32</v>
      </c>
      <c r="D76" s="5">
        <v>4</v>
      </c>
      <c r="E76" s="5">
        <v>1</v>
      </c>
      <c r="F76" s="5" t="s">
        <v>109</v>
      </c>
      <c r="G76" s="2">
        <v>68.090533333333298</v>
      </c>
      <c r="H76" s="7">
        <f>1+COUNTIFS(A:A,A76,O:O,"&lt;"&amp;O76)</f>
        <v>1</v>
      </c>
      <c r="I76" s="2">
        <f>AVERAGEIF(A:A,A76,G:G)</f>
        <v>52.15972380952379</v>
      </c>
      <c r="J76" s="2">
        <f>G76-I76</f>
        <v>15.930809523809508</v>
      </c>
      <c r="K76" s="2">
        <f>90+J76</f>
        <v>105.9308095238095</v>
      </c>
      <c r="L76" s="2">
        <f>EXP(0.06*K76)</f>
        <v>575.85078391300112</v>
      </c>
      <c r="M76" s="2">
        <f>SUMIF(A:A,A76,L:L)</f>
        <v>1873.7869855911367</v>
      </c>
      <c r="N76" s="3">
        <f>L76/M76</f>
        <v>0.30731923550602175</v>
      </c>
      <c r="O76" s="8">
        <f>1/N76</f>
        <v>3.2539453586542764</v>
      </c>
      <c r="P76" s="3">
        <f>IF(O76&gt;21,"",N76)</f>
        <v>0.30731923550602175</v>
      </c>
      <c r="Q76" s="3">
        <f>IF(ISNUMBER(P76),SUMIF(A:A,A76,P:P),"")</f>
        <v>0.99999999999999978</v>
      </c>
      <c r="R76" s="3">
        <f>IFERROR(P76*(1/Q76),"")</f>
        <v>0.3073192355060218</v>
      </c>
      <c r="S76" s="9">
        <f>IFERROR(1/R76,"")</f>
        <v>3.2539453586542759</v>
      </c>
    </row>
    <row r="77" spans="1:19" x14ac:dyDescent="0.25">
      <c r="A77" s="5">
        <v>13</v>
      </c>
      <c r="B77" s="6">
        <v>0.59375</v>
      </c>
      <c r="C77" s="5" t="s">
        <v>32</v>
      </c>
      <c r="D77" s="5">
        <v>4</v>
      </c>
      <c r="E77" s="5">
        <v>3</v>
      </c>
      <c r="F77" s="5" t="s">
        <v>111</v>
      </c>
      <c r="G77" s="2">
        <v>63.716933333333301</v>
      </c>
      <c r="H77" s="7">
        <f>1+COUNTIFS(A:A,A77,O:O,"&lt;"&amp;O77)</f>
        <v>2</v>
      </c>
      <c r="I77" s="2">
        <f>AVERAGEIF(A:A,A77,G:G)</f>
        <v>52.15972380952379</v>
      </c>
      <c r="J77" s="2">
        <f>G77-I77</f>
        <v>11.557209523809512</v>
      </c>
      <c r="K77" s="2">
        <f>90+J77</f>
        <v>101.55720952380952</v>
      </c>
      <c r="L77" s="2">
        <f>EXP(0.06*K77)</f>
        <v>442.93922518206773</v>
      </c>
      <c r="M77" s="2">
        <f>SUMIF(A:A,A77,L:L)</f>
        <v>1873.7869855911367</v>
      </c>
      <c r="N77" s="3">
        <f>L77/M77</f>
        <v>0.23638718199461214</v>
      </c>
      <c r="O77" s="8">
        <f>1/N77</f>
        <v>4.2303478198864122</v>
      </c>
      <c r="P77" s="3">
        <f>IF(O77&gt;21,"",N77)</f>
        <v>0.23638718199461214</v>
      </c>
      <c r="Q77" s="3">
        <f>IF(ISNUMBER(P77),SUMIF(A:A,A77,P:P),"")</f>
        <v>0.99999999999999978</v>
      </c>
      <c r="R77" s="3">
        <f>IFERROR(P77*(1/Q77),"")</f>
        <v>0.2363871819946122</v>
      </c>
      <c r="S77" s="9">
        <f>IFERROR(1/R77,"")</f>
        <v>4.2303478198864113</v>
      </c>
    </row>
    <row r="78" spans="1:19" x14ac:dyDescent="0.25">
      <c r="A78" s="5">
        <v>13</v>
      </c>
      <c r="B78" s="6">
        <v>0.59375</v>
      </c>
      <c r="C78" s="5" t="s">
        <v>32</v>
      </c>
      <c r="D78" s="5">
        <v>4</v>
      </c>
      <c r="E78" s="5">
        <v>5</v>
      </c>
      <c r="F78" s="5" t="s">
        <v>113</v>
      </c>
      <c r="G78" s="2">
        <v>55.826500000000003</v>
      </c>
      <c r="H78" s="7">
        <f>1+COUNTIFS(A:A,A78,O:O,"&lt;"&amp;O78)</f>
        <v>3</v>
      </c>
      <c r="I78" s="2">
        <f>AVERAGEIF(A:A,A78,G:G)</f>
        <v>52.15972380952379</v>
      </c>
      <c r="J78" s="2">
        <f>G78-I78</f>
        <v>3.6667761904762131</v>
      </c>
      <c r="K78" s="2">
        <f>90+J78</f>
        <v>93.666776190476213</v>
      </c>
      <c r="L78" s="2">
        <f>EXP(0.06*K78)</f>
        <v>275.89119622811529</v>
      </c>
      <c r="M78" s="2">
        <f>SUMIF(A:A,A78,L:L)</f>
        <v>1873.7869855911367</v>
      </c>
      <c r="N78" s="3">
        <f>L78/M78</f>
        <v>0.14723722512197829</v>
      </c>
      <c r="O78" s="8">
        <f>1/N78</f>
        <v>6.79176070570165</v>
      </c>
      <c r="P78" s="3">
        <f>IF(O78&gt;21,"",N78)</f>
        <v>0.14723722512197829</v>
      </c>
      <c r="Q78" s="3">
        <f>IF(ISNUMBER(P78),SUMIF(A:A,A78,P:P),"")</f>
        <v>0.99999999999999978</v>
      </c>
      <c r="R78" s="3">
        <f>IFERROR(P78*(1/Q78),"")</f>
        <v>0.14723722512197832</v>
      </c>
      <c r="S78" s="9">
        <f>IFERROR(1/R78,"")</f>
        <v>6.7917607057016491</v>
      </c>
    </row>
    <row r="79" spans="1:19" x14ac:dyDescent="0.25">
      <c r="A79" s="5">
        <v>13</v>
      </c>
      <c r="B79" s="6">
        <v>0.59375</v>
      </c>
      <c r="C79" s="5" t="s">
        <v>32</v>
      </c>
      <c r="D79" s="5">
        <v>4</v>
      </c>
      <c r="E79" s="5">
        <v>4</v>
      </c>
      <c r="F79" s="5" t="s">
        <v>112</v>
      </c>
      <c r="G79" s="2">
        <v>51.917199999999994</v>
      </c>
      <c r="H79" s="7">
        <f>1+COUNTIFS(A:A,A79,O:O,"&lt;"&amp;O79)</f>
        <v>4</v>
      </c>
      <c r="I79" s="2">
        <f>AVERAGEIF(A:A,A79,G:G)</f>
        <v>52.15972380952379</v>
      </c>
      <c r="J79" s="2">
        <f>G79-I79</f>
        <v>-0.24252380952379582</v>
      </c>
      <c r="K79" s="2">
        <f>90+J79</f>
        <v>89.757476190476211</v>
      </c>
      <c r="L79" s="2">
        <f>EXP(0.06*K79)</f>
        <v>218.20796401539366</v>
      </c>
      <c r="M79" s="2">
        <f>SUMIF(A:A,A79,L:L)</f>
        <v>1873.7869855911367</v>
      </c>
      <c r="N79" s="3">
        <f>L79/M79</f>
        <v>0.1164529189781698</v>
      </c>
      <c r="O79" s="8">
        <f>1/N79</f>
        <v>8.5871613075448927</v>
      </c>
      <c r="P79" s="3">
        <f>IF(O79&gt;21,"",N79)</f>
        <v>0.1164529189781698</v>
      </c>
      <c r="Q79" s="3">
        <f>IF(ISNUMBER(P79),SUMIF(A:A,A79,P:P),"")</f>
        <v>0.99999999999999978</v>
      </c>
      <c r="R79" s="3">
        <f>IFERROR(P79*(1/Q79),"")</f>
        <v>0.11645291897816983</v>
      </c>
      <c r="S79" s="9">
        <f>IFERROR(1/R79,"")</f>
        <v>8.5871613075448909</v>
      </c>
    </row>
    <row r="80" spans="1:19" x14ac:dyDescent="0.25">
      <c r="A80" s="5">
        <v>13</v>
      </c>
      <c r="B80" s="6">
        <v>0.59375</v>
      </c>
      <c r="C80" s="5" t="s">
        <v>32</v>
      </c>
      <c r="D80" s="5">
        <v>4</v>
      </c>
      <c r="E80" s="5">
        <v>7</v>
      </c>
      <c r="F80" s="5" t="s">
        <v>115</v>
      </c>
      <c r="G80" s="2">
        <v>44.835000000000001</v>
      </c>
      <c r="H80" s="7">
        <f>1+COUNTIFS(A:A,A80,O:O,"&lt;"&amp;O80)</f>
        <v>5</v>
      </c>
      <c r="I80" s="2">
        <f>AVERAGEIF(A:A,A80,G:G)</f>
        <v>52.15972380952379</v>
      </c>
      <c r="J80" s="2">
        <f>G80-I80</f>
        <v>-7.324723809523789</v>
      </c>
      <c r="K80" s="2">
        <f>90+J80</f>
        <v>82.675276190476211</v>
      </c>
      <c r="L80" s="2">
        <f>EXP(0.06*K80)</f>
        <v>142.66747480641246</v>
      </c>
      <c r="M80" s="2">
        <f>SUMIF(A:A,A80,L:L)</f>
        <v>1873.7869855911367</v>
      </c>
      <c r="N80" s="3">
        <f>L80/M80</f>
        <v>7.6138577065313615E-2</v>
      </c>
      <c r="O80" s="8">
        <f>1/N80</f>
        <v>13.13394652939435</v>
      </c>
      <c r="P80" s="3">
        <f>IF(O80&gt;21,"",N80)</f>
        <v>7.6138577065313615E-2</v>
      </c>
      <c r="Q80" s="3">
        <f>IF(ISNUMBER(P80),SUMIF(A:A,A80,P:P),"")</f>
        <v>0.99999999999999978</v>
      </c>
      <c r="R80" s="3">
        <f>IFERROR(P80*(1/Q80),"")</f>
        <v>7.6138577065313628E-2</v>
      </c>
      <c r="S80" s="9">
        <f>IFERROR(1/R80,"")</f>
        <v>13.133946529394347</v>
      </c>
    </row>
    <row r="81" spans="1:19" x14ac:dyDescent="0.25">
      <c r="A81" s="5">
        <v>13</v>
      </c>
      <c r="B81" s="6">
        <v>0.59375</v>
      </c>
      <c r="C81" s="5" t="s">
        <v>32</v>
      </c>
      <c r="D81" s="5">
        <v>4</v>
      </c>
      <c r="E81" s="5">
        <v>2</v>
      </c>
      <c r="F81" s="5" t="s">
        <v>110</v>
      </c>
      <c r="G81" s="2">
        <v>40.495833333333294</v>
      </c>
      <c r="H81" s="7">
        <f>1+COUNTIFS(A:A,A81,O:O,"&lt;"&amp;O81)</f>
        <v>6</v>
      </c>
      <c r="I81" s="2">
        <f>AVERAGEIF(A:A,A81,G:G)</f>
        <v>52.15972380952379</v>
      </c>
      <c r="J81" s="2">
        <f>G81-I81</f>
        <v>-11.663890476190495</v>
      </c>
      <c r="K81" s="2">
        <f>90+J81</f>
        <v>78.336109523809512</v>
      </c>
      <c r="L81" s="2">
        <f>EXP(0.06*K81)</f>
        <v>109.9654880350902</v>
      </c>
      <c r="M81" s="2">
        <f>SUMIF(A:A,A81,L:L)</f>
        <v>1873.7869855911367</v>
      </c>
      <c r="N81" s="3">
        <f>L81/M81</f>
        <v>5.8686226812701775E-2</v>
      </c>
      <c r="O81" s="8">
        <f>1/N81</f>
        <v>17.039773287717395</v>
      </c>
      <c r="P81" s="3">
        <f>IF(O81&gt;21,"",N81)</f>
        <v>5.8686226812701775E-2</v>
      </c>
      <c r="Q81" s="3">
        <f>IF(ISNUMBER(P81),SUMIF(A:A,A81,P:P),"")</f>
        <v>0.99999999999999978</v>
      </c>
      <c r="R81" s="3">
        <f>IFERROR(P81*(1/Q81),"")</f>
        <v>5.8686226812701789E-2</v>
      </c>
      <c r="S81" s="9">
        <f>IFERROR(1/R81,"")</f>
        <v>17.039773287717392</v>
      </c>
    </row>
    <row r="82" spans="1:19" x14ac:dyDescent="0.25">
      <c r="A82" s="5">
        <v>13</v>
      </c>
      <c r="B82" s="6">
        <v>0.59375</v>
      </c>
      <c r="C82" s="5" t="s">
        <v>32</v>
      </c>
      <c r="D82" s="5">
        <v>4</v>
      </c>
      <c r="E82" s="5">
        <v>6</v>
      </c>
      <c r="F82" s="5" t="s">
        <v>114</v>
      </c>
      <c r="G82" s="2">
        <v>40.236066666666694</v>
      </c>
      <c r="H82" s="7">
        <f>1+COUNTIFS(A:A,A82,O:O,"&lt;"&amp;O82)</f>
        <v>7</v>
      </c>
      <c r="I82" s="2">
        <f>AVERAGEIF(A:A,A82,G:G)</f>
        <v>52.15972380952379</v>
      </c>
      <c r="J82" s="2">
        <f>G82-I82</f>
        <v>-11.923657142857095</v>
      </c>
      <c r="K82" s="2">
        <f>90+J82</f>
        <v>78.076342857142905</v>
      </c>
      <c r="L82" s="2">
        <f>EXP(0.06*K82)</f>
        <v>108.26485341105625</v>
      </c>
      <c r="M82" s="2">
        <f>SUMIF(A:A,A82,L:L)</f>
        <v>1873.7869855911367</v>
      </c>
      <c r="N82" s="3">
        <f>L82/M82</f>
        <v>5.7778634521202618E-2</v>
      </c>
      <c r="O82" s="8">
        <f>1/N82</f>
        <v>17.307435668681943</v>
      </c>
      <c r="P82" s="3">
        <f>IF(O82&gt;21,"",N82)</f>
        <v>5.7778634521202618E-2</v>
      </c>
      <c r="Q82" s="3">
        <f>IF(ISNUMBER(P82),SUMIF(A:A,A82,P:P),"")</f>
        <v>0.99999999999999978</v>
      </c>
      <c r="R82" s="3">
        <f>IFERROR(P82*(1/Q82),"")</f>
        <v>5.7778634521202632E-2</v>
      </c>
      <c r="S82" s="9">
        <f>IFERROR(1/R82,"")</f>
        <v>17.30743566868194</v>
      </c>
    </row>
    <row r="83" spans="1:19" x14ac:dyDescent="0.25">
      <c r="A83" s="5">
        <v>14</v>
      </c>
      <c r="B83" s="6">
        <v>0.59652777777777777</v>
      </c>
      <c r="C83" s="5" t="s">
        <v>54</v>
      </c>
      <c r="D83" s="5">
        <v>3</v>
      </c>
      <c r="E83" s="5">
        <v>7</v>
      </c>
      <c r="F83" s="5" t="s">
        <v>121</v>
      </c>
      <c r="G83" s="2">
        <v>69.019333333333293</v>
      </c>
      <c r="H83" s="7">
        <f>1+COUNTIFS(A:A,A83,O:O,"&lt;"&amp;O83)</f>
        <v>1</v>
      </c>
      <c r="I83" s="2">
        <f>AVERAGEIF(A:A,A83,G:G)</f>
        <v>53.857677777777759</v>
      </c>
      <c r="J83" s="2">
        <f>G83-I83</f>
        <v>15.161655555555534</v>
      </c>
      <c r="K83" s="2">
        <f>90+J83</f>
        <v>105.16165555555554</v>
      </c>
      <c r="L83" s="2">
        <f>EXP(0.06*K83)</f>
        <v>549.87959349042455</v>
      </c>
      <c r="M83" s="2">
        <f>SUMIF(A:A,A83,L:L)</f>
        <v>1706.1029575656873</v>
      </c>
      <c r="N83" s="3">
        <f>L83/M83</f>
        <v>0.32230152995866512</v>
      </c>
      <c r="O83" s="8">
        <f>1/N83</f>
        <v>3.1026846199838056</v>
      </c>
      <c r="P83" s="3">
        <f>IF(O83&gt;21,"",N83)</f>
        <v>0.32230152995866512</v>
      </c>
      <c r="Q83" s="3">
        <f>IF(ISNUMBER(P83),SUMIF(A:A,A83,P:P),"")</f>
        <v>0.96355947294915911</v>
      </c>
      <c r="R83" s="3">
        <f>IFERROR(P83*(1/Q83),"")</f>
        <v>0.33449054158763997</v>
      </c>
      <c r="S83" s="9">
        <f>IFERROR(1/R83,"")</f>
        <v>2.9896211571590574</v>
      </c>
    </row>
    <row r="84" spans="1:19" x14ac:dyDescent="0.25">
      <c r="A84" s="5">
        <v>14</v>
      </c>
      <c r="B84" s="6">
        <v>0.59652777777777777</v>
      </c>
      <c r="C84" s="5" t="s">
        <v>54</v>
      </c>
      <c r="D84" s="5">
        <v>3</v>
      </c>
      <c r="E84" s="5">
        <v>3</v>
      </c>
      <c r="F84" s="5" t="s">
        <v>118</v>
      </c>
      <c r="G84" s="2">
        <v>66.948066666666691</v>
      </c>
      <c r="H84" s="7">
        <f>1+COUNTIFS(A:A,A84,O:O,"&lt;"&amp;O84)</f>
        <v>2</v>
      </c>
      <c r="I84" s="2">
        <f>AVERAGEIF(A:A,A84,G:G)</f>
        <v>53.857677777777759</v>
      </c>
      <c r="J84" s="2">
        <f>G84-I84</f>
        <v>13.090388888888931</v>
      </c>
      <c r="K84" s="2">
        <f>90+J84</f>
        <v>103.09038888888892</v>
      </c>
      <c r="L84" s="2">
        <f>EXP(0.06*K84)</f>
        <v>485.61849859869227</v>
      </c>
      <c r="M84" s="2">
        <f>SUMIF(A:A,A84,L:L)</f>
        <v>1706.1029575656873</v>
      </c>
      <c r="N84" s="3">
        <f>L84/M84</f>
        <v>0.28463610384427535</v>
      </c>
      <c r="O84" s="8">
        <f>1/N84</f>
        <v>3.5132577578672199</v>
      </c>
      <c r="P84" s="3">
        <f>IF(O84&gt;21,"",N84)</f>
        <v>0.28463610384427535</v>
      </c>
      <c r="Q84" s="3">
        <f>IF(ISNUMBER(P84),SUMIF(A:A,A84,P:P),"")</f>
        <v>0.96355947294915911</v>
      </c>
      <c r="R84" s="3">
        <f>IFERROR(P84*(1/Q84),"")</f>
        <v>0.29540065957017869</v>
      </c>
      <c r="S84" s="9">
        <f>IFERROR(1/R84,"")</f>
        <v>3.3852327935050828</v>
      </c>
    </row>
    <row r="85" spans="1:19" x14ac:dyDescent="0.25">
      <c r="A85" s="5">
        <v>14</v>
      </c>
      <c r="B85" s="6">
        <v>0.59652777777777777</v>
      </c>
      <c r="C85" s="5" t="s">
        <v>54</v>
      </c>
      <c r="D85" s="5">
        <v>3</v>
      </c>
      <c r="E85" s="5">
        <v>1</v>
      </c>
      <c r="F85" s="5" t="s">
        <v>116</v>
      </c>
      <c r="G85" s="2">
        <v>57.206233333333302</v>
      </c>
      <c r="H85" s="7">
        <f>1+COUNTIFS(A:A,A85,O:O,"&lt;"&amp;O85)</f>
        <v>3</v>
      </c>
      <c r="I85" s="2">
        <f>AVERAGEIF(A:A,A85,G:G)</f>
        <v>53.857677777777759</v>
      </c>
      <c r="J85" s="2">
        <f>G85-I85</f>
        <v>3.3485555555555422</v>
      </c>
      <c r="K85" s="2">
        <f>90+J85</f>
        <v>93.348555555555549</v>
      </c>
      <c r="L85" s="2">
        <f>EXP(0.06*K85)</f>
        <v>270.67350970446483</v>
      </c>
      <c r="M85" s="2">
        <f>SUMIF(A:A,A85,L:L)</f>
        <v>1706.1029575656873</v>
      </c>
      <c r="N85" s="3">
        <f>L85/M85</f>
        <v>0.15865016147130354</v>
      </c>
      <c r="O85" s="8">
        <f>1/N85</f>
        <v>6.3031766922019736</v>
      </c>
      <c r="P85" s="3">
        <f>IF(O85&gt;21,"",N85)</f>
        <v>0.15865016147130354</v>
      </c>
      <c r="Q85" s="3">
        <f>IF(ISNUMBER(P85),SUMIF(A:A,A85,P:P),"")</f>
        <v>0.96355947294915911</v>
      </c>
      <c r="R85" s="3">
        <f>IFERROR(P85*(1/Q85),"")</f>
        <v>0.16465009781464157</v>
      </c>
      <c r="S85" s="9">
        <f>IFERROR(1/R85,"")</f>
        <v>6.0734856114435578</v>
      </c>
    </row>
    <row r="86" spans="1:19" x14ac:dyDescent="0.25">
      <c r="A86" s="5">
        <v>14</v>
      </c>
      <c r="B86" s="6">
        <v>0.59652777777777777</v>
      </c>
      <c r="C86" s="5" t="s">
        <v>54</v>
      </c>
      <c r="D86" s="5">
        <v>3</v>
      </c>
      <c r="E86" s="5">
        <v>2</v>
      </c>
      <c r="F86" s="5" t="s">
        <v>117</v>
      </c>
      <c r="G86" s="2">
        <v>53.514933333333303</v>
      </c>
      <c r="H86" s="7">
        <f>1+COUNTIFS(A:A,A86,O:O,"&lt;"&amp;O86)</f>
        <v>4</v>
      </c>
      <c r="I86" s="2">
        <f>AVERAGEIF(A:A,A86,G:G)</f>
        <v>53.857677777777759</v>
      </c>
      <c r="J86" s="2">
        <f>G86-I86</f>
        <v>-0.34274444444445606</v>
      </c>
      <c r="K86" s="2">
        <f>90+J86</f>
        <v>89.657255555555537</v>
      </c>
      <c r="L86" s="2">
        <f>EXP(0.06*K86)</f>
        <v>216.89976477218661</v>
      </c>
      <c r="M86" s="2">
        <f>SUMIF(A:A,A86,L:L)</f>
        <v>1706.1029575656873</v>
      </c>
      <c r="N86" s="3">
        <f>L86/M86</f>
        <v>0.12713169730487128</v>
      </c>
      <c r="O86" s="8">
        <f>1/N86</f>
        <v>7.8658589572821125</v>
      </c>
      <c r="P86" s="3">
        <f>IF(O86&gt;21,"",N86)</f>
        <v>0.12713169730487128</v>
      </c>
      <c r="Q86" s="3">
        <f>IF(ISNUMBER(P86),SUMIF(A:A,A86,P:P),"")</f>
        <v>0.96355947294915911</v>
      </c>
      <c r="R86" s="3">
        <f>IFERROR(P86*(1/Q86),"")</f>
        <v>0.13193964760240515</v>
      </c>
      <c r="S86" s="9">
        <f>IFERROR(1/R86,"")</f>
        <v>7.5792229111711746</v>
      </c>
    </row>
    <row r="87" spans="1:19" x14ac:dyDescent="0.25">
      <c r="A87" s="5">
        <v>14</v>
      </c>
      <c r="B87" s="6">
        <v>0.59652777777777777</v>
      </c>
      <c r="C87" s="5" t="s">
        <v>54</v>
      </c>
      <c r="D87" s="5">
        <v>3</v>
      </c>
      <c r="E87" s="5">
        <v>5</v>
      </c>
      <c r="F87" s="5" t="s">
        <v>120</v>
      </c>
      <c r="G87" s="2">
        <v>43.768266666666698</v>
      </c>
      <c r="H87" s="7">
        <f>1+COUNTIFS(A:A,A87,O:O,"&lt;"&amp;O87)</f>
        <v>5</v>
      </c>
      <c r="I87" s="2">
        <f>AVERAGEIF(A:A,A87,G:G)</f>
        <v>53.857677777777759</v>
      </c>
      <c r="J87" s="2">
        <f>G87-I87</f>
        <v>-10.089411111111062</v>
      </c>
      <c r="K87" s="2">
        <f>90+J87</f>
        <v>79.910588888888938</v>
      </c>
      <c r="L87" s="2">
        <f>EXP(0.06*K87)</f>
        <v>120.86030002322721</v>
      </c>
      <c r="M87" s="2">
        <f>SUMIF(A:A,A87,L:L)</f>
        <v>1706.1029575656873</v>
      </c>
      <c r="N87" s="3">
        <f>L87/M87</f>
        <v>7.0839980370043951E-2</v>
      </c>
      <c r="O87" s="8">
        <f>1/N87</f>
        <v>14.11632237581575</v>
      </c>
      <c r="P87" s="3">
        <f>IF(O87&gt;21,"",N87)</f>
        <v>7.0839980370043951E-2</v>
      </c>
      <c r="Q87" s="3">
        <f>IF(ISNUMBER(P87),SUMIF(A:A,A87,P:P),"")</f>
        <v>0.96355947294915911</v>
      </c>
      <c r="R87" s="3">
        <f>IFERROR(P87*(1/Q87),"")</f>
        <v>7.3519053425134789E-2</v>
      </c>
      <c r="S87" s="9">
        <f>IFERROR(1/R87,"")</f>
        <v>13.601916148421447</v>
      </c>
    </row>
    <row r="88" spans="1:19" x14ac:dyDescent="0.25">
      <c r="A88" s="5">
        <v>14</v>
      </c>
      <c r="B88" s="6">
        <v>0.59652777777777777</v>
      </c>
      <c r="C88" s="5" t="s">
        <v>54</v>
      </c>
      <c r="D88" s="5">
        <v>3</v>
      </c>
      <c r="E88" s="5">
        <v>4</v>
      </c>
      <c r="F88" s="5" t="s">
        <v>119</v>
      </c>
      <c r="G88" s="2">
        <v>32.689233333333299</v>
      </c>
      <c r="H88" s="7">
        <f>1+COUNTIFS(A:A,A88,O:O,"&lt;"&amp;O88)</f>
        <v>6</v>
      </c>
      <c r="I88" s="2">
        <f>AVERAGEIF(A:A,A88,G:G)</f>
        <v>53.857677777777759</v>
      </c>
      <c r="J88" s="2">
        <f>G88-I88</f>
        <v>-21.168444444444461</v>
      </c>
      <c r="K88" s="2">
        <f>90+J88</f>
        <v>68.831555555555539</v>
      </c>
      <c r="L88" s="2">
        <f>EXP(0.06*K88)</f>
        <v>62.171290976691765</v>
      </c>
      <c r="M88" s="2">
        <f>SUMIF(A:A,A88,L:L)</f>
        <v>1706.1029575656873</v>
      </c>
      <c r="N88" s="3">
        <f>L88/M88</f>
        <v>3.6440527050840707E-2</v>
      </c>
      <c r="O88" s="8">
        <f>1/N88</f>
        <v>27.441974113185317</v>
      </c>
      <c r="P88" s="3" t="str">
        <f>IF(O88&gt;21,"",N88)</f>
        <v/>
      </c>
      <c r="Q88" s="3" t="str">
        <f>IF(ISNUMBER(P88),SUMIF(A:A,A88,P:P),"")</f>
        <v/>
      </c>
      <c r="R88" s="3" t="str">
        <f>IFERROR(P88*(1/Q88),"")</f>
        <v/>
      </c>
      <c r="S88" s="9" t="str">
        <f>IFERROR(1/R88,"")</f>
        <v/>
      </c>
    </row>
    <row r="89" spans="1:19" x14ac:dyDescent="0.25">
      <c r="A89" s="5">
        <v>15</v>
      </c>
      <c r="B89" s="6">
        <v>0.60486111111111118</v>
      </c>
      <c r="C89" s="5" t="s">
        <v>122</v>
      </c>
      <c r="D89" s="5">
        <v>3</v>
      </c>
      <c r="E89" s="5">
        <v>2</v>
      </c>
      <c r="F89" s="5" t="s">
        <v>124</v>
      </c>
      <c r="G89" s="2">
        <v>71.351866666666695</v>
      </c>
      <c r="H89" s="7">
        <f>1+COUNTIFS(A:A,A89,O:O,"&lt;"&amp;O89)</f>
        <v>1</v>
      </c>
      <c r="I89" s="2">
        <f>AVERAGEIF(A:A,A89,G:G)</f>
        <v>49.712991666666689</v>
      </c>
      <c r="J89" s="2">
        <f>G89-I89</f>
        <v>21.638875000000006</v>
      </c>
      <c r="K89" s="2">
        <f>90+J89</f>
        <v>111.63887500000001</v>
      </c>
      <c r="L89" s="2">
        <f>EXP(0.06*K89)</f>
        <v>811.0522672965883</v>
      </c>
      <c r="M89" s="2">
        <f>SUMIF(A:A,A89,L:L)</f>
        <v>3739.2135504379489</v>
      </c>
      <c r="N89" s="3">
        <f>L89/M89</f>
        <v>0.21690450581555984</v>
      </c>
      <c r="O89" s="8">
        <f>1/N89</f>
        <v>4.6103237746952512</v>
      </c>
      <c r="P89" s="3">
        <f>IF(O89&gt;21,"",N89)</f>
        <v>0.21690450581555984</v>
      </c>
      <c r="Q89" s="3">
        <f>IF(ISNUMBER(P89),SUMIF(A:A,A89,P:P),"")</f>
        <v>0.82774178096310558</v>
      </c>
      <c r="R89" s="3">
        <f>IFERROR(P89*(1/Q89),"")</f>
        <v>0.26204368415858398</v>
      </c>
      <c r="S89" s="9">
        <f>IFERROR(1/R89,"")</f>
        <v>3.8161576120827951</v>
      </c>
    </row>
    <row r="90" spans="1:19" x14ac:dyDescent="0.25">
      <c r="A90" s="5">
        <v>15</v>
      </c>
      <c r="B90" s="6">
        <v>0.60486111111111118</v>
      </c>
      <c r="C90" s="5" t="s">
        <v>122</v>
      </c>
      <c r="D90" s="5">
        <v>3</v>
      </c>
      <c r="E90" s="5">
        <v>12</v>
      </c>
      <c r="F90" s="5" t="s">
        <v>132</v>
      </c>
      <c r="G90" s="2">
        <v>67.421399999999991</v>
      </c>
      <c r="H90" s="7">
        <f>1+COUNTIFS(A:A,A90,O:O,"&lt;"&amp;O90)</f>
        <v>2</v>
      </c>
      <c r="I90" s="2">
        <f>AVERAGEIF(A:A,A90,G:G)</f>
        <v>49.712991666666689</v>
      </c>
      <c r="J90" s="2">
        <f>G90-I90</f>
        <v>17.708408333333303</v>
      </c>
      <c r="K90" s="2">
        <f>90+J90</f>
        <v>107.7084083333333</v>
      </c>
      <c r="L90" s="2">
        <f>EXP(0.06*K90)</f>
        <v>640.66359092171172</v>
      </c>
      <c r="M90" s="2">
        <f>SUMIF(A:A,A90,L:L)</f>
        <v>3739.2135504379489</v>
      </c>
      <c r="N90" s="3">
        <f>L90/M90</f>
        <v>0.17133645411791876</v>
      </c>
      <c r="O90" s="8">
        <f>1/N90</f>
        <v>5.8364695659673842</v>
      </c>
      <c r="P90" s="3">
        <f>IF(O90&gt;21,"",N90)</f>
        <v>0.17133645411791876</v>
      </c>
      <c r="Q90" s="3">
        <f>IF(ISNUMBER(P90),SUMIF(A:A,A90,P:P),"")</f>
        <v>0.82774178096310558</v>
      </c>
      <c r="R90" s="3">
        <f>IFERROR(P90*(1/Q90),"")</f>
        <v>0.20699263714653013</v>
      </c>
      <c r="S90" s="9">
        <f>IFERROR(1/R90,"")</f>
        <v>4.8310897130708073</v>
      </c>
    </row>
    <row r="91" spans="1:19" x14ac:dyDescent="0.25">
      <c r="A91" s="5">
        <v>15</v>
      </c>
      <c r="B91" s="6">
        <v>0.60486111111111118</v>
      </c>
      <c r="C91" s="5" t="s">
        <v>122</v>
      </c>
      <c r="D91" s="5">
        <v>3</v>
      </c>
      <c r="E91" s="5">
        <v>5</v>
      </c>
      <c r="F91" s="5" t="s">
        <v>127</v>
      </c>
      <c r="G91" s="2">
        <v>63.023099999999999</v>
      </c>
      <c r="H91" s="7">
        <f>1+COUNTIFS(A:A,A91,O:O,"&lt;"&amp;O91)</f>
        <v>3</v>
      </c>
      <c r="I91" s="2">
        <f>AVERAGEIF(A:A,A91,G:G)</f>
        <v>49.712991666666689</v>
      </c>
      <c r="J91" s="2">
        <f>G91-I91</f>
        <v>13.310108333333311</v>
      </c>
      <c r="K91" s="2">
        <f>90+J91</f>
        <v>103.31010833333332</v>
      </c>
      <c r="L91" s="2">
        <f>EXP(0.06*K91)</f>
        <v>492.06287350279649</v>
      </c>
      <c r="M91" s="2">
        <f>SUMIF(A:A,A91,L:L)</f>
        <v>3739.2135504379489</v>
      </c>
      <c r="N91" s="3">
        <f>L91/M91</f>
        <v>0.1315952851757195</v>
      </c>
      <c r="O91" s="8">
        <f>1/N91</f>
        <v>7.5990564454091007</v>
      </c>
      <c r="P91" s="3">
        <f>IF(O91&gt;21,"",N91)</f>
        <v>0.1315952851757195</v>
      </c>
      <c r="Q91" s="3">
        <f>IF(ISNUMBER(P91),SUMIF(A:A,A91,P:P),"")</f>
        <v>0.82774178096310558</v>
      </c>
      <c r="R91" s="3">
        <f>IFERROR(P91*(1/Q91),"")</f>
        <v>0.1589810834758201</v>
      </c>
      <c r="S91" s="9">
        <f>IFERROR(1/R91,"")</f>
        <v>6.2900565157620969</v>
      </c>
    </row>
    <row r="92" spans="1:19" x14ac:dyDescent="0.25">
      <c r="A92" s="5">
        <v>15</v>
      </c>
      <c r="B92" s="6">
        <v>0.60486111111111118</v>
      </c>
      <c r="C92" s="5" t="s">
        <v>122</v>
      </c>
      <c r="D92" s="5">
        <v>3</v>
      </c>
      <c r="E92" s="5">
        <v>3</v>
      </c>
      <c r="F92" s="5" t="s">
        <v>125</v>
      </c>
      <c r="G92" s="2">
        <v>62.558733333333407</v>
      </c>
      <c r="H92" s="7">
        <f>1+COUNTIFS(A:A,A92,O:O,"&lt;"&amp;O92)</f>
        <v>4</v>
      </c>
      <c r="I92" s="2">
        <f>AVERAGEIF(A:A,A92,G:G)</f>
        <v>49.712991666666689</v>
      </c>
      <c r="J92" s="2">
        <f>G92-I92</f>
        <v>12.845741666666719</v>
      </c>
      <c r="K92" s="2">
        <f>90+J92</f>
        <v>102.84574166666673</v>
      </c>
      <c r="L92" s="2">
        <f>EXP(0.06*K92)</f>
        <v>478.54224820269735</v>
      </c>
      <c r="M92" s="2">
        <f>SUMIF(A:A,A92,L:L)</f>
        <v>3739.2135504379489</v>
      </c>
      <c r="N92" s="3">
        <f>L92/M92</f>
        <v>0.12797938436724185</v>
      </c>
      <c r="O92" s="8">
        <f>1/N92</f>
        <v>7.8137584810570813</v>
      </c>
      <c r="P92" s="3">
        <f>IF(O92&gt;21,"",N92)</f>
        <v>0.12797938436724185</v>
      </c>
      <c r="Q92" s="3">
        <f>IF(ISNUMBER(P92),SUMIF(A:A,A92,P:P),"")</f>
        <v>0.82774178096310558</v>
      </c>
      <c r="R92" s="3">
        <f>IFERROR(P92*(1/Q92),"")</f>
        <v>0.15461269119257637</v>
      </c>
      <c r="S92" s="9">
        <f>IFERROR(1/R92,"")</f>
        <v>6.4677743611257599</v>
      </c>
    </row>
    <row r="93" spans="1:19" x14ac:dyDescent="0.25">
      <c r="A93" s="5">
        <v>15</v>
      </c>
      <c r="B93" s="6">
        <v>0.60486111111111118</v>
      </c>
      <c r="C93" s="5" t="s">
        <v>122</v>
      </c>
      <c r="D93" s="5">
        <v>3</v>
      </c>
      <c r="E93" s="5">
        <v>6</v>
      </c>
      <c r="F93" s="5" t="s">
        <v>128</v>
      </c>
      <c r="G93" s="2">
        <v>59.698266666666697</v>
      </c>
      <c r="H93" s="7">
        <f>1+COUNTIFS(A:A,A93,O:O,"&lt;"&amp;O93)</f>
        <v>5</v>
      </c>
      <c r="I93" s="2">
        <f>AVERAGEIF(A:A,A93,G:G)</f>
        <v>49.712991666666689</v>
      </c>
      <c r="J93" s="2">
        <f>G93-I93</f>
        <v>9.9852750000000086</v>
      </c>
      <c r="K93" s="2">
        <f>90+J93</f>
        <v>99.985275000000001</v>
      </c>
      <c r="L93" s="2">
        <f>EXP(0.06*K93)</f>
        <v>403.07252155998503</v>
      </c>
      <c r="M93" s="2">
        <f>SUMIF(A:A,A93,L:L)</f>
        <v>3739.2135504379489</v>
      </c>
      <c r="N93" s="3">
        <f>L93/M93</f>
        <v>0.10779606891207802</v>
      </c>
      <c r="O93" s="8">
        <f>1/N93</f>
        <v>9.2767761393565529</v>
      </c>
      <c r="P93" s="3">
        <f>IF(O93&gt;21,"",N93)</f>
        <v>0.10779606891207802</v>
      </c>
      <c r="Q93" s="3">
        <f>IF(ISNUMBER(P93),SUMIF(A:A,A93,P:P),"")</f>
        <v>0.82774178096310558</v>
      </c>
      <c r="R93" s="3">
        <f>IFERROR(P93*(1/Q93),"")</f>
        <v>0.13022910210797095</v>
      </c>
      <c r="S93" s="9">
        <f>IFERROR(1/R93,"")</f>
        <v>7.6787752031870369</v>
      </c>
    </row>
    <row r="94" spans="1:19" x14ac:dyDescent="0.25">
      <c r="A94" s="5">
        <v>15</v>
      </c>
      <c r="B94" s="6">
        <v>0.60486111111111118</v>
      </c>
      <c r="C94" s="5" t="s">
        <v>122</v>
      </c>
      <c r="D94" s="5">
        <v>3</v>
      </c>
      <c r="E94" s="5">
        <v>4</v>
      </c>
      <c r="F94" s="5" t="s">
        <v>126</v>
      </c>
      <c r="G94" s="2">
        <v>53.002099999999999</v>
      </c>
      <c r="H94" s="7">
        <f>1+COUNTIFS(A:A,A94,O:O,"&lt;"&amp;O94)</f>
        <v>6</v>
      </c>
      <c r="I94" s="2">
        <f>AVERAGEIF(A:A,A94,G:G)</f>
        <v>49.712991666666689</v>
      </c>
      <c r="J94" s="2">
        <f>G94-I94</f>
        <v>3.28910833333331</v>
      </c>
      <c r="K94" s="2">
        <f>90+J94</f>
        <v>93.289108333333303</v>
      </c>
      <c r="L94" s="2">
        <f>EXP(0.06*K94)</f>
        <v>269.70978215710596</v>
      </c>
      <c r="M94" s="2">
        <f>SUMIF(A:A,A94,L:L)</f>
        <v>3739.2135504379489</v>
      </c>
      <c r="N94" s="3">
        <f>L94/M94</f>
        <v>7.2130082574587556E-2</v>
      </c>
      <c r="O94" s="8">
        <f>1/N94</f>
        <v>13.86384105363986</v>
      </c>
      <c r="P94" s="3">
        <f>IF(O94&gt;21,"",N94)</f>
        <v>7.2130082574587556E-2</v>
      </c>
      <c r="Q94" s="3">
        <f>IF(ISNUMBER(P94),SUMIF(A:A,A94,P:P),"")</f>
        <v>0.82774178096310558</v>
      </c>
      <c r="R94" s="3">
        <f>IFERROR(P94*(1/Q94),"")</f>
        <v>8.7140801918518307E-2</v>
      </c>
      <c r="S94" s="9">
        <f>IFERROR(1/R94,"")</f>
        <v>11.475680484729276</v>
      </c>
    </row>
    <row r="95" spans="1:19" x14ac:dyDescent="0.25">
      <c r="A95" s="5">
        <v>15</v>
      </c>
      <c r="B95" s="6">
        <v>0.60486111111111118</v>
      </c>
      <c r="C95" s="5" t="s">
        <v>122</v>
      </c>
      <c r="D95" s="5">
        <v>3</v>
      </c>
      <c r="E95" s="5">
        <v>14</v>
      </c>
      <c r="F95" s="5" t="s">
        <v>134</v>
      </c>
      <c r="G95" s="2">
        <v>45.685833333333299</v>
      </c>
      <c r="H95" s="7">
        <f>1+COUNTIFS(A:A,A95,O:O,"&lt;"&amp;O95)</f>
        <v>7</v>
      </c>
      <c r="I95" s="2">
        <f>AVERAGEIF(A:A,A95,G:G)</f>
        <v>49.712991666666689</v>
      </c>
      <c r="J95" s="2">
        <f>G95-I95</f>
        <v>-4.0271583333333894</v>
      </c>
      <c r="K95" s="2">
        <f>90+J95</f>
        <v>85.972841666666611</v>
      </c>
      <c r="L95" s="2">
        <f>EXP(0.06*K95)</f>
        <v>173.88088572600688</v>
      </c>
      <c r="M95" s="2">
        <f>SUMIF(A:A,A95,L:L)</f>
        <v>3739.2135504379489</v>
      </c>
      <c r="N95" s="3">
        <f>L95/M95</f>
        <v>4.6501993903408215E-2</v>
      </c>
      <c r="O95" s="8">
        <f>1/N95</f>
        <v>21.504454240761238</v>
      </c>
      <c r="P95" s="3" t="str">
        <f>IF(O95&gt;21,"",N95)</f>
        <v/>
      </c>
      <c r="Q95" s="3" t="str">
        <f>IF(ISNUMBER(P95),SUMIF(A:A,A95,P:P),"")</f>
        <v/>
      </c>
      <c r="R95" s="3" t="str">
        <f>IFERROR(P95*(1/Q95),"")</f>
        <v/>
      </c>
      <c r="S95" s="9" t="str">
        <f>IFERROR(1/R95,"")</f>
        <v/>
      </c>
    </row>
    <row r="96" spans="1:19" x14ac:dyDescent="0.25">
      <c r="A96" s="5">
        <v>15</v>
      </c>
      <c r="B96" s="6">
        <v>0.60486111111111118</v>
      </c>
      <c r="C96" s="5" t="s">
        <v>122</v>
      </c>
      <c r="D96" s="5">
        <v>3</v>
      </c>
      <c r="E96" s="5">
        <v>8</v>
      </c>
      <c r="F96" s="5" t="s">
        <v>130</v>
      </c>
      <c r="G96" s="2">
        <v>42.629899999999999</v>
      </c>
      <c r="H96" s="7">
        <f>1+COUNTIFS(A:A,A96,O:O,"&lt;"&amp;O96)</f>
        <v>8</v>
      </c>
      <c r="I96" s="2">
        <f>AVERAGEIF(A:A,A96,G:G)</f>
        <v>49.712991666666689</v>
      </c>
      <c r="J96" s="2">
        <f>G96-I96</f>
        <v>-7.0830916666666894</v>
      </c>
      <c r="K96" s="2">
        <f>90+J96</f>
        <v>82.916908333333311</v>
      </c>
      <c r="L96" s="2">
        <f>EXP(0.06*K96)</f>
        <v>144.75092402136215</v>
      </c>
      <c r="M96" s="2">
        <f>SUMIF(A:A,A96,L:L)</f>
        <v>3739.2135504379489</v>
      </c>
      <c r="N96" s="3">
        <f>L96/M96</f>
        <v>3.8711595919523896E-2</v>
      </c>
      <c r="O96" s="8">
        <f>1/N96</f>
        <v>25.832053064380581</v>
      </c>
      <c r="P96" s="3" t="str">
        <f>IF(O96&gt;21,"",N96)</f>
        <v/>
      </c>
      <c r="Q96" s="3" t="str">
        <f>IF(ISNUMBER(P96),SUMIF(A:A,A96,P:P),"")</f>
        <v/>
      </c>
      <c r="R96" s="3" t="str">
        <f>IFERROR(P96*(1/Q96),"")</f>
        <v/>
      </c>
      <c r="S96" s="9" t="str">
        <f>IFERROR(1/R96,"")</f>
        <v/>
      </c>
    </row>
    <row r="97" spans="1:19" x14ac:dyDescent="0.25">
      <c r="A97" s="5">
        <v>15</v>
      </c>
      <c r="B97" s="6">
        <v>0.60486111111111118</v>
      </c>
      <c r="C97" s="5" t="s">
        <v>122</v>
      </c>
      <c r="D97" s="5">
        <v>3</v>
      </c>
      <c r="E97" s="5">
        <v>13</v>
      </c>
      <c r="F97" s="5" t="s">
        <v>133</v>
      </c>
      <c r="G97" s="2">
        <v>37.127099999999999</v>
      </c>
      <c r="H97" s="7">
        <f>1+COUNTIFS(A:A,A97,O:O,"&lt;"&amp;O97)</f>
        <v>9</v>
      </c>
      <c r="I97" s="2">
        <f>AVERAGEIF(A:A,A97,G:G)</f>
        <v>49.712991666666689</v>
      </c>
      <c r="J97" s="2">
        <f>G97-I97</f>
        <v>-12.58589166666669</v>
      </c>
      <c r="K97" s="2">
        <f>90+J97</f>
        <v>77.414108333333303</v>
      </c>
      <c r="L97" s="2">
        <f>EXP(0.06*K97)</f>
        <v>104.04739328468786</v>
      </c>
      <c r="M97" s="2">
        <f>SUMIF(A:A,A97,L:L)</f>
        <v>3739.2135504379489</v>
      </c>
      <c r="N97" s="3">
        <f>L97/M97</f>
        <v>2.7826009903205846E-2</v>
      </c>
      <c r="O97" s="8">
        <f>1/N97</f>
        <v>35.937599514934035</v>
      </c>
      <c r="P97" s="3" t="str">
        <f>IF(O97&gt;21,"",N97)</f>
        <v/>
      </c>
      <c r="Q97" s="3" t="str">
        <f>IF(ISNUMBER(P97),SUMIF(A:A,A97,P:P),"")</f>
        <v/>
      </c>
      <c r="R97" s="3" t="str">
        <f>IFERROR(P97*(1/Q97),"")</f>
        <v/>
      </c>
      <c r="S97" s="9" t="str">
        <f>IFERROR(1/R97,"")</f>
        <v/>
      </c>
    </row>
    <row r="98" spans="1:19" x14ac:dyDescent="0.25">
      <c r="A98" s="5">
        <v>15</v>
      </c>
      <c r="B98" s="6">
        <v>0.60486111111111118</v>
      </c>
      <c r="C98" s="5" t="s">
        <v>122</v>
      </c>
      <c r="D98" s="5">
        <v>3</v>
      </c>
      <c r="E98" s="5">
        <v>9</v>
      </c>
      <c r="F98" s="5" t="s">
        <v>131</v>
      </c>
      <c r="G98" s="2">
        <v>32.520466666666699</v>
      </c>
      <c r="H98" s="7">
        <f>1+COUNTIFS(A:A,A98,O:O,"&lt;"&amp;O98)</f>
        <v>10</v>
      </c>
      <c r="I98" s="2">
        <f>AVERAGEIF(A:A,A98,G:G)</f>
        <v>49.712991666666689</v>
      </c>
      <c r="J98" s="2">
        <f>G98-I98</f>
        <v>-17.192524999999989</v>
      </c>
      <c r="K98" s="2">
        <f>90+J98</f>
        <v>72.807475000000011</v>
      </c>
      <c r="L98" s="2">
        <f>EXP(0.06*K98)</f>
        <v>78.921090590828967</v>
      </c>
      <c r="M98" s="2">
        <f>SUMIF(A:A,A98,L:L)</f>
        <v>3739.2135504379489</v>
      </c>
      <c r="N98" s="3">
        <f>L98/M98</f>
        <v>2.1106334133172328E-2</v>
      </c>
      <c r="O98" s="8">
        <f>1/N98</f>
        <v>47.379141905477731</v>
      </c>
      <c r="P98" s="3" t="str">
        <f>IF(O98&gt;21,"",N98)</f>
        <v/>
      </c>
      <c r="Q98" s="3" t="str">
        <f>IF(ISNUMBER(P98),SUMIF(A:A,A98,P:P),"")</f>
        <v/>
      </c>
      <c r="R98" s="3" t="str">
        <f>IFERROR(P98*(1/Q98),"")</f>
        <v/>
      </c>
      <c r="S98" s="9" t="str">
        <f>IFERROR(1/R98,"")</f>
        <v/>
      </c>
    </row>
    <row r="99" spans="1:19" x14ac:dyDescent="0.25">
      <c r="A99" s="5">
        <v>15</v>
      </c>
      <c r="B99" s="6">
        <v>0.60486111111111118</v>
      </c>
      <c r="C99" s="5" t="s">
        <v>122</v>
      </c>
      <c r="D99" s="5">
        <v>3</v>
      </c>
      <c r="E99" s="5">
        <v>7</v>
      </c>
      <c r="F99" s="5" t="s">
        <v>129</v>
      </c>
      <c r="G99" s="2">
        <v>32.045099999999998</v>
      </c>
      <c r="H99" s="7">
        <f>1+COUNTIFS(A:A,A99,O:O,"&lt;"&amp;O99)</f>
        <v>11</v>
      </c>
      <c r="I99" s="2">
        <f>AVERAGEIF(A:A,A99,G:G)</f>
        <v>49.712991666666689</v>
      </c>
      <c r="J99" s="2">
        <f>G99-I99</f>
        <v>-17.667891666666691</v>
      </c>
      <c r="K99" s="2">
        <f>90+J99</f>
        <v>72.332108333333309</v>
      </c>
      <c r="L99" s="2">
        <f>EXP(0.06*K99)</f>
        <v>76.701901541345663</v>
      </c>
      <c r="M99" s="2">
        <f>SUMIF(A:A,A99,L:L)</f>
        <v>3739.2135504379489</v>
      </c>
      <c r="N99" s="3">
        <f>L99/M99</f>
        <v>2.0512843277528798E-2</v>
      </c>
      <c r="O99" s="8">
        <f>1/N99</f>
        <v>48.749945898308006</v>
      </c>
      <c r="P99" s="3" t="str">
        <f>IF(O99&gt;21,"",N99)</f>
        <v/>
      </c>
      <c r="Q99" s="3" t="str">
        <f>IF(ISNUMBER(P99),SUMIF(A:A,A99,P:P),"")</f>
        <v/>
      </c>
      <c r="R99" s="3" t="str">
        <f>IFERROR(P99*(1/Q99),"")</f>
        <v/>
      </c>
      <c r="S99" s="9" t="str">
        <f>IFERROR(1/R99,"")</f>
        <v/>
      </c>
    </row>
    <row r="100" spans="1:19" x14ac:dyDescent="0.25">
      <c r="A100" s="5">
        <v>15</v>
      </c>
      <c r="B100" s="6">
        <v>0.60486111111111118</v>
      </c>
      <c r="C100" s="5" t="s">
        <v>122</v>
      </c>
      <c r="D100" s="5">
        <v>3</v>
      </c>
      <c r="E100" s="5">
        <v>1</v>
      </c>
      <c r="F100" s="5" t="s">
        <v>123</v>
      </c>
      <c r="G100" s="2">
        <v>29.492033333333399</v>
      </c>
      <c r="H100" s="7">
        <f>1+COUNTIFS(A:A,A100,O:O,"&lt;"&amp;O100)</f>
        <v>12</v>
      </c>
      <c r="I100" s="2">
        <f>AVERAGEIF(A:A,A100,G:G)</f>
        <v>49.712991666666689</v>
      </c>
      <c r="J100" s="2">
        <f>G100-I100</f>
        <v>-20.220958333333289</v>
      </c>
      <c r="K100" s="2">
        <f>90+J100</f>
        <v>69.779041666666714</v>
      </c>
      <c r="L100" s="2">
        <f>EXP(0.06*K100)</f>
        <v>65.80807163283238</v>
      </c>
      <c r="M100" s="2">
        <f>SUMIF(A:A,A100,L:L)</f>
        <v>3739.2135504379489</v>
      </c>
      <c r="N100" s="3">
        <f>L100/M100</f>
        <v>1.7599441900055354E-2</v>
      </c>
      <c r="O100" s="8">
        <f>1/N100</f>
        <v>56.819983592596465</v>
      </c>
      <c r="P100" s="3" t="str">
        <f>IF(O100&gt;21,"",N100)</f>
        <v/>
      </c>
      <c r="Q100" s="3" t="str">
        <f>IF(ISNUMBER(P100),SUMIF(A:A,A100,P:P),"")</f>
        <v/>
      </c>
      <c r="R100" s="3" t="str">
        <f>IFERROR(P100*(1/Q100),"")</f>
        <v/>
      </c>
      <c r="S100" s="9" t="str">
        <f>IFERROR(1/R100,"")</f>
        <v/>
      </c>
    </row>
    <row r="101" spans="1:19" x14ac:dyDescent="0.25">
      <c r="A101" s="5">
        <v>16</v>
      </c>
      <c r="B101" s="6">
        <v>0.60763888888888895</v>
      </c>
      <c r="C101" s="5" t="s">
        <v>61</v>
      </c>
      <c r="D101" s="5">
        <v>4</v>
      </c>
      <c r="E101" s="5">
        <v>15</v>
      </c>
      <c r="F101" s="5" t="s">
        <v>146</v>
      </c>
      <c r="G101" s="2">
        <v>63.822833333333392</v>
      </c>
      <c r="H101" s="7">
        <f>1+COUNTIFS(A:A,A101,O:O,"&lt;"&amp;O101)</f>
        <v>1</v>
      </c>
      <c r="I101" s="2">
        <f>AVERAGEIF(A:A,A101,G:G)</f>
        <v>51.554428888888907</v>
      </c>
      <c r="J101" s="2">
        <f>G101-I101</f>
        <v>12.268404444444485</v>
      </c>
      <c r="K101" s="2">
        <f>90+J101</f>
        <v>102.26840444444449</v>
      </c>
      <c r="L101" s="2">
        <f>EXP(0.06*K101)</f>
        <v>462.24925873623295</v>
      </c>
      <c r="M101" s="2">
        <f>SUMIF(A:A,A101,L:L)</f>
        <v>3997.8511121912734</v>
      </c>
      <c r="N101" s="3">
        <f>L101/M101</f>
        <v>0.11562443066642074</v>
      </c>
      <c r="O101" s="8">
        <f>1/N101</f>
        <v>8.6486912345110181</v>
      </c>
      <c r="P101" s="3">
        <f>IF(O101&gt;21,"",N101)</f>
        <v>0.11562443066642074</v>
      </c>
      <c r="Q101" s="3">
        <f>IF(ISNUMBER(P101),SUMIF(A:A,A101,P:P),"")</f>
        <v>0.87143727167420471</v>
      </c>
      <c r="R101" s="3">
        <f>IFERROR(P101*(1/Q101),"")</f>
        <v>0.13268244820913289</v>
      </c>
      <c r="S101" s="9">
        <f>IFERROR(1/R101,"")</f>
        <v>7.5367918929548914</v>
      </c>
    </row>
    <row r="102" spans="1:19" x14ac:dyDescent="0.25">
      <c r="A102" s="5">
        <v>16</v>
      </c>
      <c r="B102" s="6">
        <v>0.60763888888888895</v>
      </c>
      <c r="C102" s="5" t="s">
        <v>61</v>
      </c>
      <c r="D102" s="5">
        <v>4</v>
      </c>
      <c r="E102" s="5">
        <v>3</v>
      </c>
      <c r="F102" s="5" t="s">
        <v>137</v>
      </c>
      <c r="G102" s="2">
        <v>63.652733333333302</v>
      </c>
      <c r="H102" s="7">
        <f>1+COUNTIFS(A:A,A102,O:O,"&lt;"&amp;O102)</f>
        <v>2</v>
      </c>
      <c r="I102" s="2">
        <f>AVERAGEIF(A:A,A102,G:G)</f>
        <v>51.554428888888907</v>
      </c>
      <c r="J102" s="2">
        <f>G102-I102</f>
        <v>12.098304444444395</v>
      </c>
      <c r="K102" s="2">
        <f>90+J102</f>
        <v>102.09830444444439</v>
      </c>
      <c r="L102" s="2">
        <f>EXP(0.06*K102)</f>
        <v>457.55553561306476</v>
      </c>
      <c r="M102" s="2">
        <f>SUMIF(A:A,A102,L:L)</f>
        <v>3997.8511121912734</v>
      </c>
      <c r="N102" s="3">
        <f>L102/M102</f>
        <v>0.11445036915401102</v>
      </c>
      <c r="O102" s="8">
        <f>1/N102</f>
        <v>8.7374117479196798</v>
      </c>
      <c r="P102" s="3">
        <f>IF(O102&gt;21,"",N102)</f>
        <v>0.11445036915401102</v>
      </c>
      <c r="Q102" s="3">
        <f>IF(ISNUMBER(P102),SUMIF(A:A,A102,P:P),"")</f>
        <v>0.87143727167420471</v>
      </c>
      <c r="R102" s="3">
        <f>IFERROR(P102*(1/Q102),"")</f>
        <v>0.13133517795736352</v>
      </c>
      <c r="S102" s="9">
        <f>IFERROR(1/R102,"")</f>
        <v>7.6141062551012704</v>
      </c>
    </row>
    <row r="103" spans="1:19" x14ac:dyDescent="0.25">
      <c r="A103" s="5">
        <v>16</v>
      </c>
      <c r="B103" s="6">
        <v>0.60763888888888895</v>
      </c>
      <c r="C103" s="5" t="s">
        <v>61</v>
      </c>
      <c r="D103" s="5">
        <v>4</v>
      </c>
      <c r="E103" s="5">
        <v>6</v>
      </c>
      <c r="F103" s="5" t="s">
        <v>139</v>
      </c>
      <c r="G103" s="2">
        <v>63.169933333333297</v>
      </c>
      <c r="H103" s="7">
        <f>1+COUNTIFS(A:A,A103,O:O,"&lt;"&amp;O103)</f>
        <v>3</v>
      </c>
      <c r="I103" s="2">
        <f>AVERAGEIF(A:A,A103,G:G)</f>
        <v>51.554428888888907</v>
      </c>
      <c r="J103" s="2">
        <f>G103-I103</f>
        <v>11.61550444444439</v>
      </c>
      <c r="K103" s="2">
        <f>90+J103</f>
        <v>101.61550444444438</v>
      </c>
      <c r="L103" s="2">
        <f>EXP(0.06*K103)</f>
        <v>444.49120419332382</v>
      </c>
      <c r="M103" s="2">
        <f>SUMIF(A:A,A103,L:L)</f>
        <v>3997.8511121912734</v>
      </c>
      <c r="N103" s="3">
        <f>L103/M103</f>
        <v>0.11118253074454604</v>
      </c>
      <c r="O103" s="8">
        <f>1/N103</f>
        <v>8.9942187257601542</v>
      </c>
      <c r="P103" s="3">
        <f>IF(O103&gt;21,"",N103)</f>
        <v>0.11118253074454604</v>
      </c>
      <c r="Q103" s="3">
        <f>IF(ISNUMBER(P103),SUMIF(A:A,A103,P:P),"")</f>
        <v>0.87143727167420471</v>
      </c>
      <c r="R103" s="3">
        <f>IFERROR(P103*(1/Q103),"")</f>
        <v>0.127585236893692</v>
      </c>
      <c r="S103" s="9">
        <f>IFERROR(1/R103,"")</f>
        <v>7.8378974272174702</v>
      </c>
    </row>
    <row r="104" spans="1:19" x14ac:dyDescent="0.25">
      <c r="A104" s="5">
        <v>16</v>
      </c>
      <c r="B104" s="6">
        <v>0.60763888888888895</v>
      </c>
      <c r="C104" s="5" t="s">
        <v>61</v>
      </c>
      <c r="D104" s="5">
        <v>4</v>
      </c>
      <c r="E104" s="5">
        <v>16</v>
      </c>
      <c r="F104" s="5" t="s">
        <v>147</v>
      </c>
      <c r="G104" s="2">
        <v>61.6668666666666</v>
      </c>
      <c r="H104" s="7">
        <f>1+COUNTIFS(A:A,A104,O:O,"&lt;"&amp;O104)</f>
        <v>4</v>
      </c>
      <c r="I104" s="2">
        <f>AVERAGEIF(A:A,A104,G:G)</f>
        <v>51.554428888888907</v>
      </c>
      <c r="J104" s="2">
        <f>G104-I104</f>
        <v>10.112437777777693</v>
      </c>
      <c r="K104" s="2">
        <f>90+J104</f>
        <v>100.1124377777777</v>
      </c>
      <c r="L104" s="2">
        <f>EXP(0.06*K104)</f>
        <v>406.15963284270464</v>
      </c>
      <c r="M104" s="2">
        <f>SUMIF(A:A,A104,L:L)</f>
        <v>3997.8511121912734</v>
      </c>
      <c r="N104" s="3">
        <f>L104/M104</f>
        <v>0.10159448699931282</v>
      </c>
      <c r="O104" s="8">
        <f>1/N104</f>
        <v>9.8430537870304313</v>
      </c>
      <c r="P104" s="3">
        <f>IF(O104&gt;21,"",N104)</f>
        <v>0.10159448699931282</v>
      </c>
      <c r="Q104" s="3">
        <f>IF(ISNUMBER(P104),SUMIF(A:A,A104,P:P),"")</f>
        <v>0.87143727167420471</v>
      </c>
      <c r="R104" s="3">
        <f>IFERROR(P104*(1/Q104),"")</f>
        <v>0.11658267359178884</v>
      </c>
      <c r="S104" s="9">
        <f>IFERROR(1/R104,"")</f>
        <v>8.5776039371122472</v>
      </c>
    </row>
    <row r="105" spans="1:19" x14ac:dyDescent="0.25">
      <c r="A105" s="5">
        <v>16</v>
      </c>
      <c r="B105" s="6">
        <v>0.60763888888888895</v>
      </c>
      <c r="C105" s="5" t="s">
        <v>61</v>
      </c>
      <c r="D105" s="5">
        <v>4</v>
      </c>
      <c r="E105" s="5">
        <v>4</v>
      </c>
      <c r="F105" s="5" t="s">
        <v>71</v>
      </c>
      <c r="G105" s="2">
        <v>60.289133333333403</v>
      </c>
      <c r="H105" s="7">
        <f>1+COUNTIFS(A:A,A105,O:O,"&lt;"&amp;O105)</f>
        <v>5</v>
      </c>
      <c r="I105" s="2">
        <f>AVERAGEIF(A:A,A105,G:G)</f>
        <v>51.554428888888907</v>
      </c>
      <c r="J105" s="2">
        <f>G105-I105</f>
        <v>8.7347044444444961</v>
      </c>
      <c r="K105" s="2">
        <f>90+J105</f>
        <v>98.734704444444503</v>
      </c>
      <c r="L105" s="2">
        <f>EXP(0.06*K105)</f>
        <v>373.93510513109021</v>
      </c>
      <c r="M105" s="2">
        <f>SUMIF(A:A,A105,L:L)</f>
        <v>3997.8511121912734</v>
      </c>
      <c r="N105" s="3">
        <f>L105/M105</f>
        <v>9.3534024814178635E-2</v>
      </c>
      <c r="O105" s="8">
        <f>1/N105</f>
        <v>10.691296584175346</v>
      </c>
      <c r="P105" s="3">
        <f>IF(O105&gt;21,"",N105)</f>
        <v>9.3534024814178635E-2</v>
      </c>
      <c r="Q105" s="3">
        <f>IF(ISNUMBER(P105),SUMIF(A:A,A105,P:P),"")</f>
        <v>0.87143727167420471</v>
      </c>
      <c r="R105" s="3">
        <f>IFERROR(P105*(1/Q105),"")</f>
        <v>0.10733305523469421</v>
      </c>
      <c r="S105" s="9">
        <f>IFERROR(1/R105,"")</f>
        <v>9.3167943259735075</v>
      </c>
    </row>
    <row r="106" spans="1:19" x14ac:dyDescent="0.25">
      <c r="A106" s="5">
        <v>16</v>
      </c>
      <c r="B106" s="6">
        <v>0.60763888888888895</v>
      </c>
      <c r="C106" s="5" t="s">
        <v>61</v>
      </c>
      <c r="D106" s="5">
        <v>4</v>
      </c>
      <c r="E106" s="5">
        <v>12</v>
      </c>
      <c r="F106" s="5" t="s">
        <v>143</v>
      </c>
      <c r="G106" s="2">
        <v>57.989000000000004</v>
      </c>
      <c r="H106" s="7">
        <f>1+COUNTIFS(A:A,A106,O:O,"&lt;"&amp;O106)</f>
        <v>6</v>
      </c>
      <c r="I106" s="2">
        <f>AVERAGEIF(A:A,A106,G:G)</f>
        <v>51.554428888888907</v>
      </c>
      <c r="J106" s="2">
        <f>G106-I106</f>
        <v>6.4345711111110973</v>
      </c>
      <c r="K106" s="2">
        <f>90+J106</f>
        <v>96.434571111111097</v>
      </c>
      <c r="L106" s="2">
        <f>EXP(0.06*K106)</f>
        <v>325.73177501289518</v>
      </c>
      <c r="M106" s="2">
        <f>SUMIF(A:A,A106,L:L)</f>
        <v>3997.8511121912734</v>
      </c>
      <c r="N106" s="3">
        <f>L106/M106</f>
        <v>8.1476714833023739E-2</v>
      </c>
      <c r="O106" s="8">
        <f>1/N106</f>
        <v>12.27344526653258</v>
      </c>
      <c r="P106" s="3">
        <f>IF(O106&gt;21,"",N106)</f>
        <v>8.1476714833023739E-2</v>
      </c>
      <c r="Q106" s="3">
        <f>IF(ISNUMBER(P106),SUMIF(A:A,A106,P:P),"")</f>
        <v>0.87143727167420471</v>
      </c>
      <c r="R106" s="3">
        <f>IFERROR(P106*(1/Q106),"")</f>
        <v>9.3496936017541152E-2</v>
      </c>
      <c r="S106" s="9">
        <f>IFERROR(1/R106,"")</f>
        <v>10.695537657109833</v>
      </c>
    </row>
    <row r="107" spans="1:19" x14ac:dyDescent="0.25">
      <c r="A107" s="5">
        <v>16</v>
      </c>
      <c r="B107" s="6">
        <v>0.60763888888888895</v>
      </c>
      <c r="C107" s="5" t="s">
        <v>61</v>
      </c>
      <c r="D107" s="5">
        <v>4</v>
      </c>
      <c r="E107" s="5">
        <v>1</v>
      </c>
      <c r="F107" s="5" t="s">
        <v>135</v>
      </c>
      <c r="G107" s="2">
        <v>56.788166666666697</v>
      </c>
      <c r="H107" s="7">
        <f>1+COUNTIFS(A:A,A107,O:O,"&lt;"&amp;O107)</f>
        <v>7</v>
      </c>
      <c r="I107" s="2">
        <f>AVERAGEIF(A:A,A107,G:G)</f>
        <v>51.554428888888907</v>
      </c>
      <c r="J107" s="2">
        <f>G107-I107</f>
        <v>5.2337377777777903</v>
      </c>
      <c r="K107" s="2">
        <f>90+J107</f>
        <v>95.23373777777779</v>
      </c>
      <c r="L107" s="2">
        <f>EXP(0.06*K107)</f>
        <v>303.08832560177723</v>
      </c>
      <c r="M107" s="2">
        <f>SUMIF(A:A,A107,L:L)</f>
        <v>3997.8511121912734</v>
      </c>
      <c r="N107" s="3">
        <f>L107/M107</f>
        <v>7.5812809706074985E-2</v>
      </c>
      <c r="O107" s="8">
        <f>1/N107</f>
        <v>13.190383048418646</v>
      </c>
      <c r="P107" s="3">
        <f>IF(O107&gt;21,"",N107)</f>
        <v>7.5812809706074985E-2</v>
      </c>
      <c r="Q107" s="3">
        <f>IF(ISNUMBER(P107),SUMIF(A:A,A107,P:P),"")</f>
        <v>0.87143727167420471</v>
      </c>
      <c r="R107" s="3">
        <f>IFERROR(P107*(1/Q107),"")</f>
        <v>8.6997437647374734E-2</v>
      </c>
      <c r="S107" s="9">
        <f>IFERROR(1/R107,"")</f>
        <v>11.494591416051623</v>
      </c>
    </row>
    <row r="108" spans="1:19" x14ac:dyDescent="0.25">
      <c r="A108" s="5">
        <v>16</v>
      </c>
      <c r="B108" s="6">
        <v>0.60763888888888895</v>
      </c>
      <c r="C108" s="5" t="s">
        <v>61</v>
      </c>
      <c r="D108" s="5">
        <v>4</v>
      </c>
      <c r="E108" s="5">
        <v>2</v>
      </c>
      <c r="F108" s="5" t="s">
        <v>136</v>
      </c>
      <c r="G108" s="2">
        <v>55.833266666666702</v>
      </c>
      <c r="H108" s="7">
        <f>1+COUNTIFS(A:A,A108,O:O,"&lt;"&amp;O108)</f>
        <v>8</v>
      </c>
      <c r="I108" s="2">
        <f>AVERAGEIF(A:A,A108,G:G)</f>
        <v>51.554428888888907</v>
      </c>
      <c r="J108" s="2">
        <f>G108-I108</f>
        <v>4.2788377777777953</v>
      </c>
      <c r="K108" s="2">
        <f>90+J108</f>
        <v>94.278837777777795</v>
      </c>
      <c r="L108" s="2">
        <f>EXP(0.06*K108)</f>
        <v>286.21127637172413</v>
      </c>
      <c r="M108" s="2">
        <f>SUMIF(A:A,A108,L:L)</f>
        <v>3997.8511121912734</v>
      </c>
      <c r="N108" s="3">
        <f>L108/M108</f>
        <v>7.1591279499863131E-2</v>
      </c>
      <c r="O108" s="8">
        <f>1/N108</f>
        <v>13.968181697352005</v>
      </c>
      <c r="P108" s="3">
        <f>IF(O108&gt;21,"",N108)</f>
        <v>7.1591279499863131E-2</v>
      </c>
      <c r="Q108" s="3">
        <f>IF(ISNUMBER(P108),SUMIF(A:A,A108,P:P),"")</f>
        <v>0.87143727167420471</v>
      </c>
      <c r="R108" s="3">
        <f>IFERROR(P108*(1/Q108),"")</f>
        <v>8.2153107087469437E-2</v>
      </c>
      <c r="S108" s="9">
        <f>IFERROR(1/R108,"")</f>
        <v>12.172394148589992</v>
      </c>
    </row>
    <row r="109" spans="1:19" x14ac:dyDescent="0.25">
      <c r="A109" s="5">
        <v>16</v>
      </c>
      <c r="B109" s="6">
        <v>0.60763888888888895</v>
      </c>
      <c r="C109" s="5" t="s">
        <v>61</v>
      </c>
      <c r="D109" s="5">
        <v>4</v>
      </c>
      <c r="E109" s="5">
        <v>7</v>
      </c>
      <c r="F109" s="5" t="s">
        <v>140</v>
      </c>
      <c r="G109" s="2">
        <v>52.382399999999997</v>
      </c>
      <c r="H109" s="7">
        <f>1+COUNTIFS(A:A,A109,O:O,"&lt;"&amp;O109)</f>
        <v>9</v>
      </c>
      <c r="I109" s="2">
        <f>AVERAGEIF(A:A,A109,G:G)</f>
        <v>51.554428888888907</v>
      </c>
      <c r="J109" s="2">
        <f>G109-I109</f>
        <v>0.8279711111110899</v>
      </c>
      <c r="K109" s="2">
        <f>90+J109</f>
        <v>90.827971111111083</v>
      </c>
      <c r="L109" s="2">
        <f>EXP(0.06*K109)</f>
        <v>232.68329189246259</v>
      </c>
      <c r="M109" s="2">
        <f>SUMIF(A:A,A109,L:L)</f>
        <v>3997.8511121912734</v>
      </c>
      <c r="N109" s="3">
        <f>L109/M109</f>
        <v>5.8202090413748776E-2</v>
      </c>
      <c r="O109" s="8">
        <f>1/N109</f>
        <v>17.181513462680975</v>
      </c>
      <c r="P109" s="3">
        <f>IF(O109&gt;21,"",N109)</f>
        <v>5.8202090413748776E-2</v>
      </c>
      <c r="Q109" s="3">
        <f>IF(ISNUMBER(P109),SUMIF(A:A,A109,P:P),"")</f>
        <v>0.87143727167420471</v>
      </c>
      <c r="R109" s="3">
        <f>IFERROR(P109*(1/Q109),"")</f>
        <v>6.6788617271247713E-2</v>
      </c>
      <c r="S109" s="9">
        <f>IFERROR(1/R109,"")</f>
        <v>14.972611215152329</v>
      </c>
    </row>
    <row r="110" spans="1:19" x14ac:dyDescent="0.25">
      <c r="A110" s="5">
        <v>16</v>
      </c>
      <c r="B110" s="6">
        <v>0.60763888888888895</v>
      </c>
      <c r="C110" s="5" t="s">
        <v>61</v>
      </c>
      <c r="D110" s="5">
        <v>4</v>
      </c>
      <c r="E110" s="5">
        <v>13</v>
      </c>
      <c r="F110" s="5" t="s">
        <v>144</v>
      </c>
      <c r="G110" s="2">
        <v>49.159466666666702</v>
      </c>
      <c r="H110" s="7">
        <f>1+COUNTIFS(A:A,A110,O:O,"&lt;"&amp;O110)</f>
        <v>10</v>
      </c>
      <c r="I110" s="2">
        <f>AVERAGEIF(A:A,A110,G:G)</f>
        <v>51.554428888888907</v>
      </c>
      <c r="J110" s="2">
        <f>G110-I110</f>
        <v>-2.3949622222222047</v>
      </c>
      <c r="K110" s="2">
        <f>90+J110</f>
        <v>87.605037777777795</v>
      </c>
      <c r="L110" s="2">
        <f>EXP(0.06*K110)</f>
        <v>191.77106037237257</v>
      </c>
      <c r="M110" s="2">
        <f>SUMIF(A:A,A110,L:L)</f>
        <v>3997.8511121912734</v>
      </c>
      <c r="N110" s="3">
        <f>L110/M110</f>
        <v>4.796853484302481E-2</v>
      </c>
      <c r="O110" s="8">
        <f>1/N110</f>
        <v>20.846999043695241</v>
      </c>
      <c r="P110" s="3">
        <f>IF(O110&gt;21,"",N110)</f>
        <v>4.796853484302481E-2</v>
      </c>
      <c r="Q110" s="3">
        <f>IF(ISNUMBER(P110),SUMIF(A:A,A110,P:P),"")</f>
        <v>0.87143727167420471</v>
      </c>
      <c r="R110" s="3">
        <f>IFERROR(P110*(1/Q110),"")</f>
        <v>5.5045310089695487E-2</v>
      </c>
      <c r="S110" s="9">
        <f>IFERROR(1/R110,"")</f>
        <v>18.166851969232535</v>
      </c>
    </row>
    <row r="111" spans="1:19" x14ac:dyDescent="0.25">
      <c r="A111" s="5">
        <v>16</v>
      </c>
      <c r="B111" s="6">
        <v>0.60763888888888895</v>
      </c>
      <c r="C111" s="5" t="s">
        <v>61</v>
      </c>
      <c r="D111" s="5">
        <v>4</v>
      </c>
      <c r="E111" s="5">
        <v>5</v>
      </c>
      <c r="F111" s="5" t="s">
        <v>138</v>
      </c>
      <c r="G111" s="2">
        <v>45.573900000000002</v>
      </c>
      <c r="H111" s="7">
        <f>1+COUNTIFS(A:A,A111,O:O,"&lt;"&amp;O111)</f>
        <v>11</v>
      </c>
      <c r="I111" s="2">
        <f>AVERAGEIF(A:A,A111,G:G)</f>
        <v>51.554428888888907</v>
      </c>
      <c r="J111" s="2">
        <f>G111-I111</f>
        <v>-5.9805288888889052</v>
      </c>
      <c r="K111" s="2">
        <f>90+J111</f>
        <v>84.019471111111102</v>
      </c>
      <c r="L111" s="2">
        <f>EXP(0.06*K111)</f>
        <v>154.65058265047608</v>
      </c>
      <c r="M111" s="2">
        <f>SUMIF(A:A,A111,L:L)</f>
        <v>3997.8511121912734</v>
      </c>
      <c r="N111" s="3">
        <f>L111/M111</f>
        <v>3.8683427248922764E-2</v>
      </c>
      <c r="O111" s="8">
        <f>1/N111</f>
        <v>25.850863564004595</v>
      </c>
      <c r="P111" s="3" t="str">
        <f>IF(O111&gt;21,"",N111)</f>
        <v/>
      </c>
      <c r="Q111" s="3" t="str">
        <f>IF(ISNUMBER(P111),SUMIF(A:A,A111,P:P),"")</f>
        <v/>
      </c>
      <c r="R111" s="3" t="str">
        <f>IFERROR(P111*(1/Q111),"")</f>
        <v/>
      </c>
      <c r="S111" s="9" t="str">
        <f>IFERROR(1/R111,"")</f>
        <v/>
      </c>
    </row>
    <row r="112" spans="1:19" x14ac:dyDescent="0.25">
      <c r="A112" s="5">
        <v>16</v>
      </c>
      <c r="B112" s="6">
        <v>0.60763888888888895</v>
      </c>
      <c r="C112" s="5" t="s">
        <v>61</v>
      </c>
      <c r="D112" s="5">
        <v>4</v>
      </c>
      <c r="E112" s="5">
        <v>8</v>
      </c>
      <c r="F112" s="5" t="s">
        <v>141</v>
      </c>
      <c r="G112" s="2">
        <v>40.481866666666697</v>
      </c>
      <c r="H112" s="7">
        <f>1+COUNTIFS(A:A,A112,O:O,"&lt;"&amp;O112)</f>
        <v>12</v>
      </c>
      <c r="I112" s="2">
        <f>AVERAGEIF(A:A,A112,G:G)</f>
        <v>51.554428888888907</v>
      </c>
      <c r="J112" s="2">
        <f>G112-I112</f>
        <v>-11.07256222222221</v>
      </c>
      <c r="K112" s="2">
        <f>90+J112</f>
        <v>78.927437777777783</v>
      </c>
      <c r="L112" s="2">
        <f>EXP(0.06*K112)</f>
        <v>113.9370686593947</v>
      </c>
      <c r="M112" s="2">
        <f>SUMIF(A:A,A112,L:L)</f>
        <v>3997.8511121912734</v>
      </c>
      <c r="N112" s="3">
        <f>L112/M112</f>
        <v>2.8499577763651217E-2</v>
      </c>
      <c r="O112" s="8">
        <f>1/N112</f>
        <v>35.088239141402816</v>
      </c>
      <c r="P112" s="3" t="str">
        <f>IF(O112&gt;21,"",N112)</f>
        <v/>
      </c>
      <c r="Q112" s="3" t="str">
        <f>IF(ISNUMBER(P112),SUMIF(A:A,A112,P:P),"")</f>
        <v/>
      </c>
      <c r="R112" s="3" t="str">
        <f>IFERROR(P112*(1/Q112),"")</f>
        <v/>
      </c>
      <c r="S112" s="9" t="str">
        <f>IFERROR(1/R112,"")</f>
        <v/>
      </c>
    </row>
    <row r="113" spans="1:19" x14ac:dyDescent="0.25">
      <c r="A113" s="5">
        <v>16</v>
      </c>
      <c r="B113" s="6">
        <v>0.60763888888888895</v>
      </c>
      <c r="C113" s="5" t="s">
        <v>61</v>
      </c>
      <c r="D113" s="5">
        <v>4</v>
      </c>
      <c r="E113" s="5">
        <v>10</v>
      </c>
      <c r="F113" s="5" t="s">
        <v>142</v>
      </c>
      <c r="G113" s="2">
        <v>39.907233333333295</v>
      </c>
      <c r="H113" s="7">
        <f>1+COUNTIFS(A:A,A113,O:O,"&lt;"&amp;O113)</f>
        <v>13</v>
      </c>
      <c r="I113" s="2">
        <f>AVERAGEIF(A:A,A113,G:G)</f>
        <v>51.554428888888907</v>
      </c>
      <c r="J113" s="2">
        <f>G113-I113</f>
        <v>-11.647195555555612</v>
      </c>
      <c r="K113" s="2">
        <f>90+J113</f>
        <v>78.352804444444388</v>
      </c>
      <c r="L113" s="2">
        <f>EXP(0.06*K113)</f>
        <v>110.07569512855474</v>
      </c>
      <c r="M113" s="2">
        <f>SUMIF(A:A,A113,L:L)</f>
        <v>3997.8511121912734</v>
      </c>
      <c r="N113" s="3">
        <f>L113/M113</f>
        <v>2.7533715498529621E-2</v>
      </c>
      <c r="O113" s="8">
        <f>1/N113</f>
        <v>36.319108478236544</v>
      </c>
      <c r="P113" s="3" t="str">
        <f>IF(O113&gt;21,"",N113)</f>
        <v/>
      </c>
      <c r="Q113" s="3" t="str">
        <f>IF(ISNUMBER(P113),SUMIF(A:A,A113,P:P),"")</f>
        <v/>
      </c>
      <c r="R113" s="3" t="str">
        <f>IFERROR(P113*(1/Q113),"")</f>
        <v/>
      </c>
      <c r="S113" s="9" t="str">
        <f>IFERROR(1/R113,"")</f>
        <v/>
      </c>
    </row>
    <row r="114" spans="1:19" x14ac:dyDescent="0.25">
      <c r="A114" s="5">
        <v>16</v>
      </c>
      <c r="B114" s="6">
        <v>0.60763888888888895</v>
      </c>
      <c r="C114" s="5" t="s">
        <v>61</v>
      </c>
      <c r="D114" s="5">
        <v>4</v>
      </c>
      <c r="E114" s="5">
        <v>14</v>
      </c>
      <c r="F114" s="5" t="s">
        <v>145</v>
      </c>
      <c r="G114" s="2">
        <v>35.3825</v>
      </c>
      <c r="H114" s="7">
        <f>1+COUNTIFS(A:A,A114,O:O,"&lt;"&amp;O114)</f>
        <v>14</v>
      </c>
      <c r="I114" s="2">
        <f>AVERAGEIF(A:A,A114,G:G)</f>
        <v>51.554428888888907</v>
      </c>
      <c r="J114" s="2">
        <f>G114-I114</f>
        <v>-16.171928888888907</v>
      </c>
      <c r="K114" s="2">
        <f>90+J114</f>
        <v>73.828071111111086</v>
      </c>
      <c r="L114" s="2">
        <f>EXP(0.06*K114)</f>
        <v>83.9049211472541</v>
      </c>
      <c r="M114" s="2">
        <f>SUMIF(A:A,A114,L:L)</f>
        <v>3997.8511121912734</v>
      </c>
      <c r="N114" s="3">
        <f>L114/M114</f>
        <v>2.0987505235347481E-2</v>
      </c>
      <c r="O114" s="8">
        <f>1/N114</f>
        <v>47.647397286447585</v>
      </c>
      <c r="P114" s="3" t="str">
        <f>IF(O114&gt;21,"",N114)</f>
        <v/>
      </c>
      <c r="Q114" s="3" t="str">
        <f>IF(ISNUMBER(P114),SUMIF(A:A,A114,P:P),"")</f>
        <v/>
      </c>
      <c r="R114" s="3" t="str">
        <f>IFERROR(P114*(1/Q114),"")</f>
        <v/>
      </c>
      <c r="S114" s="9" t="str">
        <f>IFERROR(1/R114,"")</f>
        <v/>
      </c>
    </row>
    <row r="115" spans="1:19" x14ac:dyDescent="0.25">
      <c r="A115" s="5">
        <v>16</v>
      </c>
      <c r="B115" s="6">
        <v>0.60763888888888895</v>
      </c>
      <c r="C115" s="5" t="s">
        <v>61</v>
      </c>
      <c r="D115" s="5">
        <v>4</v>
      </c>
      <c r="E115" s="5">
        <v>17</v>
      </c>
      <c r="F115" s="5" t="s">
        <v>148</v>
      </c>
      <c r="G115" s="2">
        <v>27.2171333333334</v>
      </c>
      <c r="H115" s="7">
        <f>1+COUNTIFS(A:A,A115,O:O,"&lt;"&amp;O115)</f>
        <v>15</v>
      </c>
      <c r="I115" s="2">
        <f>AVERAGEIF(A:A,A115,G:G)</f>
        <v>51.554428888888907</v>
      </c>
      <c r="J115" s="2">
        <f>G115-I115</f>
        <v>-24.337295555555507</v>
      </c>
      <c r="K115" s="2">
        <f>90+J115</f>
        <v>65.6627044444445</v>
      </c>
      <c r="L115" s="2">
        <f>EXP(0.06*K115)</f>
        <v>51.406378837945532</v>
      </c>
      <c r="M115" s="2">
        <f>SUMIF(A:A,A115,L:L)</f>
        <v>3997.8511121912734</v>
      </c>
      <c r="N115" s="3">
        <f>L115/M115</f>
        <v>1.2858502579344191E-2</v>
      </c>
      <c r="O115" s="8">
        <f>1/N115</f>
        <v>77.769553167597678</v>
      </c>
      <c r="P115" s="3" t="str">
        <f>IF(O115&gt;21,"",N115)</f>
        <v/>
      </c>
      <c r="Q115" s="3" t="str">
        <f>IF(ISNUMBER(P115),SUMIF(A:A,A115,P:P),"")</f>
        <v/>
      </c>
      <c r="R115" s="3" t="str">
        <f>IFERROR(P115*(1/Q115),"")</f>
        <v/>
      </c>
      <c r="S115" s="9" t="str">
        <f>IFERROR(1/R115,"")</f>
        <v/>
      </c>
    </row>
    <row r="116" spans="1:19" x14ac:dyDescent="0.25">
      <c r="A116" s="5">
        <v>17</v>
      </c>
      <c r="B116" s="6">
        <v>0.60972222222222217</v>
      </c>
      <c r="C116" s="5" t="s">
        <v>95</v>
      </c>
      <c r="D116" s="5">
        <v>2</v>
      </c>
      <c r="E116" s="5">
        <v>4</v>
      </c>
      <c r="F116" s="5" t="s">
        <v>152</v>
      </c>
      <c r="G116" s="2">
        <v>67.384933333333393</v>
      </c>
      <c r="H116" s="7">
        <f>1+COUNTIFS(A:A,A116,O:O,"&lt;"&amp;O116)</f>
        <v>1</v>
      </c>
      <c r="I116" s="2">
        <f>AVERAGEIF(A:A,A116,G:G)</f>
        <v>52.526976190476184</v>
      </c>
      <c r="J116" s="2">
        <f>G116-I116</f>
        <v>14.857957142857209</v>
      </c>
      <c r="K116" s="2">
        <f>90+J116</f>
        <v>104.8579571428572</v>
      </c>
      <c r="L116" s="2">
        <f>EXP(0.06*K116)</f>
        <v>539.95047833795547</v>
      </c>
      <c r="M116" s="2">
        <f>SUMIF(A:A,A116,L:L)</f>
        <v>1986.6141488231681</v>
      </c>
      <c r="N116" s="3">
        <f>L116/M116</f>
        <v>0.27179433845158696</v>
      </c>
      <c r="O116" s="8">
        <f>1/N116</f>
        <v>3.6792525028188687</v>
      </c>
      <c r="P116" s="3">
        <f>IF(O116&gt;21,"",N116)</f>
        <v>0.27179433845158696</v>
      </c>
      <c r="Q116" s="3">
        <f>IF(ISNUMBER(P116),SUMIF(A:A,A116,P:P),"")</f>
        <v>0.96823040591042142</v>
      </c>
      <c r="R116" s="3">
        <f>IFERROR(P116*(1/Q116),"")</f>
        <v>0.2807124593407293</v>
      </c>
      <c r="S116" s="9">
        <f>IFERROR(1/R116,"")</f>
        <v>3.5623641442512466</v>
      </c>
    </row>
    <row r="117" spans="1:19" x14ac:dyDescent="0.25">
      <c r="A117" s="5">
        <v>17</v>
      </c>
      <c r="B117" s="6">
        <v>0.60972222222222217</v>
      </c>
      <c r="C117" s="5" t="s">
        <v>95</v>
      </c>
      <c r="D117" s="5">
        <v>2</v>
      </c>
      <c r="E117" s="5">
        <v>1</v>
      </c>
      <c r="F117" s="5" t="s">
        <v>149</v>
      </c>
      <c r="G117" s="2">
        <v>64.581500000000005</v>
      </c>
      <c r="H117" s="7">
        <f>1+COUNTIFS(A:A,A117,O:O,"&lt;"&amp;O117)</f>
        <v>2</v>
      </c>
      <c r="I117" s="2">
        <f>AVERAGEIF(A:A,A117,G:G)</f>
        <v>52.526976190476184</v>
      </c>
      <c r="J117" s="2">
        <f>G117-I117</f>
        <v>12.054523809523822</v>
      </c>
      <c r="K117" s="2">
        <f>90+J117</f>
        <v>102.05452380952383</v>
      </c>
      <c r="L117" s="2">
        <f>EXP(0.06*K117)</f>
        <v>456.35518855035468</v>
      </c>
      <c r="M117" s="2">
        <f>SUMIF(A:A,A117,L:L)</f>
        <v>1986.6141488231681</v>
      </c>
      <c r="N117" s="3">
        <f>L117/M117</f>
        <v>0.22971506007882342</v>
      </c>
      <c r="O117" s="8">
        <f>1/N117</f>
        <v>4.3532191561879507</v>
      </c>
      <c r="P117" s="3">
        <f>IF(O117&gt;21,"",N117)</f>
        <v>0.22971506007882342</v>
      </c>
      <c r="Q117" s="3">
        <f>IF(ISNUMBER(P117),SUMIF(A:A,A117,P:P),"")</f>
        <v>0.96823040591042142</v>
      </c>
      <c r="R117" s="3">
        <f>IFERROR(P117*(1/Q117),"")</f>
        <v>0.23725247490324755</v>
      </c>
      <c r="S117" s="9">
        <f>IFERROR(1/R117,"")</f>
        <v>4.2149191506128805</v>
      </c>
    </row>
    <row r="118" spans="1:19" x14ac:dyDescent="0.25">
      <c r="A118" s="5">
        <v>17</v>
      </c>
      <c r="B118" s="6">
        <v>0.60972222222222217</v>
      </c>
      <c r="C118" s="5" t="s">
        <v>95</v>
      </c>
      <c r="D118" s="5">
        <v>2</v>
      </c>
      <c r="E118" s="5">
        <v>5</v>
      </c>
      <c r="F118" s="5" t="s">
        <v>99</v>
      </c>
      <c r="G118" s="2">
        <v>63.488233333333199</v>
      </c>
      <c r="H118" s="7">
        <f>1+COUNTIFS(A:A,A118,O:O,"&lt;"&amp;O118)</f>
        <v>3</v>
      </c>
      <c r="I118" s="2">
        <f>AVERAGEIF(A:A,A118,G:G)</f>
        <v>52.526976190476184</v>
      </c>
      <c r="J118" s="2">
        <f>G118-I118</f>
        <v>10.961257142857015</v>
      </c>
      <c r="K118" s="2">
        <f>90+J118</f>
        <v>100.96125714285702</v>
      </c>
      <c r="L118" s="2">
        <f>EXP(0.06*K118)</f>
        <v>427.38080405344562</v>
      </c>
      <c r="M118" s="2">
        <f>SUMIF(A:A,A118,L:L)</f>
        <v>1986.6141488231681</v>
      </c>
      <c r="N118" s="3">
        <f>L118/M118</f>
        <v>0.21513025280053388</v>
      </c>
      <c r="O118" s="8">
        <f>1/N118</f>
        <v>4.6483466968599139</v>
      </c>
      <c r="P118" s="3">
        <f>IF(O118&gt;21,"",N118)</f>
        <v>0.21513025280053388</v>
      </c>
      <c r="Q118" s="3">
        <f>IF(ISNUMBER(P118),SUMIF(A:A,A118,P:P),"")</f>
        <v>0.96823040591042142</v>
      </c>
      <c r="R118" s="3">
        <f>IFERROR(P118*(1/Q118),"")</f>
        <v>0.22218911065723884</v>
      </c>
      <c r="S118" s="9">
        <f>IFERROR(1/R118,"")</f>
        <v>4.5006706091130413</v>
      </c>
    </row>
    <row r="119" spans="1:19" x14ac:dyDescent="0.25">
      <c r="A119" s="5">
        <v>17</v>
      </c>
      <c r="B119" s="6">
        <v>0.60972222222222217</v>
      </c>
      <c r="C119" s="5" t="s">
        <v>95</v>
      </c>
      <c r="D119" s="5">
        <v>2</v>
      </c>
      <c r="E119" s="5">
        <v>2</v>
      </c>
      <c r="F119" s="5" t="s">
        <v>150</v>
      </c>
      <c r="G119" s="2">
        <v>54.440933333333298</v>
      </c>
      <c r="H119" s="7">
        <f>1+COUNTIFS(A:A,A119,O:O,"&lt;"&amp;O119)</f>
        <v>4</v>
      </c>
      <c r="I119" s="2">
        <f>AVERAGEIF(A:A,A119,G:G)</f>
        <v>52.526976190476184</v>
      </c>
      <c r="J119" s="2">
        <f>G119-I119</f>
        <v>1.9139571428571145</v>
      </c>
      <c r="K119" s="2">
        <f>90+J119</f>
        <v>91.913957142857114</v>
      </c>
      <c r="L119" s="2">
        <f>EXP(0.06*K119)</f>
        <v>248.34959941625996</v>
      </c>
      <c r="M119" s="2">
        <f>SUMIF(A:A,A119,L:L)</f>
        <v>1986.6141488231681</v>
      </c>
      <c r="N119" s="3">
        <f>L119/M119</f>
        <v>0.12501149232395101</v>
      </c>
      <c r="O119" s="8">
        <f>1/N119</f>
        <v>7.9992645588825564</v>
      </c>
      <c r="P119" s="3">
        <f>IF(O119&gt;21,"",N119)</f>
        <v>0.12501149232395101</v>
      </c>
      <c r="Q119" s="3">
        <f>IF(ISNUMBER(P119),SUMIF(A:A,A119,P:P),"")</f>
        <v>0.96823040591042142</v>
      </c>
      <c r="R119" s="3">
        <f>IFERROR(P119*(1/Q119),"")</f>
        <v>0.12911337173552553</v>
      </c>
      <c r="S119" s="9">
        <f>IFERROR(1/R119,"")</f>
        <v>7.745131170831705</v>
      </c>
    </row>
    <row r="120" spans="1:19" x14ac:dyDescent="0.25">
      <c r="A120" s="5">
        <v>17</v>
      </c>
      <c r="B120" s="6">
        <v>0.60972222222222217</v>
      </c>
      <c r="C120" s="5" t="s">
        <v>95</v>
      </c>
      <c r="D120" s="5">
        <v>2</v>
      </c>
      <c r="E120" s="5">
        <v>3</v>
      </c>
      <c r="F120" s="5" t="s">
        <v>151</v>
      </c>
      <c r="G120" s="2">
        <v>43.468233333333302</v>
      </c>
      <c r="H120" s="7">
        <f>1+COUNTIFS(A:A,A120,O:O,"&lt;"&amp;O120)</f>
        <v>5</v>
      </c>
      <c r="I120" s="2">
        <f>AVERAGEIF(A:A,A120,G:G)</f>
        <v>52.526976190476184</v>
      </c>
      <c r="J120" s="2">
        <f>G120-I120</f>
        <v>-9.0587428571428816</v>
      </c>
      <c r="K120" s="2">
        <f>90+J120</f>
        <v>80.941257142857125</v>
      </c>
      <c r="L120" s="2">
        <f>EXP(0.06*K120)</f>
        <v>128.57024755859385</v>
      </c>
      <c r="M120" s="2">
        <f>SUMIF(A:A,A120,L:L)</f>
        <v>1986.6141488231681</v>
      </c>
      <c r="N120" s="3">
        <f>L120/M120</f>
        <v>6.4718278400844167E-2</v>
      </c>
      <c r="O120" s="8">
        <f>1/N120</f>
        <v>15.451585312673526</v>
      </c>
      <c r="P120" s="3">
        <f>IF(O120&gt;21,"",N120)</f>
        <v>6.4718278400844167E-2</v>
      </c>
      <c r="Q120" s="3">
        <f>IF(ISNUMBER(P120),SUMIF(A:A,A120,P:P),"")</f>
        <v>0.96823040591042142</v>
      </c>
      <c r="R120" s="3">
        <f>IFERROR(P120*(1/Q120),"")</f>
        <v>6.6841815755610309E-2</v>
      </c>
      <c r="S120" s="9">
        <f>IFERROR(1/R120,"")</f>
        <v>14.960694719249393</v>
      </c>
    </row>
    <row r="121" spans="1:19" x14ac:dyDescent="0.25">
      <c r="A121" s="5">
        <v>17</v>
      </c>
      <c r="B121" s="6">
        <v>0.60972222222222217</v>
      </c>
      <c r="C121" s="5" t="s">
        <v>95</v>
      </c>
      <c r="D121" s="5">
        <v>2</v>
      </c>
      <c r="E121" s="5">
        <v>6</v>
      </c>
      <c r="F121" s="5" t="s">
        <v>153</v>
      </c>
      <c r="G121" s="2">
        <v>42.715666666666699</v>
      </c>
      <c r="H121" s="7">
        <f>1+COUNTIFS(A:A,A121,O:O,"&lt;"&amp;O121)</f>
        <v>6</v>
      </c>
      <c r="I121" s="2">
        <f>AVERAGEIF(A:A,A121,G:G)</f>
        <v>52.526976190476184</v>
      </c>
      <c r="J121" s="2">
        <f>G121-I121</f>
        <v>-9.8113095238094843</v>
      </c>
      <c r="K121" s="2">
        <f>90+J121</f>
        <v>80.188690476190516</v>
      </c>
      <c r="L121" s="2">
        <f>EXP(0.06*K121)</f>
        <v>122.89390578583263</v>
      </c>
      <c r="M121" s="2">
        <f>SUMIF(A:A,A121,L:L)</f>
        <v>1986.6141488231681</v>
      </c>
      <c r="N121" s="3">
        <f>L121/M121</f>
        <v>6.1860983854681903E-2</v>
      </c>
      <c r="O121" s="8">
        <f>1/N121</f>
        <v>16.165277977943376</v>
      </c>
      <c r="P121" s="3">
        <f>IF(O121&gt;21,"",N121)</f>
        <v>6.1860983854681903E-2</v>
      </c>
      <c r="Q121" s="3">
        <f>IF(ISNUMBER(P121),SUMIF(A:A,A121,P:P),"")</f>
        <v>0.96823040591042142</v>
      </c>
      <c r="R121" s="3">
        <f>IFERROR(P121*(1/Q121),"")</f>
        <v>6.3890767607648502E-2</v>
      </c>
      <c r="S121" s="9">
        <f>IFERROR(1/R121,"")</f>
        <v>15.651713658238908</v>
      </c>
    </row>
    <row r="122" spans="1:19" x14ac:dyDescent="0.25">
      <c r="A122" s="5">
        <v>17</v>
      </c>
      <c r="B122" s="6">
        <v>0.60972222222222217</v>
      </c>
      <c r="C122" s="5" t="s">
        <v>95</v>
      </c>
      <c r="D122" s="5">
        <v>2</v>
      </c>
      <c r="E122" s="5">
        <v>7</v>
      </c>
      <c r="F122" s="5" t="s">
        <v>154</v>
      </c>
      <c r="G122" s="2">
        <v>31.6093333333333</v>
      </c>
      <c r="H122" s="7">
        <f>1+COUNTIFS(A:A,A122,O:O,"&lt;"&amp;O122)</f>
        <v>7</v>
      </c>
      <c r="I122" s="2">
        <f>AVERAGEIF(A:A,A122,G:G)</f>
        <v>52.526976190476184</v>
      </c>
      <c r="J122" s="2">
        <f>G122-I122</f>
        <v>-20.917642857142884</v>
      </c>
      <c r="K122" s="2">
        <f>90+J122</f>
        <v>69.08235714285712</v>
      </c>
      <c r="L122" s="2">
        <f>EXP(0.06*K122)</f>
        <v>63.11392512072608</v>
      </c>
      <c r="M122" s="2">
        <f>SUMIF(A:A,A122,L:L)</f>
        <v>1986.6141488231681</v>
      </c>
      <c r="N122" s="3">
        <f>L122/M122</f>
        <v>3.1769594089578773E-2</v>
      </c>
      <c r="O122" s="8">
        <f>1/N122</f>
        <v>31.476637604508305</v>
      </c>
      <c r="P122" s="3" t="str">
        <f>IF(O122&gt;21,"",N122)</f>
        <v/>
      </c>
      <c r="Q122" s="3" t="str">
        <f>IF(ISNUMBER(P122),SUMIF(A:A,A122,P:P),"")</f>
        <v/>
      </c>
      <c r="R122" s="3" t="str">
        <f>IFERROR(P122*(1/Q122),"")</f>
        <v/>
      </c>
      <c r="S122" s="9" t="str">
        <f>IFERROR(1/R122,"")</f>
        <v/>
      </c>
    </row>
    <row r="123" spans="1:19" x14ac:dyDescent="0.25">
      <c r="A123" s="5">
        <v>18</v>
      </c>
      <c r="B123" s="6">
        <v>0.61527777777777781</v>
      </c>
      <c r="C123" s="5" t="s">
        <v>75</v>
      </c>
      <c r="D123" s="5">
        <v>3</v>
      </c>
      <c r="E123" s="5">
        <v>8</v>
      </c>
      <c r="F123" s="5" t="s">
        <v>162</v>
      </c>
      <c r="G123" s="2">
        <v>72.5167</v>
      </c>
      <c r="H123" s="7">
        <f>1+COUNTIFS(A:A,A123,O:O,"&lt;"&amp;O123)</f>
        <v>1</v>
      </c>
      <c r="I123" s="2">
        <f>AVERAGEIF(A:A,A123,G:G)</f>
        <v>46.476466666666653</v>
      </c>
      <c r="J123" s="2">
        <f>G123-I123</f>
        <v>26.040233333333347</v>
      </c>
      <c r="K123" s="2">
        <f>90+J123</f>
        <v>116.04023333333335</v>
      </c>
      <c r="L123" s="2">
        <f>EXP(0.06*K123)</f>
        <v>1056.1801010912859</v>
      </c>
      <c r="M123" s="2">
        <f>SUMIF(A:A,A123,L:L)</f>
        <v>2840.8836180006083</v>
      </c>
      <c r="N123" s="3">
        <f>L123/M123</f>
        <v>0.37177872912464371</v>
      </c>
      <c r="O123" s="8">
        <f>1/N123</f>
        <v>2.6897719575149144</v>
      </c>
      <c r="P123" s="3">
        <f>IF(O123&gt;21,"",N123)</f>
        <v>0.37177872912464371</v>
      </c>
      <c r="Q123" s="3">
        <f>IF(ISNUMBER(P123),SUMIF(A:A,A123,P:P),"")</f>
        <v>0.89679623225947513</v>
      </c>
      <c r="R123" s="3">
        <f>IFERROR(P123*(1/Q123),"")</f>
        <v>0.41456321486537517</v>
      </c>
      <c r="S123" s="9">
        <f>IFERROR(1/R123,"")</f>
        <v>2.4121773571365681</v>
      </c>
    </row>
    <row r="124" spans="1:19" x14ac:dyDescent="0.25">
      <c r="A124" s="5">
        <v>18</v>
      </c>
      <c r="B124" s="6">
        <v>0.61527777777777781</v>
      </c>
      <c r="C124" s="5" t="s">
        <v>75</v>
      </c>
      <c r="D124" s="5">
        <v>3</v>
      </c>
      <c r="E124" s="5">
        <v>3</v>
      </c>
      <c r="F124" s="5" t="s">
        <v>157</v>
      </c>
      <c r="G124" s="2">
        <v>63.339900000000007</v>
      </c>
      <c r="H124" s="7">
        <f>1+COUNTIFS(A:A,A124,O:O,"&lt;"&amp;O124)</f>
        <v>2</v>
      </c>
      <c r="I124" s="2">
        <f>AVERAGEIF(A:A,A124,G:G)</f>
        <v>46.476466666666653</v>
      </c>
      <c r="J124" s="2">
        <f>G124-I124</f>
        <v>16.863433333333354</v>
      </c>
      <c r="K124" s="2">
        <f>90+J124</f>
        <v>106.86343333333335</v>
      </c>
      <c r="L124" s="2">
        <f>EXP(0.06*K124)</f>
        <v>608.99252901049897</v>
      </c>
      <c r="M124" s="2">
        <f>SUMIF(A:A,A124,L:L)</f>
        <v>2840.8836180006083</v>
      </c>
      <c r="N124" s="3">
        <f>L124/M124</f>
        <v>0.21436729232825918</v>
      </c>
      <c r="O124" s="8">
        <f>1/N124</f>
        <v>4.6648907542700444</v>
      </c>
      <c r="P124" s="3">
        <f>IF(O124&gt;21,"",N124)</f>
        <v>0.21436729232825918</v>
      </c>
      <c r="Q124" s="3">
        <f>IF(ISNUMBER(P124),SUMIF(A:A,A124,P:P),"")</f>
        <v>0.89679623225947513</v>
      </c>
      <c r="R124" s="3">
        <f>IFERROR(P124*(1/Q124),"")</f>
        <v>0.23903678964859329</v>
      </c>
      <c r="S124" s="9">
        <f>IFERROR(1/R124,"")</f>
        <v>4.1834564523314368</v>
      </c>
    </row>
    <row r="125" spans="1:19" x14ac:dyDescent="0.25">
      <c r="A125" s="5">
        <v>18</v>
      </c>
      <c r="B125" s="6">
        <v>0.61527777777777781</v>
      </c>
      <c r="C125" s="5" t="s">
        <v>75</v>
      </c>
      <c r="D125" s="5">
        <v>3</v>
      </c>
      <c r="E125" s="5">
        <v>4</v>
      </c>
      <c r="F125" s="5" t="s">
        <v>158</v>
      </c>
      <c r="G125" s="2">
        <v>48.975133333333297</v>
      </c>
      <c r="H125" s="7">
        <f>1+COUNTIFS(A:A,A125,O:O,"&lt;"&amp;O125)</f>
        <v>3</v>
      </c>
      <c r="I125" s="2">
        <f>AVERAGEIF(A:A,A125,G:G)</f>
        <v>46.476466666666653</v>
      </c>
      <c r="J125" s="2">
        <f>G125-I125</f>
        <v>2.4986666666666437</v>
      </c>
      <c r="K125" s="2">
        <f>90+J125</f>
        <v>92.498666666666651</v>
      </c>
      <c r="L125" s="2">
        <f>EXP(0.06*K125)</f>
        <v>257.21697772444014</v>
      </c>
      <c r="M125" s="2">
        <f>SUMIF(A:A,A125,L:L)</f>
        <v>2840.8836180006083</v>
      </c>
      <c r="N125" s="3">
        <f>L125/M125</f>
        <v>9.0541187993286198E-2</v>
      </c>
      <c r="O125" s="8">
        <f>1/N125</f>
        <v>11.044697139098195</v>
      </c>
      <c r="P125" s="3">
        <f>IF(O125&gt;21,"",N125)</f>
        <v>9.0541187993286198E-2</v>
      </c>
      <c r="Q125" s="3">
        <f>IF(ISNUMBER(P125),SUMIF(A:A,A125,P:P),"")</f>
        <v>0.89679623225947513</v>
      </c>
      <c r="R125" s="3">
        <f>IFERROR(P125*(1/Q125),"")</f>
        <v>0.1009607140801294</v>
      </c>
      <c r="S125" s="9">
        <f>IFERROR(1/R125,"")</f>
        <v>9.9048427807902684</v>
      </c>
    </row>
    <row r="126" spans="1:19" x14ac:dyDescent="0.25">
      <c r="A126" s="5">
        <v>18</v>
      </c>
      <c r="B126" s="6">
        <v>0.61527777777777781</v>
      </c>
      <c r="C126" s="5" t="s">
        <v>75</v>
      </c>
      <c r="D126" s="5">
        <v>3</v>
      </c>
      <c r="E126" s="5">
        <v>9</v>
      </c>
      <c r="F126" s="5" t="s">
        <v>163</v>
      </c>
      <c r="G126" s="2">
        <v>46.872399999999999</v>
      </c>
      <c r="H126" s="7">
        <f>1+COUNTIFS(A:A,A126,O:O,"&lt;"&amp;O126)</f>
        <v>4</v>
      </c>
      <c r="I126" s="2">
        <f>AVERAGEIF(A:A,A126,G:G)</f>
        <v>46.476466666666653</v>
      </c>
      <c r="J126" s="2">
        <f>G126-I126</f>
        <v>0.39593333333334613</v>
      </c>
      <c r="K126" s="2">
        <f>90+J126</f>
        <v>90.395933333333346</v>
      </c>
      <c r="L126" s="2">
        <f>EXP(0.06*K126)</f>
        <v>226.72911978176211</v>
      </c>
      <c r="M126" s="2">
        <f>SUMIF(A:A,A126,L:L)</f>
        <v>2840.8836180006083</v>
      </c>
      <c r="N126" s="3">
        <f>L126/M126</f>
        <v>7.9809365770968227E-2</v>
      </c>
      <c r="O126" s="8">
        <f>1/N126</f>
        <v>12.529857747143806</v>
      </c>
      <c r="P126" s="3">
        <f>IF(O126&gt;21,"",N126)</f>
        <v>7.9809365770968227E-2</v>
      </c>
      <c r="Q126" s="3">
        <f>IF(ISNUMBER(P126),SUMIF(A:A,A126,P:P),"")</f>
        <v>0.89679623225947513</v>
      </c>
      <c r="R126" s="3">
        <f>IFERROR(P126*(1/Q126),"")</f>
        <v>8.8993868283644306E-2</v>
      </c>
      <c r="S126" s="9">
        <f>IFERROR(1/R126,"")</f>
        <v>11.236729218385763</v>
      </c>
    </row>
    <row r="127" spans="1:19" x14ac:dyDescent="0.25">
      <c r="A127" s="5">
        <v>18</v>
      </c>
      <c r="B127" s="6">
        <v>0.61527777777777781</v>
      </c>
      <c r="C127" s="5" t="s">
        <v>75</v>
      </c>
      <c r="D127" s="5">
        <v>3</v>
      </c>
      <c r="E127" s="5">
        <v>6</v>
      </c>
      <c r="F127" s="5" t="s">
        <v>160</v>
      </c>
      <c r="G127" s="2">
        <v>44.843166666666704</v>
      </c>
      <c r="H127" s="7">
        <f>1+COUNTIFS(A:A,A127,O:O,"&lt;"&amp;O127)</f>
        <v>5</v>
      </c>
      <c r="I127" s="2">
        <f>AVERAGEIF(A:A,A127,G:G)</f>
        <v>46.476466666666653</v>
      </c>
      <c r="J127" s="2">
        <f>G127-I127</f>
        <v>-1.6332999999999487</v>
      </c>
      <c r="K127" s="2">
        <f>90+J127</f>
        <v>88.366700000000051</v>
      </c>
      <c r="L127" s="2">
        <f>EXP(0.06*K127)</f>
        <v>200.73828601178164</v>
      </c>
      <c r="M127" s="2">
        <f>SUMIF(A:A,A127,L:L)</f>
        <v>2840.8836180006083</v>
      </c>
      <c r="N127" s="3">
        <f>L127/M127</f>
        <v>7.0660510251053396E-2</v>
      </c>
      <c r="O127" s="8">
        <f>1/N127</f>
        <v>14.152176320932981</v>
      </c>
      <c r="P127" s="3">
        <f>IF(O127&gt;21,"",N127)</f>
        <v>7.0660510251053396E-2</v>
      </c>
      <c r="Q127" s="3">
        <f>IF(ISNUMBER(P127),SUMIF(A:A,A127,P:P),"")</f>
        <v>0.89679623225947513</v>
      </c>
      <c r="R127" s="3">
        <f>IFERROR(P127*(1/Q127),"")</f>
        <v>7.8792157804927959E-2</v>
      </c>
      <c r="S127" s="9">
        <f>IFERROR(1/R127,"")</f>
        <v>12.691618402884458</v>
      </c>
    </row>
    <row r="128" spans="1:19" x14ac:dyDescent="0.25">
      <c r="A128" s="5">
        <v>18</v>
      </c>
      <c r="B128" s="6">
        <v>0.61527777777777781</v>
      </c>
      <c r="C128" s="5" t="s">
        <v>75</v>
      </c>
      <c r="D128" s="5">
        <v>3</v>
      </c>
      <c r="E128" s="5">
        <v>5</v>
      </c>
      <c r="F128" s="5" t="s">
        <v>159</v>
      </c>
      <c r="G128" s="2">
        <v>44.600499999999997</v>
      </c>
      <c r="H128" s="7">
        <f>1+COUNTIFS(A:A,A128,O:O,"&lt;"&amp;O128)</f>
        <v>6</v>
      </c>
      <c r="I128" s="2">
        <f>AVERAGEIF(A:A,A128,G:G)</f>
        <v>46.476466666666653</v>
      </c>
      <c r="J128" s="2">
        <f>G128-I128</f>
        <v>-1.8759666666666561</v>
      </c>
      <c r="K128" s="2">
        <f>90+J128</f>
        <v>88.124033333333344</v>
      </c>
      <c r="L128" s="2">
        <f>EXP(0.06*K128)</f>
        <v>197.83671129084289</v>
      </c>
      <c r="M128" s="2">
        <f>SUMIF(A:A,A128,L:L)</f>
        <v>2840.8836180006083</v>
      </c>
      <c r="N128" s="3">
        <f>L128/M128</f>
        <v>6.9639146791264483E-2</v>
      </c>
      <c r="O128" s="8">
        <f>1/N128</f>
        <v>14.359739400561406</v>
      </c>
      <c r="P128" s="3">
        <f>IF(O128&gt;21,"",N128)</f>
        <v>6.9639146791264483E-2</v>
      </c>
      <c r="Q128" s="3">
        <f>IF(ISNUMBER(P128),SUMIF(A:A,A128,P:P),"")</f>
        <v>0.89679623225947513</v>
      </c>
      <c r="R128" s="3">
        <f>IFERROR(P128*(1/Q128),"")</f>
        <v>7.7653255317329861E-2</v>
      </c>
      <c r="S128" s="9">
        <f>IFERROR(1/R128,"")</f>
        <v>12.877760190651404</v>
      </c>
    </row>
    <row r="129" spans="1:19" x14ac:dyDescent="0.25">
      <c r="A129" s="5">
        <v>18</v>
      </c>
      <c r="B129" s="6">
        <v>0.61527777777777781</v>
      </c>
      <c r="C129" s="5" t="s">
        <v>75</v>
      </c>
      <c r="D129" s="5">
        <v>3</v>
      </c>
      <c r="E129" s="5">
        <v>7</v>
      </c>
      <c r="F129" s="5" t="s">
        <v>161</v>
      </c>
      <c r="G129" s="2">
        <v>37.493833333333299</v>
      </c>
      <c r="H129" s="7">
        <f>1+COUNTIFS(A:A,A129,O:O,"&lt;"&amp;O129)</f>
        <v>7</v>
      </c>
      <c r="I129" s="2">
        <f>AVERAGEIF(A:A,A129,G:G)</f>
        <v>46.476466666666653</v>
      </c>
      <c r="J129" s="2">
        <f>G129-I129</f>
        <v>-8.9826333333333537</v>
      </c>
      <c r="K129" s="2">
        <f>90+J129</f>
        <v>81.017366666666646</v>
      </c>
      <c r="L129" s="2">
        <f>EXP(0.06*K129)</f>
        <v>129.15871539522607</v>
      </c>
      <c r="M129" s="2">
        <f>SUMIF(A:A,A129,L:L)</f>
        <v>2840.8836180006083</v>
      </c>
      <c r="N129" s="3">
        <f>L129/M129</f>
        <v>4.5464275472899156E-2</v>
      </c>
      <c r="O129" s="8">
        <f>1/N129</f>
        <v>21.995291678981907</v>
      </c>
      <c r="P129" s="3" t="str">
        <f>IF(O129&gt;21,"",N129)</f>
        <v/>
      </c>
      <c r="Q129" s="3" t="str">
        <f>IF(ISNUMBER(P129),SUMIF(A:A,A129,P:P),"")</f>
        <v/>
      </c>
      <c r="R129" s="3" t="str">
        <f>IFERROR(P129*(1/Q129),"")</f>
        <v/>
      </c>
      <c r="S129" s="9" t="str">
        <f>IFERROR(1/R129,"")</f>
        <v/>
      </c>
    </row>
    <row r="130" spans="1:19" x14ac:dyDescent="0.25">
      <c r="A130" s="5">
        <v>18</v>
      </c>
      <c r="B130" s="6">
        <v>0.61527777777777781</v>
      </c>
      <c r="C130" s="5" t="s">
        <v>75</v>
      </c>
      <c r="D130" s="5">
        <v>3</v>
      </c>
      <c r="E130" s="5">
        <v>2</v>
      </c>
      <c r="F130" s="5" t="s">
        <v>156</v>
      </c>
      <c r="G130" s="2">
        <v>31.666100000000004</v>
      </c>
      <c r="H130" s="7">
        <f>1+COUNTIFS(A:A,A130,O:O,"&lt;"&amp;O130)</f>
        <v>8</v>
      </c>
      <c r="I130" s="2">
        <f>AVERAGEIF(A:A,A130,G:G)</f>
        <v>46.476466666666653</v>
      </c>
      <c r="J130" s="2">
        <f>G130-I130</f>
        <v>-14.810366666666649</v>
      </c>
      <c r="K130" s="2">
        <f>90+J130</f>
        <v>75.189633333333347</v>
      </c>
      <c r="L130" s="2">
        <f>EXP(0.06*K130)</f>
        <v>91.047195141095926</v>
      </c>
      <c r="M130" s="2">
        <f>SUMIF(A:A,A130,L:L)</f>
        <v>2840.8836180006083</v>
      </c>
      <c r="N130" s="3">
        <f>L130/M130</f>
        <v>3.2048900054967487E-2</v>
      </c>
      <c r="O130" s="8">
        <f>1/N130</f>
        <v>31.20231890282933</v>
      </c>
      <c r="P130" s="3" t="str">
        <f>IF(O130&gt;21,"",N130)</f>
        <v/>
      </c>
      <c r="Q130" s="3" t="str">
        <f>IF(ISNUMBER(P130),SUMIF(A:A,A130,P:P),"")</f>
        <v/>
      </c>
      <c r="R130" s="3" t="str">
        <f>IFERROR(P130*(1/Q130),"")</f>
        <v/>
      </c>
      <c r="S130" s="9" t="str">
        <f>IFERROR(1/R130,"")</f>
        <v/>
      </c>
    </row>
    <row r="131" spans="1:19" x14ac:dyDescent="0.25">
      <c r="A131" s="5">
        <v>18</v>
      </c>
      <c r="B131" s="6">
        <v>0.61527777777777781</v>
      </c>
      <c r="C131" s="5" t="s">
        <v>75</v>
      </c>
      <c r="D131" s="5">
        <v>3</v>
      </c>
      <c r="E131" s="5">
        <v>1</v>
      </c>
      <c r="F131" s="5" t="s">
        <v>155</v>
      </c>
      <c r="G131" s="2">
        <v>27.980466666666597</v>
      </c>
      <c r="H131" s="7">
        <f>1+COUNTIFS(A:A,A131,O:O,"&lt;"&amp;O131)</f>
        <v>9</v>
      </c>
      <c r="I131" s="2">
        <f>AVERAGEIF(A:A,A131,G:G)</f>
        <v>46.476466666666653</v>
      </c>
      <c r="J131" s="2">
        <f>G131-I131</f>
        <v>-18.496000000000056</v>
      </c>
      <c r="K131" s="2">
        <f>90+J131</f>
        <v>71.503999999999948</v>
      </c>
      <c r="L131" s="2">
        <f>EXP(0.06*K131)</f>
        <v>72.98398255367492</v>
      </c>
      <c r="M131" s="2">
        <f>SUMIF(A:A,A131,L:L)</f>
        <v>2840.8836180006083</v>
      </c>
      <c r="N131" s="3">
        <f>L131/M131</f>
        <v>2.5690592212658285E-2</v>
      </c>
      <c r="O131" s="8">
        <f>1/N131</f>
        <v>38.924754700955447</v>
      </c>
      <c r="P131" s="3" t="str">
        <f>IF(O131&gt;21,"",N131)</f>
        <v/>
      </c>
      <c r="Q131" s="3" t="str">
        <f>IF(ISNUMBER(P131),SUMIF(A:A,A131,P:P),"")</f>
        <v/>
      </c>
      <c r="R131" s="3" t="str">
        <f>IFERROR(P131*(1/Q131),"")</f>
        <v/>
      </c>
      <c r="S131" s="9" t="str">
        <f>IFERROR(1/R131,"")</f>
        <v/>
      </c>
    </row>
    <row r="132" spans="1:19" x14ac:dyDescent="0.25">
      <c r="A132" s="5">
        <v>19</v>
      </c>
      <c r="B132" s="6">
        <v>0.61805555555555558</v>
      </c>
      <c r="C132" s="5" t="s">
        <v>32</v>
      </c>
      <c r="D132" s="5">
        <v>5</v>
      </c>
      <c r="E132" s="5">
        <v>6</v>
      </c>
      <c r="F132" s="5" t="s">
        <v>169</v>
      </c>
      <c r="G132" s="2">
        <v>70.478200000000001</v>
      </c>
      <c r="H132" s="7">
        <f>1+COUNTIFS(A:A,A132,O:O,"&lt;"&amp;O132)</f>
        <v>1</v>
      </c>
      <c r="I132" s="2">
        <f>AVERAGEIF(A:A,A132,G:G)</f>
        <v>52.862351851851848</v>
      </c>
      <c r="J132" s="2">
        <f>G132-I132</f>
        <v>17.615848148148153</v>
      </c>
      <c r="K132" s="2">
        <f>90+J132</f>
        <v>107.61584814814816</v>
      </c>
      <c r="L132" s="2">
        <f>EXP(0.06*K132)</f>
        <v>637.11545608468316</v>
      </c>
      <c r="M132" s="2">
        <f>SUMIF(A:A,A132,L:L)</f>
        <v>2531.593011272646</v>
      </c>
      <c r="N132" s="3">
        <f>L132/M132</f>
        <v>0.25166582987381597</v>
      </c>
      <c r="O132" s="8">
        <f>1/N132</f>
        <v>3.9735231457579885</v>
      </c>
      <c r="P132" s="3">
        <f>IF(O132&gt;21,"",N132)</f>
        <v>0.25166582987381597</v>
      </c>
      <c r="Q132" s="3">
        <f>IF(ISNUMBER(P132),SUMIF(A:A,A132,P:P),"")</f>
        <v>0.88468902603231503</v>
      </c>
      <c r="R132" s="3">
        <f>IFERROR(P132*(1/Q132),"")</f>
        <v>0.28446812661675697</v>
      </c>
      <c r="S132" s="9">
        <f>IFERROR(1/R132,"")</f>
        <v>3.5153323217374952</v>
      </c>
    </row>
    <row r="133" spans="1:19" x14ac:dyDescent="0.25">
      <c r="A133" s="5">
        <v>19</v>
      </c>
      <c r="B133" s="6">
        <v>0.61805555555555558</v>
      </c>
      <c r="C133" s="5" t="s">
        <v>32</v>
      </c>
      <c r="D133" s="5">
        <v>5</v>
      </c>
      <c r="E133" s="5">
        <v>1</v>
      </c>
      <c r="F133" s="5" t="s">
        <v>164</v>
      </c>
      <c r="G133" s="2">
        <v>66.869599999999991</v>
      </c>
      <c r="H133" s="7">
        <f>1+COUNTIFS(A:A,A133,O:O,"&lt;"&amp;O133)</f>
        <v>2</v>
      </c>
      <c r="I133" s="2">
        <f>AVERAGEIF(A:A,A133,G:G)</f>
        <v>52.862351851851848</v>
      </c>
      <c r="J133" s="2">
        <f>G133-I133</f>
        <v>14.007248148148143</v>
      </c>
      <c r="K133" s="2">
        <f>90+J133</f>
        <v>104.00724814814814</v>
      </c>
      <c r="L133" s="2">
        <f>EXP(0.06*K133)</f>
        <v>513.08159591588185</v>
      </c>
      <c r="M133" s="2">
        <f>SUMIF(A:A,A133,L:L)</f>
        <v>2531.593011272646</v>
      </c>
      <c r="N133" s="3">
        <f>L133/M133</f>
        <v>0.20267143795674836</v>
      </c>
      <c r="O133" s="8">
        <f>1/N133</f>
        <v>4.9340943651537508</v>
      </c>
      <c r="P133" s="3">
        <f>IF(O133&gt;21,"",N133)</f>
        <v>0.20267143795674836</v>
      </c>
      <c r="Q133" s="3">
        <f>IF(ISNUMBER(P133),SUMIF(A:A,A133,P:P),"")</f>
        <v>0.88468902603231503</v>
      </c>
      <c r="R133" s="3">
        <f>IFERROR(P133*(1/Q133),"")</f>
        <v>0.2290877720792994</v>
      </c>
      <c r="S133" s="9">
        <f>IFERROR(1/R133,"")</f>
        <v>4.3651391382594049</v>
      </c>
    </row>
    <row r="134" spans="1:19" x14ac:dyDescent="0.25">
      <c r="A134" s="5">
        <v>19</v>
      </c>
      <c r="B134" s="6">
        <v>0.61805555555555558</v>
      </c>
      <c r="C134" s="5" t="s">
        <v>32</v>
      </c>
      <c r="D134" s="5">
        <v>5</v>
      </c>
      <c r="E134" s="5">
        <v>2</v>
      </c>
      <c r="F134" s="5" t="s">
        <v>165</v>
      </c>
      <c r="G134" s="2">
        <v>62.090066666666601</v>
      </c>
      <c r="H134" s="7">
        <f>1+COUNTIFS(A:A,A134,O:O,"&lt;"&amp;O134)</f>
        <v>3</v>
      </c>
      <c r="I134" s="2">
        <f>AVERAGEIF(A:A,A134,G:G)</f>
        <v>52.862351851851848</v>
      </c>
      <c r="J134" s="2">
        <f>G134-I134</f>
        <v>9.2277148148147532</v>
      </c>
      <c r="K134" s="2">
        <f>90+J134</f>
        <v>99.22771481481476</v>
      </c>
      <c r="L134" s="2">
        <f>EXP(0.06*K134)</f>
        <v>385.16156241118057</v>
      </c>
      <c r="M134" s="2">
        <f>SUMIF(A:A,A134,L:L)</f>
        <v>2531.593011272646</v>
      </c>
      <c r="N134" s="3">
        <f>L134/M134</f>
        <v>0.15214197570309995</v>
      </c>
      <c r="O134" s="8">
        <f>1/N134</f>
        <v>6.5728080326199194</v>
      </c>
      <c r="P134" s="3">
        <f>IF(O134&gt;21,"",N134)</f>
        <v>0.15214197570309995</v>
      </c>
      <c r="Q134" s="3">
        <f>IF(ISNUMBER(P134),SUMIF(A:A,A134,P:P),"")</f>
        <v>0.88468902603231503</v>
      </c>
      <c r="R134" s="3">
        <f>IFERROR(P134*(1/Q134),"")</f>
        <v>0.17197226508554281</v>
      </c>
      <c r="S134" s="9">
        <f>IFERROR(1/R134,"")</f>
        <v>5.8148911366758931</v>
      </c>
    </row>
    <row r="135" spans="1:19" x14ac:dyDescent="0.25">
      <c r="A135" s="5">
        <v>19</v>
      </c>
      <c r="B135" s="6">
        <v>0.61805555555555558</v>
      </c>
      <c r="C135" s="5" t="s">
        <v>32</v>
      </c>
      <c r="D135" s="5">
        <v>5</v>
      </c>
      <c r="E135" s="5">
        <v>3</v>
      </c>
      <c r="F135" s="5" t="s">
        <v>166</v>
      </c>
      <c r="G135" s="2">
        <v>56.460900000000002</v>
      </c>
      <c r="H135" s="7">
        <f>1+COUNTIFS(A:A,A135,O:O,"&lt;"&amp;O135)</f>
        <v>4</v>
      </c>
      <c r="I135" s="2">
        <f>AVERAGEIF(A:A,A135,G:G)</f>
        <v>52.862351851851848</v>
      </c>
      <c r="J135" s="2">
        <f>G135-I135</f>
        <v>3.5985481481481543</v>
      </c>
      <c r="K135" s="2">
        <f>90+J135</f>
        <v>93.598548148148154</v>
      </c>
      <c r="L135" s="2">
        <f>EXP(0.06*K135)</f>
        <v>274.76409382898999</v>
      </c>
      <c r="M135" s="2">
        <f>SUMIF(A:A,A135,L:L)</f>
        <v>2531.593011272646</v>
      </c>
      <c r="N135" s="3">
        <f>L135/M135</f>
        <v>0.10853407028915146</v>
      </c>
      <c r="O135" s="8">
        <f>1/N135</f>
        <v>9.2136966515292951</v>
      </c>
      <c r="P135" s="3">
        <f>IF(O135&gt;21,"",N135)</f>
        <v>0.10853407028915146</v>
      </c>
      <c r="Q135" s="3">
        <f>IF(ISNUMBER(P135),SUMIF(A:A,A135,P:P),"")</f>
        <v>0.88468902603231503</v>
      </c>
      <c r="R135" s="3">
        <f>IFERROR(P135*(1/Q135),"")</f>
        <v>0.12268047539360688</v>
      </c>
      <c r="S135" s="9">
        <f>IFERROR(1/R135,"")</f>
        <v>8.1512563167986549</v>
      </c>
    </row>
    <row r="136" spans="1:19" x14ac:dyDescent="0.25">
      <c r="A136" s="5">
        <v>19</v>
      </c>
      <c r="B136" s="6">
        <v>0.61805555555555558</v>
      </c>
      <c r="C136" s="5" t="s">
        <v>32</v>
      </c>
      <c r="D136" s="5">
        <v>5</v>
      </c>
      <c r="E136" s="5">
        <v>5</v>
      </c>
      <c r="F136" s="5" t="s">
        <v>168</v>
      </c>
      <c r="G136" s="2">
        <v>55.676700000000004</v>
      </c>
      <c r="H136" s="7">
        <f>1+COUNTIFS(A:A,A136,O:O,"&lt;"&amp;O136)</f>
        <v>5</v>
      </c>
      <c r="I136" s="2">
        <f>AVERAGEIF(A:A,A136,G:G)</f>
        <v>52.862351851851848</v>
      </c>
      <c r="J136" s="2">
        <f>G136-I136</f>
        <v>2.8143481481481558</v>
      </c>
      <c r="K136" s="2">
        <f>90+J136</f>
        <v>92.814348148148156</v>
      </c>
      <c r="L136" s="2">
        <f>EXP(0.06*K136)</f>
        <v>262.1353278411168</v>
      </c>
      <c r="M136" s="2">
        <f>SUMIF(A:A,A136,L:L)</f>
        <v>2531.593011272646</v>
      </c>
      <c r="N136" s="3">
        <f>L136/M136</f>
        <v>0.10354560416065452</v>
      </c>
      <c r="O136" s="8">
        <f>1/N136</f>
        <v>9.6575804265767395</v>
      </c>
      <c r="P136" s="3">
        <f>IF(O136&gt;21,"",N136)</f>
        <v>0.10354560416065452</v>
      </c>
      <c r="Q136" s="3">
        <f>IF(ISNUMBER(P136),SUMIF(A:A,A136,P:P),"")</f>
        <v>0.88468902603231503</v>
      </c>
      <c r="R136" s="3">
        <f>IFERROR(P136*(1/Q136),"")</f>
        <v>0.11704180917111581</v>
      </c>
      <c r="S136" s="9">
        <f>IFERROR(1/R136,"")</f>
        <v>8.5439554214169231</v>
      </c>
    </row>
    <row r="137" spans="1:19" x14ac:dyDescent="0.25">
      <c r="A137" s="5">
        <v>19</v>
      </c>
      <c r="B137" s="6">
        <v>0.61805555555555558</v>
      </c>
      <c r="C137" s="5" t="s">
        <v>32</v>
      </c>
      <c r="D137" s="5">
        <v>5</v>
      </c>
      <c r="E137" s="5">
        <v>7</v>
      </c>
      <c r="F137" s="5" t="s">
        <v>170</v>
      </c>
      <c r="G137" s="2">
        <v>48.203566666666696</v>
      </c>
      <c r="H137" s="7">
        <f>1+COUNTIFS(A:A,A137,O:O,"&lt;"&amp;O137)</f>
        <v>6</v>
      </c>
      <c r="I137" s="2">
        <f>AVERAGEIF(A:A,A137,G:G)</f>
        <v>52.862351851851848</v>
      </c>
      <c r="J137" s="2">
        <f>G137-I137</f>
        <v>-4.6587851851851525</v>
      </c>
      <c r="K137" s="2">
        <f>90+J137</f>
        <v>85.341214814814848</v>
      </c>
      <c r="L137" s="2">
        <f>EXP(0.06*K137)</f>
        <v>167.41451937116005</v>
      </c>
      <c r="M137" s="2">
        <f>SUMIF(A:A,A137,L:L)</f>
        <v>2531.593011272646</v>
      </c>
      <c r="N137" s="3">
        <f>L137/M137</f>
        <v>6.6130108048844644E-2</v>
      </c>
      <c r="O137" s="8">
        <f>1/N137</f>
        <v>15.121705218769424</v>
      </c>
      <c r="P137" s="3">
        <f>IF(O137&gt;21,"",N137)</f>
        <v>6.6130108048844644E-2</v>
      </c>
      <c r="Q137" s="3">
        <f>IF(ISNUMBER(P137),SUMIF(A:A,A137,P:P),"")</f>
        <v>0.88468902603231503</v>
      </c>
      <c r="R137" s="3">
        <f>IFERROR(P137*(1/Q137),"")</f>
        <v>7.474955165367804E-2</v>
      </c>
      <c r="S137" s="9">
        <f>IFERROR(1/R137,"")</f>
        <v>13.378006661940898</v>
      </c>
    </row>
    <row r="138" spans="1:19" x14ac:dyDescent="0.25">
      <c r="A138" s="5">
        <v>19</v>
      </c>
      <c r="B138" s="6">
        <v>0.61805555555555558</v>
      </c>
      <c r="C138" s="5" t="s">
        <v>32</v>
      </c>
      <c r="D138" s="5">
        <v>5</v>
      </c>
      <c r="E138" s="5">
        <v>4</v>
      </c>
      <c r="F138" s="5" t="s">
        <v>167</v>
      </c>
      <c r="G138" s="2">
        <v>41.841333333333303</v>
      </c>
      <c r="H138" s="7">
        <f>1+COUNTIFS(A:A,A138,O:O,"&lt;"&amp;O138)</f>
        <v>7</v>
      </c>
      <c r="I138" s="2">
        <f>AVERAGEIF(A:A,A138,G:G)</f>
        <v>52.862351851851848</v>
      </c>
      <c r="J138" s="2">
        <f>G138-I138</f>
        <v>-11.021018518518545</v>
      </c>
      <c r="K138" s="2">
        <f>90+J138</f>
        <v>78.978981481481455</v>
      </c>
      <c r="L138" s="2">
        <f>EXP(0.06*K138)</f>
        <v>114.28997839683549</v>
      </c>
      <c r="M138" s="2">
        <f>SUMIF(A:A,A138,L:L)</f>
        <v>2531.593011272646</v>
      </c>
      <c r="N138" s="3">
        <f>L138/M138</f>
        <v>4.514547871159641E-2</v>
      </c>
      <c r="O138" s="8">
        <f>1/N138</f>
        <v>22.150612387750193</v>
      </c>
      <c r="P138" s="3" t="str">
        <f>IF(O138&gt;21,"",N138)</f>
        <v/>
      </c>
      <c r="Q138" s="3" t="str">
        <f>IF(ISNUMBER(P138),SUMIF(A:A,A138,P:P),"")</f>
        <v/>
      </c>
      <c r="R138" s="3" t="str">
        <f>IFERROR(P138*(1/Q138),"")</f>
        <v/>
      </c>
      <c r="S138" s="9" t="str">
        <f>IFERROR(1/R138,"")</f>
        <v/>
      </c>
    </row>
    <row r="139" spans="1:19" x14ac:dyDescent="0.25">
      <c r="A139" s="5">
        <v>19</v>
      </c>
      <c r="B139" s="6">
        <v>0.61805555555555558</v>
      </c>
      <c r="C139" s="5" t="s">
        <v>32</v>
      </c>
      <c r="D139" s="5">
        <v>5</v>
      </c>
      <c r="E139" s="5">
        <v>9</v>
      </c>
      <c r="F139" s="5" t="s">
        <v>172</v>
      </c>
      <c r="G139" s="2">
        <v>41.446100000000001</v>
      </c>
      <c r="H139" s="7">
        <f>1+COUNTIFS(A:A,A139,O:O,"&lt;"&amp;O139)</f>
        <v>8</v>
      </c>
      <c r="I139" s="2">
        <f>AVERAGEIF(A:A,A139,G:G)</f>
        <v>52.862351851851848</v>
      </c>
      <c r="J139" s="2">
        <f>G139-I139</f>
        <v>-11.416251851851847</v>
      </c>
      <c r="K139" s="2">
        <f>90+J139</f>
        <v>78.583748148148146</v>
      </c>
      <c r="L139" s="2">
        <f>EXP(0.06*K139)</f>
        <v>111.61158902757701</v>
      </c>
      <c r="M139" s="2">
        <f>SUMIF(A:A,A139,L:L)</f>
        <v>2531.593011272646</v>
      </c>
      <c r="N139" s="3">
        <f>L139/M139</f>
        <v>4.4087492946375782E-2</v>
      </c>
      <c r="O139" s="8">
        <f>1/N139</f>
        <v>22.682169775820856</v>
      </c>
      <c r="P139" s="3" t="str">
        <f>IF(O139&gt;21,"",N139)</f>
        <v/>
      </c>
      <c r="Q139" s="3" t="str">
        <f>IF(ISNUMBER(P139),SUMIF(A:A,A139,P:P),"")</f>
        <v/>
      </c>
      <c r="R139" s="3" t="str">
        <f>IFERROR(P139*(1/Q139),"")</f>
        <v/>
      </c>
      <c r="S139" s="9" t="str">
        <f>IFERROR(1/R139,"")</f>
        <v/>
      </c>
    </row>
    <row r="140" spans="1:19" x14ac:dyDescent="0.25">
      <c r="A140" s="5">
        <v>19</v>
      </c>
      <c r="B140" s="6">
        <v>0.61805555555555558</v>
      </c>
      <c r="C140" s="5" t="s">
        <v>32</v>
      </c>
      <c r="D140" s="5">
        <v>5</v>
      </c>
      <c r="E140" s="5">
        <v>8</v>
      </c>
      <c r="F140" s="5" t="s">
        <v>171</v>
      </c>
      <c r="G140" s="2">
        <v>32.694699999999997</v>
      </c>
      <c r="H140" s="7">
        <f>1+COUNTIFS(A:A,A140,O:O,"&lt;"&amp;O140)</f>
        <v>9</v>
      </c>
      <c r="I140" s="2">
        <f>AVERAGEIF(A:A,A140,G:G)</f>
        <v>52.862351851851848</v>
      </c>
      <c r="J140" s="2">
        <f>G140-I140</f>
        <v>-20.167651851851851</v>
      </c>
      <c r="K140" s="2">
        <f>90+J140</f>
        <v>69.832348148148156</v>
      </c>
      <c r="L140" s="2">
        <f>EXP(0.06*K140)</f>
        <v>66.018888395221268</v>
      </c>
      <c r="M140" s="2">
        <f>SUMIF(A:A,A140,L:L)</f>
        <v>2531.593011272646</v>
      </c>
      <c r="N140" s="3">
        <f>L140/M140</f>
        <v>2.6078002309712967E-2</v>
      </c>
      <c r="O140" s="8">
        <f>1/N140</f>
        <v>38.346495568318197</v>
      </c>
      <c r="P140" s="3" t="str">
        <f>IF(O140&gt;21,"",N140)</f>
        <v/>
      </c>
      <c r="Q140" s="3" t="str">
        <f>IF(ISNUMBER(P140),SUMIF(A:A,A140,P:P),"")</f>
        <v/>
      </c>
      <c r="R140" s="3" t="str">
        <f>IFERROR(P140*(1/Q140),"")</f>
        <v/>
      </c>
      <c r="S140" s="9" t="str">
        <f>IFERROR(1/R140,"")</f>
        <v/>
      </c>
    </row>
    <row r="141" spans="1:19" x14ac:dyDescent="0.25">
      <c r="A141" s="5">
        <v>20</v>
      </c>
      <c r="B141" s="6">
        <v>0.62083333333333335</v>
      </c>
      <c r="C141" s="5" t="s">
        <v>54</v>
      </c>
      <c r="D141" s="5">
        <v>4</v>
      </c>
      <c r="E141" s="5">
        <v>5</v>
      </c>
      <c r="F141" s="5" t="s">
        <v>176</v>
      </c>
      <c r="G141" s="2">
        <v>67.801733333333303</v>
      </c>
      <c r="H141" s="7">
        <f>1+COUNTIFS(A:A,A141,O:O,"&lt;"&amp;O141)</f>
        <v>1</v>
      </c>
      <c r="I141" s="2">
        <f>AVERAGEIF(A:A,A141,G:G)</f>
        <v>47.78628333333333</v>
      </c>
      <c r="J141" s="2">
        <f>G141-I141</f>
        <v>20.015449999999973</v>
      </c>
      <c r="K141" s="2">
        <f>90+J141</f>
        <v>110.01544999999997</v>
      </c>
      <c r="L141" s="2">
        <f>EXP(0.06*K141)</f>
        <v>735.77693842432404</v>
      </c>
      <c r="M141" s="2">
        <f>SUMIF(A:A,A141,L:L)</f>
        <v>1658.9277566789103</v>
      </c>
      <c r="N141" s="3">
        <f>L141/M141</f>
        <v>0.44352560589938672</v>
      </c>
      <c r="O141" s="8">
        <f>1/N141</f>
        <v>2.2546612567546975</v>
      </c>
      <c r="P141" s="3">
        <f>IF(O141&gt;21,"",N141)</f>
        <v>0.44352560589938672</v>
      </c>
      <c r="Q141" s="3">
        <f>IF(ISNUMBER(P141),SUMIF(A:A,A141,P:P),"")</f>
        <v>0.99999999999999989</v>
      </c>
      <c r="R141" s="3">
        <f>IFERROR(P141*(1/Q141),"")</f>
        <v>0.44352560589938683</v>
      </c>
      <c r="S141" s="9">
        <f>IFERROR(1/R141,"")</f>
        <v>2.2546612567546971</v>
      </c>
    </row>
    <row r="142" spans="1:19" x14ac:dyDescent="0.25">
      <c r="A142" s="5">
        <v>20</v>
      </c>
      <c r="B142" s="6">
        <v>0.62083333333333335</v>
      </c>
      <c r="C142" s="5" t="s">
        <v>54</v>
      </c>
      <c r="D142" s="5">
        <v>4</v>
      </c>
      <c r="E142" s="5">
        <v>2</v>
      </c>
      <c r="F142" s="5" t="s">
        <v>173</v>
      </c>
      <c r="G142" s="2">
        <v>51.6659333333333</v>
      </c>
      <c r="H142" s="7">
        <f>1+COUNTIFS(A:A,A142,O:O,"&lt;"&amp;O142)</f>
        <v>2</v>
      </c>
      <c r="I142" s="2">
        <f>AVERAGEIF(A:A,A142,G:G)</f>
        <v>47.78628333333333</v>
      </c>
      <c r="J142" s="2">
        <f>G142-I142</f>
        <v>3.8796499999999696</v>
      </c>
      <c r="K142" s="2">
        <f>90+J142</f>
        <v>93.87964999999997</v>
      </c>
      <c r="L142" s="2">
        <f>EXP(0.06*K142)</f>
        <v>279.43759668701193</v>
      </c>
      <c r="M142" s="2">
        <f>SUMIF(A:A,A142,L:L)</f>
        <v>1658.9277566789103</v>
      </c>
      <c r="N142" s="3">
        <f>L142/M142</f>
        <v>0.16844470505842393</v>
      </c>
      <c r="O142" s="8">
        <f>1/N142</f>
        <v>5.9366662766464318</v>
      </c>
      <c r="P142" s="3">
        <f>IF(O142&gt;21,"",N142)</f>
        <v>0.16844470505842393</v>
      </c>
      <c r="Q142" s="3">
        <f>IF(ISNUMBER(P142),SUMIF(A:A,A142,P:P),"")</f>
        <v>0.99999999999999989</v>
      </c>
      <c r="R142" s="3">
        <f>IFERROR(P142*(1/Q142),"")</f>
        <v>0.16844470505842396</v>
      </c>
      <c r="S142" s="9">
        <f>IFERROR(1/R142,"")</f>
        <v>5.9366662766464309</v>
      </c>
    </row>
    <row r="143" spans="1:19" x14ac:dyDescent="0.25">
      <c r="A143" s="5">
        <v>20</v>
      </c>
      <c r="B143" s="6">
        <v>0.62083333333333335</v>
      </c>
      <c r="C143" s="5" t="s">
        <v>54</v>
      </c>
      <c r="D143" s="5">
        <v>4</v>
      </c>
      <c r="E143" s="5">
        <v>3</v>
      </c>
      <c r="F143" s="5" t="s">
        <v>174</v>
      </c>
      <c r="G143" s="2">
        <v>46.793466666666703</v>
      </c>
      <c r="H143" s="7">
        <f>1+COUNTIFS(A:A,A143,O:O,"&lt;"&amp;O143)</f>
        <v>3</v>
      </c>
      <c r="I143" s="2">
        <f>AVERAGEIF(A:A,A143,G:G)</f>
        <v>47.78628333333333</v>
      </c>
      <c r="J143" s="2">
        <f>G143-I143</f>
        <v>-0.99281666666662716</v>
      </c>
      <c r="K143" s="2">
        <f>90+J143</f>
        <v>89.007183333333373</v>
      </c>
      <c r="L143" s="2">
        <f>EXP(0.06*K143)</f>
        <v>208.60259863677885</v>
      </c>
      <c r="M143" s="2">
        <f>SUMIF(A:A,A143,L:L)</f>
        <v>1658.9277566789103</v>
      </c>
      <c r="N143" s="3">
        <f>L143/M143</f>
        <v>0.12574543876123379</v>
      </c>
      <c r="O143" s="8">
        <f>1/N143</f>
        <v>7.9525747402957983</v>
      </c>
      <c r="P143" s="3">
        <f>IF(O143&gt;21,"",N143)</f>
        <v>0.12574543876123379</v>
      </c>
      <c r="Q143" s="3">
        <f>IF(ISNUMBER(P143),SUMIF(A:A,A143,P:P),"")</f>
        <v>0.99999999999999989</v>
      </c>
      <c r="R143" s="3">
        <f>IFERROR(P143*(1/Q143),"")</f>
        <v>0.12574543876123381</v>
      </c>
      <c r="S143" s="9">
        <f>IFERROR(1/R143,"")</f>
        <v>7.9525747402957965</v>
      </c>
    </row>
    <row r="144" spans="1:19" x14ac:dyDescent="0.25">
      <c r="A144" s="5">
        <v>20</v>
      </c>
      <c r="B144" s="6">
        <v>0.62083333333333335</v>
      </c>
      <c r="C144" s="5" t="s">
        <v>54</v>
      </c>
      <c r="D144" s="5">
        <v>4</v>
      </c>
      <c r="E144" s="5">
        <v>4</v>
      </c>
      <c r="F144" s="5" t="s">
        <v>175</v>
      </c>
      <c r="G144" s="2">
        <v>45.262799999999999</v>
      </c>
      <c r="H144" s="7">
        <f>1+COUNTIFS(A:A,A144,O:O,"&lt;"&amp;O144)</f>
        <v>4</v>
      </c>
      <c r="I144" s="2">
        <f>AVERAGEIF(A:A,A144,G:G)</f>
        <v>47.78628333333333</v>
      </c>
      <c r="J144" s="2">
        <f>G144-I144</f>
        <v>-2.5234833333333313</v>
      </c>
      <c r="K144" s="2">
        <f>90+J144</f>
        <v>87.476516666666669</v>
      </c>
      <c r="L144" s="2">
        <f>EXP(0.06*K144)</f>
        <v>190.2979496613552</v>
      </c>
      <c r="M144" s="2">
        <f>SUMIF(A:A,A144,L:L)</f>
        <v>1658.9277566789103</v>
      </c>
      <c r="N144" s="3">
        <f>L144/M144</f>
        <v>0.11471141458403354</v>
      </c>
      <c r="O144" s="8">
        <f>1/N144</f>
        <v>8.7175282741146507</v>
      </c>
      <c r="P144" s="3">
        <f>IF(O144&gt;21,"",N144)</f>
        <v>0.11471141458403354</v>
      </c>
      <c r="Q144" s="3">
        <f>IF(ISNUMBER(P144),SUMIF(A:A,A144,P:P),"")</f>
        <v>0.99999999999999989</v>
      </c>
      <c r="R144" s="3">
        <f>IFERROR(P144*(1/Q144),"")</f>
        <v>0.11471141458403357</v>
      </c>
      <c r="S144" s="9">
        <f>IFERROR(1/R144,"")</f>
        <v>8.7175282741146471</v>
      </c>
    </row>
    <row r="145" spans="1:19" x14ac:dyDescent="0.25">
      <c r="A145" s="5">
        <v>20</v>
      </c>
      <c r="B145" s="6">
        <v>0.62083333333333335</v>
      </c>
      <c r="C145" s="5" t="s">
        <v>54</v>
      </c>
      <c r="D145" s="5">
        <v>4</v>
      </c>
      <c r="E145" s="5">
        <v>8</v>
      </c>
      <c r="F145" s="5" t="s">
        <v>177</v>
      </c>
      <c r="G145" s="2">
        <v>40.831000000000003</v>
      </c>
      <c r="H145" s="7">
        <f>1+COUNTIFS(A:A,A145,O:O,"&lt;"&amp;O145)</f>
        <v>5</v>
      </c>
      <c r="I145" s="2">
        <f>AVERAGEIF(A:A,A145,G:G)</f>
        <v>47.78628333333333</v>
      </c>
      <c r="J145" s="2">
        <f>G145-I145</f>
        <v>-6.9552833333333268</v>
      </c>
      <c r="K145" s="2">
        <f>90+J145</f>
        <v>83.044716666666673</v>
      </c>
      <c r="L145" s="2">
        <f>EXP(0.06*K145)</f>
        <v>145.86521348604006</v>
      </c>
      <c r="M145" s="2">
        <f>SUMIF(A:A,A145,L:L)</f>
        <v>1658.9277566789103</v>
      </c>
      <c r="N145" s="3">
        <f>L145/M145</f>
        <v>8.7927405457399091E-2</v>
      </c>
      <c r="O145" s="8">
        <f>1/N145</f>
        <v>11.373018398507174</v>
      </c>
      <c r="P145" s="3">
        <f>IF(O145&gt;21,"",N145)</f>
        <v>8.7927405457399091E-2</v>
      </c>
      <c r="Q145" s="3">
        <f>IF(ISNUMBER(P145),SUMIF(A:A,A145,P:P),"")</f>
        <v>0.99999999999999989</v>
      </c>
      <c r="R145" s="3">
        <f>IFERROR(P145*(1/Q145),"")</f>
        <v>8.7927405457399105E-2</v>
      </c>
      <c r="S145" s="9">
        <f>IFERROR(1/R145,"")</f>
        <v>11.373018398507172</v>
      </c>
    </row>
    <row r="146" spans="1:19" x14ac:dyDescent="0.25">
      <c r="A146" s="5">
        <v>20</v>
      </c>
      <c r="B146" s="6">
        <v>0.62083333333333335</v>
      </c>
      <c r="C146" s="5" t="s">
        <v>54</v>
      </c>
      <c r="D146" s="5">
        <v>4</v>
      </c>
      <c r="E146" s="5">
        <v>9</v>
      </c>
      <c r="F146" s="5" t="s">
        <v>178</v>
      </c>
      <c r="G146" s="2">
        <v>34.362766666666701</v>
      </c>
      <c r="H146" s="7">
        <f>1+COUNTIFS(A:A,A146,O:O,"&lt;"&amp;O146)</f>
        <v>6</v>
      </c>
      <c r="I146" s="2">
        <f>AVERAGEIF(A:A,A146,G:G)</f>
        <v>47.78628333333333</v>
      </c>
      <c r="J146" s="2">
        <f>G146-I146</f>
        <v>-13.423516666666629</v>
      </c>
      <c r="K146" s="2">
        <f>90+J146</f>
        <v>76.576483333333371</v>
      </c>
      <c r="L146" s="2">
        <f>EXP(0.06*K146)</f>
        <v>98.947459783400134</v>
      </c>
      <c r="M146" s="2">
        <f>SUMIF(A:A,A146,L:L)</f>
        <v>1658.9277566789103</v>
      </c>
      <c r="N146" s="3">
        <f>L146/M146</f>
        <v>5.964543023952288E-2</v>
      </c>
      <c r="O146" s="8">
        <f>1/N146</f>
        <v>16.765743762501515</v>
      </c>
      <c r="P146" s="3">
        <f>IF(O146&gt;21,"",N146)</f>
        <v>5.964543023952288E-2</v>
      </c>
      <c r="Q146" s="3">
        <f>IF(ISNUMBER(P146),SUMIF(A:A,A146,P:P),"")</f>
        <v>0.99999999999999989</v>
      </c>
      <c r="R146" s="3">
        <f>IFERROR(P146*(1/Q146),"")</f>
        <v>5.9645430239522894E-2</v>
      </c>
      <c r="S146" s="9">
        <f>IFERROR(1/R146,"")</f>
        <v>16.765743762501511</v>
      </c>
    </row>
    <row r="147" spans="1:19" x14ac:dyDescent="0.25">
      <c r="A147" s="5">
        <v>21</v>
      </c>
      <c r="B147" s="6">
        <v>0.62569444444444444</v>
      </c>
      <c r="C147" s="5" t="s">
        <v>41</v>
      </c>
      <c r="D147" s="5">
        <v>5</v>
      </c>
      <c r="E147" s="5">
        <v>1</v>
      </c>
      <c r="F147" s="5" t="s">
        <v>179</v>
      </c>
      <c r="G147" s="2">
        <v>66.657199999999904</v>
      </c>
      <c r="H147" s="7">
        <f>1+COUNTIFS(A:A,A147,O:O,"&lt;"&amp;O147)</f>
        <v>1</v>
      </c>
      <c r="I147" s="2">
        <f>AVERAGEIF(A:A,A147,G:G)</f>
        <v>50.947522222222176</v>
      </c>
      <c r="J147" s="2">
        <f>G147-I147</f>
        <v>15.709677777777728</v>
      </c>
      <c r="K147" s="2">
        <f>90+J147</f>
        <v>105.70967777777773</v>
      </c>
      <c r="L147" s="2">
        <f>EXP(0.06*K147)</f>
        <v>568.26091274028488</v>
      </c>
      <c r="M147" s="2">
        <f>SUMIF(A:A,A147,L:L)</f>
        <v>1646.0179029642698</v>
      </c>
      <c r="N147" s="3">
        <f>L147/M147</f>
        <v>0.34523373756562364</v>
      </c>
      <c r="O147" s="8">
        <f>1/N147</f>
        <v>2.896588285523269</v>
      </c>
      <c r="P147" s="3">
        <f>IF(O147&gt;21,"",N147)</f>
        <v>0.34523373756562364</v>
      </c>
      <c r="Q147" s="3">
        <f>IF(ISNUMBER(P147),SUMIF(A:A,A147,P:P),"")</f>
        <v>0.95364061800479716</v>
      </c>
      <c r="R147" s="3">
        <f>IFERROR(P147*(1/Q147),"")</f>
        <v>0.36201660357957505</v>
      </c>
      <c r="S147" s="9">
        <f>IFERROR(1/R147,"")</f>
        <v>2.7623042427118665</v>
      </c>
    </row>
    <row r="148" spans="1:19" x14ac:dyDescent="0.25">
      <c r="A148" s="5">
        <v>21</v>
      </c>
      <c r="B148" s="6">
        <v>0.62569444444444444</v>
      </c>
      <c r="C148" s="5" t="s">
        <v>41</v>
      </c>
      <c r="D148" s="5">
        <v>5</v>
      </c>
      <c r="E148" s="5">
        <v>4</v>
      </c>
      <c r="F148" s="5" t="s">
        <v>182</v>
      </c>
      <c r="G148" s="2">
        <v>60.0983666666666</v>
      </c>
      <c r="H148" s="7">
        <f>1+COUNTIFS(A:A,A148,O:O,"&lt;"&amp;O148)</f>
        <v>2</v>
      </c>
      <c r="I148" s="2">
        <f>AVERAGEIF(A:A,A148,G:G)</f>
        <v>50.947522222222176</v>
      </c>
      <c r="J148" s="2">
        <f>G148-I148</f>
        <v>9.1508444444444237</v>
      </c>
      <c r="K148" s="2">
        <f>90+J148</f>
        <v>99.150844444444431</v>
      </c>
      <c r="L148" s="2">
        <f>EXP(0.06*K148)</f>
        <v>383.38920209559006</v>
      </c>
      <c r="M148" s="2">
        <f>SUMIF(A:A,A148,L:L)</f>
        <v>1646.0179029642698</v>
      </c>
      <c r="N148" s="3">
        <f>L148/M148</f>
        <v>0.232919217588797</v>
      </c>
      <c r="O148" s="8">
        <f>1/N148</f>
        <v>4.2933340166264502</v>
      </c>
      <c r="P148" s="3">
        <f>IF(O148&gt;21,"",N148)</f>
        <v>0.232919217588797</v>
      </c>
      <c r="Q148" s="3">
        <f>IF(ISNUMBER(P148),SUMIF(A:A,A148,P:P),"")</f>
        <v>0.95364061800479716</v>
      </c>
      <c r="R148" s="3">
        <f>IFERROR(P148*(1/Q148),"")</f>
        <v>0.24424213187994193</v>
      </c>
      <c r="S148" s="9">
        <f>IFERROR(1/R148,"")</f>
        <v>4.0942977049166664</v>
      </c>
    </row>
    <row r="149" spans="1:19" x14ac:dyDescent="0.25">
      <c r="A149" s="5">
        <v>21</v>
      </c>
      <c r="B149" s="6">
        <v>0.62569444444444444</v>
      </c>
      <c r="C149" s="5" t="s">
        <v>41</v>
      </c>
      <c r="D149" s="5">
        <v>5</v>
      </c>
      <c r="E149" s="5">
        <v>2</v>
      </c>
      <c r="F149" s="5" t="s">
        <v>180</v>
      </c>
      <c r="G149" s="2">
        <v>57.128633333333298</v>
      </c>
      <c r="H149" s="7">
        <f>1+COUNTIFS(A:A,A149,O:O,"&lt;"&amp;O149)</f>
        <v>3</v>
      </c>
      <c r="I149" s="2">
        <f>AVERAGEIF(A:A,A149,G:G)</f>
        <v>50.947522222222176</v>
      </c>
      <c r="J149" s="2">
        <f>G149-I149</f>
        <v>6.1811111111111217</v>
      </c>
      <c r="K149" s="2">
        <f>90+J149</f>
        <v>96.181111111111122</v>
      </c>
      <c r="L149" s="2">
        <f>EXP(0.06*K149)</f>
        <v>320.81565243016121</v>
      </c>
      <c r="M149" s="2">
        <f>SUMIF(A:A,A149,L:L)</f>
        <v>1646.0179029642698</v>
      </c>
      <c r="N149" s="3">
        <f>L149/M149</f>
        <v>0.19490410879031927</v>
      </c>
      <c r="O149" s="8">
        <f>1/N149</f>
        <v>5.1307281627182872</v>
      </c>
      <c r="P149" s="3">
        <f>IF(O149&gt;21,"",N149)</f>
        <v>0.19490410879031927</v>
      </c>
      <c r="Q149" s="3">
        <f>IF(ISNUMBER(P149),SUMIF(A:A,A149,P:P),"")</f>
        <v>0.95364061800479716</v>
      </c>
      <c r="R149" s="3">
        <f>IFERROR(P149*(1/Q149),"")</f>
        <v>0.20437899257908793</v>
      </c>
      <c r="S149" s="9">
        <f>IFERROR(1/R149,"")</f>
        <v>4.8928707759092855</v>
      </c>
    </row>
    <row r="150" spans="1:19" x14ac:dyDescent="0.25">
      <c r="A150" s="5">
        <v>21</v>
      </c>
      <c r="B150" s="6">
        <v>0.62569444444444444</v>
      </c>
      <c r="C150" s="5" t="s">
        <v>41</v>
      </c>
      <c r="D150" s="5">
        <v>5</v>
      </c>
      <c r="E150" s="5">
        <v>3</v>
      </c>
      <c r="F150" s="5" t="s">
        <v>181</v>
      </c>
      <c r="G150" s="2">
        <v>44.462866666666599</v>
      </c>
      <c r="H150" s="7">
        <f>1+COUNTIFS(A:A,A150,O:O,"&lt;"&amp;O150)</f>
        <v>4</v>
      </c>
      <c r="I150" s="2">
        <f>AVERAGEIF(A:A,A150,G:G)</f>
        <v>50.947522222222176</v>
      </c>
      <c r="J150" s="2">
        <f>G150-I150</f>
        <v>-6.4846555555555767</v>
      </c>
      <c r="K150" s="2">
        <f>90+J150</f>
        <v>83.515344444444423</v>
      </c>
      <c r="L150" s="2">
        <f>EXP(0.06*K150)</f>
        <v>150.0428119939553</v>
      </c>
      <c r="M150" s="2">
        <f>SUMIF(A:A,A150,L:L)</f>
        <v>1646.0179029642698</v>
      </c>
      <c r="N150" s="3">
        <f>L150/M150</f>
        <v>9.1155030406259371E-2</v>
      </c>
      <c r="O150" s="8">
        <f>1/N150</f>
        <v>10.970321610811867</v>
      </c>
      <c r="P150" s="3">
        <f>IF(O150&gt;21,"",N150)</f>
        <v>9.1155030406259371E-2</v>
      </c>
      <c r="Q150" s="3">
        <f>IF(ISNUMBER(P150),SUMIF(A:A,A150,P:P),"")</f>
        <v>0.95364061800479716</v>
      </c>
      <c r="R150" s="3">
        <f>IFERROR(P150*(1/Q150),"")</f>
        <v>9.5586354739140136E-2</v>
      </c>
      <c r="S150" s="9">
        <f>IFERROR(1/R150,"")</f>
        <v>10.461744280646011</v>
      </c>
    </row>
    <row r="151" spans="1:19" x14ac:dyDescent="0.25">
      <c r="A151" s="5">
        <v>21</v>
      </c>
      <c r="B151" s="6">
        <v>0.62569444444444444</v>
      </c>
      <c r="C151" s="5" t="s">
        <v>41</v>
      </c>
      <c r="D151" s="5">
        <v>5</v>
      </c>
      <c r="E151" s="5">
        <v>6</v>
      </c>
      <c r="F151" s="5" t="s">
        <v>184</v>
      </c>
      <c r="G151" s="2">
        <v>44.144166666666699</v>
      </c>
      <c r="H151" s="7">
        <f>1+COUNTIFS(A:A,A151,O:O,"&lt;"&amp;O151)</f>
        <v>5</v>
      </c>
      <c r="I151" s="2">
        <f>AVERAGEIF(A:A,A151,G:G)</f>
        <v>50.947522222222176</v>
      </c>
      <c r="J151" s="2">
        <f>G151-I151</f>
        <v>-6.803355555555477</v>
      </c>
      <c r="K151" s="2">
        <f>90+J151</f>
        <v>83.19664444444453</v>
      </c>
      <c r="L151" s="2">
        <f>EXP(0.06*K151)</f>
        <v>147.20095096981481</v>
      </c>
      <c r="M151" s="2">
        <f>SUMIF(A:A,A151,L:L)</f>
        <v>1646.0179029642698</v>
      </c>
      <c r="N151" s="3">
        <f>L151/M151</f>
        <v>8.9428523653797776E-2</v>
      </c>
      <c r="O151" s="8">
        <f>1/N151</f>
        <v>11.182114599937632</v>
      </c>
      <c r="P151" s="3">
        <f>IF(O151&gt;21,"",N151)</f>
        <v>8.9428523653797776E-2</v>
      </c>
      <c r="Q151" s="3">
        <f>IF(ISNUMBER(P151),SUMIF(A:A,A151,P:P),"")</f>
        <v>0.95364061800479716</v>
      </c>
      <c r="R151" s="3">
        <f>IFERROR(P151*(1/Q151),"")</f>
        <v>9.3775917222254798E-2</v>
      </c>
      <c r="S151" s="9">
        <f>IFERROR(1/R151,"")</f>
        <v>10.66371867768499</v>
      </c>
    </row>
    <row r="152" spans="1:19" x14ac:dyDescent="0.25">
      <c r="A152" s="5">
        <v>21</v>
      </c>
      <c r="B152" s="6">
        <v>0.62569444444444444</v>
      </c>
      <c r="C152" s="5" t="s">
        <v>41</v>
      </c>
      <c r="D152" s="5">
        <v>5</v>
      </c>
      <c r="E152" s="5">
        <v>5</v>
      </c>
      <c r="F152" s="5" t="s">
        <v>183</v>
      </c>
      <c r="G152" s="2">
        <v>33.193899999999999</v>
      </c>
      <c r="H152" s="7">
        <f>1+COUNTIFS(A:A,A152,O:O,"&lt;"&amp;O152)</f>
        <v>6</v>
      </c>
      <c r="I152" s="2">
        <f>AVERAGEIF(A:A,A152,G:G)</f>
        <v>50.947522222222176</v>
      </c>
      <c r="J152" s="2">
        <f>G152-I152</f>
        <v>-17.753622222222177</v>
      </c>
      <c r="K152" s="2">
        <f>90+J152</f>
        <v>72.246377777777823</v>
      </c>
      <c r="L152" s="2">
        <f>EXP(0.06*K152)</f>
        <v>76.308372734463347</v>
      </c>
      <c r="M152" s="2">
        <f>SUMIF(A:A,A152,L:L)</f>
        <v>1646.0179029642698</v>
      </c>
      <c r="N152" s="3">
        <f>L152/M152</f>
        <v>4.635938199520287E-2</v>
      </c>
      <c r="O152" s="8">
        <f>1/N152</f>
        <v>21.570606789009332</v>
      </c>
      <c r="P152" s="3" t="str">
        <f>IF(O152&gt;21,"",N152)</f>
        <v/>
      </c>
      <c r="Q152" s="3" t="str">
        <f>IF(ISNUMBER(P152),SUMIF(A:A,A152,P:P),"")</f>
        <v/>
      </c>
      <c r="R152" s="3" t="str">
        <f>IFERROR(P152*(1/Q152),"")</f>
        <v/>
      </c>
      <c r="S152" s="9" t="str">
        <f>IFERROR(1/R152,"")</f>
        <v/>
      </c>
    </row>
    <row r="153" spans="1:19" x14ac:dyDescent="0.25">
      <c r="A153" s="5">
        <v>22</v>
      </c>
      <c r="B153" s="6">
        <v>0.62916666666666665</v>
      </c>
      <c r="C153" s="5" t="s">
        <v>122</v>
      </c>
      <c r="D153" s="5">
        <v>4</v>
      </c>
      <c r="E153" s="5">
        <v>4</v>
      </c>
      <c r="F153" s="5" t="s">
        <v>188</v>
      </c>
      <c r="G153" s="2">
        <v>70.347700000000003</v>
      </c>
      <c r="H153" s="7">
        <f>1+COUNTIFS(A:A,A153,O:O,"&lt;"&amp;O153)</f>
        <v>1</v>
      </c>
      <c r="I153" s="2">
        <f>AVERAGEIF(A:A,A153,G:G)</f>
        <v>51.144353333333342</v>
      </c>
      <c r="J153" s="2">
        <f>G153-I153</f>
        <v>19.203346666666661</v>
      </c>
      <c r="K153" s="2">
        <f>90+J153</f>
        <v>109.20334666666666</v>
      </c>
      <c r="L153" s="2">
        <f>EXP(0.06*K153)</f>
        <v>700.78476503837658</v>
      </c>
      <c r="M153" s="2">
        <f>SUMIF(A:A,A153,L:L)</f>
        <v>2871.4108757015156</v>
      </c>
      <c r="N153" s="3">
        <f>L153/M153</f>
        <v>0.24405589982561013</v>
      </c>
      <c r="O153" s="8">
        <f>1/N153</f>
        <v>4.0974219460154373</v>
      </c>
      <c r="P153" s="3">
        <f>IF(O153&gt;21,"",N153)</f>
        <v>0.24405589982561013</v>
      </c>
      <c r="Q153" s="3">
        <f>IF(ISNUMBER(P153),SUMIF(A:A,A153,P:P),"")</f>
        <v>0.96168736202465444</v>
      </c>
      <c r="R153" s="3">
        <f>IFERROR(P153*(1/Q153),"")</f>
        <v>0.25377883651480632</v>
      </c>
      <c r="S153" s="9">
        <f>IFERROR(1/R153,"")</f>
        <v>3.9404389023655115</v>
      </c>
    </row>
    <row r="154" spans="1:19" x14ac:dyDescent="0.25">
      <c r="A154" s="5">
        <v>22</v>
      </c>
      <c r="B154" s="6">
        <v>0.62916666666666665</v>
      </c>
      <c r="C154" s="5" t="s">
        <v>122</v>
      </c>
      <c r="D154" s="5">
        <v>4</v>
      </c>
      <c r="E154" s="5">
        <v>5</v>
      </c>
      <c r="F154" s="5" t="s">
        <v>189</v>
      </c>
      <c r="G154" s="2">
        <v>61.721066666666701</v>
      </c>
      <c r="H154" s="7">
        <f>1+COUNTIFS(A:A,A154,O:O,"&lt;"&amp;O154)</f>
        <v>2</v>
      </c>
      <c r="I154" s="2">
        <f>AVERAGEIF(A:A,A154,G:G)</f>
        <v>51.144353333333342</v>
      </c>
      <c r="J154" s="2">
        <f>G154-I154</f>
        <v>10.576713333333359</v>
      </c>
      <c r="K154" s="2">
        <f>90+J154</f>
        <v>100.57671333333336</v>
      </c>
      <c r="L154" s="2">
        <f>EXP(0.06*K154)</f>
        <v>417.63289290438644</v>
      </c>
      <c r="M154" s="2">
        <f>SUMIF(A:A,A154,L:L)</f>
        <v>2871.4108757015156</v>
      </c>
      <c r="N154" s="3">
        <f>L154/M154</f>
        <v>0.14544518739497855</v>
      </c>
      <c r="O154" s="8">
        <f>1/N154</f>
        <v>6.8754423429930878</v>
      </c>
      <c r="P154" s="3">
        <f>IF(O154&gt;21,"",N154)</f>
        <v>0.14544518739497855</v>
      </c>
      <c r="Q154" s="3">
        <f>IF(ISNUMBER(P154),SUMIF(A:A,A154,P:P),"")</f>
        <v>0.96168736202465444</v>
      </c>
      <c r="R154" s="3">
        <f>IFERROR(P154*(1/Q154),"")</f>
        <v>0.15123957445876243</v>
      </c>
      <c r="S154" s="9">
        <f>IFERROR(1/R154,"")</f>
        <v>6.612026009585632</v>
      </c>
    </row>
    <row r="155" spans="1:19" x14ac:dyDescent="0.25">
      <c r="A155" s="5">
        <v>22</v>
      </c>
      <c r="B155" s="6">
        <v>0.62916666666666665</v>
      </c>
      <c r="C155" s="5" t="s">
        <v>122</v>
      </c>
      <c r="D155" s="5">
        <v>4</v>
      </c>
      <c r="E155" s="5">
        <v>9</v>
      </c>
      <c r="F155" s="5" t="s">
        <v>193</v>
      </c>
      <c r="G155" s="2">
        <v>58.559566666666697</v>
      </c>
      <c r="H155" s="7">
        <f>1+COUNTIFS(A:A,A155,O:O,"&lt;"&amp;O155)</f>
        <v>3</v>
      </c>
      <c r="I155" s="2">
        <f>AVERAGEIF(A:A,A155,G:G)</f>
        <v>51.144353333333342</v>
      </c>
      <c r="J155" s="2">
        <f>G155-I155</f>
        <v>7.4152133333333552</v>
      </c>
      <c r="K155" s="2">
        <f>90+J155</f>
        <v>97.415213333333355</v>
      </c>
      <c r="L155" s="2">
        <f>EXP(0.06*K155)</f>
        <v>345.4724152729728</v>
      </c>
      <c r="M155" s="2">
        <f>SUMIF(A:A,A155,L:L)</f>
        <v>2871.4108757015156</v>
      </c>
      <c r="N155" s="3">
        <f>L155/M155</f>
        <v>0.12031451792442288</v>
      </c>
      <c r="O155" s="8">
        <f>1/N155</f>
        <v>8.3115489074075235</v>
      </c>
      <c r="P155" s="3">
        <f>IF(O155&gt;21,"",N155)</f>
        <v>0.12031451792442288</v>
      </c>
      <c r="Q155" s="3">
        <f>IF(ISNUMBER(P155),SUMIF(A:A,A155,P:P),"")</f>
        <v>0.96168736202465444</v>
      </c>
      <c r="R155" s="3">
        <f>IFERROR(P155*(1/Q155),"")</f>
        <v>0.12510772489629371</v>
      </c>
      <c r="S155" s="9">
        <f>IFERROR(1/R155,"")</f>
        <v>7.993111543103641</v>
      </c>
    </row>
    <row r="156" spans="1:19" x14ac:dyDescent="0.25">
      <c r="A156" s="5">
        <v>22</v>
      </c>
      <c r="B156" s="6">
        <v>0.62916666666666665</v>
      </c>
      <c r="C156" s="5" t="s">
        <v>122</v>
      </c>
      <c r="D156" s="5">
        <v>4</v>
      </c>
      <c r="E156" s="5">
        <v>7</v>
      </c>
      <c r="F156" s="5" t="s">
        <v>191</v>
      </c>
      <c r="G156" s="2">
        <v>58.456133333333305</v>
      </c>
      <c r="H156" s="7">
        <f>1+COUNTIFS(A:A,A156,O:O,"&lt;"&amp;O156)</f>
        <v>4</v>
      </c>
      <c r="I156" s="2">
        <f>AVERAGEIF(A:A,A156,G:G)</f>
        <v>51.144353333333342</v>
      </c>
      <c r="J156" s="2">
        <f>G156-I156</f>
        <v>7.3117799999999633</v>
      </c>
      <c r="K156" s="2">
        <f>90+J156</f>
        <v>97.31177999999997</v>
      </c>
      <c r="L156" s="2">
        <f>EXP(0.06*K156)</f>
        <v>343.33505256022414</v>
      </c>
      <c r="M156" s="2">
        <f>SUMIF(A:A,A156,L:L)</f>
        <v>2871.4108757015156</v>
      </c>
      <c r="N156" s="3">
        <f>L156/M156</f>
        <v>0.11957015816356961</v>
      </c>
      <c r="O156" s="8">
        <f>1/N156</f>
        <v>8.3632907688557196</v>
      </c>
      <c r="P156" s="3">
        <f>IF(O156&gt;21,"",N156)</f>
        <v>0.11957015816356961</v>
      </c>
      <c r="Q156" s="3">
        <f>IF(ISNUMBER(P156),SUMIF(A:A,A156,P:P),"")</f>
        <v>0.96168736202465444</v>
      </c>
      <c r="R156" s="3">
        <f>IFERROR(P156*(1/Q156),"")</f>
        <v>0.1243337106061546</v>
      </c>
      <c r="S156" s="9">
        <f>IFERROR(1/R156,"")</f>
        <v>8.042871037346</v>
      </c>
    </row>
    <row r="157" spans="1:19" x14ac:dyDescent="0.25">
      <c r="A157" s="5">
        <v>22</v>
      </c>
      <c r="B157" s="6">
        <v>0.62916666666666665</v>
      </c>
      <c r="C157" s="5" t="s">
        <v>122</v>
      </c>
      <c r="D157" s="5">
        <v>4</v>
      </c>
      <c r="E157" s="5">
        <v>1</v>
      </c>
      <c r="F157" s="5" t="s">
        <v>185</v>
      </c>
      <c r="G157" s="2">
        <v>55.525066666666703</v>
      </c>
      <c r="H157" s="7">
        <f>1+COUNTIFS(A:A,A157,O:O,"&lt;"&amp;O157)</f>
        <v>5</v>
      </c>
      <c r="I157" s="2">
        <f>AVERAGEIF(A:A,A157,G:G)</f>
        <v>51.144353333333342</v>
      </c>
      <c r="J157" s="2">
        <f>G157-I157</f>
        <v>4.380713333333361</v>
      </c>
      <c r="K157" s="2">
        <f>90+J157</f>
        <v>94.380713333333361</v>
      </c>
      <c r="L157" s="2">
        <f>EXP(0.06*K157)</f>
        <v>287.96611011497032</v>
      </c>
      <c r="M157" s="2">
        <f>SUMIF(A:A,A157,L:L)</f>
        <v>2871.4108757015156</v>
      </c>
      <c r="N157" s="3">
        <f>L157/M157</f>
        <v>0.10028732305494845</v>
      </c>
      <c r="O157" s="8">
        <f>1/N157</f>
        <v>9.9713500125244128</v>
      </c>
      <c r="P157" s="3">
        <f>IF(O157&gt;21,"",N157)</f>
        <v>0.10028732305494845</v>
      </c>
      <c r="Q157" s="3">
        <f>IF(ISNUMBER(P157),SUMIF(A:A,A157,P:P),"")</f>
        <v>0.96168736202465444</v>
      </c>
      <c r="R157" s="3">
        <f>IFERROR(P157*(1/Q157),"")</f>
        <v>0.10428266712771611</v>
      </c>
      <c r="S157" s="9">
        <f>IFERROR(1/R157,"")</f>
        <v>9.5893212893691064</v>
      </c>
    </row>
    <row r="158" spans="1:19" x14ac:dyDescent="0.25">
      <c r="A158" s="5">
        <v>22</v>
      </c>
      <c r="B158" s="6">
        <v>0.62916666666666665</v>
      </c>
      <c r="C158" s="5" t="s">
        <v>122</v>
      </c>
      <c r="D158" s="5">
        <v>4</v>
      </c>
      <c r="E158" s="5">
        <v>8</v>
      </c>
      <c r="F158" s="5" t="s">
        <v>192</v>
      </c>
      <c r="G158" s="2">
        <v>52.788199999999996</v>
      </c>
      <c r="H158" s="7">
        <f>1+COUNTIFS(A:A,A158,O:O,"&lt;"&amp;O158)</f>
        <v>6</v>
      </c>
      <c r="I158" s="2">
        <f>AVERAGEIF(A:A,A158,G:G)</f>
        <v>51.144353333333342</v>
      </c>
      <c r="J158" s="2">
        <f>G158-I158</f>
        <v>1.6438466666666542</v>
      </c>
      <c r="K158" s="2">
        <f>90+J158</f>
        <v>91.643846666666661</v>
      </c>
      <c r="L158" s="2">
        <f>EXP(0.06*K158)</f>
        <v>244.35712932895828</v>
      </c>
      <c r="M158" s="2">
        <f>SUMIF(A:A,A158,L:L)</f>
        <v>2871.4108757015156</v>
      </c>
      <c r="N158" s="3">
        <f>L158/M158</f>
        <v>8.5100022221396399E-2</v>
      </c>
      <c r="O158" s="8">
        <f>1/N158</f>
        <v>11.750878247697726</v>
      </c>
      <c r="P158" s="3">
        <f>IF(O158&gt;21,"",N158)</f>
        <v>8.5100022221396399E-2</v>
      </c>
      <c r="Q158" s="3">
        <f>IF(ISNUMBER(P158),SUMIF(A:A,A158,P:P),"")</f>
        <v>0.96168736202465444</v>
      </c>
      <c r="R158" s="3">
        <f>IFERROR(P158*(1/Q158),"")</f>
        <v>8.8490319808543688E-2</v>
      </c>
      <c r="S158" s="9">
        <f>IFERROR(1/R158,"")</f>
        <v>11.300671103501319</v>
      </c>
    </row>
    <row r="159" spans="1:19" x14ac:dyDescent="0.25">
      <c r="A159" s="5">
        <v>22</v>
      </c>
      <c r="B159" s="6">
        <v>0.62916666666666665</v>
      </c>
      <c r="C159" s="5" t="s">
        <v>122</v>
      </c>
      <c r="D159" s="5">
        <v>4</v>
      </c>
      <c r="E159" s="5">
        <v>2</v>
      </c>
      <c r="F159" s="5" t="s">
        <v>186</v>
      </c>
      <c r="G159" s="2">
        <v>50.576600000000006</v>
      </c>
      <c r="H159" s="7">
        <f>1+COUNTIFS(A:A,A159,O:O,"&lt;"&amp;O159)</f>
        <v>7</v>
      </c>
      <c r="I159" s="2">
        <f>AVERAGEIF(A:A,A159,G:G)</f>
        <v>51.144353333333342</v>
      </c>
      <c r="J159" s="2">
        <f>G159-I159</f>
        <v>-0.56775333333333577</v>
      </c>
      <c r="K159" s="2">
        <f>90+J159</f>
        <v>89.432246666666657</v>
      </c>
      <c r="L159" s="2">
        <f>EXP(0.06*K159)</f>
        <v>213.99118016707959</v>
      </c>
      <c r="M159" s="2">
        <f>SUMIF(A:A,A159,L:L)</f>
        <v>2871.4108757015156</v>
      </c>
      <c r="N159" s="3">
        <f>L159/M159</f>
        <v>7.4524750873488046E-2</v>
      </c>
      <c r="O159" s="8">
        <f>1/N159</f>
        <v>13.41836085702028</v>
      </c>
      <c r="P159" s="3">
        <f>IF(O159&gt;21,"",N159)</f>
        <v>7.4524750873488046E-2</v>
      </c>
      <c r="Q159" s="3">
        <f>IF(ISNUMBER(P159),SUMIF(A:A,A159,P:P),"")</f>
        <v>0.96168736202465444</v>
      </c>
      <c r="R159" s="3">
        <f>IFERROR(P159*(1/Q159),"")</f>
        <v>7.7493740498564945E-2</v>
      </c>
      <c r="S159" s="9">
        <f>IFERROR(1/R159,"")</f>
        <v>12.904268055282715</v>
      </c>
    </row>
    <row r="160" spans="1:19" x14ac:dyDescent="0.25">
      <c r="A160" s="5">
        <v>22</v>
      </c>
      <c r="B160" s="6">
        <v>0.62916666666666665</v>
      </c>
      <c r="C160" s="5" t="s">
        <v>122</v>
      </c>
      <c r="D160" s="5">
        <v>4</v>
      </c>
      <c r="E160" s="5">
        <v>3</v>
      </c>
      <c r="F160" s="5" t="s">
        <v>187</v>
      </c>
      <c r="G160" s="2">
        <v>50.092099999999995</v>
      </c>
      <c r="H160" s="7">
        <f>1+COUNTIFS(A:A,A160,O:O,"&lt;"&amp;O160)</f>
        <v>8</v>
      </c>
      <c r="I160" s="2">
        <f>AVERAGEIF(A:A,A160,G:G)</f>
        <v>51.144353333333342</v>
      </c>
      <c r="J160" s="2">
        <f>G160-I160</f>
        <v>-1.052253333333347</v>
      </c>
      <c r="K160" s="2">
        <f>90+J160</f>
        <v>88.94774666666666</v>
      </c>
      <c r="L160" s="2">
        <f>EXP(0.06*K160)</f>
        <v>207.86000495532497</v>
      </c>
      <c r="M160" s="2">
        <f>SUMIF(A:A,A160,L:L)</f>
        <v>2871.4108757015156</v>
      </c>
      <c r="N160" s="3">
        <f>L160/M160</f>
        <v>7.238950256624023E-2</v>
      </c>
      <c r="O160" s="8">
        <f>1/N160</f>
        <v>13.81415764095004</v>
      </c>
      <c r="P160" s="3">
        <f>IF(O160&gt;21,"",N160)</f>
        <v>7.238950256624023E-2</v>
      </c>
      <c r="Q160" s="3">
        <f>IF(ISNUMBER(P160),SUMIF(A:A,A160,P:P),"")</f>
        <v>0.96168736202465444</v>
      </c>
      <c r="R160" s="3">
        <f>IFERROR(P160*(1/Q160),"")</f>
        <v>7.5273426089158074E-2</v>
      </c>
      <c r="S160" s="9">
        <f>IFERROR(1/R160,"")</f>
        <v>13.284900820317967</v>
      </c>
    </row>
    <row r="161" spans="1:19" x14ac:dyDescent="0.25">
      <c r="A161" s="5">
        <v>22</v>
      </c>
      <c r="B161" s="6">
        <v>0.62916666666666665</v>
      </c>
      <c r="C161" s="5" t="s">
        <v>122</v>
      </c>
      <c r="D161" s="5">
        <v>4</v>
      </c>
      <c r="E161" s="5">
        <v>6</v>
      </c>
      <c r="F161" s="5" t="s">
        <v>190</v>
      </c>
      <c r="G161" s="2">
        <v>33.214866666666701</v>
      </c>
      <c r="H161" s="7">
        <f>1+COUNTIFS(A:A,A161,O:O,"&lt;"&amp;O161)</f>
        <v>9</v>
      </c>
      <c r="I161" s="2">
        <f>AVERAGEIF(A:A,A161,G:G)</f>
        <v>51.144353333333342</v>
      </c>
      <c r="J161" s="2">
        <f>G161-I161</f>
        <v>-17.929486666666641</v>
      </c>
      <c r="K161" s="2">
        <f>90+J161</f>
        <v>72.070513333333366</v>
      </c>
      <c r="L161" s="2">
        <f>EXP(0.06*K161)</f>
        <v>75.507410216376499</v>
      </c>
      <c r="M161" s="2">
        <f>SUMIF(A:A,A161,L:L)</f>
        <v>2871.4108757015156</v>
      </c>
      <c r="N161" s="3">
        <f>L161/M161</f>
        <v>2.6296275066496448E-2</v>
      </c>
      <c r="O161" s="8">
        <f>1/N161</f>
        <v>38.028199715406835</v>
      </c>
      <c r="P161" s="3" t="str">
        <f>IF(O161&gt;21,"",N161)</f>
        <v/>
      </c>
      <c r="Q161" s="3" t="str">
        <f>IF(ISNUMBER(P161),SUMIF(A:A,A161,P:P),"")</f>
        <v/>
      </c>
      <c r="R161" s="3" t="str">
        <f>IFERROR(P161*(1/Q161),"")</f>
        <v/>
      </c>
      <c r="S161" s="9" t="str">
        <f>IFERROR(1/R161,"")</f>
        <v/>
      </c>
    </row>
    <row r="162" spans="1:19" x14ac:dyDescent="0.25">
      <c r="A162" s="5">
        <v>22</v>
      </c>
      <c r="B162" s="6">
        <v>0.62916666666666665</v>
      </c>
      <c r="C162" s="5" t="s">
        <v>122</v>
      </c>
      <c r="D162" s="5">
        <v>4</v>
      </c>
      <c r="E162" s="5">
        <v>10</v>
      </c>
      <c r="F162" s="5" t="s">
        <v>194</v>
      </c>
      <c r="G162" s="2">
        <v>20.162233333333297</v>
      </c>
      <c r="H162" s="7">
        <f>1+COUNTIFS(A:A,A162,O:O,"&lt;"&amp;O162)</f>
        <v>10</v>
      </c>
      <c r="I162" s="2">
        <f>AVERAGEIF(A:A,A162,G:G)</f>
        <v>51.144353333333342</v>
      </c>
      <c r="J162" s="2">
        <f>G162-I162</f>
        <v>-30.982120000000045</v>
      </c>
      <c r="K162" s="2">
        <f>90+J162</f>
        <v>59.017879999999955</v>
      </c>
      <c r="L162" s="2">
        <f>EXP(0.06*K162)</f>
        <v>34.503915142845663</v>
      </c>
      <c r="M162" s="2">
        <f>SUMIF(A:A,A162,L:L)</f>
        <v>2871.4108757015156</v>
      </c>
      <c r="N162" s="3">
        <f>L162/M162</f>
        <v>1.201636290884912E-2</v>
      </c>
      <c r="O162" s="8">
        <f>1/N162</f>
        <v>83.21985675578901</v>
      </c>
      <c r="P162" s="3" t="str">
        <f>IF(O162&gt;21,"",N162)</f>
        <v/>
      </c>
      <c r="Q162" s="3" t="str">
        <f>IF(ISNUMBER(P162),SUMIF(A:A,A162,P:P),"")</f>
        <v/>
      </c>
      <c r="R162" s="3" t="str">
        <f>IFERROR(P162*(1/Q162),"")</f>
        <v/>
      </c>
      <c r="S162" s="9" t="str">
        <f>IFERROR(1/R162,"")</f>
        <v/>
      </c>
    </row>
    <row r="163" spans="1:19" x14ac:dyDescent="0.25">
      <c r="A163" s="5">
        <v>23</v>
      </c>
      <c r="B163" s="6">
        <v>0.63402777777777775</v>
      </c>
      <c r="C163" s="5" t="s">
        <v>95</v>
      </c>
      <c r="D163" s="5">
        <v>3</v>
      </c>
      <c r="E163" s="5">
        <v>1</v>
      </c>
      <c r="F163" s="5" t="s">
        <v>195</v>
      </c>
      <c r="G163" s="2">
        <v>73.9285</v>
      </c>
      <c r="H163" s="7">
        <f>1+COUNTIFS(A:A,A163,O:O,"&lt;"&amp;O163)</f>
        <v>1</v>
      </c>
      <c r="I163" s="2">
        <f>AVERAGEIF(A:A,A163,G:G)</f>
        <v>49.934219444444444</v>
      </c>
      <c r="J163" s="2">
        <f>G163-I163</f>
        <v>23.994280555555555</v>
      </c>
      <c r="K163" s="2">
        <f>90+J163</f>
        <v>113.99428055555555</v>
      </c>
      <c r="L163" s="2">
        <f>EXP(0.06*K163)</f>
        <v>934.16850422580558</v>
      </c>
      <c r="M163" s="2">
        <f>SUMIF(A:A,A163,L:L)</f>
        <v>3538.272377125696</v>
      </c>
      <c r="N163" s="3">
        <f>L163/M163</f>
        <v>0.26401825655510286</v>
      </c>
      <c r="O163" s="8">
        <f>1/N163</f>
        <v>3.7876168604699938</v>
      </c>
      <c r="P163" s="3">
        <f>IF(O163&gt;21,"",N163)</f>
        <v>0.26401825655510286</v>
      </c>
      <c r="Q163" s="3">
        <f>IF(ISNUMBER(P163),SUMIF(A:A,A163,P:P),"")</f>
        <v>0.92934021211364537</v>
      </c>
      <c r="R163" s="3">
        <f>IFERROR(P163*(1/Q163),"")</f>
        <v>0.28409214743288985</v>
      </c>
      <c r="S163" s="9">
        <f>IFERROR(1/R163,"")</f>
        <v>3.5199846565144033</v>
      </c>
    </row>
    <row r="164" spans="1:19" x14ac:dyDescent="0.25">
      <c r="A164" s="1">
        <v>23</v>
      </c>
      <c r="B164" s="11">
        <v>0.63402777777777775</v>
      </c>
      <c r="C164" s="1" t="s">
        <v>95</v>
      </c>
      <c r="D164" s="1">
        <v>3</v>
      </c>
      <c r="E164" s="1">
        <v>5</v>
      </c>
      <c r="F164" s="1" t="s">
        <v>198</v>
      </c>
      <c r="G164" s="2">
        <v>62.958733333333306</v>
      </c>
      <c r="H164" s="7">
        <f>1+COUNTIFS(A:A,A164,O:O,"&lt;"&amp;O164)</f>
        <v>2</v>
      </c>
      <c r="I164" s="2">
        <f>AVERAGEIF(A:A,A164,G:G)</f>
        <v>49.934219444444444</v>
      </c>
      <c r="J164" s="2">
        <f>G164-I164</f>
        <v>13.024513888888862</v>
      </c>
      <c r="K164" s="2">
        <f>90+J164</f>
        <v>103.02451388888886</v>
      </c>
      <c r="L164" s="2">
        <f>EXP(0.06*K164)</f>
        <v>483.70287971864747</v>
      </c>
      <c r="M164" s="2">
        <f>SUMIF(A:A,A164,L:L)</f>
        <v>3538.272377125696</v>
      </c>
      <c r="N164" s="3">
        <f>L164/M164</f>
        <v>0.13670594803432909</v>
      </c>
      <c r="O164" s="8">
        <f>1/N164</f>
        <v>7.3149706679103952</v>
      </c>
      <c r="P164" s="3">
        <f>IF(O164&gt;21,"",N164)</f>
        <v>0.13670594803432909</v>
      </c>
      <c r="Q164" s="3">
        <f>IF(ISNUMBER(P164),SUMIF(A:A,A164,P:P),"")</f>
        <v>0.92934021211364537</v>
      </c>
      <c r="R164" s="3">
        <f>IFERROR(P164*(1/Q164),"")</f>
        <v>0.14710000304776638</v>
      </c>
      <c r="S164" s="9">
        <f>IFERROR(1/R164,"")</f>
        <v>6.7980963921209403</v>
      </c>
    </row>
    <row r="165" spans="1:19" x14ac:dyDescent="0.25">
      <c r="A165" s="5">
        <v>23</v>
      </c>
      <c r="B165" s="6">
        <v>0.63402777777777775</v>
      </c>
      <c r="C165" s="5" t="s">
        <v>95</v>
      </c>
      <c r="D165" s="5">
        <v>3</v>
      </c>
      <c r="E165" s="5">
        <v>2</v>
      </c>
      <c r="F165" s="5" t="s">
        <v>196</v>
      </c>
      <c r="G165" s="2">
        <v>61.9262333333333</v>
      </c>
      <c r="H165" s="7">
        <f>1+COUNTIFS(A:A,A165,O:O,"&lt;"&amp;O165)</f>
        <v>3</v>
      </c>
      <c r="I165" s="2">
        <f>AVERAGEIF(A:A,A165,G:G)</f>
        <v>49.934219444444444</v>
      </c>
      <c r="J165" s="2">
        <f>G165-I165</f>
        <v>11.992013888888856</v>
      </c>
      <c r="K165" s="2">
        <f>90+J165</f>
        <v>101.99201388888886</v>
      </c>
      <c r="L165" s="2">
        <f>EXP(0.06*K165)</f>
        <v>454.64679071036193</v>
      </c>
      <c r="M165" s="2">
        <f>SUMIF(A:A,A165,L:L)</f>
        <v>3538.272377125696</v>
      </c>
      <c r="N165" s="3">
        <f>L165/M165</f>
        <v>0.12849400561968402</v>
      </c>
      <c r="O165" s="8">
        <f>1/N165</f>
        <v>7.7824642105079631</v>
      </c>
      <c r="P165" s="3">
        <f>IF(O165&gt;21,"",N165)</f>
        <v>0.12849400561968402</v>
      </c>
      <c r="Q165" s="3">
        <f>IF(ISNUMBER(P165),SUMIF(A:A,A165,P:P),"")</f>
        <v>0.92934021211364537</v>
      </c>
      <c r="R165" s="3">
        <f>IFERROR(P165*(1/Q165),"")</f>
        <v>0.13826368852311213</v>
      </c>
      <c r="S165" s="9">
        <f>IFERROR(1/R165,"")</f>
        <v>7.2325569401603245</v>
      </c>
    </row>
    <row r="166" spans="1:19" x14ac:dyDescent="0.25">
      <c r="A166" s="1">
        <v>23</v>
      </c>
      <c r="B166" s="11">
        <v>0.63402777777777775</v>
      </c>
      <c r="C166" s="1" t="s">
        <v>95</v>
      </c>
      <c r="D166" s="1">
        <v>3</v>
      </c>
      <c r="E166" s="1">
        <v>7</v>
      </c>
      <c r="F166" s="1" t="s">
        <v>200</v>
      </c>
      <c r="G166" s="2">
        <v>53.726266666666703</v>
      </c>
      <c r="H166" s="7">
        <f>1+COUNTIFS(A:A,A166,O:O,"&lt;"&amp;O166)</f>
        <v>4</v>
      </c>
      <c r="I166" s="2">
        <f>AVERAGEIF(A:A,A166,G:G)</f>
        <v>49.934219444444444</v>
      </c>
      <c r="J166" s="2">
        <f>G166-I166</f>
        <v>3.7920472222222585</v>
      </c>
      <c r="K166" s="2">
        <f>90+J166</f>
        <v>93.792047222222266</v>
      </c>
      <c r="L166" s="2">
        <f>EXP(0.06*K166)</f>
        <v>277.97267940323121</v>
      </c>
      <c r="M166" s="2">
        <f>SUMIF(A:A,A166,L:L)</f>
        <v>3538.272377125696</v>
      </c>
      <c r="N166" s="3">
        <f>L166/M166</f>
        <v>7.8561696154393124E-2</v>
      </c>
      <c r="O166" s="8">
        <f>1/N166</f>
        <v>12.728849413265635</v>
      </c>
      <c r="P166" s="3">
        <f>IF(O166&gt;21,"",N166)</f>
        <v>7.8561696154393124E-2</v>
      </c>
      <c r="Q166" s="3">
        <f>IF(ISNUMBER(P166),SUMIF(A:A,A166,P:P),"")</f>
        <v>0.92934021211364537</v>
      </c>
      <c r="R166" s="3">
        <f>IFERROR(P166*(1/Q166),"")</f>
        <v>8.453491534140796E-2</v>
      </c>
      <c r="S166" s="9">
        <f>IFERROR(1/R166,"")</f>
        <v>11.829431613686936</v>
      </c>
    </row>
    <row r="167" spans="1:19" x14ac:dyDescent="0.25">
      <c r="A167" s="1">
        <v>23</v>
      </c>
      <c r="B167" s="11">
        <v>0.63402777777777775</v>
      </c>
      <c r="C167" s="1" t="s">
        <v>95</v>
      </c>
      <c r="D167" s="1">
        <v>3</v>
      </c>
      <c r="E167" s="1">
        <v>8</v>
      </c>
      <c r="F167" s="1" t="s">
        <v>201</v>
      </c>
      <c r="G167" s="2">
        <v>53.464999999999996</v>
      </c>
      <c r="H167" s="7">
        <f>1+COUNTIFS(A:A,A167,O:O,"&lt;"&amp;O167)</f>
        <v>5</v>
      </c>
      <c r="I167" s="2">
        <f>AVERAGEIF(A:A,A167,G:G)</f>
        <v>49.934219444444444</v>
      </c>
      <c r="J167" s="2">
        <f>G167-I167</f>
        <v>3.5307805555555518</v>
      </c>
      <c r="K167" s="2">
        <f>90+J167</f>
        <v>93.530780555555552</v>
      </c>
      <c r="L167" s="2">
        <f>EXP(0.06*K167)</f>
        <v>273.64915599448454</v>
      </c>
      <c r="M167" s="2">
        <f>SUMIF(A:A,A167,L:L)</f>
        <v>3538.272377125696</v>
      </c>
      <c r="N167" s="3">
        <f>L167/M167</f>
        <v>7.7339765520477693E-2</v>
      </c>
      <c r="O167" s="8">
        <f>1/N167</f>
        <v>12.929959035565272</v>
      </c>
      <c r="P167" s="3">
        <f>IF(O167&gt;21,"",N167)</f>
        <v>7.7339765520477693E-2</v>
      </c>
      <c r="Q167" s="3">
        <f>IF(ISNUMBER(P167),SUMIF(A:A,A167,P:P),"")</f>
        <v>0.92934021211364537</v>
      </c>
      <c r="R167" s="3">
        <f>IFERROR(P167*(1/Q167),"")</f>
        <v>8.3220078623930369E-2</v>
      </c>
      <c r="S167" s="9">
        <f>IFERROR(1/R167,"")</f>
        <v>12.016330872732976</v>
      </c>
    </row>
    <row r="168" spans="1:19" x14ac:dyDescent="0.25">
      <c r="A168" s="5">
        <v>23</v>
      </c>
      <c r="B168" s="6">
        <v>0.63402777777777775</v>
      </c>
      <c r="C168" s="5" t="s">
        <v>95</v>
      </c>
      <c r="D168" s="5">
        <v>3</v>
      </c>
      <c r="E168" s="5">
        <v>3</v>
      </c>
      <c r="F168" s="5" t="s">
        <v>197</v>
      </c>
      <c r="G168" s="2">
        <v>50.689466666666704</v>
      </c>
      <c r="H168" s="7">
        <f>1+COUNTIFS(A:A,A168,O:O,"&lt;"&amp;O168)</f>
        <v>6</v>
      </c>
      <c r="I168" s="2">
        <f>AVERAGEIF(A:A,A168,G:G)</f>
        <v>49.934219444444444</v>
      </c>
      <c r="J168" s="2">
        <f>G168-I168</f>
        <v>0.75524722222225904</v>
      </c>
      <c r="K168" s="2">
        <f>90+J168</f>
        <v>90.755247222222266</v>
      </c>
      <c r="L168" s="2">
        <f>EXP(0.06*K168)</f>
        <v>231.67020573485672</v>
      </c>
      <c r="M168" s="2">
        <f>SUMIF(A:A,A168,L:L)</f>
        <v>3538.272377125696</v>
      </c>
      <c r="N168" s="3">
        <f>L168/M168</f>
        <v>6.5475514896072881E-2</v>
      </c>
      <c r="O168" s="8">
        <f>1/N168</f>
        <v>15.272884857603135</v>
      </c>
      <c r="P168" s="3">
        <f>IF(O168&gt;21,"",N168)</f>
        <v>6.5475514896072881E-2</v>
      </c>
      <c r="Q168" s="3">
        <f>IF(ISNUMBER(P168),SUMIF(A:A,A168,P:P),"")</f>
        <v>0.92934021211364537</v>
      </c>
      <c r="R168" s="3">
        <f>IFERROR(P168*(1/Q168),"")</f>
        <v>7.0453762833697475E-2</v>
      </c>
      <c r="S168" s="9">
        <f>IFERROR(1/R168,"")</f>
        <v>14.19370605315218</v>
      </c>
    </row>
    <row r="169" spans="1:19" x14ac:dyDescent="0.25">
      <c r="A169" s="1">
        <v>23</v>
      </c>
      <c r="B169" s="11">
        <v>0.63402777777777775</v>
      </c>
      <c r="C169" s="1" t="s">
        <v>95</v>
      </c>
      <c r="D169" s="1">
        <v>3</v>
      </c>
      <c r="E169" s="1">
        <v>6</v>
      </c>
      <c r="F169" s="1" t="s">
        <v>199</v>
      </c>
      <c r="G169" s="2">
        <v>49.694933333333303</v>
      </c>
      <c r="H169" s="7">
        <f>1+COUNTIFS(A:A,A169,O:O,"&lt;"&amp;O169)</f>
        <v>7</v>
      </c>
      <c r="I169" s="2">
        <f>AVERAGEIF(A:A,A169,G:G)</f>
        <v>49.934219444444444</v>
      </c>
      <c r="J169" s="2">
        <f>G169-I169</f>
        <v>-0.23928611111114151</v>
      </c>
      <c r="K169" s="2">
        <f>90+J169</f>
        <v>89.760713888888858</v>
      </c>
      <c r="L169" s="2">
        <f>EXP(0.06*K169)</f>
        <v>218.25035762771546</v>
      </c>
      <c r="M169" s="2">
        <f>SUMIF(A:A,A169,L:L)</f>
        <v>3538.272377125696</v>
      </c>
      <c r="N169" s="3">
        <f>L169/M169</f>
        <v>6.1682746370422287E-2</v>
      </c>
      <c r="O169" s="8">
        <f>1/N169</f>
        <v>16.211988908449666</v>
      </c>
      <c r="P169" s="3">
        <f>IF(O169&gt;21,"",N169)</f>
        <v>6.1682746370422287E-2</v>
      </c>
      <c r="Q169" s="3">
        <f>IF(ISNUMBER(P169),SUMIF(A:A,A169,P:P),"")</f>
        <v>0.92934021211364537</v>
      </c>
      <c r="R169" s="3">
        <f>IFERROR(P169*(1/Q169),"")</f>
        <v>6.63726217443385E-2</v>
      </c>
      <c r="S169" s="9">
        <f>IFERROR(1/R169,"")</f>
        <v>15.066453210962678</v>
      </c>
    </row>
    <row r="170" spans="1:19" x14ac:dyDescent="0.25">
      <c r="A170" s="1">
        <v>23</v>
      </c>
      <c r="B170" s="11">
        <v>0.63402777777777775</v>
      </c>
      <c r="C170" s="1" t="s">
        <v>95</v>
      </c>
      <c r="D170" s="1">
        <v>3</v>
      </c>
      <c r="E170" s="1">
        <v>10</v>
      </c>
      <c r="F170" s="1" t="s">
        <v>203</v>
      </c>
      <c r="G170" s="2">
        <v>48.981066666666699</v>
      </c>
      <c r="H170" s="7">
        <f>1+COUNTIFS(A:A,A170,O:O,"&lt;"&amp;O170)</f>
        <v>8</v>
      </c>
      <c r="I170" s="2">
        <f>AVERAGEIF(A:A,A170,G:G)</f>
        <v>49.934219444444444</v>
      </c>
      <c r="J170" s="2">
        <f>G170-I170</f>
        <v>-0.95315277777774554</v>
      </c>
      <c r="K170" s="2">
        <f>90+J170</f>
        <v>89.046847222222254</v>
      </c>
      <c r="L170" s="2">
        <f>EXP(0.06*K170)</f>
        <v>209.09962924485669</v>
      </c>
      <c r="M170" s="2">
        <f>SUMIF(A:A,A170,L:L)</f>
        <v>3538.272377125696</v>
      </c>
      <c r="N170" s="3">
        <f>L170/M170</f>
        <v>5.9096532702413961E-2</v>
      </c>
      <c r="O170" s="8">
        <f>1/N170</f>
        <v>16.921466527242675</v>
      </c>
      <c r="P170" s="3">
        <f>IF(O170&gt;21,"",N170)</f>
        <v>5.9096532702413961E-2</v>
      </c>
      <c r="Q170" s="3">
        <f>IF(ISNUMBER(P170),SUMIF(A:A,A170,P:P),"")</f>
        <v>0.92934021211364537</v>
      </c>
      <c r="R170" s="3">
        <f>IFERROR(P170*(1/Q170),"")</f>
        <v>6.3589772541971179E-2</v>
      </c>
      <c r="S170" s="9">
        <f>IFERROR(1/R170,"")</f>
        <v>15.725799291701659</v>
      </c>
    </row>
    <row r="171" spans="1:19" x14ac:dyDescent="0.25">
      <c r="A171" s="1">
        <v>23</v>
      </c>
      <c r="B171" s="11">
        <v>0.63402777777777775</v>
      </c>
      <c r="C171" s="1" t="s">
        <v>95</v>
      </c>
      <c r="D171" s="1">
        <v>3</v>
      </c>
      <c r="E171" s="1">
        <v>13</v>
      </c>
      <c r="F171" s="1" t="s">
        <v>206</v>
      </c>
      <c r="G171" s="2">
        <v>48.659066666666703</v>
      </c>
      <c r="H171" s="7">
        <f>1+COUNTIFS(A:A,A171,O:O,"&lt;"&amp;O171)</f>
        <v>9</v>
      </c>
      <c r="I171" s="2">
        <f>AVERAGEIF(A:A,A171,G:G)</f>
        <v>49.934219444444444</v>
      </c>
      <c r="J171" s="2">
        <f>G171-I171</f>
        <v>-1.2751527777777412</v>
      </c>
      <c r="K171" s="2">
        <f>90+J171</f>
        <v>88.724847222222252</v>
      </c>
      <c r="L171" s="2">
        <f>EXP(0.06*K171)</f>
        <v>205.09859881388684</v>
      </c>
      <c r="M171" s="2">
        <f>SUMIF(A:A,A171,L:L)</f>
        <v>3538.272377125696</v>
      </c>
      <c r="N171" s="3">
        <f>L171/M171</f>
        <v>5.7965746260749434E-2</v>
      </c>
      <c r="O171" s="8">
        <f>1/N171</f>
        <v>17.251567770760055</v>
      </c>
      <c r="P171" s="3">
        <f>IF(O171&gt;21,"",N171)</f>
        <v>5.7965746260749434E-2</v>
      </c>
      <c r="Q171" s="3">
        <f>IF(ISNUMBER(P171),SUMIF(A:A,A171,P:P),"")</f>
        <v>0.92934021211364537</v>
      </c>
      <c r="R171" s="3">
        <f>IFERROR(P171*(1/Q171),"")</f>
        <v>6.2373009910886144E-2</v>
      </c>
      <c r="S171" s="9">
        <f>IFERROR(1/R171,"")</f>
        <v>16.032575651371076</v>
      </c>
    </row>
    <row r="172" spans="1:19" x14ac:dyDescent="0.25">
      <c r="A172" s="1">
        <v>23</v>
      </c>
      <c r="B172" s="11">
        <v>0.63402777777777775</v>
      </c>
      <c r="C172" s="1" t="s">
        <v>95</v>
      </c>
      <c r="D172" s="1">
        <v>3</v>
      </c>
      <c r="E172" s="1">
        <v>11</v>
      </c>
      <c r="F172" s="1" t="s">
        <v>204</v>
      </c>
      <c r="G172" s="2">
        <v>38.503466666666604</v>
      </c>
      <c r="H172" s="7">
        <f>1+COUNTIFS(A:A,A172,O:O,"&lt;"&amp;O172)</f>
        <v>10</v>
      </c>
      <c r="I172" s="2">
        <f>AVERAGEIF(A:A,A172,G:G)</f>
        <v>49.934219444444444</v>
      </c>
      <c r="J172" s="2">
        <f>G172-I172</f>
        <v>-11.43075277777784</v>
      </c>
      <c r="K172" s="2">
        <f>90+J172</f>
        <v>78.56924722222216</v>
      </c>
      <c r="L172" s="2">
        <f>EXP(0.06*K172)</f>
        <v>111.51452297703027</v>
      </c>
      <c r="M172" s="2">
        <f>SUMIF(A:A,A172,L:L)</f>
        <v>3538.272377125696</v>
      </c>
      <c r="N172" s="3">
        <f>L172/M172</f>
        <v>3.1516658722474812E-2</v>
      </c>
      <c r="O172" s="8">
        <f>1/N172</f>
        <v>31.729251784133165</v>
      </c>
      <c r="P172" s="3" t="str">
        <f>IF(O172&gt;21,"",N172)</f>
        <v/>
      </c>
      <c r="Q172" s="3" t="str">
        <f>IF(ISNUMBER(P172),SUMIF(A:A,A172,P:P),"")</f>
        <v/>
      </c>
      <c r="R172" s="3" t="str">
        <f>IFERROR(P172*(1/Q172),"")</f>
        <v/>
      </c>
      <c r="S172" s="9" t="str">
        <f>IFERROR(1/R172,"")</f>
        <v/>
      </c>
    </row>
    <row r="173" spans="1:19" x14ac:dyDescent="0.25">
      <c r="A173" s="1">
        <v>23</v>
      </c>
      <c r="B173" s="11">
        <v>0.63402777777777775</v>
      </c>
      <c r="C173" s="1" t="s">
        <v>95</v>
      </c>
      <c r="D173" s="1">
        <v>3</v>
      </c>
      <c r="E173" s="1">
        <v>12</v>
      </c>
      <c r="F173" s="1" t="s">
        <v>205</v>
      </c>
      <c r="G173" s="2">
        <v>37.141466666666702</v>
      </c>
      <c r="H173" s="7">
        <f>1+COUNTIFS(A:A,A173,O:O,"&lt;"&amp;O173)</f>
        <v>11</v>
      </c>
      <c r="I173" s="2">
        <f>AVERAGEIF(A:A,A173,G:G)</f>
        <v>49.934219444444444</v>
      </c>
      <c r="J173" s="2">
        <f>G173-I173</f>
        <v>-12.792752777777743</v>
      </c>
      <c r="K173" s="2">
        <f>90+J173</f>
        <v>77.207247222222264</v>
      </c>
      <c r="L173" s="2">
        <f>EXP(0.06*K173)</f>
        <v>102.76397289057589</v>
      </c>
      <c r="M173" s="2">
        <f>SUMIF(A:A,A173,L:L)</f>
        <v>3538.272377125696</v>
      </c>
      <c r="N173" s="3">
        <f>L173/M173</f>
        <v>2.9043544967008974E-2</v>
      </c>
      <c r="O173" s="8">
        <f>1/N173</f>
        <v>34.431058644387797</v>
      </c>
      <c r="P173" s="3" t="str">
        <f>IF(O173&gt;21,"",N173)</f>
        <v/>
      </c>
      <c r="Q173" s="3" t="str">
        <f>IF(ISNUMBER(P173),SUMIF(A:A,A173,P:P),"")</f>
        <v/>
      </c>
      <c r="R173" s="3" t="str">
        <f>IFERROR(P173*(1/Q173),"")</f>
        <v/>
      </c>
      <c r="S173" s="9" t="str">
        <f>IFERROR(1/R173,"")</f>
        <v/>
      </c>
    </row>
    <row r="174" spans="1:19" x14ac:dyDescent="0.25">
      <c r="A174" s="1">
        <v>23</v>
      </c>
      <c r="B174" s="11">
        <v>0.63402777777777775</v>
      </c>
      <c r="C174" s="1" t="s">
        <v>95</v>
      </c>
      <c r="D174" s="1">
        <v>3</v>
      </c>
      <c r="E174" s="1">
        <v>9</v>
      </c>
      <c r="F174" s="1" t="s">
        <v>202</v>
      </c>
      <c r="G174" s="2">
        <v>19.536433333333299</v>
      </c>
      <c r="H174" s="7">
        <f>1+COUNTIFS(A:A,A174,O:O,"&lt;"&amp;O174)</f>
        <v>12</v>
      </c>
      <c r="I174" s="2">
        <f>AVERAGEIF(A:A,A174,G:G)</f>
        <v>49.934219444444444</v>
      </c>
      <c r="J174" s="2">
        <f>G174-I174</f>
        <v>-30.397786111111145</v>
      </c>
      <c r="K174" s="2">
        <f>90+J174</f>
        <v>59.602213888888855</v>
      </c>
      <c r="L174" s="2">
        <f>EXP(0.06*K174)</f>
        <v>35.735079784243801</v>
      </c>
      <c r="M174" s="2">
        <f>SUMIF(A:A,A174,L:L)</f>
        <v>3538.272377125696</v>
      </c>
      <c r="N174" s="3">
        <f>L174/M174</f>
        <v>1.0099584196870981E-2</v>
      </c>
      <c r="O174" s="8">
        <f>1/N174</f>
        <v>99.013977259560505</v>
      </c>
      <c r="P174" s="3" t="str">
        <f>IF(O174&gt;21,"",N174)</f>
        <v/>
      </c>
      <c r="Q174" s="3" t="str">
        <f>IF(ISNUMBER(P174),SUMIF(A:A,A174,P:P),"")</f>
        <v/>
      </c>
      <c r="R174" s="3" t="str">
        <f>IFERROR(P174*(1/Q174),"")</f>
        <v/>
      </c>
      <c r="S174" s="9" t="str">
        <f>IFERROR(1/R174,"")</f>
        <v/>
      </c>
    </row>
    <row r="175" spans="1:19" x14ac:dyDescent="0.25">
      <c r="A175" s="1">
        <v>24</v>
      </c>
      <c r="B175" s="11">
        <v>0.63680555555555551</v>
      </c>
      <c r="C175" s="1" t="s">
        <v>47</v>
      </c>
      <c r="D175" s="1">
        <v>5</v>
      </c>
      <c r="E175" s="1">
        <v>1</v>
      </c>
      <c r="F175" s="1" t="s">
        <v>207</v>
      </c>
      <c r="G175" s="2">
        <v>70.043699999999902</v>
      </c>
      <c r="H175" s="7">
        <f>1+COUNTIFS(A:A,A175,O:O,"&lt;"&amp;O175)</f>
        <v>1</v>
      </c>
      <c r="I175" s="2">
        <f>AVERAGEIF(A:A,A175,G:G)</f>
        <v>50.970461111111099</v>
      </c>
      <c r="J175" s="2">
        <f>G175-I175</f>
        <v>19.073238888888802</v>
      </c>
      <c r="K175" s="2">
        <f>90+J175</f>
        <v>109.0732388888888</v>
      </c>
      <c r="L175" s="2">
        <f>EXP(0.06*K175)</f>
        <v>695.3354099082145</v>
      </c>
      <c r="M175" s="2">
        <f>SUMIF(A:A,A175,L:L)</f>
        <v>3229.0911856301282</v>
      </c>
      <c r="N175" s="3">
        <f>L175/M175</f>
        <v>0.21533470872626537</v>
      </c>
      <c r="O175" s="8">
        <f>1/N175</f>
        <v>4.6439331862250102</v>
      </c>
      <c r="P175" s="3">
        <f>IF(O175&gt;21,"",N175)</f>
        <v>0.21533470872626537</v>
      </c>
      <c r="Q175" s="3">
        <f>IF(ISNUMBER(P175),SUMIF(A:A,A175,P:P),"")</f>
        <v>0.87725808130925287</v>
      </c>
      <c r="R175" s="3">
        <f>IFERROR(P175*(1/Q175),"")</f>
        <v>0.24546335145170936</v>
      </c>
      <c r="S175" s="9">
        <f>IFERROR(1/R175,"")</f>
        <v>4.0739279166761175</v>
      </c>
    </row>
    <row r="176" spans="1:19" x14ac:dyDescent="0.25">
      <c r="A176" s="1">
        <v>24</v>
      </c>
      <c r="B176" s="11">
        <v>0.63680555555555551</v>
      </c>
      <c r="C176" s="1" t="s">
        <v>47</v>
      </c>
      <c r="D176" s="1">
        <v>5</v>
      </c>
      <c r="E176" s="1">
        <v>3</v>
      </c>
      <c r="F176" s="1" t="s">
        <v>209</v>
      </c>
      <c r="G176" s="2">
        <v>62.312066666666702</v>
      </c>
      <c r="H176" s="7">
        <f>1+COUNTIFS(A:A,A176,O:O,"&lt;"&amp;O176)</f>
        <v>2</v>
      </c>
      <c r="I176" s="2">
        <f>AVERAGEIF(A:A,A176,G:G)</f>
        <v>50.970461111111099</v>
      </c>
      <c r="J176" s="2">
        <f>G176-I176</f>
        <v>11.341605555555603</v>
      </c>
      <c r="K176" s="2">
        <f>90+J176</f>
        <v>101.3416055555556</v>
      </c>
      <c r="L176" s="2">
        <f>EXP(0.06*K176)</f>
        <v>437.24616071464521</v>
      </c>
      <c r="M176" s="2">
        <f>SUMIF(A:A,A176,L:L)</f>
        <v>3229.0911856301282</v>
      </c>
      <c r="N176" s="3">
        <f>L176/M176</f>
        <v>0.1354084278141314</v>
      </c>
      <c r="O176" s="8">
        <f>1/N176</f>
        <v>7.3850646975434326</v>
      </c>
      <c r="P176" s="3">
        <f>IF(O176&gt;21,"",N176)</f>
        <v>0.1354084278141314</v>
      </c>
      <c r="Q176" s="3">
        <f>IF(ISNUMBER(P176),SUMIF(A:A,A176,P:P),"")</f>
        <v>0.87725808130925287</v>
      </c>
      <c r="R176" s="3">
        <f>IFERROR(P176*(1/Q176),"")</f>
        <v>0.15435415267083408</v>
      </c>
      <c r="S176" s="9">
        <f>IFERROR(1/R176,"")</f>
        <v>6.4786076869116496</v>
      </c>
    </row>
    <row r="177" spans="1:19" x14ac:dyDescent="0.25">
      <c r="A177" s="1">
        <v>24</v>
      </c>
      <c r="B177" s="11">
        <v>0.63680555555555551</v>
      </c>
      <c r="C177" s="1" t="s">
        <v>47</v>
      </c>
      <c r="D177" s="1">
        <v>5</v>
      </c>
      <c r="E177" s="1">
        <v>2</v>
      </c>
      <c r="F177" s="1" t="s">
        <v>208</v>
      </c>
      <c r="G177" s="2">
        <v>59.533999999999999</v>
      </c>
      <c r="H177" s="7">
        <f>1+COUNTIFS(A:A,A177,O:O,"&lt;"&amp;O177)</f>
        <v>3</v>
      </c>
      <c r="I177" s="2">
        <f>AVERAGEIF(A:A,A177,G:G)</f>
        <v>50.970461111111099</v>
      </c>
      <c r="J177" s="2">
        <f>G177-I177</f>
        <v>8.5635388888888997</v>
      </c>
      <c r="K177" s="2">
        <f>90+J177</f>
        <v>98.5635388888889</v>
      </c>
      <c r="L177" s="2">
        <f>EXP(0.06*K177)</f>
        <v>370.11446895046902</v>
      </c>
      <c r="M177" s="2">
        <f>SUMIF(A:A,A177,L:L)</f>
        <v>3229.0911856301282</v>
      </c>
      <c r="N177" s="3">
        <f>L177/M177</f>
        <v>0.1146187727982183</v>
      </c>
      <c r="O177" s="8">
        <f>1/N177</f>
        <v>8.7245743047734372</v>
      </c>
      <c r="P177" s="3">
        <f>IF(O177&gt;21,"",N177)</f>
        <v>0.1146187727982183</v>
      </c>
      <c r="Q177" s="3">
        <f>IF(ISNUMBER(P177),SUMIF(A:A,A177,P:P),"")</f>
        <v>0.87725808130925287</v>
      </c>
      <c r="R177" s="3">
        <f>IFERROR(P177*(1/Q177),"")</f>
        <v>0.13065570467832791</v>
      </c>
      <c r="S177" s="9">
        <f>IFERROR(1/R177,"")</f>
        <v>7.6537033148455533</v>
      </c>
    </row>
    <row r="178" spans="1:19" x14ac:dyDescent="0.25">
      <c r="A178" s="1">
        <v>24</v>
      </c>
      <c r="B178" s="11">
        <v>0.63680555555555551</v>
      </c>
      <c r="C178" s="1" t="s">
        <v>47</v>
      </c>
      <c r="D178" s="1">
        <v>5</v>
      </c>
      <c r="E178" s="1">
        <v>7</v>
      </c>
      <c r="F178" s="1" t="s">
        <v>212</v>
      </c>
      <c r="G178" s="2">
        <v>56.334633333333294</v>
      </c>
      <c r="H178" s="7">
        <f>1+COUNTIFS(A:A,A178,O:O,"&lt;"&amp;O178)</f>
        <v>4</v>
      </c>
      <c r="I178" s="2">
        <f>AVERAGEIF(A:A,A178,G:G)</f>
        <v>50.970461111111099</v>
      </c>
      <c r="J178" s="2">
        <f>G178-I178</f>
        <v>5.3641722222221944</v>
      </c>
      <c r="K178" s="2">
        <f>90+J178</f>
        <v>95.364172222222194</v>
      </c>
      <c r="L178" s="2">
        <f>EXP(0.06*K178)</f>
        <v>305.4696209780239</v>
      </c>
      <c r="M178" s="2">
        <f>SUMIF(A:A,A178,L:L)</f>
        <v>3229.0911856301282</v>
      </c>
      <c r="N178" s="3">
        <f>L178/M178</f>
        <v>9.4599255151852968E-2</v>
      </c>
      <c r="O178" s="8">
        <f>1/N178</f>
        <v>10.570907756036517</v>
      </c>
      <c r="P178" s="3">
        <f>IF(O178&gt;21,"",N178)</f>
        <v>9.4599255151852968E-2</v>
      </c>
      <c r="Q178" s="3">
        <f>IF(ISNUMBER(P178),SUMIF(A:A,A178,P:P),"")</f>
        <v>0.87725808130925287</v>
      </c>
      <c r="R178" s="3">
        <f>IFERROR(P178*(1/Q178),"")</f>
        <v>0.10783514813641784</v>
      </c>
      <c r="S178" s="9">
        <f>IFERROR(1/R178,"")</f>
        <v>9.2734142557576948</v>
      </c>
    </row>
    <row r="179" spans="1:19" x14ac:dyDescent="0.25">
      <c r="A179" s="1">
        <v>24</v>
      </c>
      <c r="B179" s="11">
        <v>0.63680555555555551</v>
      </c>
      <c r="C179" s="1" t="s">
        <v>47</v>
      </c>
      <c r="D179" s="1">
        <v>5</v>
      </c>
      <c r="E179" s="1">
        <v>12</v>
      </c>
      <c r="F179" s="1" t="s">
        <v>216</v>
      </c>
      <c r="G179" s="2">
        <v>54.820066666666698</v>
      </c>
      <c r="H179" s="7">
        <f>1+COUNTIFS(A:A,A179,O:O,"&lt;"&amp;O179)</f>
        <v>5</v>
      </c>
      <c r="I179" s="2">
        <f>AVERAGEIF(A:A,A179,G:G)</f>
        <v>50.970461111111099</v>
      </c>
      <c r="J179" s="2">
        <f>G179-I179</f>
        <v>3.8496055555555984</v>
      </c>
      <c r="K179" s="2">
        <f>90+J179</f>
        <v>93.849605555555598</v>
      </c>
      <c r="L179" s="2">
        <f>EXP(0.06*K179)</f>
        <v>278.93431760455337</v>
      </c>
      <c r="M179" s="2">
        <f>SUMIF(A:A,A179,L:L)</f>
        <v>3229.0911856301282</v>
      </c>
      <c r="N179" s="3">
        <f>L179/M179</f>
        <v>8.6381678797380207E-2</v>
      </c>
      <c r="O179" s="8">
        <f>1/N179</f>
        <v>11.576528888094822</v>
      </c>
      <c r="P179" s="3">
        <f>IF(O179&gt;21,"",N179)</f>
        <v>8.6381678797380207E-2</v>
      </c>
      <c r="Q179" s="3">
        <f>IF(ISNUMBER(P179),SUMIF(A:A,A179,P:P),"")</f>
        <v>0.87725808130925287</v>
      </c>
      <c r="R179" s="3">
        <f>IFERROR(P179*(1/Q179),"")</f>
        <v>9.8467806267980962E-2</v>
      </c>
      <c r="S179" s="9">
        <f>IFERROR(1/R179,"")</f>
        <v>10.155603520591203</v>
      </c>
    </row>
    <row r="180" spans="1:19" x14ac:dyDescent="0.25">
      <c r="A180" s="1">
        <v>24</v>
      </c>
      <c r="B180" s="11">
        <v>0.63680555555555551</v>
      </c>
      <c r="C180" s="1" t="s">
        <v>47</v>
      </c>
      <c r="D180" s="1">
        <v>5</v>
      </c>
      <c r="E180" s="1">
        <v>8</v>
      </c>
      <c r="F180" s="1" t="s">
        <v>213</v>
      </c>
      <c r="G180" s="2">
        <v>53.6978333333333</v>
      </c>
      <c r="H180" s="7">
        <f>1+COUNTIFS(A:A,A180,O:O,"&lt;"&amp;O180)</f>
        <v>6</v>
      </c>
      <c r="I180" s="2">
        <f>AVERAGEIF(A:A,A180,G:G)</f>
        <v>50.970461111111099</v>
      </c>
      <c r="J180" s="2">
        <f>G180-I180</f>
        <v>2.7273722222222005</v>
      </c>
      <c r="K180" s="2">
        <f>90+J180</f>
        <v>92.727372222222201</v>
      </c>
      <c r="L180" s="2">
        <f>EXP(0.06*K180)</f>
        <v>260.77092327665133</v>
      </c>
      <c r="M180" s="2">
        <f>SUMIF(A:A,A180,L:L)</f>
        <v>3229.0911856301282</v>
      </c>
      <c r="N180" s="3">
        <f>L180/M180</f>
        <v>8.0756754233858599E-2</v>
      </c>
      <c r="O180" s="8">
        <f>1/N180</f>
        <v>12.382865179352807</v>
      </c>
      <c r="P180" s="3">
        <f>IF(O180&gt;21,"",N180)</f>
        <v>8.0756754233858599E-2</v>
      </c>
      <c r="Q180" s="3">
        <f>IF(ISNUMBER(P180),SUMIF(A:A,A180,P:P),"")</f>
        <v>0.87725808130925287</v>
      </c>
      <c r="R180" s="3">
        <f>IFERROR(P180*(1/Q180),"")</f>
        <v>9.2055868112761285E-2</v>
      </c>
      <c r="S180" s="9">
        <f>IFERROR(1/R180,"")</f>
        <v>10.862968548350201</v>
      </c>
    </row>
    <row r="181" spans="1:19" x14ac:dyDescent="0.25">
      <c r="A181" s="1">
        <v>24</v>
      </c>
      <c r="B181" s="11">
        <v>0.63680555555555551</v>
      </c>
      <c r="C181" s="1" t="s">
        <v>47</v>
      </c>
      <c r="D181" s="1">
        <v>5</v>
      </c>
      <c r="E181" s="1">
        <v>4</v>
      </c>
      <c r="F181" s="1" t="s">
        <v>210</v>
      </c>
      <c r="G181" s="2">
        <v>52.726600000000005</v>
      </c>
      <c r="H181" s="7">
        <f>1+COUNTIFS(A:A,A181,O:O,"&lt;"&amp;O181)</f>
        <v>7</v>
      </c>
      <c r="I181" s="2">
        <f>AVERAGEIF(A:A,A181,G:G)</f>
        <v>50.970461111111099</v>
      </c>
      <c r="J181" s="2">
        <f>G181-I181</f>
        <v>1.7561388888889056</v>
      </c>
      <c r="K181" s="2">
        <f>90+J181</f>
        <v>91.756138888888898</v>
      </c>
      <c r="L181" s="2">
        <f>EXP(0.06*K181)</f>
        <v>246.00905232718898</v>
      </c>
      <c r="M181" s="2">
        <f>SUMIF(A:A,A181,L:L)</f>
        <v>3229.0911856301282</v>
      </c>
      <c r="N181" s="3">
        <f>L181/M181</f>
        <v>7.6185229275023567E-2</v>
      </c>
      <c r="O181" s="8">
        <f>1/N181</f>
        <v>13.125903925419284</v>
      </c>
      <c r="P181" s="3">
        <f>IF(O181&gt;21,"",N181)</f>
        <v>7.6185229275023567E-2</v>
      </c>
      <c r="Q181" s="3">
        <f>IF(ISNUMBER(P181),SUMIF(A:A,A181,P:P),"")</f>
        <v>0.87725808130925287</v>
      </c>
      <c r="R181" s="3">
        <f>IFERROR(P181*(1/Q181),"")</f>
        <v>8.6844716393289723E-2</v>
      </c>
      <c r="S181" s="9">
        <f>IFERROR(1/R181,"")</f>
        <v>11.514805293062913</v>
      </c>
    </row>
    <row r="182" spans="1:19" x14ac:dyDescent="0.25">
      <c r="A182" s="1">
        <v>24</v>
      </c>
      <c r="B182" s="11">
        <v>0.63680555555555551</v>
      </c>
      <c r="C182" s="1" t="s">
        <v>47</v>
      </c>
      <c r="D182" s="1">
        <v>5</v>
      </c>
      <c r="E182" s="1">
        <v>5</v>
      </c>
      <c r="F182" s="1" t="s">
        <v>211</v>
      </c>
      <c r="G182" s="2">
        <v>52.235533333333294</v>
      </c>
      <c r="H182" s="7">
        <f>1+COUNTIFS(A:A,A182,O:O,"&lt;"&amp;O182)</f>
        <v>8</v>
      </c>
      <c r="I182" s="2">
        <f>AVERAGEIF(A:A,A182,G:G)</f>
        <v>50.970461111111099</v>
      </c>
      <c r="J182" s="2">
        <f>G182-I182</f>
        <v>1.2650722222221944</v>
      </c>
      <c r="K182" s="2">
        <f>90+J182</f>
        <v>91.265072222222187</v>
      </c>
      <c r="L182" s="2">
        <f>EXP(0.06*K182)</f>
        <v>238.86638411875995</v>
      </c>
      <c r="M182" s="2">
        <f>SUMIF(A:A,A182,L:L)</f>
        <v>3229.0911856301282</v>
      </c>
      <c r="N182" s="3">
        <f>L182/M182</f>
        <v>7.3973254512522332E-2</v>
      </c>
      <c r="O182" s="8">
        <f>1/N182</f>
        <v>13.518399407865962</v>
      </c>
      <c r="P182" s="3">
        <f>IF(O182&gt;21,"",N182)</f>
        <v>7.3973254512522332E-2</v>
      </c>
      <c r="Q182" s="3">
        <f>IF(ISNUMBER(P182),SUMIF(A:A,A182,P:P),"")</f>
        <v>0.87725808130925287</v>
      </c>
      <c r="R182" s="3">
        <f>IFERROR(P182*(1/Q182),"")</f>
        <v>8.4323252288678693E-2</v>
      </c>
      <c r="S182" s="9">
        <f>IFERROR(1/R182,"")</f>
        <v>11.859125126916632</v>
      </c>
    </row>
    <row r="183" spans="1:19" x14ac:dyDescent="0.25">
      <c r="A183" s="1">
        <v>24</v>
      </c>
      <c r="B183" s="11">
        <v>0.63680555555555551</v>
      </c>
      <c r="C183" s="1" t="s">
        <v>47</v>
      </c>
      <c r="D183" s="1">
        <v>5</v>
      </c>
      <c r="E183" s="1">
        <v>10</v>
      </c>
      <c r="F183" s="1" t="s">
        <v>214</v>
      </c>
      <c r="G183" s="2">
        <v>39.8504</v>
      </c>
      <c r="H183" s="7">
        <f>1+COUNTIFS(A:A,A183,O:O,"&lt;"&amp;O183)</f>
        <v>9</v>
      </c>
      <c r="I183" s="2">
        <f>AVERAGEIF(A:A,A183,G:G)</f>
        <v>50.970461111111099</v>
      </c>
      <c r="J183" s="2">
        <f>G183-I183</f>
        <v>-11.120061111111099</v>
      </c>
      <c r="K183" s="2">
        <f>90+J183</f>
        <v>78.879938888888901</v>
      </c>
      <c r="L183" s="2">
        <f>EXP(0.06*K183)</f>
        <v>113.61281787554566</v>
      </c>
      <c r="M183" s="2">
        <f>SUMIF(A:A,A183,L:L)</f>
        <v>3229.0911856301282</v>
      </c>
      <c r="N183" s="3">
        <f>L183/M183</f>
        <v>3.5184146666757919E-2</v>
      </c>
      <c r="O183" s="8">
        <f>1/N183</f>
        <v>28.421891526071963</v>
      </c>
      <c r="P183" s="3" t="str">
        <f>IF(O183&gt;21,"",N183)</f>
        <v/>
      </c>
      <c r="Q183" s="3" t="str">
        <f>IF(ISNUMBER(P183),SUMIF(A:A,A183,P:P),"")</f>
        <v/>
      </c>
      <c r="R183" s="3" t="str">
        <f>IFERROR(P183*(1/Q183),"")</f>
        <v/>
      </c>
      <c r="S183" s="9" t="str">
        <f>IFERROR(1/R183,"")</f>
        <v/>
      </c>
    </row>
    <row r="184" spans="1:19" x14ac:dyDescent="0.25">
      <c r="A184" s="1">
        <v>24</v>
      </c>
      <c r="B184" s="11">
        <v>0.63680555555555551</v>
      </c>
      <c r="C184" s="1" t="s">
        <v>47</v>
      </c>
      <c r="D184" s="1">
        <v>5</v>
      </c>
      <c r="E184" s="1">
        <v>6</v>
      </c>
      <c r="F184" s="1" t="s">
        <v>26</v>
      </c>
      <c r="G184" s="2">
        <v>37.702533333333299</v>
      </c>
      <c r="H184" s="7">
        <f>1+COUNTIFS(A:A,A184,O:O,"&lt;"&amp;O184)</f>
        <v>10</v>
      </c>
      <c r="I184" s="2">
        <f>AVERAGEIF(A:A,A184,G:G)</f>
        <v>50.970461111111099</v>
      </c>
      <c r="J184" s="2">
        <f>G184-I184</f>
        <v>-13.2679277777778</v>
      </c>
      <c r="K184" s="2">
        <f>90+J184</f>
        <v>76.7320722222222</v>
      </c>
      <c r="L184" s="2">
        <f>EXP(0.06*K184)</f>
        <v>99.875492309746789</v>
      </c>
      <c r="M184" s="2">
        <f>SUMIF(A:A,A184,L:L)</f>
        <v>3229.0911856301282</v>
      </c>
      <c r="N184" s="3">
        <f>L184/M184</f>
        <v>3.0929907694835501E-2</v>
      </c>
      <c r="O184" s="8">
        <f>1/N184</f>
        <v>32.331166645123041</v>
      </c>
      <c r="P184" s="3" t="str">
        <f>IF(O184&gt;21,"",N184)</f>
        <v/>
      </c>
      <c r="Q184" s="3" t="str">
        <f>IF(ISNUMBER(P184),SUMIF(A:A,A184,P:P),"")</f>
        <v/>
      </c>
      <c r="R184" s="3" t="str">
        <f>IFERROR(P184*(1/Q184),"")</f>
        <v/>
      </c>
      <c r="S184" s="9" t="str">
        <f>IFERROR(1/R184,"")</f>
        <v/>
      </c>
    </row>
    <row r="185" spans="1:19" x14ac:dyDescent="0.25">
      <c r="A185" s="1">
        <v>24</v>
      </c>
      <c r="B185" s="11">
        <v>0.63680555555555551</v>
      </c>
      <c r="C185" s="1" t="s">
        <v>47</v>
      </c>
      <c r="D185" s="1">
        <v>5</v>
      </c>
      <c r="E185" s="1">
        <v>11</v>
      </c>
      <c r="F185" s="1" t="s">
        <v>215</v>
      </c>
      <c r="G185" s="2">
        <v>37.2841666666667</v>
      </c>
      <c r="H185" s="7">
        <f>1+COUNTIFS(A:A,A185,O:O,"&lt;"&amp;O185)</f>
        <v>11</v>
      </c>
      <c r="I185" s="2">
        <f>AVERAGEIF(A:A,A185,G:G)</f>
        <v>50.970461111111099</v>
      </c>
      <c r="J185" s="2">
        <f>G185-I185</f>
        <v>-13.6862944444444</v>
      </c>
      <c r="K185" s="2">
        <f>90+J185</f>
        <v>76.3137055555556</v>
      </c>
      <c r="L185" s="2">
        <f>EXP(0.06*K185)</f>
        <v>97.399622350236172</v>
      </c>
      <c r="M185" s="2">
        <f>SUMIF(A:A,A185,L:L)</f>
        <v>3229.0911856301282</v>
      </c>
      <c r="N185" s="3">
        <f>L185/M185</f>
        <v>3.0163168752767665E-2</v>
      </c>
      <c r="O185" s="8">
        <f>1/N185</f>
        <v>33.153015460560439</v>
      </c>
      <c r="P185" s="3" t="str">
        <f>IF(O185&gt;21,"",N185)</f>
        <v/>
      </c>
      <c r="Q185" s="3" t="str">
        <f>IF(ISNUMBER(P185),SUMIF(A:A,A185,P:P),"")</f>
        <v/>
      </c>
      <c r="R185" s="3" t="str">
        <f>IFERROR(P185*(1/Q185),"")</f>
        <v/>
      </c>
      <c r="S185" s="9" t="str">
        <f>IFERROR(1/R185,"")</f>
        <v/>
      </c>
    </row>
    <row r="186" spans="1:19" x14ac:dyDescent="0.25">
      <c r="A186" s="1">
        <v>24</v>
      </c>
      <c r="B186" s="11">
        <v>0.63680555555555551</v>
      </c>
      <c r="C186" s="1" t="s">
        <v>47</v>
      </c>
      <c r="D186" s="1">
        <v>5</v>
      </c>
      <c r="E186" s="1">
        <v>14</v>
      </c>
      <c r="F186" s="1" t="s">
        <v>217</v>
      </c>
      <c r="G186" s="2">
        <v>35.103999999999999</v>
      </c>
      <c r="H186" s="7">
        <f>1+COUNTIFS(A:A,A186,O:O,"&lt;"&amp;O186)</f>
        <v>12</v>
      </c>
      <c r="I186" s="2">
        <f>AVERAGEIF(A:A,A186,G:G)</f>
        <v>50.970461111111099</v>
      </c>
      <c r="J186" s="2">
        <f>G186-I186</f>
        <v>-15.8664611111111</v>
      </c>
      <c r="K186" s="2">
        <f>90+J186</f>
        <v>74.133538888888893</v>
      </c>
      <c r="L186" s="2">
        <f>EXP(0.06*K186)</f>
        <v>85.456915216093563</v>
      </c>
      <c r="M186" s="2">
        <f>SUMIF(A:A,A186,L:L)</f>
        <v>3229.0911856301282</v>
      </c>
      <c r="N186" s="3">
        <f>L186/M186</f>
        <v>2.6464695576386275E-2</v>
      </c>
      <c r="O186" s="8">
        <f>1/N186</f>
        <v>37.786189420303501</v>
      </c>
      <c r="P186" s="3" t="str">
        <f>IF(O186&gt;21,"",N186)</f>
        <v/>
      </c>
      <c r="Q186" s="3" t="str">
        <f>IF(ISNUMBER(P186),SUMIF(A:A,A186,P:P),"")</f>
        <v/>
      </c>
      <c r="R186" s="3" t="str">
        <f>IFERROR(P186*(1/Q186),"")</f>
        <v/>
      </c>
      <c r="S186" s="9" t="str">
        <f>IFERROR(1/R186,"")</f>
        <v/>
      </c>
    </row>
    <row r="187" spans="1:19" x14ac:dyDescent="0.25">
      <c r="A187" s="1">
        <v>25</v>
      </c>
      <c r="B187" s="11">
        <v>0.63958333333333328</v>
      </c>
      <c r="C187" s="1" t="s">
        <v>75</v>
      </c>
      <c r="D187" s="1">
        <v>4</v>
      </c>
      <c r="E187" s="1">
        <v>2</v>
      </c>
      <c r="F187" s="1" t="s">
        <v>219</v>
      </c>
      <c r="G187" s="2">
        <v>68.186233333333305</v>
      </c>
      <c r="H187" s="7">
        <f>1+COUNTIFS(A:A,A187,O:O,"&lt;"&amp;O187)</f>
        <v>1</v>
      </c>
      <c r="I187" s="2">
        <f>AVERAGEIF(A:A,A187,G:G)</f>
        <v>46.216695833333311</v>
      </c>
      <c r="J187" s="2">
        <f>G187-I187</f>
        <v>21.969537499999994</v>
      </c>
      <c r="K187" s="2">
        <f>90+J187</f>
        <v>111.9695375</v>
      </c>
      <c r="L187" s="2">
        <f>EXP(0.06*K187)</f>
        <v>827.30402383472074</v>
      </c>
      <c r="M187" s="2">
        <f>SUMIF(A:A,A187,L:L)</f>
        <v>2421.0705487907662</v>
      </c>
      <c r="N187" s="3">
        <f>L187/M187</f>
        <v>0.34171000272913488</v>
      </c>
      <c r="O187" s="8">
        <f>1/N187</f>
        <v>2.9264580843794481</v>
      </c>
      <c r="P187" s="3">
        <f>IF(O187&gt;21,"",N187)</f>
        <v>0.34171000272913488</v>
      </c>
      <c r="Q187" s="3">
        <f>IF(ISNUMBER(P187),SUMIF(A:A,A187,P:P),"")</f>
        <v>0.94420640237121112</v>
      </c>
      <c r="R187" s="3">
        <f>IFERROR(P187*(1/Q187),"")</f>
        <v>0.3619018065022534</v>
      </c>
      <c r="S187" s="9">
        <f>IFERROR(1/R187,"")</f>
        <v>2.763180459542065</v>
      </c>
    </row>
    <row r="188" spans="1:19" x14ac:dyDescent="0.25">
      <c r="A188" s="1">
        <v>25</v>
      </c>
      <c r="B188" s="11">
        <v>0.63958333333333328</v>
      </c>
      <c r="C188" s="1" t="s">
        <v>75</v>
      </c>
      <c r="D188" s="1">
        <v>4</v>
      </c>
      <c r="E188" s="1">
        <v>3</v>
      </c>
      <c r="F188" s="1" t="s">
        <v>220</v>
      </c>
      <c r="G188" s="2">
        <v>58.256433333333305</v>
      </c>
      <c r="H188" s="7">
        <f>1+COUNTIFS(A:A,A188,O:O,"&lt;"&amp;O188)</f>
        <v>2</v>
      </c>
      <c r="I188" s="2">
        <f>AVERAGEIF(A:A,A188,G:G)</f>
        <v>46.216695833333311</v>
      </c>
      <c r="J188" s="2">
        <f>G188-I188</f>
        <v>12.039737499999994</v>
      </c>
      <c r="K188" s="2">
        <f>90+J188</f>
        <v>102.0397375</v>
      </c>
      <c r="L188" s="2">
        <f>EXP(0.06*K188)</f>
        <v>455.95049954836088</v>
      </c>
      <c r="M188" s="2">
        <f>SUMIF(A:A,A188,L:L)</f>
        <v>2421.0705487907662</v>
      </c>
      <c r="N188" s="3">
        <f>L188/M188</f>
        <v>0.18832598652529603</v>
      </c>
      <c r="O188" s="8">
        <f>1/N188</f>
        <v>5.3099416519752554</v>
      </c>
      <c r="P188" s="3">
        <f>IF(O188&gt;21,"",N188)</f>
        <v>0.18832598652529603</v>
      </c>
      <c r="Q188" s="3">
        <f>IF(ISNUMBER(P188),SUMIF(A:A,A188,P:P),"")</f>
        <v>0.94420640237121112</v>
      </c>
      <c r="R188" s="3">
        <f>IFERROR(P188*(1/Q188),"")</f>
        <v>0.19945425709076731</v>
      </c>
      <c r="S188" s="9">
        <f>IFERROR(1/R188,"")</f>
        <v>5.0136809040126016</v>
      </c>
    </row>
    <row r="189" spans="1:19" x14ac:dyDescent="0.25">
      <c r="A189" s="1">
        <v>25</v>
      </c>
      <c r="B189" s="11">
        <v>0.63958333333333328</v>
      </c>
      <c r="C189" s="1" t="s">
        <v>75</v>
      </c>
      <c r="D189" s="1">
        <v>4</v>
      </c>
      <c r="E189" s="1">
        <v>9</v>
      </c>
      <c r="F189" s="1" t="s">
        <v>223</v>
      </c>
      <c r="G189" s="2">
        <v>53.441533333333304</v>
      </c>
      <c r="H189" s="7">
        <f>1+COUNTIFS(A:A,A189,O:O,"&lt;"&amp;O189)</f>
        <v>3</v>
      </c>
      <c r="I189" s="2">
        <f>AVERAGEIF(A:A,A189,G:G)</f>
        <v>46.216695833333311</v>
      </c>
      <c r="J189" s="2">
        <f>G189-I189</f>
        <v>7.2248374999999925</v>
      </c>
      <c r="K189" s="2">
        <f>90+J189</f>
        <v>97.224837499999992</v>
      </c>
      <c r="L189" s="2">
        <f>EXP(0.06*K189)</f>
        <v>341.54869146370902</v>
      </c>
      <c r="M189" s="2">
        <f>SUMIF(A:A,A189,L:L)</f>
        <v>2421.0705487907662</v>
      </c>
      <c r="N189" s="3">
        <f>L189/M189</f>
        <v>0.14107341549146504</v>
      </c>
      <c r="O189" s="8">
        <f>1/N189</f>
        <v>7.0885077568742929</v>
      </c>
      <c r="P189" s="3">
        <f>IF(O189&gt;21,"",N189)</f>
        <v>0.14107341549146504</v>
      </c>
      <c r="Q189" s="3">
        <f>IF(ISNUMBER(P189),SUMIF(A:A,A189,P:P),"")</f>
        <v>0.94420640237121112</v>
      </c>
      <c r="R189" s="3">
        <f>IFERROR(P189*(1/Q189),"")</f>
        <v>0.14940950954916588</v>
      </c>
      <c r="S189" s="9">
        <f>IFERROR(1/R189,"")</f>
        <v>6.6930144072987003</v>
      </c>
    </row>
    <row r="190" spans="1:19" x14ac:dyDescent="0.25">
      <c r="A190" s="1">
        <v>25</v>
      </c>
      <c r="B190" s="11">
        <v>0.63958333333333328</v>
      </c>
      <c r="C190" s="1" t="s">
        <v>75</v>
      </c>
      <c r="D190" s="1">
        <v>4</v>
      </c>
      <c r="E190" s="1">
        <v>5</v>
      </c>
      <c r="F190" s="1" t="s">
        <v>221</v>
      </c>
      <c r="G190" s="2">
        <v>47.600900000000003</v>
      </c>
      <c r="H190" s="7">
        <f>1+COUNTIFS(A:A,A190,O:O,"&lt;"&amp;O190)</f>
        <v>4</v>
      </c>
      <c r="I190" s="2">
        <f>AVERAGEIF(A:A,A190,G:G)</f>
        <v>46.216695833333311</v>
      </c>
      <c r="J190" s="2">
        <f>G190-I190</f>
        <v>1.3842041666666915</v>
      </c>
      <c r="K190" s="2">
        <f>90+J190</f>
        <v>91.384204166666692</v>
      </c>
      <c r="L190" s="2">
        <f>EXP(0.06*K190)</f>
        <v>240.57989785795129</v>
      </c>
      <c r="M190" s="2">
        <f>SUMIF(A:A,A190,L:L)</f>
        <v>2421.0705487907662</v>
      </c>
      <c r="N190" s="3">
        <f>L190/M190</f>
        <v>9.9369222420268549E-2</v>
      </c>
      <c r="O190" s="8">
        <f>1/N190</f>
        <v>10.06347816399968</v>
      </c>
      <c r="P190" s="3">
        <f>IF(O190&gt;21,"",N190)</f>
        <v>9.9369222420268549E-2</v>
      </c>
      <c r="Q190" s="3">
        <f>IF(ISNUMBER(P190),SUMIF(A:A,A190,P:P),"")</f>
        <v>0.94420640237121112</v>
      </c>
      <c r="R190" s="3">
        <f>IFERROR(P190*(1/Q190),"")</f>
        <v>0.10524099621726767</v>
      </c>
      <c r="S190" s="9">
        <f>IFERROR(1/R190,"")</f>
        <v>9.5020005125713798</v>
      </c>
    </row>
    <row r="191" spans="1:19" x14ac:dyDescent="0.25">
      <c r="A191" s="1">
        <v>25</v>
      </c>
      <c r="B191" s="11">
        <v>0.63958333333333328</v>
      </c>
      <c r="C191" s="1" t="s">
        <v>75</v>
      </c>
      <c r="D191" s="1">
        <v>4</v>
      </c>
      <c r="E191" s="1">
        <v>1</v>
      </c>
      <c r="F191" s="1" t="s">
        <v>218</v>
      </c>
      <c r="G191" s="2">
        <v>47.313600000000001</v>
      </c>
      <c r="H191" s="7">
        <f>1+COUNTIFS(A:A,A191,O:O,"&lt;"&amp;O191)</f>
        <v>5</v>
      </c>
      <c r="I191" s="2">
        <f>AVERAGEIF(A:A,A191,G:G)</f>
        <v>46.216695833333311</v>
      </c>
      <c r="J191" s="2">
        <f>G191-I191</f>
        <v>1.0969041666666897</v>
      </c>
      <c r="K191" s="2">
        <f>90+J191</f>
        <v>91.09690416666669</v>
      </c>
      <c r="L191" s="2">
        <f>EXP(0.06*K191)</f>
        <v>236.46832107095446</v>
      </c>
      <c r="M191" s="2">
        <f>SUMIF(A:A,A191,L:L)</f>
        <v>2421.0705487907662</v>
      </c>
      <c r="N191" s="3">
        <f>L191/M191</f>
        <v>9.7670975011059258E-2</v>
      </c>
      <c r="O191" s="8">
        <f>1/N191</f>
        <v>10.238456203460345</v>
      </c>
      <c r="P191" s="3">
        <f>IF(O191&gt;21,"",N191)</f>
        <v>9.7670975011059258E-2</v>
      </c>
      <c r="Q191" s="3">
        <f>IF(ISNUMBER(P191),SUMIF(A:A,A191,P:P),"")</f>
        <v>0.94420640237121112</v>
      </c>
      <c r="R191" s="3">
        <f>IFERROR(P191*(1/Q191),"")</f>
        <v>0.10344239857490427</v>
      </c>
      <c r="S191" s="9">
        <f>IFERROR(1/R191,"")</f>
        <v>9.6672158977045015</v>
      </c>
    </row>
    <row r="192" spans="1:19" x14ac:dyDescent="0.25">
      <c r="A192" s="1">
        <v>25</v>
      </c>
      <c r="B192" s="11">
        <v>0.63958333333333328</v>
      </c>
      <c r="C192" s="1" t="s">
        <v>75</v>
      </c>
      <c r="D192" s="1">
        <v>4</v>
      </c>
      <c r="E192" s="1">
        <v>11</v>
      </c>
      <c r="F192" s="1" t="s">
        <v>224</v>
      </c>
      <c r="G192" s="2">
        <v>43.144866666666601</v>
      </c>
      <c r="H192" s="7">
        <f>1+COUNTIFS(A:A,A192,O:O,"&lt;"&amp;O192)</f>
        <v>6</v>
      </c>
      <c r="I192" s="2">
        <f>AVERAGEIF(A:A,A192,G:G)</f>
        <v>46.216695833333311</v>
      </c>
      <c r="J192" s="2">
        <f>G192-I192</f>
        <v>-3.0718291666667099</v>
      </c>
      <c r="K192" s="2">
        <f>90+J192</f>
        <v>86.928170833333297</v>
      </c>
      <c r="L192" s="2">
        <f>EXP(0.06*K192)</f>
        <v>184.13887898492681</v>
      </c>
      <c r="M192" s="2">
        <f>SUMIF(A:A,A192,L:L)</f>
        <v>2421.0705487907662</v>
      </c>
      <c r="N192" s="3">
        <f>L192/M192</f>
        <v>7.6056800193987431E-2</v>
      </c>
      <c r="O192" s="8">
        <f>1/N192</f>
        <v>13.148068252272513</v>
      </c>
      <c r="P192" s="3">
        <f>IF(O192&gt;21,"",N192)</f>
        <v>7.6056800193987431E-2</v>
      </c>
      <c r="Q192" s="3">
        <f>IF(ISNUMBER(P192),SUMIF(A:A,A192,P:P),"")</f>
        <v>0.94420640237121112</v>
      </c>
      <c r="R192" s="3">
        <f>IFERROR(P192*(1/Q192),"")</f>
        <v>8.0551032065641501E-2</v>
      </c>
      <c r="S192" s="9">
        <f>IFERROR(1/R192,"")</f>
        <v>12.414490222609366</v>
      </c>
    </row>
    <row r="193" spans="1:19" x14ac:dyDescent="0.25">
      <c r="A193" s="1">
        <v>25</v>
      </c>
      <c r="B193" s="11">
        <v>0.63958333333333328</v>
      </c>
      <c r="C193" s="1" t="s">
        <v>75</v>
      </c>
      <c r="D193" s="1">
        <v>4</v>
      </c>
      <c r="E193" s="1">
        <v>8</v>
      </c>
      <c r="F193" s="1" t="s">
        <v>222</v>
      </c>
      <c r="G193" s="2">
        <v>30.135466666666598</v>
      </c>
      <c r="H193" s="7">
        <f>1+COUNTIFS(A:A,A193,O:O,"&lt;"&amp;O193)</f>
        <v>7</v>
      </c>
      <c r="I193" s="2">
        <f>AVERAGEIF(A:A,A193,G:G)</f>
        <v>46.216695833333311</v>
      </c>
      <c r="J193" s="2">
        <f>G193-I193</f>
        <v>-16.081229166666713</v>
      </c>
      <c r="K193" s="2">
        <f>90+J193</f>
        <v>73.918770833333284</v>
      </c>
      <c r="L193" s="2">
        <f>EXP(0.06*K193)</f>
        <v>84.362775016332719</v>
      </c>
      <c r="M193" s="2">
        <f>SUMIF(A:A,A193,L:L)</f>
        <v>2421.0705487907662</v>
      </c>
      <c r="N193" s="3">
        <f>L193/M193</f>
        <v>3.4845236153266478E-2</v>
      </c>
      <c r="O193" s="8">
        <f>1/N193</f>
        <v>28.698327530383448</v>
      </c>
      <c r="P193" s="3" t="str">
        <f>IF(O193&gt;21,"",N193)</f>
        <v/>
      </c>
      <c r="Q193" s="3" t="str">
        <f>IF(ISNUMBER(P193),SUMIF(A:A,A193,P:P),"")</f>
        <v/>
      </c>
      <c r="R193" s="3" t="str">
        <f>IFERROR(P193*(1/Q193),"")</f>
        <v/>
      </c>
      <c r="S193" s="9" t="str">
        <f>IFERROR(1/R193,"")</f>
        <v/>
      </c>
    </row>
    <row r="194" spans="1:19" x14ac:dyDescent="0.25">
      <c r="A194" s="1">
        <v>25</v>
      </c>
      <c r="B194" s="11">
        <v>0.63958333333333328</v>
      </c>
      <c r="C194" s="1" t="s">
        <v>75</v>
      </c>
      <c r="D194" s="1">
        <v>4</v>
      </c>
      <c r="E194" s="1">
        <v>12</v>
      </c>
      <c r="F194" s="1" t="s">
        <v>225</v>
      </c>
      <c r="G194" s="2">
        <v>21.654533333333401</v>
      </c>
      <c r="H194" s="7">
        <f>1+COUNTIFS(A:A,A194,O:O,"&lt;"&amp;O194)</f>
        <v>8</v>
      </c>
      <c r="I194" s="2">
        <f>AVERAGEIF(A:A,A194,G:G)</f>
        <v>46.216695833333311</v>
      </c>
      <c r="J194" s="2">
        <f>G194-I194</f>
        <v>-24.562162499999911</v>
      </c>
      <c r="K194" s="2">
        <f>90+J194</f>
        <v>65.437837500000086</v>
      </c>
      <c r="L194" s="2">
        <f>EXP(0.06*K194)</f>
        <v>50.717461013810379</v>
      </c>
      <c r="M194" s="2">
        <f>SUMIF(A:A,A194,L:L)</f>
        <v>2421.0705487907662</v>
      </c>
      <c r="N194" s="3">
        <f>L194/M194</f>
        <v>2.0948361475522408E-2</v>
      </c>
      <c r="O194" s="8">
        <f>1/N194</f>
        <v>47.736430420511546</v>
      </c>
      <c r="P194" s="3" t="str">
        <f>IF(O194&gt;21,"",N194)</f>
        <v/>
      </c>
      <c r="Q194" s="3" t="str">
        <f>IF(ISNUMBER(P194),SUMIF(A:A,A194,P:P),"")</f>
        <v/>
      </c>
      <c r="R194" s="3" t="str">
        <f>IFERROR(P194*(1/Q194),"")</f>
        <v/>
      </c>
      <c r="S194" s="9" t="str">
        <f>IFERROR(1/R194,"")</f>
        <v/>
      </c>
    </row>
    <row r="195" spans="1:19" x14ac:dyDescent="0.25">
      <c r="A195" s="1">
        <v>26</v>
      </c>
      <c r="B195" s="11">
        <v>0.64236111111111105</v>
      </c>
      <c r="C195" s="1" t="s">
        <v>32</v>
      </c>
      <c r="D195" s="1">
        <v>6</v>
      </c>
      <c r="E195" s="1">
        <v>6</v>
      </c>
      <c r="F195" s="1" t="s">
        <v>231</v>
      </c>
      <c r="G195" s="2">
        <v>65.016433333333296</v>
      </c>
      <c r="H195" s="7">
        <f>1+COUNTIFS(A:A,A195,O:O,"&lt;"&amp;O195)</f>
        <v>1</v>
      </c>
      <c r="I195" s="2">
        <f>AVERAGEIF(A:A,A195,G:G)</f>
        <v>49.996083333333303</v>
      </c>
      <c r="J195" s="2">
        <f>G195-I195</f>
        <v>15.020349999999993</v>
      </c>
      <c r="K195" s="2">
        <f>90+J195</f>
        <v>105.02034999999999</v>
      </c>
      <c r="L195" s="2">
        <f>EXP(0.06*K195)</f>
        <v>545.23723852852379</v>
      </c>
      <c r="M195" s="2">
        <f>SUMIF(A:A,A195,L:L)</f>
        <v>1982.693354458765</v>
      </c>
      <c r="N195" s="3">
        <f>L195/M195</f>
        <v>0.27499826803896382</v>
      </c>
      <c r="O195" s="8">
        <f>1/N195</f>
        <v>3.6363865384719896</v>
      </c>
      <c r="P195" s="3">
        <f>IF(O195&gt;21,"",N195)</f>
        <v>0.27499826803896382</v>
      </c>
      <c r="Q195" s="3">
        <f>IF(ISNUMBER(P195),SUMIF(A:A,A195,P:P),"")</f>
        <v>1</v>
      </c>
      <c r="R195" s="3">
        <f>IFERROR(P195*(1/Q195),"")</f>
        <v>0.27499826803896382</v>
      </c>
      <c r="S195" s="9">
        <f>IFERROR(1/R195,"")</f>
        <v>3.6363865384719896</v>
      </c>
    </row>
    <row r="196" spans="1:19" x14ac:dyDescent="0.25">
      <c r="A196" s="1">
        <v>26</v>
      </c>
      <c r="B196" s="11">
        <v>0.64236111111111105</v>
      </c>
      <c r="C196" s="1" t="s">
        <v>32</v>
      </c>
      <c r="D196" s="1">
        <v>6</v>
      </c>
      <c r="E196" s="1">
        <v>1</v>
      </c>
      <c r="F196" s="1" t="s">
        <v>226</v>
      </c>
      <c r="G196" s="2">
        <v>55.350566666666701</v>
      </c>
      <c r="H196" s="7">
        <f>1+COUNTIFS(A:A,A196,O:O,"&lt;"&amp;O196)</f>
        <v>2</v>
      </c>
      <c r="I196" s="2">
        <f>AVERAGEIF(A:A,A196,G:G)</f>
        <v>49.996083333333303</v>
      </c>
      <c r="J196" s="2">
        <f>G196-I196</f>
        <v>5.3544833333333983</v>
      </c>
      <c r="K196" s="2">
        <f>90+J196</f>
        <v>95.354483333333405</v>
      </c>
      <c r="L196" s="2">
        <f>EXP(0.06*K196)</f>
        <v>305.29209291152137</v>
      </c>
      <c r="M196" s="2">
        <f>SUMIF(A:A,A196,L:L)</f>
        <v>1982.693354458765</v>
      </c>
      <c r="N196" s="3">
        <f>L196/M196</f>
        <v>0.15397847187260075</v>
      </c>
      <c r="O196" s="8">
        <f>1/N196</f>
        <v>6.4944143674018502</v>
      </c>
      <c r="P196" s="3">
        <f>IF(O196&gt;21,"",N196)</f>
        <v>0.15397847187260075</v>
      </c>
      <c r="Q196" s="3">
        <f>IF(ISNUMBER(P196),SUMIF(A:A,A196,P:P),"")</f>
        <v>1</v>
      </c>
      <c r="R196" s="3">
        <f>IFERROR(P196*(1/Q196),"")</f>
        <v>0.15397847187260075</v>
      </c>
      <c r="S196" s="9">
        <f>IFERROR(1/R196,"")</f>
        <v>6.4944143674018502</v>
      </c>
    </row>
    <row r="197" spans="1:19" x14ac:dyDescent="0.25">
      <c r="A197" s="1">
        <v>26</v>
      </c>
      <c r="B197" s="11">
        <v>0.64236111111111105</v>
      </c>
      <c r="C197" s="1" t="s">
        <v>32</v>
      </c>
      <c r="D197" s="1">
        <v>6</v>
      </c>
      <c r="E197" s="1">
        <v>8</v>
      </c>
      <c r="F197" s="1" t="s">
        <v>233</v>
      </c>
      <c r="G197" s="2">
        <v>52.862666666666605</v>
      </c>
      <c r="H197" s="7">
        <f>1+COUNTIFS(A:A,A197,O:O,"&lt;"&amp;O197)</f>
        <v>3</v>
      </c>
      <c r="I197" s="2">
        <f>AVERAGEIF(A:A,A197,G:G)</f>
        <v>49.996083333333303</v>
      </c>
      <c r="J197" s="2">
        <f>G197-I197</f>
        <v>2.8665833333333026</v>
      </c>
      <c r="K197" s="2">
        <f>90+J197</f>
        <v>92.866583333333296</v>
      </c>
      <c r="L197" s="2">
        <f>EXP(0.06*K197)</f>
        <v>262.95817786286818</v>
      </c>
      <c r="M197" s="2">
        <f>SUMIF(A:A,A197,L:L)</f>
        <v>1982.693354458765</v>
      </c>
      <c r="N197" s="3">
        <f>L197/M197</f>
        <v>0.1326267510159938</v>
      </c>
      <c r="O197" s="8">
        <f>1/N197</f>
        <v>7.5399570021843285</v>
      </c>
      <c r="P197" s="3">
        <f>IF(O197&gt;21,"",N197)</f>
        <v>0.1326267510159938</v>
      </c>
      <c r="Q197" s="3">
        <f>IF(ISNUMBER(P197),SUMIF(A:A,A197,P:P),"")</f>
        <v>1</v>
      </c>
      <c r="R197" s="3">
        <f>IFERROR(P197*(1/Q197),"")</f>
        <v>0.1326267510159938</v>
      </c>
      <c r="S197" s="9">
        <f>IFERROR(1/R197,"")</f>
        <v>7.5399570021843285</v>
      </c>
    </row>
    <row r="198" spans="1:19" x14ac:dyDescent="0.25">
      <c r="A198" s="1">
        <v>26</v>
      </c>
      <c r="B198" s="11">
        <v>0.64236111111111105</v>
      </c>
      <c r="C198" s="1" t="s">
        <v>32</v>
      </c>
      <c r="D198" s="1">
        <v>6</v>
      </c>
      <c r="E198" s="1">
        <v>4</v>
      </c>
      <c r="F198" s="1" t="s">
        <v>229</v>
      </c>
      <c r="G198" s="2">
        <v>51.390100000000004</v>
      </c>
      <c r="H198" s="7">
        <f>1+COUNTIFS(A:A,A198,O:O,"&lt;"&amp;O198)</f>
        <v>4</v>
      </c>
      <c r="I198" s="2">
        <f>AVERAGEIF(A:A,A198,G:G)</f>
        <v>49.996083333333303</v>
      </c>
      <c r="J198" s="2">
        <f>G198-I198</f>
        <v>1.3940166666667011</v>
      </c>
      <c r="K198" s="2">
        <f>90+J198</f>
        <v>91.394016666666701</v>
      </c>
      <c r="L198" s="2">
        <f>EXP(0.06*K198)</f>
        <v>240.72158097669097</v>
      </c>
      <c r="M198" s="2">
        <f>SUMIF(A:A,A198,L:L)</f>
        <v>1982.693354458765</v>
      </c>
      <c r="N198" s="3">
        <f>L198/M198</f>
        <v>0.1214114025425798</v>
      </c>
      <c r="O198" s="8">
        <f>1/N198</f>
        <v>8.2364586773412256</v>
      </c>
      <c r="P198" s="3">
        <f>IF(O198&gt;21,"",N198)</f>
        <v>0.1214114025425798</v>
      </c>
      <c r="Q198" s="3">
        <f>IF(ISNUMBER(P198),SUMIF(A:A,A198,P:P),"")</f>
        <v>1</v>
      </c>
      <c r="R198" s="3">
        <f>IFERROR(P198*(1/Q198),"")</f>
        <v>0.1214114025425798</v>
      </c>
      <c r="S198" s="9">
        <f>IFERROR(1/R198,"")</f>
        <v>8.2364586773412256</v>
      </c>
    </row>
    <row r="199" spans="1:19" x14ac:dyDescent="0.25">
      <c r="A199" s="1">
        <v>26</v>
      </c>
      <c r="B199" s="11">
        <v>0.64236111111111105</v>
      </c>
      <c r="C199" s="1" t="s">
        <v>32</v>
      </c>
      <c r="D199" s="1">
        <v>6</v>
      </c>
      <c r="E199" s="1">
        <v>2</v>
      </c>
      <c r="F199" s="1" t="s">
        <v>227</v>
      </c>
      <c r="G199" s="2">
        <v>49.960700000000003</v>
      </c>
      <c r="H199" s="7">
        <f>1+COUNTIFS(A:A,A199,O:O,"&lt;"&amp;O199)</f>
        <v>5</v>
      </c>
      <c r="I199" s="2">
        <f>AVERAGEIF(A:A,A199,G:G)</f>
        <v>49.996083333333303</v>
      </c>
      <c r="J199" s="2">
        <f>G199-I199</f>
        <v>-3.5383333333300016E-2</v>
      </c>
      <c r="K199" s="2">
        <f>90+J199</f>
        <v>89.9646166666667</v>
      </c>
      <c r="L199" s="2">
        <f>EXP(0.06*K199)</f>
        <v>220.93686898332015</v>
      </c>
      <c r="M199" s="2">
        <f>SUMIF(A:A,A199,L:L)</f>
        <v>1982.693354458765</v>
      </c>
      <c r="N199" s="3">
        <f>L199/M199</f>
        <v>0.11143269759111661</v>
      </c>
      <c r="O199" s="8">
        <f>1/N199</f>
        <v>8.9740266691678805</v>
      </c>
      <c r="P199" s="3">
        <f>IF(O199&gt;21,"",N199)</f>
        <v>0.11143269759111661</v>
      </c>
      <c r="Q199" s="3">
        <f>IF(ISNUMBER(P199),SUMIF(A:A,A199,P:P),"")</f>
        <v>1</v>
      </c>
      <c r="R199" s="3">
        <f>IFERROR(P199*(1/Q199),"")</f>
        <v>0.11143269759111661</v>
      </c>
      <c r="S199" s="9">
        <f>IFERROR(1/R199,"")</f>
        <v>8.9740266691678805</v>
      </c>
    </row>
    <row r="200" spans="1:19" x14ac:dyDescent="0.25">
      <c r="A200" s="1">
        <v>26</v>
      </c>
      <c r="B200" s="11">
        <v>0.64236111111111105</v>
      </c>
      <c r="C200" s="1" t="s">
        <v>32</v>
      </c>
      <c r="D200" s="1">
        <v>6</v>
      </c>
      <c r="E200" s="1">
        <v>5</v>
      </c>
      <c r="F200" s="1" t="s">
        <v>230</v>
      </c>
      <c r="G200" s="2">
        <v>43.7616333333333</v>
      </c>
      <c r="H200" s="7">
        <f>1+COUNTIFS(A:A,A200,O:O,"&lt;"&amp;O200)</f>
        <v>6</v>
      </c>
      <c r="I200" s="2">
        <f>AVERAGEIF(A:A,A200,G:G)</f>
        <v>49.996083333333303</v>
      </c>
      <c r="J200" s="2">
        <f>G200-I200</f>
        <v>-6.2344500000000025</v>
      </c>
      <c r="K200" s="2">
        <f>90+J200</f>
        <v>83.76554999999999</v>
      </c>
      <c r="L200" s="2">
        <f>EXP(0.06*K200)</f>
        <v>152.31229721349234</v>
      </c>
      <c r="M200" s="2">
        <f>SUMIF(A:A,A200,L:L)</f>
        <v>1982.693354458765</v>
      </c>
      <c r="N200" s="3">
        <f>L200/M200</f>
        <v>7.6820904690564462E-2</v>
      </c>
      <c r="O200" s="8">
        <f>1/N200</f>
        <v>13.017290072643796</v>
      </c>
      <c r="P200" s="3">
        <f>IF(O200&gt;21,"",N200)</f>
        <v>7.6820904690564462E-2</v>
      </c>
      <c r="Q200" s="3">
        <f>IF(ISNUMBER(P200),SUMIF(A:A,A200,P:P),"")</f>
        <v>1</v>
      </c>
      <c r="R200" s="3">
        <f>IFERROR(P200*(1/Q200),"")</f>
        <v>7.6820904690564462E-2</v>
      </c>
      <c r="S200" s="9">
        <f>IFERROR(1/R200,"")</f>
        <v>13.017290072643796</v>
      </c>
    </row>
    <row r="201" spans="1:19" x14ac:dyDescent="0.25">
      <c r="A201" s="1">
        <v>26</v>
      </c>
      <c r="B201" s="11">
        <v>0.64236111111111105</v>
      </c>
      <c r="C201" s="1" t="s">
        <v>32</v>
      </c>
      <c r="D201" s="1">
        <v>6</v>
      </c>
      <c r="E201" s="1">
        <v>3</v>
      </c>
      <c r="F201" s="1" t="s">
        <v>228</v>
      </c>
      <c r="G201" s="2">
        <v>40.8705</v>
      </c>
      <c r="H201" s="7">
        <f>1+COUNTIFS(A:A,A201,O:O,"&lt;"&amp;O201)</f>
        <v>7</v>
      </c>
      <c r="I201" s="2">
        <f>AVERAGEIF(A:A,A201,G:G)</f>
        <v>49.996083333333303</v>
      </c>
      <c r="J201" s="2">
        <f>G201-I201</f>
        <v>-9.125583333333303</v>
      </c>
      <c r="K201" s="2">
        <f>90+J201</f>
        <v>80.87441666666669</v>
      </c>
      <c r="L201" s="2">
        <f>EXP(0.06*K201)</f>
        <v>128.0556583157516</v>
      </c>
      <c r="M201" s="2">
        <f>SUMIF(A:A,A201,L:L)</f>
        <v>1982.693354458765</v>
      </c>
      <c r="N201" s="3">
        <f>L201/M201</f>
        <v>6.4586718883066108E-2</v>
      </c>
      <c r="O201" s="8">
        <f>1/N201</f>
        <v>15.483059323860287</v>
      </c>
      <c r="P201" s="3">
        <f>IF(O201&gt;21,"",N201)</f>
        <v>6.4586718883066108E-2</v>
      </c>
      <c r="Q201" s="3">
        <f>IF(ISNUMBER(P201),SUMIF(A:A,A201,P:P),"")</f>
        <v>1</v>
      </c>
      <c r="R201" s="3">
        <f>IFERROR(P201*(1/Q201),"")</f>
        <v>6.4586718883066108E-2</v>
      </c>
      <c r="S201" s="9">
        <f>IFERROR(1/R201,"")</f>
        <v>15.483059323860287</v>
      </c>
    </row>
    <row r="202" spans="1:19" x14ac:dyDescent="0.25">
      <c r="A202" s="1">
        <v>26</v>
      </c>
      <c r="B202" s="11">
        <v>0.64236111111111105</v>
      </c>
      <c r="C202" s="1" t="s">
        <v>32</v>
      </c>
      <c r="D202" s="1">
        <v>6</v>
      </c>
      <c r="E202" s="1">
        <v>7</v>
      </c>
      <c r="F202" s="1" t="s">
        <v>232</v>
      </c>
      <c r="G202" s="2">
        <v>40.756066666666598</v>
      </c>
      <c r="H202" s="7">
        <f>1+COUNTIFS(A:A,A202,O:O,"&lt;"&amp;O202)</f>
        <v>8</v>
      </c>
      <c r="I202" s="2">
        <f>AVERAGEIF(A:A,A202,G:G)</f>
        <v>49.996083333333303</v>
      </c>
      <c r="J202" s="2">
        <f>G202-I202</f>
        <v>-9.2400166666667047</v>
      </c>
      <c r="K202" s="2">
        <f>90+J202</f>
        <v>80.759983333333295</v>
      </c>
      <c r="L202" s="2">
        <f>EXP(0.06*K202)</f>
        <v>127.17943966659672</v>
      </c>
      <c r="M202" s="2">
        <f>SUMIF(A:A,A202,L:L)</f>
        <v>1982.693354458765</v>
      </c>
      <c r="N202" s="3">
        <f>L202/M202</f>
        <v>6.4144785365114684E-2</v>
      </c>
      <c r="O202" s="8">
        <f>1/N202</f>
        <v>15.589731796715197</v>
      </c>
      <c r="P202" s="3">
        <f>IF(O202&gt;21,"",N202)</f>
        <v>6.4144785365114684E-2</v>
      </c>
      <c r="Q202" s="3">
        <f>IF(ISNUMBER(P202),SUMIF(A:A,A202,P:P),"")</f>
        <v>1</v>
      </c>
      <c r="R202" s="3">
        <f>IFERROR(P202*(1/Q202),"")</f>
        <v>6.4144785365114684E-2</v>
      </c>
      <c r="S202" s="9">
        <f>IFERROR(1/R202,"")</f>
        <v>15.589731796715197</v>
      </c>
    </row>
    <row r="203" spans="1:19" x14ac:dyDescent="0.25">
      <c r="A203" s="1">
        <v>27</v>
      </c>
      <c r="B203" s="11">
        <v>0.64513888888888882</v>
      </c>
      <c r="C203" s="1" t="s">
        <v>54</v>
      </c>
      <c r="D203" s="1">
        <v>5</v>
      </c>
      <c r="E203" s="1">
        <v>1</v>
      </c>
      <c r="F203" s="1" t="s">
        <v>234</v>
      </c>
      <c r="G203" s="2">
        <v>74.5225333333333</v>
      </c>
      <c r="H203" s="7">
        <f>1+COUNTIFS(A:A,A203,O:O,"&lt;"&amp;O203)</f>
        <v>1</v>
      </c>
      <c r="I203" s="2">
        <f>AVERAGEIF(A:A,A203,G:G)</f>
        <v>52.177979166666667</v>
      </c>
      <c r="J203" s="2">
        <f>G203-I203</f>
        <v>22.344554166666633</v>
      </c>
      <c r="K203" s="2">
        <f>90+J203</f>
        <v>112.34455416666663</v>
      </c>
      <c r="L203" s="2">
        <f>EXP(0.06*K203)</f>
        <v>846.13020129124027</v>
      </c>
      <c r="M203" s="2">
        <f>SUMIF(A:A,A203,L:L)</f>
        <v>2541.8913089707262</v>
      </c>
      <c r="N203" s="3">
        <f>L203/M203</f>
        <v>0.33287426504237866</v>
      </c>
      <c r="O203" s="8">
        <f>1/N203</f>
        <v>3.0041373125455904</v>
      </c>
      <c r="P203" s="3">
        <f>IF(O203&gt;21,"",N203)</f>
        <v>0.33287426504237866</v>
      </c>
      <c r="Q203" s="3">
        <f>IF(ISNUMBER(P203),SUMIF(A:A,A203,P:P),"")</f>
        <v>0.90741151448034085</v>
      </c>
      <c r="R203" s="3">
        <f>IFERROR(P203*(1/Q203),"")</f>
        <v>0.36683936640699355</v>
      </c>
      <c r="S203" s="9">
        <f>IFERROR(1/R203,"")</f>
        <v>2.7259887884838951</v>
      </c>
    </row>
    <row r="204" spans="1:19" x14ac:dyDescent="0.25">
      <c r="A204" s="1">
        <v>27</v>
      </c>
      <c r="B204" s="11">
        <v>0.64513888888888882</v>
      </c>
      <c r="C204" s="1" t="s">
        <v>54</v>
      </c>
      <c r="D204" s="1">
        <v>5</v>
      </c>
      <c r="E204" s="1">
        <v>2</v>
      </c>
      <c r="F204" s="1" t="s">
        <v>235</v>
      </c>
      <c r="G204" s="2">
        <v>67.804566666666702</v>
      </c>
      <c r="H204" s="7">
        <f>1+COUNTIFS(A:A,A204,O:O,"&lt;"&amp;O204)</f>
        <v>2</v>
      </c>
      <c r="I204" s="2">
        <f>AVERAGEIF(A:A,A204,G:G)</f>
        <v>52.177979166666667</v>
      </c>
      <c r="J204" s="2">
        <f>G204-I204</f>
        <v>15.626587500000035</v>
      </c>
      <c r="K204" s="2">
        <f>90+J204</f>
        <v>105.62658750000003</v>
      </c>
      <c r="L204" s="2">
        <f>EXP(0.06*K204)</f>
        <v>565.43494548017225</v>
      </c>
      <c r="M204" s="2">
        <f>SUMIF(A:A,A204,L:L)</f>
        <v>2541.8913089707262</v>
      </c>
      <c r="N204" s="3">
        <f>L204/M204</f>
        <v>0.22244654737386496</v>
      </c>
      <c r="O204" s="8">
        <f>1/N204</f>
        <v>4.4954619966265614</v>
      </c>
      <c r="P204" s="3">
        <f>IF(O204&gt;21,"",N204)</f>
        <v>0.22244654737386496</v>
      </c>
      <c r="Q204" s="3">
        <f>IF(ISNUMBER(P204),SUMIF(A:A,A204,P:P),"")</f>
        <v>0.90741151448034085</v>
      </c>
      <c r="R204" s="3">
        <f>IFERROR(P204*(1/Q204),"")</f>
        <v>0.24514406509515843</v>
      </c>
      <c r="S204" s="9">
        <f>IFERROR(1/R204,"")</f>
        <v>4.079233978647725</v>
      </c>
    </row>
    <row r="205" spans="1:19" x14ac:dyDescent="0.25">
      <c r="A205" s="1">
        <v>27</v>
      </c>
      <c r="B205" s="11">
        <v>0.64513888888888882</v>
      </c>
      <c r="C205" s="1" t="s">
        <v>54</v>
      </c>
      <c r="D205" s="1">
        <v>5</v>
      </c>
      <c r="E205" s="1">
        <v>3</v>
      </c>
      <c r="F205" s="1" t="s">
        <v>236</v>
      </c>
      <c r="G205" s="2">
        <v>61.055400000000006</v>
      </c>
      <c r="H205" s="7">
        <f>1+COUNTIFS(A:A,A205,O:O,"&lt;"&amp;O205)</f>
        <v>3</v>
      </c>
      <c r="I205" s="2">
        <f>AVERAGEIF(A:A,A205,G:G)</f>
        <v>52.177979166666667</v>
      </c>
      <c r="J205" s="2">
        <f>G205-I205</f>
        <v>8.8774208333333391</v>
      </c>
      <c r="K205" s="2">
        <f>90+J205</f>
        <v>98.877420833333332</v>
      </c>
      <c r="L205" s="2">
        <f>EXP(0.06*K205)</f>
        <v>377.15085375555691</v>
      </c>
      <c r="M205" s="2">
        <f>SUMIF(A:A,A205,L:L)</f>
        <v>2541.8913089707262</v>
      </c>
      <c r="N205" s="3">
        <f>L205/M205</f>
        <v>0.14837410727379782</v>
      </c>
      <c r="O205" s="8">
        <f>1/N205</f>
        <v>6.7397204160068123</v>
      </c>
      <c r="P205" s="3">
        <f>IF(O205&gt;21,"",N205)</f>
        <v>0.14837410727379782</v>
      </c>
      <c r="Q205" s="3">
        <f>IF(ISNUMBER(P205),SUMIF(A:A,A205,P:P),"")</f>
        <v>0.90741151448034085</v>
      </c>
      <c r="R205" s="3">
        <f>IFERROR(P205*(1/Q205),"")</f>
        <v>0.16351358221277273</v>
      </c>
      <c r="S205" s="9">
        <f>IFERROR(1/R205,"")</f>
        <v>6.1156999098628138</v>
      </c>
    </row>
    <row r="206" spans="1:19" x14ac:dyDescent="0.25">
      <c r="A206" s="1">
        <v>27</v>
      </c>
      <c r="B206" s="11">
        <v>0.64513888888888882</v>
      </c>
      <c r="C206" s="1" t="s">
        <v>54</v>
      </c>
      <c r="D206" s="1">
        <v>5</v>
      </c>
      <c r="E206" s="1">
        <v>5</v>
      </c>
      <c r="F206" s="1" t="s">
        <v>237</v>
      </c>
      <c r="G206" s="2">
        <v>54.887966666666699</v>
      </c>
      <c r="H206" s="7">
        <f>1+COUNTIFS(A:A,A206,O:O,"&lt;"&amp;O206)</f>
        <v>4</v>
      </c>
      <c r="I206" s="2">
        <f>AVERAGEIF(A:A,A206,G:G)</f>
        <v>52.177979166666667</v>
      </c>
      <c r="J206" s="2">
        <f>G206-I206</f>
        <v>2.7099875000000324</v>
      </c>
      <c r="K206" s="2">
        <f>90+J206</f>
        <v>92.70998750000004</v>
      </c>
      <c r="L206" s="2">
        <f>EXP(0.06*K206)</f>
        <v>260.4990592858129</v>
      </c>
      <c r="M206" s="2">
        <f>SUMIF(A:A,A206,L:L)</f>
        <v>2541.8913089707262</v>
      </c>
      <c r="N206" s="3">
        <f>L206/M206</f>
        <v>0.10248237537398691</v>
      </c>
      <c r="O206" s="8">
        <f>1/N206</f>
        <v>9.7577753867503532</v>
      </c>
      <c r="P206" s="3">
        <f>IF(O206&gt;21,"",N206)</f>
        <v>0.10248237537398691</v>
      </c>
      <c r="Q206" s="3">
        <f>IF(ISNUMBER(P206),SUMIF(A:A,A206,P:P),"")</f>
        <v>0.90741151448034085</v>
      </c>
      <c r="R206" s="3">
        <f>IFERROR(P206*(1/Q206),"")</f>
        <v>0.11293924943489045</v>
      </c>
      <c r="S206" s="9">
        <f>IFERROR(1/R206,"")</f>
        <v>8.8543177416501315</v>
      </c>
    </row>
    <row r="207" spans="1:19" x14ac:dyDescent="0.25">
      <c r="A207" s="1">
        <v>27</v>
      </c>
      <c r="B207" s="11">
        <v>0.64513888888888882</v>
      </c>
      <c r="C207" s="1" t="s">
        <v>54</v>
      </c>
      <c r="D207" s="1">
        <v>5</v>
      </c>
      <c r="E207" s="1">
        <v>6</v>
      </c>
      <c r="F207" s="1" t="s">
        <v>238</v>
      </c>
      <c r="G207" s="2">
        <v>54.683733333333294</v>
      </c>
      <c r="H207" s="7">
        <f>1+COUNTIFS(A:A,A207,O:O,"&lt;"&amp;O207)</f>
        <v>5</v>
      </c>
      <c r="I207" s="2">
        <f>AVERAGEIF(A:A,A207,G:G)</f>
        <v>52.177979166666667</v>
      </c>
      <c r="J207" s="2">
        <f>G207-I207</f>
        <v>2.5057541666666268</v>
      </c>
      <c r="K207" s="2">
        <f>90+J207</f>
        <v>92.505754166666634</v>
      </c>
      <c r="L207" s="2">
        <f>EXP(0.06*K207)</f>
        <v>257.32638250475998</v>
      </c>
      <c r="M207" s="2">
        <f>SUMIF(A:A,A207,L:L)</f>
        <v>2541.8913089707262</v>
      </c>
      <c r="N207" s="3">
        <f>L207/M207</f>
        <v>0.10123421941631237</v>
      </c>
      <c r="O207" s="8">
        <f>1/N207</f>
        <v>9.8780827843165557</v>
      </c>
      <c r="P207" s="3">
        <f>IF(O207&gt;21,"",N207)</f>
        <v>0.10123421941631237</v>
      </c>
      <c r="Q207" s="3">
        <f>IF(ISNUMBER(P207),SUMIF(A:A,A207,P:P),"")</f>
        <v>0.90741151448034085</v>
      </c>
      <c r="R207" s="3">
        <f>IFERROR(P207*(1/Q207),"")</f>
        <v>0.11156373685018478</v>
      </c>
      <c r="S207" s="9">
        <f>IFERROR(1/R207,"")</f>
        <v>8.9634860594788659</v>
      </c>
    </row>
    <row r="208" spans="1:19" x14ac:dyDescent="0.25">
      <c r="A208" s="1">
        <v>27</v>
      </c>
      <c r="B208" s="11">
        <v>0.64513888888888882</v>
      </c>
      <c r="C208" s="1" t="s">
        <v>54</v>
      </c>
      <c r="D208" s="1">
        <v>5</v>
      </c>
      <c r="E208" s="1">
        <v>7</v>
      </c>
      <c r="F208" s="1" t="s">
        <v>239</v>
      </c>
      <c r="G208" s="2">
        <v>36.129166666666698</v>
      </c>
      <c r="H208" s="7">
        <f>1+COUNTIFS(A:A,A208,O:O,"&lt;"&amp;O208)</f>
        <v>6</v>
      </c>
      <c r="I208" s="2">
        <f>AVERAGEIF(A:A,A208,G:G)</f>
        <v>52.177979166666667</v>
      </c>
      <c r="J208" s="2">
        <f>G208-I208</f>
        <v>-16.048812499999968</v>
      </c>
      <c r="K208" s="2">
        <f>90+J208</f>
        <v>73.951187500000032</v>
      </c>
      <c r="L208" s="2">
        <f>EXP(0.06*K208)</f>
        <v>84.527020290490327</v>
      </c>
      <c r="M208" s="2">
        <f>SUMIF(A:A,A208,L:L)</f>
        <v>2541.8913089707262</v>
      </c>
      <c r="N208" s="3">
        <f>L208/M208</f>
        <v>3.3253593492444562E-2</v>
      </c>
      <c r="O208" s="8">
        <f>1/N208</f>
        <v>30.071937946411918</v>
      </c>
      <c r="P208" s="3" t="str">
        <f>IF(O208&gt;21,"",N208)</f>
        <v/>
      </c>
      <c r="Q208" s="3" t="str">
        <f>IF(ISNUMBER(P208),SUMIF(A:A,A208,P:P),"")</f>
        <v/>
      </c>
      <c r="R208" s="3" t="str">
        <f>IFERROR(P208*(1/Q208),"")</f>
        <v/>
      </c>
      <c r="S208" s="9" t="str">
        <f>IFERROR(1/R208,"")</f>
        <v/>
      </c>
    </row>
    <row r="209" spans="1:19" x14ac:dyDescent="0.25">
      <c r="A209" s="1">
        <v>27</v>
      </c>
      <c r="B209" s="11">
        <v>0.64513888888888882</v>
      </c>
      <c r="C209" s="1" t="s">
        <v>54</v>
      </c>
      <c r="D209" s="1">
        <v>5</v>
      </c>
      <c r="E209" s="1">
        <v>9</v>
      </c>
      <c r="F209" s="1" t="s">
        <v>241</v>
      </c>
      <c r="G209" s="2">
        <v>35.550133333333299</v>
      </c>
      <c r="H209" s="7">
        <f>1+COUNTIFS(A:A,A209,O:O,"&lt;"&amp;O209)</f>
        <v>7</v>
      </c>
      <c r="I209" s="2">
        <f>AVERAGEIF(A:A,A209,G:G)</f>
        <v>52.177979166666667</v>
      </c>
      <c r="J209" s="2">
        <f>G209-I209</f>
        <v>-16.627845833333367</v>
      </c>
      <c r="K209" s="2">
        <f>90+J209</f>
        <v>73.372154166666633</v>
      </c>
      <c r="L209" s="2">
        <f>EXP(0.06*K209)</f>
        <v>81.640809224454514</v>
      </c>
      <c r="M209" s="2">
        <f>SUMIF(A:A,A209,L:L)</f>
        <v>2541.8913089707262</v>
      </c>
      <c r="N209" s="3">
        <f>L209/M209</f>
        <v>3.211813539640012E-2</v>
      </c>
      <c r="O209" s="8">
        <f>1/N209</f>
        <v>31.135057737881088</v>
      </c>
      <c r="P209" s="3" t="str">
        <f>IF(O209&gt;21,"",N209)</f>
        <v/>
      </c>
      <c r="Q209" s="3" t="str">
        <f>IF(ISNUMBER(P209),SUMIF(A:A,A209,P:P),"")</f>
        <v/>
      </c>
      <c r="R209" s="3" t="str">
        <f>IFERROR(P209*(1/Q209),"")</f>
        <v/>
      </c>
      <c r="S209" s="9" t="str">
        <f>IFERROR(1/R209,"")</f>
        <v/>
      </c>
    </row>
    <row r="210" spans="1:19" x14ac:dyDescent="0.25">
      <c r="A210" s="1">
        <v>27</v>
      </c>
      <c r="B210" s="11">
        <v>0.64513888888888882</v>
      </c>
      <c r="C210" s="1" t="s">
        <v>54</v>
      </c>
      <c r="D210" s="1">
        <v>5</v>
      </c>
      <c r="E210" s="1">
        <v>8</v>
      </c>
      <c r="F210" s="1" t="s">
        <v>240</v>
      </c>
      <c r="G210" s="2">
        <v>32.790333333333301</v>
      </c>
      <c r="H210" s="7">
        <f>1+COUNTIFS(A:A,A210,O:O,"&lt;"&amp;O210)</f>
        <v>8</v>
      </c>
      <c r="I210" s="2">
        <f>AVERAGEIF(A:A,A210,G:G)</f>
        <v>52.177979166666667</v>
      </c>
      <c r="J210" s="2">
        <f>G210-I210</f>
        <v>-19.387645833333366</v>
      </c>
      <c r="K210" s="2">
        <f>90+J210</f>
        <v>70.612354166666634</v>
      </c>
      <c r="L210" s="2">
        <f>EXP(0.06*K210)</f>
        <v>69.182037138238812</v>
      </c>
      <c r="M210" s="2">
        <f>SUMIF(A:A,A210,L:L)</f>
        <v>2541.8913089707262</v>
      </c>
      <c r="N210" s="3">
        <f>L210/M210</f>
        <v>2.721675663081452E-2</v>
      </c>
      <c r="O210" s="8">
        <f>1/N210</f>
        <v>36.742070833958614</v>
      </c>
      <c r="P210" s="3" t="str">
        <f>IF(O210&gt;21,"",N210)</f>
        <v/>
      </c>
      <c r="Q210" s="3" t="str">
        <f>IF(ISNUMBER(P210),SUMIF(A:A,A210,P:P),"")</f>
        <v/>
      </c>
      <c r="R210" s="3" t="str">
        <f>IFERROR(P210*(1/Q210),"")</f>
        <v/>
      </c>
      <c r="S210" s="9" t="str">
        <f>IFERROR(1/R210,"")</f>
        <v/>
      </c>
    </row>
    <row r="211" spans="1:19" x14ac:dyDescent="0.25">
      <c r="A211" s="1">
        <v>28</v>
      </c>
      <c r="B211" s="11">
        <v>0.6479166666666667</v>
      </c>
      <c r="C211" s="1" t="s">
        <v>242</v>
      </c>
      <c r="D211" s="1">
        <v>4</v>
      </c>
      <c r="E211" s="1">
        <v>1</v>
      </c>
      <c r="F211" s="1" t="s">
        <v>243</v>
      </c>
      <c r="G211" s="2">
        <v>76.705433333333289</v>
      </c>
      <c r="H211" s="7">
        <f>1+COUNTIFS(A:A,A211,O:O,"&lt;"&amp;O211)</f>
        <v>1</v>
      </c>
      <c r="I211" s="2">
        <f>AVERAGEIF(A:A,A211,G:G)</f>
        <v>50.894561111111095</v>
      </c>
      <c r="J211" s="2">
        <f>G211-I211</f>
        <v>25.810872222222194</v>
      </c>
      <c r="K211" s="2">
        <f>90+J211</f>
        <v>115.8108722222222</v>
      </c>
      <c r="L211" s="2">
        <f>EXP(0.06*K211)</f>
        <v>1041.7448569249991</v>
      </c>
      <c r="M211" s="2">
        <f>SUMIF(A:A,A211,L:L)</f>
        <v>3765.5910830609396</v>
      </c>
      <c r="N211" s="3">
        <f>L211/M211</f>
        <v>0.27664842887778324</v>
      </c>
      <c r="O211" s="8">
        <f>1/N211</f>
        <v>3.6146961110766926</v>
      </c>
      <c r="P211" s="3">
        <f>IF(O211&gt;21,"",N211)</f>
        <v>0.27664842887778324</v>
      </c>
      <c r="Q211" s="3">
        <f>IF(ISNUMBER(P211),SUMIF(A:A,A211,P:P),"")</f>
        <v>0.90184640074181788</v>
      </c>
      <c r="R211" s="3">
        <f>IFERROR(P211*(1/Q211),"")</f>
        <v>0.30675781225076115</v>
      </c>
      <c r="S211" s="9">
        <f>IFERROR(1/R211,"")</f>
        <v>3.259900677549961</v>
      </c>
    </row>
    <row r="212" spans="1:19" x14ac:dyDescent="0.25">
      <c r="A212" s="1">
        <v>28</v>
      </c>
      <c r="B212" s="11">
        <v>0.6479166666666667</v>
      </c>
      <c r="C212" s="1" t="s">
        <v>242</v>
      </c>
      <c r="D212" s="1">
        <v>4</v>
      </c>
      <c r="E212" s="1">
        <v>3</v>
      </c>
      <c r="F212" s="1" t="s">
        <v>245</v>
      </c>
      <c r="G212" s="2">
        <v>64.033000000000001</v>
      </c>
      <c r="H212" s="7">
        <f>1+COUNTIFS(A:A,A212,O:O,"&lt;"&amp;O212)</f>
        <v>2</v>
      </c>
      <c r="I212" s="2">
        <f>AVERAGEIF(A:A,A212,G:G)</f>
        <v>50.894561111111095</v>
      </c>
      <c r="J212" s="2">
        <f>G212-I212</f>
        <v>13.138438888888906</v>
      </c>
      <c r="K212" s="2">
        <f>90+J212</f>
        <v>103.13843888888891</v>
      </c>
      <c r="L212" s="2">
        <f>EXP(0.06*K212)</f>
        <v>487.02055682596426</v>
      </c>
      <c r="M212" s="2">
        <f>SUMIF(A:A,A212,L:L)</f>
        <v>3765.5910830609396</v>
      </c>
      <c r="N212" s="3">
        <f>L212/M212</f>
        <v>0.12933442481759846</v>
      </c>
      <c r="O212" s="8">
        <f>1/N212</f>
        <v>7.7318935110301013</v>
      </c>
      <c r="P212" s="3">
        <f>IF(O212&gt;21,"",N212)</f>
        <v>0.12933442481759846</v>
      </c>
      <c r="Q212" s="3">
        <f>IF(ISNUMBER(P212),SUMIF(A:A,A212,P:P),"")</f>
        <v>0.90184640074181788</v>
      </c>
      <c r="R212" s="3">
        <f>IFERROR(P212*(1/Q212),"")</f>
        <v>0.14341070132476422</v>
      </c>
      <c r="S212" s="9">
        <f>IFERROR(1/R212,"")</f>
        <v>6.9729803338415133</v>
      </c>
    </row>
    <row r="213" spans="1:19" x14ac:dyDescent="0.25">
      <c r="A213" s="1">
        <v>28</v>
      </c>
      <c r="B213" s="11">
        <v>0.6479166666666667</v>
      </c>
      <c r="C213" s="1" t="s">
        <v>242</v>
      </c>
      <c r="D213" s="1">
        <v>4</v>
      </c>
      <c r="E213" s="1">
        <v>2</v>
      </c>
      <c r="F213" s="1" t="s">
        <v>244</v>
      </c>
      <c r="G213" s="2">
        <v>62.330399999999997</v>
      </c>
      <c r="H213" s="7">
        <f>1+COUNTIFS(A:A,A213,O:O,"&lt;"&amp;O213)</f>
        <v>3</v>
      </c>
      <c r="I213" s="2">
        <f>AVERAGEIF(A:A,A213,G:G)</f>
        <v>50.894561111111095</v>
      </c>
      <c r="J213" s="2">
        <f>G213-I213</f>
        <v>11.435838888888902</v>
      </c>
      <c r="K213" s="2">
        <f>90+J213</f>
        <v>101.4358388888889</v>
      </c>
      <c r="L213" s="2">
        <f>EXP(0.06*K213)</f>
        <v>439.72535257821795</v>
      </c>
      <c r="M213" s="2">
        <f>SUMIF(A:A,A213,L:L)</f>
        <v>3765.5910830609396</v>
      </c>
      <c r="N213" s="3">
        <f>L213/M213</f>
        <v>0.11677458940145408</v>
      </c>
      <c r="O213" s="8">
        <f>1/N213</f>
        <v>8.5635068821534901</v>
      </c>
      <c r="P213" s="3">
        <f>IF(O213&gt;21,"",N213)</f>
        <v>0.11677458940145408</v>
      </c>
      <c r="Q213" s="3">
        <f>IF(ISNUMBER(P213),SUMIF(A:A,A213,P:P),"")</f>
        <v>0.90184640074181788</v>
      </c>
      <c r="R213" s="3">
        <f>IFERROR(P213*(1/Q213),"")</f>
        <v>0.12948390025773859</v>
      </c>
      <c r="S213" s="9">
        <f>IFERROR(1/R213,"")</f>
        <v>7.7229678593979108</v>
      </c>
    </row>
    <row r="214" spans="1:19" x14ac:dyDescent="0.25">
      <c r="A214" s="1">
        <v>28</v>
      </c>
      <c r="B214" s="11">
        <v>0.6479166666666667</v>
      </c>
      <c r="C214" s="1" t="s">
        <v>242</v>
      </c>
      <c r="D214" s="1">
        <v>4</v>
      </c>
      <c r="E214" s="1">
        <v>4</v>
      </c>
      <c r="F214" s="1" t="s">
        <v>246</v>
      </c>
      <c r="G214" s="2">
        <v>58.0264666666666</v>
      </c>
      <c r="H214" s="7">
        <f>1+COUNTIFS(A:A,A214,O:O,"&lt;"&amp;O214)</f>
        <v>4</v>
      </c>
      <c r="I214" s="2">
        <f>AVERAGEIF(A:A,A214,G:G)</f>
        <v>50.894561111111095</v>
      </c>
      <c r="J214" s="2">
        <f>G214-I214</f>
        <v>7.1319055555555053</v>
      </c>
      <c r="K214" s="2">
        <f>90+J214</f>
        <v>97.131905555555505</v>
      </c>
      <c r="L214" s="2">
        <f>EXP(0.06*K214)</f>
        <v>339.64954408675902</v>
      </c>
      <c r="M214" s="2">
        <f>SUMIF(A:A,A214,L:L)</f>
        <v>3765.5910830609396</v>
      </c>
      <c r="N214" s="3">
        <f>L214/M214</f>
        <v>9.019820171516546E-2</v>
      </c>
      <c r="O214" s="8">
        <f>1/N214</f>
        <v>11.086695532554781</v>
      </c>
      <c r="P214" s="3">
        <f>IF(O214&gt;21,"",N214)</f>
        <v>9.019820171516546E-2</v>
      </c>
      <c r="Q214" s="3">
        <f>IF(ISNUMBER(P214),SUMIF(A:A,A214,P:P),"")</f>
        <v>0.90184640074181788</v>
      </c>
      <c r="R214" s="3">
        <f>IFERROR(P214*(1/Q214),"")</f>
        <v>0.10001503763941678</v>
      </c>
      <c r="S214" s="9">
        <f>IFERROR(1/R214,"")</f>
        <v>9.9984964621549217</v>
      </c>
    </row>
    <row r="215" spans="1:19" x14ac:dyDescent="0.25">
      <c r="A215" s="1">
        <v>28</v>
      </c>
      <c r="B215" s="11">
        <v>0.6479166666666667</v>
      </c>
      <c r="C215" s="1" t="s">
        <v>242</v>
      </c>
      <c r="D215" s="1">
        <v>4</v>
      </c>
      <c r="E215" s="1">
        <v>7</v>
      </c>
      <c r="F215" s="1" t="s">
        <v>249</v>
      </c>
      <c r="G215" s="2">
        <v>55.927999999999898</v>
      </c>
      <c r="H215" s="7">
        <f>1+COUNTIFS(A:A,A215,O:O,"&lt;"&amp;O215)</f>
        <v>5</v>
      </c>
      <c r="I215" s="2">
        <f>AVERAGEIF(A:A,A215,G:G)</f>
        <v>50.894561111111095</v>
      </c>
      <c r="J215" s="2">
        <f>G215-I215</f>
        <v>5.0334388888888029</v>
      </c>
      <c r="K215" s="2">
        <f>90+J215</f>
        <v>95.03343888888881</v>
      </c>
      <c r="L215" s="2">
        <f>EXP(0.06*K215)</f>
        <v>299.46763052480458</v>
      </c>
      <c r="M215" s="2">
        <f>SUMIF(A:A,A215,L:L)</f>
        <v>3765.5910830609396</v>
      </c>
      <c r="N215" s="3">
        <f>L215/M215</f>
        <v>7.9527389968582579E-2</v>
      </c>
      <c r="O215" s="8">
        <f>1/N215</f>
        <v>12.574284160401236</v>
      </c>
      <c r="P215" s="3">
        <f>IF(O215&gt;21,"",N215)</f>
        <v>7.9527389968582579E-2</v>
      </c>
      <c r="Q215" s="3">
        <f>IF(ISNUMBER(P215),SUMIF(A:A,A215,P:P),"")</f>
        <v>0.90184640074181788</v>
      </c>
      <c r="R215" s="3">
        <f>IFERROR(P215*(1/Q215),"")</f>
        <v>8.8182854533950528E-2</v>
      </c>
      <c r="S215" s="9">
        <f>IFERROR(1/R215,"")</f>
        <v>11.340072911962706</v>
      </c>
    </row>
    <row r="216" spans="1:19" x14ac:dyDescent="0.25">
      <c r="A216" s="1">
        <v>28</v>
      </c>
      <c r="B216" s="11">
        <v>0.6479166666666667</v>
      </c>
      <c r="C216" s="1" t="s">
        <v>242</v>
      </c>
      <c r="D216" s="1">
        <v>4</v>
      </c>
      <c r="E216" s="1">
        <v>6</v>
      </c>
      <c r="F216" s="1" t="s">
        <v>248</v>
      </c>
      <c r="G216" s="2">
        <v>55.501033333333304</v>
      </c>
      <c r="H216" s="7">
        <f>1+COUNTIFS(A:A,A216,O:O,"&lt;"&amp;O216)</f>
        <v>6</v>
      </c>
      <c r="I216" s="2">
        <f>AVERAGEIF(A:A,A216,G:G)</f>
        <v>50.894561111111095</v>
      </c>
      <c r="J216" s="2">
        <f>G216-I216</f>
        <v>4.6064722222222088</v>
      </c>
      <c r="K216" s="2">
        <f>90+J216</f>
        <v>94.606472222222209</v>
      </c>
      <c r="L216" s="2">
        <f>EXP(0.06*K216)</f>
        <v>291.89330256948062</v>
      </c>
      <c r="M216" s="2">
        <f>SUMIF(A:A,A216,L:L)</f>
        <v>3765.5910830609396</v>
      </c>
      <c r="N216" s="3">
        <f>L216/M216</f>
        <v>7.751593206243973E-2</v>
      </c>
      <c r="O216" s="8">
        <f>1/N216</f>
        <v>12.90057377100867</v>
      </c>
      <c r="P216" s="3">
        <f>IF(O216&gt;21,"",N216)</f>
        <v>7.751593206243973E-2</v>
      </c>
      <c r="Q216" s="3">
        <f>IF(ISNUMBER(P216),SUMIF(A:A,A216,P:P),"")</f>
        <v>0.90184640074181788</v>
      </c>
      <c r="R216" s="3">
        <f>IFERROR(P216*(1/Q216),"")</f>
        <v>8.5952477050059359E-2</v>
      </c>
      <c r="S216" s="9">
        <f>IFERROR(1/R216,"")</f>
        <v>11.634336022888469</v>
      </c>
    </row>
    <row r="217" spans="1:19" x14ac:dyDescent="0.25">
      <c r="A217" s="1">
        <v>28</v>
      </c>
      <c r="B217" s="11">
        <v>0.6479166666666667</v>
      </c>
      <c r="C217" s="1" t="s">
        <v>242</v>
      </c>
      <c r="D217" s="1">
        <v>4</v>
      </c>
      <c r="E217" s="1">
        <v>5</v>
      </c>
      <c r="F217" s="1" t="s">
        <v>247</v>
      </c>
      <c r="G217" s="2">
        <v>52.931533333333306</v>
      </c>
      <c r="H217" s="7">
        <f>1+COUNTIFS(A:A,A217,O:O,"&lt;"&amp;O217)</f>
        <v>7</v>
      </c>
      <c r="I217" s="2">
        <f>AVERAGEIF(A:A,A217,G:G)</f>
        <v>50.894561111111095</v>
      </c>
      <c r="J217" s="2">
        <f>G217-I217</f>
        <v>2.0369722222222109</v>
      </c>
      <c r="K217" s="2">
        <f>90+J217</f>
        <v>92.036972222222204</v>
      </c>
      <c r="L217" s="2">
        <f>EXP(0.06*K217)</f>
        <v>250.18942559565403</v>
      </c>
      <c r="M217" s="2">
        <f>SUMIF(A:A,A217,L:L)</f>
        <v>3765.5910830609396</v>
      </c>
      <c r="N217" s="3">
        <f>L217/M217</f>
        <v>6.6440943819179199E-2</v>
      </c>
      <c r="O217" s="8">
        <f>1/N217</f>
        <v>15.050960183851792</v>
      </c>
      <c r="P217" s="3">
        <f>IF(O217&gt;21,"",N217)</f>
        <v>6.6440943819179199E-2</v>
      </c>
      <c r="Q217" s="3">
        <f>IF(ISNUMBER(P217),SUMIF(A:A,A217,P:P),"")</f>
        <v>0.90184640074181788</v>
      </c>
      <c r="R217" s="3">
        <f>IFERROR(P217*(1/Q217),"")</f>
        <v>7.3672128385197197E-2</v>
      </c>
      <c r="S217" s="9">
        <f>IFERROR(1/R217,"")</f>
        <v>13.573654269515147</v>
      </c>
    </row>
    <row r="218" spans="1:19" x14ac:dyDescent="0.25">
      <c r="A218" s="1">
        <v>28</v>
      </c>
      <c r="B218" s="11">
        <v>0.6479166666666667</v>
      </c>
      <c r="C218" s="1" t="s">
        <v>242</v>
      </c>
      <c r="D218" s="1">
        <v>4</v>
      </c>
      <c r="E218" s="1">
        <v>9</v>
      </c>
      <c r="F218" s="1" t="s">
        <v>251</v>
      </c>
      <c r="G218" s="2">
        <v>52.669999999999995</v>
      </c>
      <c r="H218" s="7">
        <f>1+COUNTIFS(A:A,A218,O:O,"&lt;"&amp;O218)</f>
        <v>8</v>
      </c>
      <c r="I218" s="2">
        <f>AVERAGEIF(A:A,A218,G:G)</f>
        <v>50.894561111111095</v>
      </c>
      <c r="J218" s="2">
        <f>G218-I218</f>
        <v>1.7754388888888997</v>
      </c>
      <c r="K218" s="2">
        <f>90+J218</f>
        <v>91.7754388888889</v>
      </c>
      <c r="L218" s="2">
        <f>EXP(0.06*K218)</f>
        <v>246.29409581811217</v>
      </c>
      <c r="M218" s="2">
        <f>SUMIF(A:A,A218,L:L)</f>
        <v>3765.5910830609396</v>
      </c>
      <c r="N218" s="3">
        <f>L218/M218</f>
        <v>6.5406490079615034E-2</v>
      </c>
      <c r="O218" s="8">
        <f>1/N218</f>
        <v>15.289002647638874</v>
      </c>
      <c r="P218" s="3">
        <f>IF(O218&gt;21,"",N218)</f>
        <v>6.5406490079615034E-2</v>
      </c>
      <c r="Q218" s="3">
        <f>IF(ISNUMBER(P218),SUMIF(A:A,A218,P:P),"")</f>
        <v>0.90184640074181788</v>
      </c>
      <c r="R218" s="3">
        <f>IFERROR(P218*(1/Q218),"")</f>
        <v>7.2525088558112141E-2</v>
      </c>
      <c r="S218" s="9">
        <f>IFERROR(1/R218,"")</f>
        <v>13.788332008705243</v>
      </c>
    </row>
    <row r="219" spans="1:19" x14ac:dyDescent="0.25">
      <c r="A219" s="1">
        <v>28</v>
      </c>
      <c r="B219" s="11">
        <v>0.6479166666666667</v>
      </c>
      <c r="C219" s="1" t="s">
        <v>242</v>
      </c>
      <c r="D219" s="1">
        <v>4</v>
      </c>
      <c r="E219" s="1">
        <v>8</v>
      </c>
      <c r="F219" s="1" t="s">
        <v>250</v>
      </c>
      <c r="G219" s="2">
        <v>45.8958333333334</v>
      </c>
      <c r="H219" s="7">
        <f>1+COUNTIFS(A:A,A219,O:O,"&lt;"&amp;O219)</f>
        <v>9</v>
      </c>
      <c r="I219" s="2">
        <f>AVERAGEIF(A:A,A219,G:G)</f>
        <v>50.894561111111095</v>
      </c>
      <c r="J219" s="2">
        <f>G219-I219</f>
        <v>-4.9987277777776953</v>
      </c>
      <c r="K219" s="2">
        <f>90+J219</f>
        <v>85.001272222222298</v>
      </c>
      <c r="L219" s="2">
        <f>EXP(0.06*K219)</f>
        <v>164.03442811669808</v>
      </c>
      <c r="M219" s="2">
        <f>SUMIF(A:A,A219,L:L)</f>
        <v>3765.5910830609396</v>
      </c>
      <c r="N219" s="3">
        <f>L219/M219</f>
        <v>4.3561402313327995E-2</v>
      </c>
      <c r="O219" s="8">
        <f>1/N219</f>
        <v>22.956102120111069</v>
      </c>
      <c r="P219" s="3" t="str">
        <f>IF(O219&gt;21,"",N219)</f>
        <v/>
      </c>
      <c r="Q219" s="3" t="str">
        <f>IF(ISNUMBER(P219),SUMIF(A:A,A219,P:P),"")</f>
        <v/>
      </c>
      <c r="R219" s="3" t="str">
        <f>IFERROR(P219*(1/Q219),"")</f>
        <v/>
      </c>
      <c r="S219" s="9" t="str">
        <f>IFERROR(1/R219,"")</f>
        <v/>
      </c>
    </row>
    <row r="220" spans="1:19" x14ac:dyDescent="0.25">
      <c r="A220" s="1">
        <v>28</v>
      </c>
      <c r="B220" s="11">
        <v>0.6479166666666667</v>
      </c>
      <c r="C220" s="1" t="s">
        <v>242</v>
      </c>
      <c r="D220" s="1">
        <v>4</v>
      </c>
      <c r="E220" s="1">
        <v>10</v>
      </c>
      <c r="F220" s="1" t="s">
        <v>252</v>
      </c>
      <c r="G220" s="2">
        <v>40.622433333333305</v>
      </c>
      <c r="H220" s="7">
        <f>1+COUNTIFS(A:A,A220,O:O,"&lt;"&amp;O220)</f>
        <v>10</v>
      </c>
      <c r="I220" s="2">
        <f>AVERAGEIF(A:A,A220,G:G)</f>
        <v>50.894561111111095</v>
      </c>
      <c r="J220" s="2">
        <f>G220-I220</f>
        <v>-10.27212777777779</v>
      </c>
      <c r="K220" s="2">
        <f>90+J220</f>
        <v>79.727872222222203</v>
      </c>
      <c r="L220" s="2">
        <f>EXP(0.06*K220)</f>
        <v>119.54254502618734</v>
      </c>
      <c r="M220" s="2">
        <f>SUMIF(A:A,A220,L:L)</f>
        <v>3765.5910830609396</v>
      </c>
      <c r="N220" s="3">
        <f>L220/M220</f>
        <v>3.1746024034297077E-2</v>
      </c>
      <c r="O220" s="8">
        <f>1/N220</f>
        <v>31.500007651970584</v>
      </c>
      <c r="P220" s="3" t="str">
        <f>IF(O220&gt;21,"",N220)</f>
        <v/>
      </c>
      <c r="Q220" s="3" t="str">
        <f>IF(ISNUMBER(P220),SUMIF(A:A,A220,P:P),"")</f>
        <v/>
      </c>
      <c r="R220" s="3" t="str">
        <f>IFERROR(P220*(1/Q220),"")</f>
        <v/>
      </c>
      <c r="S220" s="9" t="str">
        <f>IFERROR(1/R220,"")</f>
        <v/>
      </c>
    </row>
    <row r="221" spans="1:19" x14ac:dyDescent="0.25">
      <c r="A221" s="1">
        <v>28</v>
      </c>
      <c r="B221" s="11">
        <v>0.6479166666666667</v>
      </c>
      <c r="C221" s="1" t="s">
        <v>242</v>
      </c>
      <c r="D221" s="1">
        <v>4</v>
      </c>
      <c r="E221" s="1">
        <v>13</v>
      </c>
      <c r="F221" s="1" t="s">
        <v>253</v>
      </c>
      <c r="G221" s="2">
        <v>27.317333333333298</v>
      </c>
      <c r="H221" s="7">
        <f>1+COUNTIFS(A:A,A221,O:O,"&lt;"&amp;O221)</f>
        <v>11</v>
      </c>
      <c r="I221" s="2">
        <f>AVERAGEIF(A:A,A221,G:G)</f>
        <v>50.894561111111095</v>
      </c>
      <c r="J221" s="2">
        <f>G221-I221</f>
        <v>-23.577227777777797</v>
      </c>
      <c r="K221" s="2">
        <f>90+J221</f>
        <v>66.422772222222207</v>
      </c>
      <c r="L221" s="2">
        <f>EXP(0.06*K221)</f>
        <v>53.804996431705078</v>
      </c>
      <c r="M221" s="2">
        <f>SUMIF(A:A,A221,L:L)</f>
        <v>3765.5910830609396</v>
      </c>
      <c r="N221" s="3">
        <f>L221/M221</f>
        <v>1.4288592479873985E-2</v>
      </c>
      <c r="O221" s="8">
        <f>1/N221</f>
        <v>69.985899689457668</v>
      </c>
      <c r="P221" s="3" t="str">
        <f>IF(O221&gt;21,"",N221)</f>
        <v/>
      </c>
      <c r="Q221" s="3" t="str">
        <f>IF(ISNUMBER(P221),SUMIF(A:A,A221,P:P),"")</f>
        <v/>
      </c>
      <c r="R221" s="3" t="str">
        <f>IFERROR(P221*(1/Q221),"")</f>
        <v/>
      </c>
      <c r="S221" s="9" t="str">
        <f>IFERROR(1/R221,"")</f>
        <v/>
      </c>
    </row>
    <row r="222" spans="1:19" x14ac:dyDescent="0.25">
      <c r="A222" s="1">
        <v>28</v>
      </c>
      <c r="B222" s="11">
        <v>0.6479166666666667</v>
      </c>
      <c r="C222" s="1" t="s">
        <v>242</v>
      </c>
      <c r="D222" s="1">
        <v>4</v>
      </c>
      <c r="E222" s="1">
        <v>14</v>
      </c>
      <c r="F222" s="1" t="s">
        <v>254</v>
      </c>
      <c r="G222" s="2">
        <v>18.7732666666667</v>
      </c>
      <c r="H222" s="7">
        <f>1+COUNTIFS(A:A,A222,O:O,"&lt;"&amp;O222)</f>
        <v>12</v>
      </c>
      <c r="I222" s="2">
        <f>AVERAGEIF(A:A,A222,G:G)</f>
        <v>50.894561111111095</v>
      </c>
      <c r="J222" s="2">
        <f>G222-I222</f>
        <v>-32.121294444444395</v>
      </c>
      <c r="K222" s="2">
        <f>90+J222</f>
        <v>57.878705555555605</v>
      </c>
      <c r="L222" s="2">
        <f>EXP(0.06*K222)</f>
        <v>32.224348562357626</v>
      </c>
      <c r="M222" s="2">
        <f>SUMIF(A:A,A222,L:L)</f>
        <v>3765.5910830609396</v>
      </c>
      <c r="N222" s="3">
        <f>L222/M222</f>
        <v>8.5575804306832464E-3</v>
      </c>
      <c r="O222" s="8">
        <f>1/N222</f>
        <v>116.85546026707445</v>
      </c>
      <c r="P222" s="3" t="str">
        <f>IF(O222&gt;21,"",N222)</f>
        <v/>
      </c>
      <c r="Q222" s="3" t="str">
        <f>IF(ISNUMBER(P222),SUMIF(A:A,A222,P:P),"")</f>
        <v/>
      </c>
      <c r="R222" s="3" t="str">
        <f>IFERROR(P222*(1/Q222),"")</f>
        <v/>
      </c>
      <c r="S222" s="9" t="str">
        <f>IFERROR(1/R222,"")</f>
        <v/>
      </c>
    </row>
    <row r="223" spans="1:19" x14ac:dyDescent="0.25">
      <c r="A223" s="1">
        <v>29</v>
      </c>
      <c r="B223" s="11">
        <v>0.65</v>
      </c>
      <c r="C223" s="1" t="s">
        <v>41</v>
      </c>
      <c r="D223" s="1">
        <v>6</v>
      </c>
      <c r="E223" s="1">
        <v>3</v>
      </c>
      <c r="F223" s="1" t="s">
        <v>257</v>
      </c>
      <c r="G223" s="2">
        <v>70.075966666666702</v>
      </c>
      <c r="H223" s="7">
        <f>1+COUNTIFS(A:A,A223,O:O,"&lt;"&amp;O223)</f>
        <v>1</v>
      </c>
      <c r="I223" s="2">
        <f>AVERAGEIF(A:A,A223,G:G)</f>
        <v>53.159600000000005</v>
      </c>
      <c r="J223" s="2">
        <f>G223-I223</f>
        <v>16.916366666666697</v>
      </c>
      <c r="K223" s="2">
        <f>90+J223</f>
        <v>106.9163666666667</v>
      </c>
      <c r="L223" s="2">
        <f>EXP(0.06*K223)</f>
        <v>610.929763983371</v>
      </c>
      <c r="M223" s="2">
        <f>SUMIF(A:A,A223,L:L)</f>
        <v>2280.8222665825738</v>
      </c>
      <c r="N223" s="3">
        <f>L223/M223</f>
        <v>0.26785505075708765</v>
      </c>
      <c r="O223" s="8">
        <f>1/N223</f>
        <v>3.7333624927867417</v>
      </c>
      <c r="P223" s="3">
        <f>IF(O223&gt;21,"",N223)</f>
        <v>0.26785505075708765</v>
      </c>
      <c r="Q223" s="3">
        <f>IF(ISNUMBER(P223),SUMIF(A:A,A223,P:P),"")</f>
        <v>0.91864253867392998</v>
      </c>
      <c r="R223" s="3">
        <f>IFERROR(P223*(1/Q223),"")</f>
        <v>0.29157701660946295</v>
      </c>
      <c r="S223" s="9">
        <f>IFERROR(1/R223,"")</f>
        <v>3.4296255981636437</v>
      </c>
    </row>
    <row r="224" spans="1:19" x14ac:dyDescent="0.25">
      <c r="A224" s="1">
        <v>29</v>
      </c>
      <c r="B224" s="11">
        <v>0.65</v>
      </c>
      <c r="C224" s="1" t="s">
        <v>41</v>
      </c>
      <c r="D224" s="1">
        <v>6</v>
      </c>
      <c r="E224" s="1">
        <v>1</v>
      </c>
      <c r="F224" s="1" t="s">
        <v>255</v>
      </c>
      <c r="G224" s="2">
        <v>69.448900000000009</v>
      </c>
      <c r="H224" s="7">
        <f>1+COUNTIFS(A:A,A224,O:O,"&lt;"&amp;O224)</f>
        <v>2</v>
      </c>
      <c r="I224" s="2">
        <f>AVERAGEIF(A:A,A224,G:G)</f>
        <v>53.159600000000005</v>
      </c>
      <c r="J224" s="2">
        <f>G224-I224</f>
        <v>16.289300000000004</v>
      </c>
      <c r="K224" s="2">
        <f>90+J224</f>
        <v>106.2893</v>
      </c>
      <c r="L224" s="2">
        <f>EXP(0.06*K224)</f>
        <v>588.37117573890418</v>
      </c>
      <c r="M224" s="2">
        <f>SUMIF(A:A,A224,L:L)</f>
        <v>2280.8222665825738</v>
      </c>
      <c r="N224" s="3">
        <f>L224/M224</f>
        <v>0.25796450006623217</v>
      </c>
      <c r="O224" s="8">
        <f>1/N224</f>
        <v>3.8765023859610559</v>
      </c>
      <c r="P224" s="3">
        <f>IF(O224&gt;21,"",N224)</f>
        <v>0.25796450006623217</v>
      </c>
      <c r="Q224" s="3">
        <f>IF(ISNUMBER(P224),SUMIF(A:A,A224,P:P),"")</f>
        <v>0.91864253867392998</v>
      </c>
      <c r="R224" s="3">
        <f>IFERROR(P224*(1/Q224),"")</f>
        <v>0.28081053206898804</v>
      </c>
      <c r="S224" s="9">
        <f>IFERROR(1/R224,"")</f>
        <v>3.561119993014811</v>
      </c>
    </row>
    <row r="225" spans="1:19" x14ac:dyDescent="0.25">
      <c r="A225" s="1">
        <v>29</v>
      </c>
      <c r="B225" s="11">
        <v>0.65</v>
      </c>
      <c r="C225" s="1" t="s">
        <v>41</v>
      </c>
      <c r="D225" s="1">
        <v>6</v>
      </c>
      <c r="E225" s="1">
        <v>6</v>
      </c>
      <c r="F225" s="1" t="s">
        <v>260</v>
      </c>
      <c r="G225" s="2">
        <v>58.996233333333301</v>
      </c>
      <c r="H225" s="7">
        <f>1+COUNTIFS(A:A,A225,O:O,"&lt;"&amp;O225)</f>
        <v>3</v>
      </c>
      <c r="I225" s="2">
        <f>AVERAGEIF(A:A,A225,G:G)</f>
        <v>53.159600000000005</v>
      </c>
      <c r="J225" s="2">
        <f>G225-I225</f>
        <v>5.836633333333296</v>
      </c>
      <c r="K225" s="2">
        <f>90+J225</f>
        <v>95.836633333333296</v>
      </c>
      <c r="L225" s="2">
        <f>EXP(0.06*K225)</f>
        <v>314.2528761956018</v>
      </c>
      <c r="M225" s="2">
        <f>SUMIF(A:A,A225,L:L)</f>
        <v>2280.8222665825738</v>
      </c>
      <c r="N225" s="3">
        <f>L225/M225</f>
        <v>0.13778051924513021</v>
      </c>
      <c r="O225" s="8">
        <f>1/N225</f>
        <v>7.2579200998717717</v>
      </c>
      <c r="P225" s="3">
        <f>IF(O225&gt;21,"",N225)</f>
        <v>0.13778051924513021</v>
      </c>
      <c r="Q225" s="3">
        <f>IF(ISNUMBER(P225),SUMIF(A:A,A225,P:P),"")</f>
        <v>0.91864253867392998</v>
      </c>
      <c r="R225" s="3">
        <f>IFERROR(P225*(1/Q225),"")</f>
        <v>0.14998273370185733</v>
      </c>
      <c r="S225" s="9">
        <f>IFERROR(1/R225,"")</f>
        <v>6.6674341460387474</v>
      </c>
    </row>
    <row r="226" spans="1:19" x14ac:dyDescent="0.25">
      <c r="A226" s="1">
        <v>29</v>
      </c>
      <c r="B226" s="11">
        <v>0.65</v>
      </c>
      <c r="C226" s="1" t="s">
        <v>41</v>
      </c>
      <c r="D226" s="1">
        <v>6</v>
      </c>
      <c r="E226" s="1">
        <v>5</v>
      </c>
      <c r="F226" s="1" t="s">
        <v>259</v>
      </c>
      <c r="G226" s="2">
        <v>55.692866666666696</v>
      </c>
      <c r="H226" s="7">
        <f>1+COUNTIFS(A:A,A226,O:O,"&lt;"&amp;O226)</f>
        <v>4</v>
      </c>
      <c r="I226" s="2">
        <f>AVERAGEIF(A:A,A226,G:G)</f>
        <v>53.159600000000005</v>
      </c>
      <c r="J226" s="2">
        <f>G226-I226</f>
        <v>2.533266666666691</v>
      </c>
      <c r="K226" s="2">
        <f>90+J226</f>
        <v>92.533266666666691</v>
      </c>
      <c r="L226" s="2">
        <f>EXP(0.06*K226)</f>
        <v>257.75151482773197</v>
      </c>
      <c r="M226" s="2">
        <f>SUMIF(A:A,A226,L:L)</f>
        <v>2280.8222665825738</v>
      </c>
      <c r="N226" s="3">
        <f>L226/M226</f>
        <v>0.11300815438544845</v>
      </c>
      <c r="O226" s="8">
        <f>1/N226</f>
        <v>8.848918960212357</v>
      </c>
      <c r="P226" s="3">
        <f>IF(O226&gt;21,"",N226)</f>
        <v>0.11300815438544845</v>
      </c>
      <c r="Q226" s="3">
        <f>IF(ISNUMBER(P226),SUMIF(A:A,A226,P:P),"")</f>
        <v>0.91864253867392998</v>
      </c>
      <c r="R226" s="3">
        <f>IFERROR(P226*(1/Q226),"")</f>
        <v>0.12301646138505289</v>
      </c>
      <c r="S226" s="9">
        <f>IFERROR(1/R226,"")</f>
        <v>8.1289933781293513</v>
      </c>
    </row>
    <row r="227" spans="1:19" x14ac:dyDescent="0.25">
      <c r="A227" s="1">
        <v>29</v>
      </c>
      <c r="B227" s="11">
        <v>0.65</v>
      </c>
      <c r="C227" s="1" t="s">
        <v>41</v>
      </c>
      <c r="D227" s="1">
        <v>6</v>
      </c>
      <c r="E227" s="1">
        <v>8</v>
      </c>
      <c r="F227" s="1" t="s">
        <v>262</v>
      </c>
      <c r="G227" s="2">
        <v>52.689333333333302</v>
      </c>
      <c r="H227" s="7">
        <f>1+COUNTIFS(A:A,A227,O:O,"&lt;"&amp;O227)</f>
        <v>5</v>
      </c>
      <c r="I227" s="2">
        <f>AVERAGEIF(A:A,A227,G:G)</f>
        <v>53.159600000000005</v>
      </c>
      <c r="J227" s="2">
        <f>G227-I227</f>
        <v>-0.4702666666667028</v>
      </c>
      <c r="K227" s="2">
        <f>90+J227</f>
        <v>89.529733333333297</v>
      </c>
      <c r="L227" s="2">
        <f>EXP(0.06*K227)</f>
        <v>215.24652518103443</v>
      </c>
      <c r="M227" s="2">
        <f>SUMIF(A:A,A227,L:L)</f>
        <v>2280.8222665825738</v>
      </c>
      <c r="N227" s="3">
        <f>L227/M227</f>
        <v>9.4372335948624764E-2</v>
      </c>
      <c r="O227" s="8">
        <f>1/N227</f>
        <v>10.596325606948934</v>
      </c>
      <c r="P227" s="3">
        <f>IF(O227&gt;21,"",N227)</f>
        <v>9.4372335948624764E-2</v>
      </c>
      <c r="Q227" s="3">
        <f>IF(ISNUMBER(P227),SUMIF(A:A,A227,P:P),"")</f>
        <v>0.91864253867392998</v>
      </c>
      <c r="R227" s="3">
        <f>IFERROR(P227*(1/Q227),"")</f>
        <v>0.10273020459606869</v>
      </c>
      <c r="S227" s="9">
        <f>IFERROR(1/R227,"")</f>
        <v>9.734235456183141</v>
      </c>
    </row>
    <row r="228" spans="1:19" x14ac:dyDescent="0.25">
      <c r="A228" s="1">
        <v>29</v>
      </c>
      <c r="B228" s="11">
        <v>0.65</v>
      </c>
      <c r="C228" s="1" t="s">
        <v>41</v>
      </c>
      <c r="D228" s="1">
        <v>6</v>
      </c>
      <c r="E228" s="1">
        <v>4</v>
      </c>
      <c r="F228" s="1" t="s">
        <v>258</v>
      </c>
      <c r="G228" s="2">
        <v>41.304099999999998</v>
      </c>
      <c r="H228" s="7">
        <f>1+COUNTIFS(A:A,A228,O:O,"&lt;"&amp;O228)</f>
        <v>6</v>
      </c>
      <c r="I228" s="2">
        <f>AVERAGEIF(A:A,A228,G:G)</f>
        <v>53.159600000000005</v>
      </c>
      <c r="J228" s="2">
        <f>G228-I228</f>
        <v>-11.855500000000006</v>
      </c>
      <c r="K228" s="2">
        <f>90+J228</f>
        <v>78.144499999999994</v>
      </c>
      <c r="L228" s="2">
        <f>EXP(0.06*K228)</f>
        <v>108.70850131079909</v>
      </c>
      <c r="M228" s="2">
        <f>SUMIF(A:A,A228,L:L)</f>
        <v>2280.8222665825738</v>
      </c>
      <c r="N228" s="3">
        <f>L228/M228</f>
        <v>4.7661978271406648E-2</v>
      </c>
      <c r="O228" s="8">
        <f>1/N228</f>
        <v>20.981084635337503</v>
      </c>
      <c r="P228" s="3">
        <f>IF(O228&gt;21,"",N228)</f>
        <v>4.7661978271406648E-2</v>
      </c>
      <c r="Q228" s="3">
        <f>IF(ISNUMBER(P228),SUMIF(A:A,A228,P:P),"")</f>
        <v>0.91864253867392998</v>
      </c>
      <c r="R228" s="3">
        <f>IFERROR(P228*(1/Q228),"")</f>
        <v>5.1883051638570113E-2</v>
      </c>
      <c r="S228" s="9">
        <f>IFERROR(1/R228,"")</f>
        <v>19.274116853539031</v>
      </c>
    </row>
    <row r="229" spans="1:19" x14ac:dyDescent="0.25">
      <c r="A229" s="1">
        <v>29</v>
      </c>
      <c r="B229" s="11">
        <v>0.65</v>
      </c>
      <c r="C229" s="1" t="s">
        <v>41</v>
      </c>
      <c r="D229" s="1">
        <v>6</v>
      </c>
      <c r="E229" s="1">
        <v>7</v>
      </c>
      <c r="F229" s="1" t="s">
        <v>261</v>
      </c>
      <c r="G229" s="2">
        <v>40.610399999999998</v>
      </c>
      <c r="H229" s="7">
        <f>1+COUNTIFS(A:A,A229,O:O,"&lt;"&amp;O229)</f>
        <v>7</v>
      </c>
      <c r="I229" s="2">
        <f>AVERAGEIF(A:A,A229,G:G)</f>
        <v>53.159600000000005</v>
      </c>
      <c r="J229" s="2">
        <f>G229-I229</f>
        <v>-12.549200000000006</v>
      </c>
      <c r="K229" s="2">
        <f>90+J229</f>
        <v>77.450799999999987</v>
      </c>
      <c r="L229" s="2">
        <f>EXP(0.06*K229)</f>
        <v>104.27670594429866</v>
      </c>
      <c r="M229" s="2">
        <f>SUMIF(A:A,A229,L:L)</f>
        <v>2280.8222665825738</v>
      </c>
      <c r="N229" s="3">
        <f>L229/M229</f>
        <v>4.5718909128566014E-2</v>
      </c>
      <c r="O229" s="8">
        <f>1/N229</f>
        <v>21.872787847756886</v>
      </c>
      <c r="P229" s="3" t="str">
        <f>IF(O229&gt;21,"",N229)</f>
        <v/>
      </c>
      <c r="Q229" s="3" t="str">
        <f>IF(ISNUMBER(P229),SUMIF(A:A,A229,P:P),"")</f>
        <v/>
      </c>
      <c r="R229" s="3" t="str">
        <f>IFERROR(P229*(1/Q229),"")</f>
        <v/>
      </c>
      <c r="S229" s="9" t="str">
        <f>IFERROR(1/R229,"")</f>
        <v/>
      </c>
    </row>
    <row r="230" spans="1:19" x14ac:dyDescent="0.25">
      <c r="A230" s="1">
        <v>29</v>
      </c>
      <c r="B230" s="11">
        <v>0.65</v>
      </c>
      <c r="C230" s="1" t="s">
        <v>41</v>
      </c>
      <c r="D230" s="1">
        <v>6</v>
      </c>
      <c r="E230" s="1">
        <v>2</v>
      </c>
      <c r="F230" s="1" t="s">
        <v>256</v>
      </c>
      <c r="G230" s="2">
        <v>36.459000000000003</v>
      </c>
      <c r="H230" s="7">
        <f>1+COUNTIFS(A:A,A230,O:O,"&lt;"&amp;O230)</f>
        <v>8</v>
      </c>
      <c r="I230" s="2">
        <f>AVERAGEIF(A:A,A230,G:G)</f>
        <v>53.159600000000005</v>
      </c>
      <c r="J230" s="2">
        <f>G230-I230</f>
        <v>-16.700600000000001</v>
      </c>
      <c r="K230" s="2">
        <f>90+J230</f>
        <v>73.299399999999991</v>
      </c>
      <c r="L230" s="2">
        <f>EXP(0.06*K230)</f>
        <v>81.285203400832685</v>
      </c>
      <c r="M230" s="2">
        <f>SUMIF(A:A,A230,L:L)</f>
        <v>2280.8222665825738</v>
      </c>
      <c r="N230" s="3">
        <f>L230/M230</f>
        <v>3.5638552197504107E-2</v>
      </c>
      <c r="O230" s="8">
        <f>1/N230</f>
        <v>28.059501251850335</v>
      </c>
      <c r="P230" s="3" t="str">
        <f>IF(O230&gt;21,"",N230)</f>
        <v/>
      </c>
      <c r="Q230" s="3" t="str">
        <f>IF(ISNUMBER(P230),SUMIF(A:A,A230,P:P),"")</f>
        <v/>
      </c>
      <c r="R230" s="3" t="str">
        <f>IFERROR(P230*(1/Q230),"")</f>
        <v/>
      </c>
      <c r="S230" s="9" t="str">
        <f>IFERROR(1/R230,"")</f>
        <v/>
      </c>
    </row>
    <row r="231" spans="1:19" x14ac:dyDescent="0.25">
      <c r="A231" s="1">
        <v>30</v>
      </c>
      <c r="B231" s="11">
        <v>0.65347222222222223</v>
      </c>
      <c r="C231" s="1" t="s">
        <v>122</v>
      </c>
      <c r="D231" s="1">
        <v>5</v>
      </c>
      <c r="E231" s="1">
        <v>1</v>
      </c>
      <c r="F231" s="1" t="s">
        <v>263</v>
      </c>
      <c r="G231" s="2">
        <v>75.004333333333392</v>
      </c>
      <c r="H231" s="7">
        <f>1+COUNTIFS(A:A,A231,O:O,"&lt;"&amp;O231)</f>
        <v>1</v>
      </c>
      <c r="I231" s="2">
        <f>AVERAGEIF(A:A,A231,G:G)</f>
        <v>49.096230555555572</v>
      </c>
      <c r="J231" s="2">
        <f>G231-I231</f>
        <v>25.90810277777782</v>
      </c>
      <c r="K231" s="2">
        <f>90+J231</f>
        <v>115.90810277777783</v>
      </c>
      <c r="L231" s="2">
        <f>EXP(0.06*K231)</f>
        <v>1047.8399844887467</v>
      </c>
      <c r="M231" s="2">
        <f>SUMIF(A:A,A231,L:L)</f>
        <v>3528.6275961233468</v>
      </c>
      <c r="N231" s="3">
        <f>L231/M231</f>
        <v>0.29695397316507255</v>
      </c>
      <c r="O231" s="8">
        <f>1/N231</f>
        <v>3.3675252408362759</v>
      </c>
      <c r="P231" s="3">
        <f>IF(O231&gt;21,"",N231)</f>
        <v>0.29695397316507255</v>
      </c>
      <c r="Q231" s="3">
        <f>IF(ISNUMBER(P231),SUMIF(A:A,A231,P:P),"")</f>
        <v>0.88377621078642077</v>
      </c>
      <c r="R231" s="3">
        <f>IFERROR(P231*(1/Q231),"")</f>
        <v>0.33600584575684672</v>
      </c>
      <c r="S231" s="9">
        <f>IFERROR(1/R231,"")</f>
        <v>2.976138697073913</v>
      </c>
    </row>
    <row r="232" spans="1:19" x14ac:dyDescent="0.25">
      <c r="A232" s="1">
        <v>30</v>
      </c>
      <c r="B232" s="11">
        <v>0.65347222222222223</v>
      </c>
      <c r="C232" s="1" t="s">
        <v>122</v>
      </c>
      <c r="D232" s="1">
        <v>5</v>
      </c>
      <c r="E232" s="1">
        <v>8</v>
      </c>
      <c r="F232" s="1" t="s">
        <v>270</v>
      </c>
      <c r="G232" s="2">
        <v>64.653766666666598</v>
      </c>
      <c r="H232" s="7">
        <f>1+COUNTIFS(A:A,A232,O:O,"&lt;"&amp;O232)</f>
        <v>2</v>
      </c>
      <c r="I232" s="2">
        <f>AVERAGEIF(A:A,A232,G:G)</f>
        <v>49.096230555555572</v>
      </c>
      <c r="J232" s="2">
        <f>G232-I232</f>
        <v>15.557536111111027</v>
      </c>
      <c r="K232" s="2">
        <f>90+J232</f>
        <v>105.55753611111103</v>
      </c>
      <c r="L232" s="2">
        <f>EXP(0.06*K232)</f>
        <v>563.09714757129348</v>
      </c>
      <c r="M232" s="2">
        <f>SUMIF(A:A,A232,L:L)</f>
        <v>3528.6275961233468</v>
      </c>
      <c r="N232" s="3">
        <f>L232/M232</f>
        <v>0.15957964739320421</v>
      </c>
      <c r="O232" s="8">
        <f>1/N232</f>
        <v>6.266463276084326</v>
      </c>
      <c r="P232" s="3">
        <f>IF(O232&gt;21,"",N232)</f>
        <v>0.15957964739320421</v>
      </c>
      <c r="Q232" s="3">
        <f>IF(ISNUMBER(P232),SUMIF(A:A,A232,P:P),"")</f>
        <v>0.88377621078642077</v>
      </c>
      <c r="R232" s="3">
        <f>IFERROR(P232*(1/Q232),"")</f>
        <v>0.18056567425729148</v>
      </c>
      <c r="S232" s="9">
        <f>IFERROR(1/R232,"")</f>
        <v>5.5381511691700656</v>
      </c>
    </row>
    <row r="233" spans="1:19" x14ac:dyDescent="0.25">
      <c r="A233" s="1">
        <v>30</v>
      </c>
      <c r="B233" s="11">
        <v>0.65347222222222223</v>
      </c>
      <c r="C233" s="1" t="s">
        <v>122</v>
      </c>
      <c r="D233" s="1">
        <v>5</v>
      </c>
      <c r="E233" s="1">
        <v>4</v>
      </c>
      <c r="F233" s="1" t="s">
        <v>266</v>
      </c>
      <c r="G233" s="2">
        <v>56.672533333333298</v>
      </c>
      <c r="H233" s="7">
        <f>1+COUNTIFS(A:A,A233,O:O,"&lt;"&amp;O233)</f>
        <v>3</v>
      </c>
      <c r="I233" s="2">
        <f>AVERAGEIF(A:A,A233,G:G)</f>
        <v>49.096230555555572</v>
      </c>
      <c r="J233" s="2">
        <f>G233-I233</f>
        <v>7.5763027777777268</v>
      </c>
      <c r="K233" s="2">
        <f>90+J233</f>
        <v>97.576302777777727</v>
      </c>
      <c r="L233" s="2">
        <f>EXP(0.06*K233)</f>
        <v>348.82772185316293</v>
      </c>
      <c r="M233" s="2">
        <f>SUMIF(A:A,A233,L:L)</f>
        <v>3528.6275961233468</v>
      </c>
      <c r="N233" s="3">
        <f>L233/M233</f>
        <v>9.8856485234201319E-2</v>
      </c>
      <c r="O233" s="8">
        <f>1/N233</f>
        <v>10.115674228462561</v>
      </c>
      <c r="P233" s="3">
        <f>IF(O233&gt;21,"",N233)</f>
        <v>9.8856485234201319E-2</v>
      </c>
      <c r="Q233" s="3">
        <f>IF(ISNUMBER(P233),SUMIF(A:A,A233,P:P),"")</f>
        <v>0.88377621078642077</v>
      </c>
      <c r="R233" s="3">
        <f>IFERROR(P233*(1/Q233),"")</f>
        <v>0.11185692036928073</v>
      </c>
      <c r="S233" s="9">
        <f>IFERROR(1/R233,"")</f>
        <v>8.9399922391804925</v>
      </c>
    </row>
    <row r="234" spans="1:19" x14ac:dyDescent="0.25">
      <c r="A234" s="1">
        <v>30</v>
      </c>
      <c r="B234" s="11">
        <v>0.65347222222222223</v>
      </c>
      <c r="C234" s="1" t="s">
        <v>122</v>
      </c>
      <c r="D234" s="1">
        <v>5</v>
      </c>
      <c r="E234" s="1">
        <v>7</v>
      </c>
      <c r="F234" s="1" t="s">
        <v>269</v>
      </c>
      <c r="G234" s="2">
        <v>53.310766666666694</v>
      </c>
      <c r="H234" s="7">
        <f>1+COUNTIFS(A:A,A234,O:O,"&lt;"&amp;O234)</f>
        <v>4</v>
      </c>
      <c r="I234" s="2">
        <f>AVERAGEIF(A:A,A234,G:G)</f>
        <v>49.096230555555572</v>
      </c>
      <c r="J234" s="2">
        <f>G234-I234</f>
        <v>4.2145361111111228</v>
      </c>
      <c r="K234" s="2">
        <f>90+J234</f>
        <v>94.21453611111113</v>
      </c>
      <c r="L234" s="2">
        <f>EXP(0.06*K234)</f>
        <v>285.10917202780126</v>
      </c>
      <c r="M234" s="2">
        <f>SUMIF(A:A,A234,L:L)</f>
        <v>3528.6275961233468</v>
      </c>
      <c r="N234" s="3">
        <f>L234/M234</f>
        <v>8.0798884059352288E-2</v>
      </c>
      <c r="O234" s="8">
        <f>1/N234</f>
        <v>12.376408556155699</v>
      </c>
      <c r="P234" s="3">
        <f>IF(O234&gt;21,"",N234)</f>
        <v>8.0798884059352288E-2</v>
      </c>
      <c r="Q234" s="3">
        <f>IF(ISNUMBER(P234),SUMIF(A:A,A234,P:P),"")</f>
        <v>0.88377621078642077</v>
      </c>
      <c r="R234" s="3">
        <f>IFERROR(P234*(1/Q234),"")</f>
        <v>9.1424597169745145E-2</v>
      </c>
      <c r="S234" s="9">
        <f>IFERROR(1/R234,"")</f>
        <v>10.937975456903921</v>
      </c>
    </row>
    <row r="235" spans="1:19" x14ac:dyDescent="0.25">
      <c r="A235" s="1">
        <v>30</v>
      </c>
      <c r="B235" s="11">
        <v>0.65347222222222223</v>
      </c>
      <c r="C235" s="1" t="s">
        <v>122</v>
      </c>
      <c r="D235" s="1">
        <v>5</v>
      </c>
      <c r="E235" s="1">
        <v>2</v>
      </c>
      <c r="F235" s="1" t="s">
        <v>264</v>
      </c>
      <c r="G235" s="2">
        <v>51.093900000000005</v>
      </c>
      <c r="H235" s="7">
        <f>1+COUNTIFS(A:A,A235,O:O,"&lt;"&amp;O235)</f>
        <v>5</v>
      </c>
      <c r="I235" s="2">
        <f>AVERAGEIF(A:A,A235,G:G)</f>
        <v>49.096230555555572</v>
      </c>
      <c r="J235" s="2">
        <f>G235-I235</f>
        <v>1.9976694444444334</v>
      </c>
      <c r="K235" s="2">
        <f>90+J235</f>
        <v>91.997669444444426</v>
      </c>
      <c r="L235" s="2">
        <f>EXP(0.06*K235)</f>
        <v>249.60013233081483</v>
      </c>
      <c r="M235" s="2">
        <f>SUMIF(A:A,A235,L:L)</f>
        <v>3528.6275961233468</v>
      </c>
      <c r="N235" s="3">
        <f>L235/M235</f>
        <v>7.0735753641169963E-2</v>
      </c>
      <c r="O235" s="8">
        <f>1/N235</f>
        <v>14.137122297061033</v>
      </c>
      <c r="P235" s="3">
        <f>IF(O235&gt;21,"",N235)</f>
        <v>7.0735753641169963E-2</v>
      </c>
      <c r="Q235" s="3">
        <f>IF(ISNUMBER(P235),SUMIF(A:A,A235,P:P),"")</f>
        <v>0.88377621078642077</v>
      </c>
      <c r="R235" s="3">
        <f>IFERROR(P235*(1/Q235),"")</f>
        <v>8.0038082919460296E-2</v>
      </c>
      <c r="S235" s="9">
        <f>IFERROR(1/R235,"")</f>
        <v>12.49405237512082</v>
      </c>
    </row>
    <row r="236" spans="1:19" x14ac:dyDescent="0.25">
      <c r="A236" s="1">
        <v>30</v>
      </c>
      <c r="B236" s="11">
        <v>0.65347222222222223</v>
      </c>
      <c r="C236" s="1" t="s">
        <v>122</v>
      </c>
      <c r="D236" s="1">
        <v>5</v>
      </c>
      <c r="E236" s="1">
        <v>6</v>
      </c>
      <c r="F236" s="1" t="s">
        <v>268</v>
      </c>
      <c r="G236" s="2">
        <v>49.176933333333402</v>
      </c>
      <c r="H236" s="7">
        <f>1+COUNTIFS(A:A,A236,O:O,"&lt;"&amp;O236)</f>
        <v>6</v>
      </c>
      <c r="I236" s="2">
        <f>AVERAGEIF(A:A,A236,G:G)</f>
        <v>49.096230555555572</v>
      </c>
      <c r="J236" s="2">
        <f>G236-I236</f>
        <v>8.0702777777830192E-2</v>
      </c>
      <c r="K236" s="2">
        <f>90+J236</f>
        <v>90.08070277777783</v>
      </c>
      <c r="L236" s="2">
        <f>EXP(0.06*K236)</f>
        <v>222.48110277846183</v>
      </c>
      <c r="M236" s="2">
        <f>SUMIF(A:A,A236,L:L)</f>
        <v>3528.6275961233468</v>
      </c>
      <c r="N236" s="3">
        <f>L236/M236</f>
        <v>6.3050321043480489E-2</v>
      </c>
      <c r="O236" s="8">
        <f>1/N236</f>
        <v>15.860347472463848</v>
      </c>
      <c r="P236" s="3">
        <f>IF(O236&gt;21,"",N236)</f>
        <v>6.3050321043480489E-2</v>
      </c>
      <c r="Q236" s="3">
        <f>IF(ISNUMBER(P236),SUMIF(A:A,A236,P:P),"")</f>
        <v>0.88377621078642077</v>
      </c>
      <c r="R236" s="3">
        <f>IFERROR(P236*(1/Q236),"")</f>
        <v>7.1341953170900252E-2</v>
      </c>
      <c r="S236" s="9">
        <f>IFERROR(1/R236,"")</f>
        <v>14.016997790970084</v>
      </c>
    </row>
    <row r="237" spans="1:19" x14ac:dyDescent="0.25">
      <c r="A237" s="1">
        <v>30</v>
      </c>
      <c r="B237" s="11">
        <v>0.65347222222222223</v>
      </c>
      <c r="C237" s="1" t="s">
        <v>122</v>
      </c>
      <c r="D237" s="1">
        <v>5</v>
      </c>
      <c r="E237" s="1">
        <v>9</v>
      </c>
      <c r="F237" s="1" t="s">
        <v>271</v>
      </c>
      <c r="G237" s="2">
        <v>48.6957666666667</v>
      </c>
      <c r="H237" s="7">
        <f>1+COUNTIFS(A:A,A237,O:O,"&lt;"&amp;O237)</f>
        <v>7</v>
      </c>
      <c r="I237" s="2">
        <f>AVERAGEIF(A:A,A237,G:G)</f>
        <v>49.096230555555572</v>
      </c>
      <c r="J237" s="2">
        <f>G237-I237</f>
        <v>-0.40046388888887208</v>
      </c>
      <c r="K237" s="2">
        <f>90+J237</f>
        <v>89.599536111111121</v>
      </c>
      <c r="L237" s="2">
        <f>EXP(0.06*K237)</f>
        <v>216.149903932808</v>
      </c>
      <c r="M237" s="2">
        <f>SUMIF(A:A,A237,L:L)</f>
        <v>3528.6275961233468</v>
      </c>
      <c r="N237" s="3">
        <f>L237/M237</f>
        <v>6.1256082724704806E-2</v>
      </c>
      <c r="O237" s="8">
        <f>1/N237</f>
        <v>16.324909388903777</v>
      </c>
      <c r="P237" s="3">
        <f>IF(O237&gt;21,"",N237)</f>
        <v>6.1256082724704806E-2</v>
      </c>
      <c r="Q237" s="3">
        <f>IF(ISNUMBER(P237),SUMIF(A:A,A237,P:P),"")</f>
        <v>0.88377621078642077</v>
      </c>
      <c r="R237" s="3">
        <f>IFERROR(P237*(1/Q237),"")</f>
        <v>6.9311757860280723E-2</v>
      </c>
      <c r="S237" s="9">
        <f>IFERROR(1/R237,"")</f>
        <v>14.427566561157043</v>
      </c>
    </row>
    <row r="238" spans="1:19" x14ac:dyDescent="0.25">
      <c r="A238" s="1">
        <v>30</v>
      </c>
      <c r="B238" s="11">
        <v>0.65347222222222223</v>
      </c>
      <c r="C238" s="1" t="s">
        <v>122</v>
      </c>
      <c r="D238" s="1">
        <v>5</v>
      </c>
      <c r="E238" s="1">
        <v>5</v>
      </c>
      <c r="F238" s="1" t="s">
        <v>267</v>
      </c>
      <c r="G238" s="2">
        <v>46.139233333333401</v>
      </c>
      <c r="H238" s="7">
        <f>1+COUNTIFS(A:A,A238,O:O,"&lt;"&amp;O238)</f>
        <v>8</v>
      </c>
      <c r="I238" s="2">
        <f>AVERAGEIF(A:A,A238,G:G)</f>
        <v>49.096230555555572</v>
      </c>
      <c r="J238" s="2">
        <f>G238-I238</f>
        <v>-2.9569972222221708</v>
      </c>
      <c r="K238" s="2">
        <f>90+J238</f>
        <v>87.043002777777829</v>
      </c>
      <c r="L238" s="2">
        <f>EXP(0.06*K238)</f>
        <v>185.41196119519856</v>
      </c>
      <c r="M238" s="2">
        <f>SUMIF(A:A,A238,L:L)</f>
        <v>3528.6275961233468</v>
      </c>
      <c r="N238" s="3">
        <f>L238/M238</f>
        <v>5.2545063525235004E-2</v>
      </c>
      <c r="O238" s="8">
        <f>1/N238</f>
        <v>19.031283490974285</v>
      </c>
      <c r="P238" s="3">
        <f>IF(O238&gt;21,"",N238)</f>
        <v>5.2545063525235004E-2</v>
      </c>
      <c r="Q238" s="3">
        <f>IF(ISNUMBER(P238),SUMIF(A:A,A238,P:P),"")</f>
        <v>0.88377621078642077</v>
      </c>
      <c r="R238" s="3">
        <f>IFERROR(P238*(1/Q238),"")</f>
        <v>5.945516849619456E-2</v>
      </c>
      <c r="S238" s="9">
        <f>IFERROR(1/R238,"")</f>
        <v>16.81939561005542</v>
      </c>
    </row>
    <row r="239" spans="1:19" x14ac:dyDescent="0.25">
      <c r="A239" s="1">
        <v>30</v>
      </c>
      <c r="B239" s="11">
        <v>0.65347222222222223</v>
      </c>
      <c r="C239" s="1" t="s">
        <v>122</v>
      </c>
      <c r="D239" s="1">
        <v>5</v>
      </c>
      <c r="E239" s="1">
        <v>14</v>
      </c>
      <c r="F239" s="1" t="s">
        <v>274</v>
      </c>
      <c r="G239" s="2">
        <v>39.9493333333333</v>
      </c>
      <c r="H239" s="7">
        <f>1+COUNTIFS(A:A,A239,O:O,"&lt;"&amp;O239)</f>
        <v>9</v>
      </c>
      <c r="I239" s="2">
        <f>AVERAGEIF(A:A,A239,G:G)</f>
        <v>49.096230555555572</v>
      </c>
      <c r="J239" s="2">
        <f>G239-I239</f>
        <v>-9.1468972222222718</v>
      </c>
      <c r="K239" s="2">
        <f>90+J239</f>
        <v>80.853102777777735</v>
      </c>
      <c r="L239" s="2">
        <f>EXP(0.06*K239)</f>
        <v>127.89200113880543</v>
      </c>
      <c r="M239" s="2">
        <f>SUMIF(A:A,A239,L:L)</f>
        <v>3528.6275961233468</v>
      </c>
      <c r="N239" s="3">
        <f>L239/M239</f>
        <v>3.6244119747663742E-2</v>
      </c>
      <c r="O239" s="8">
        <f>1/N239</f>
        <v>27.590682487590527</v>
      </c>
      <c r="P239" s="3" t="str">
        <f>IF(O239&gt;21,"",N239)</f>
        <v/>
      </c>
      <c r="Q239" s="3" t="str">
        <f>IF(ISNUMBER(P239),SUMIF(A:A,A239,P:P),"")</f>
        <v/>
      </c>
      <c r="R239" s="3" t="str">
        <f>IFERROR(P239*(1/Q239),"")</f>
        <v/>
      </c>
      <c r="S239" s="9" t="str">
        <f>IFERROR(1/R239,"")</f>
        <v/>
      </c>
    </row>
    <row r="240" spans="1:19" x14ac:dyDescent="0.25">
      <c r="A240" s="1">
        <v>30</v>
      </c>
      <c r="B240" s="11">
        <v>0.65347222222222223</v>
      </c>
      <c r="C240" s="1" t="s">
        <v>122</v>
      </c>
      <c r="D240" s="1">
        <v>5</v>
      </c>
      <c r="E240" s="1">
        <v>11</v>
      </c>
      <c r="F240" s="1" t="s">
        <v>273</v>
      </c>
      <c r="G240" s="2">
        <v>35.468366666666704</v>
      </c>
      <c r="H240" s="7">
        <f>1+COUNTIFS(A:A,A240,O:O,"&lt;"&amp;O240)</f>
        <v>10</v>
      </c>
      <c r="I240" s="2">
        <f>AVERAGEIF(A:A,A240,G:G)</f>
        <v>49.096230555555572</v>
      </c>
      <c r="J240" s="2">
        <f>G240-I240</f>
        <v>-13.627863888888868</v>
      </c>
      <c r="K240" s="2">
        <f>90+J240</f>
        <v>76.372136111111132</v>
      </c>
      <c r="L240" s="2">
        <f>EXP(0.06*K240)</f>
        <v>97.74168845594599</v>
      </c>
      <c r="M240" s="2">
        <f>SUMIF(A:A,A240,L:L)</f>
        <v>3528.6275961233468</v>
      </c>
      <c r="N240" s="3">
        <f>L240/M240</f>
        <v>2.7699632730676327E-2</v>
      </c>
      <c r="O240" s="8">
        <f>1/N240</f>
        <v>36.101561696611839</v>
      </c>
      <c r="P240" s="3" t="str">
        <f>IF(O240&gt;21,"",N240)</f>
        <v/>
      </c>
      <c r="Q240" s="3" t="str">
        <f>IF(ISNUMBER(P240),SUMIF(A:A,A240,P:P),"")</f>
        <v/>
      </c>
      <c r="R240" s="3" t="str">
        <f>IFERROR(P240*(1/Q240),"")</f>
        <v/>
      </c>
      <c r="S240" s="9" t="str">
        <f>IFERROR(1/R240,"")</f>
        <v/>
      </c>
    </row>
    <row r="241" spans="1:19" x14ac:dyDescent="0.25">
      <c r="A241" s="1">
        <v>30</v>
      </c>
      <c r="B241" s="11">
        <v>0.65347222222222223</v>
      </c>
      <c r="C241" s="1" t="s">
        <v>122</v>
      </c>
      <c r="D241" s="1">
        <v>5</v>
      </c>
      <c r="E241" s="1">
        <v>3</v>
      </c>
      <c r="F241" s="1" t="s">
        <v>265</v>
      </c>
      <c r="G241" s="2">
        <v>34.997866666666702</v>
      </c>
      <c r="H241" s="7">
        <f>1+COUNTIFS(A:A,A241,O:O,"&lt;"&amp;O241)</f>
        <v>11</v>
      </c>
      <c r="I241" s="2">
        <f>AVERAGEIF(A:A,A241,G:G)</f>
        <v>49.096230555555572</v>
      </c>
      <c r="J241" s="2">
        <f>G241-I241</f>
        <v>-14.098363888888869</v>
      </c>
      <c r="K241" s="2">
        <f>90+J241</f>
        <v>75.901636111111131</v>
      </c>
      <c r="L241" s="2">
        <f>EXP(0.06*K241)</f>
        <v>95.021023457179723</v>
      </c>
      <c r="M241" s="2">
        <f>SUMIF(A:A,A241,L:L)</f>
        <v>3528.6275961233468</v>
      </c>
      <c r="N241" s="3">
        <f>L241/M241</f>
        <v>2.6928606340202232E-2</v>
      </c>
      <c r="O241" s="8">
        <f>1/N241</f>
        <v>37.135230370503088</v>
      </c>
      <c r="P241" s="3" t="str">
        <f>IF(O241&gt;21,"",N241)</f>
        <v/>
      </c>
      <c r="Q241" s="3" t="str">
        <f>IF(ISNUMBER(P241),SUMIF(A:A,A241,P:P),"")</f>
        <v/>
      </c>
      <c r="R241" s="3" t="str">
        <f>IFERROR(P241*(1/Q241),"")</f>
        <v/>
      </c>
      <c r="S241" s="9" t="str">
        <f>IFERROR(1/R241,"")</f>
        <v/>
      </c>
    </row>
    <row r="242" spans="1:19" x14ac:dyDescent="0.25">
      <c r="A242" s="1">
        <v>30</v>
      </c>
      <c r="B242" s="11">
        <v>0.65347222222222223</v>
      </c>
      <c r="C242" s="1" t="s">
        <v>122</v>
      </c>
      <c r="D242" s="1">
        <v>5</v>
      </c>
      <c r="E242" s="1">
        <v>10</v>
      </c>
      <c r="F242" s="1" t="s">
        <v>272</v>
      </c>
      <c r="G242" s="2">
        <v>33.991966666666698</v>
      </c>
      <c r="H242" s="7">
        <f>1+COUNTIFS(A:A,A242,O:O,"&lt;"&amp;O242)</f>
        <v>12</v>
      </c>
      <c r="I242" s="2">
        <f>AVERAGEIF(A:A,A242,G:G)</f>
        <v>49.096230555555572</v>
      </c>
      <c r="J242" s="2">
        <f>G242-I242</f>
        <v>-15.104263888888873</v>
      </c>
      <c r="K242" s="2">
        <f>90+J242</f>
        <v>74.89573611111112</v>
      </c>
      <c r="L242" s="2">
        <f>EXP(0.06*K242)</f>
        <v>89.455756893128267</v>
      </c>
      <c r="M242" s="2">
        <f>SUMIF(A:A,A242,L:L)</f>
        <v>3528.6275961233468</v>
      </c>
      <c r="N242" s="3">
        <f>L242/M242</f>
        <v>2.5351430395037143E-2</v>
      </c>
      <c r="O242" s="8">
        <f>1/N242</f>
        <v>39.445506009623912</v>
      </c>
      <c r="P242" s="3" t="str">
        <f>IF(O242&gt;21,"",N242)</f>
        <v/>
      </c>
      <c r="Q242" s="3" t="str">
        <f>IF(ISNUMBER(P242),SUMIF(A:A,A242,P:P),"")</f>
        <v/>
      </c>
      <c r="R242" s="3" t="str">
        <f>IFERROR(P242*(1/Q242),"")</f>
        <v/>
      </c>
      <c r="S242" s="9" t="str">
        <f>IFERROR(1/R242,"")</f>
        <v/>
      </c>
    </row>
    <row r="243" spans="1:19" x14ac:dyDescent="0.25">
      <c r="A243" s="1">
        <v>31</v>
      </c>
      <c r="B243" s="11">
        <v>0.65625</v>
      </c>
      <c r="C243" s="1" t="s">
        <v>61</v>
      </c>
      <c r="D243" s="1">
        <v>6</v>
      </c>
      <c r="E243" s="1">
        <v>6</v>
      </c>
      <c r="F243" s="1" t="s">
        <v>280</v>
      </c>
      <c r="G243" s="2">
        <v>67.07236666666671</v>
      </c>
      <c r="H243" s="7">
        <f>1+COUNTIFS(A:A,A243,O:O,"&lt;"&amp;O243)</f>
        <v>1</v>
      </c>
      <c r="I243" s="2">
        <f>AVERAGEIF(A:A,A243,G:G)</f>
        <v>52.501975000000009</v>
      </c>
      <c r="J243" s="2">
        <f>G243-I243</f>
        <v>14.570391666666701</v>
      </c>
      <c r="K243" s="2">
        <f>90+J243</f>
        <v>104.57039166666669</v>
      </c>
      <c r="L243" s="2">
        <f>EXP(0.06*K243)</f>
        <v>530.7141222030732</v>
      </c>
      <c r="M243" s="2">
        <f>SUMIF(A:A,A243,L:L)</f>
        <v>2217.4051553073577</v>
      </c>
      <c r="N243" s="3">
        <f>L243/M243</f>
        <v>0.2393401679132969</v>
      </c>
      <c r="O243" s="8">
        <f>1/N243</f>
        <v>4.1781536660501502</v>
      </c>
      <c r="P243" s="3">
        <f>IF(O243&gt;21,"",N243)</f>
        <v>0.2393401679132969</v>
      </c>
      <c r="Q243" s="3">
        <f>IF(ISNUMBER(P243),SUMIF(A:A,A243,P:P),"")</f>
        <v>0.93415375061765404</v>
      </c>
      <c r="R243" s="3">
        <f>IFERROR(P243*(1/Q243),"")</f>
        <v>0.25621068026012567</v>
      </c>
      <c r="S243" s="9">
        <f>IFERROR(1/R243,"")</f>
        <v>3.9030379177976484</v>
      </c>
    </row>
    <row r="244" spans="1:19" x14ac:dyDescent="0.25">
      <c r="A244" s="1">
        <v>31</v>
      </c>
      <c r="B244" s="11">
        <v>0.65625</v>
      </c>
      <c r="C244" s="1" t="s">
        <v>61</v>
      </c>
      <c r="D244" s="1">
        <v>6</v>
      </c>
      <c r="E244" s="1">
        <v>3</v>
      </c>
      <c r="F244" s="1" t="s">
        <v>277</v>
      </c>
      <c r="G244" s="2">
        <v>63.668366666666699</v>
      </c>
      <c r="H244" s="7">
        <f>1+COUNTIFS(A:A,A244,O:O,"&lt;"&amp;O244)</f>
        <v>2</v>
      </c>
      <c r="I244" s="2">
        <f>AVERAGEIF(A:A,A244,G:G)</f>
        <v>52.501975000000009</v>
      </c>
      <c r="J244" s="2">
        <f>G244-I244</f>
        <v>11.166391666666691</v>
      </c>
      <c r="K244" s="2">
        <f>90+J244</f>
        <v>101.1663916666667</v>
      </c>
      <c r="L244" s="2">
        <f>EXP(0.06*K244)</f>
        <v>432.67354240212944</v>
      </c>
      <c r="M244" s="2">
        <f>SUMIF(A:A,A244,L:L)</f>
        <v>2217.4051553073577</v>
      </c>
      <c r="N244" s="3">
        <f>L244/M244</f>
        <v>0.19512606497126861</v>
      </c>
      <c r="O244" s="8">
        <f>1/N244</f>
        <v>5.1248919520169958</v>
      </c>
      <c r="P244" s="3">
        <f>IF(O244&gt;21,"",N244)</f>
        <v>0.19512606497126861</v>
      </c>
      <c r="Q244" s="3">
        <f>IF(ISNUMBER(P244),SUMIF(A:A,A244,P:P),"")</f>
        <v>0.93415375061765404</v>
      </c>
      <c r="R244" s="3">
        <f>IFERROR(P244*(1/Q244),"")</f>
        <v>0.20888003162461535</v>
      </c>
      <c r="S244" s="9">
        <f>IFERROR(1/R244,"")</f>
        <v>4.7874370384869067</v>
      </c>
    </row>
    <row r="245" spans="1:19" x14ac:dyDescent="0.25">
      <c r="A245" s="1">
        <v>31</v>
      </c>
      <c r="B245" s="11">
        <v>0.65625</v>
      </c>
      <c r="C245" s="1" t="s">
        <v>61</v>
      </c>
      <c r="D245" s="1">
        <v>6</v>
      </c>
      <c r="E245" s="1">
        <v>5</v>
      </c>
      <c r="F245" s="1" t="s">
        <v>279</v>
      </c>
      <c r="G245" s="2">
        <v>61.651000000000003</v>
      </c>
      <c r="H245" s="7">
        <f>1+COUNTIFS(A:A,A245,O:O,"&lt;"&amp;O245)</f>
        <v>3</v>
      </c>
      <c r="I245" s="2">
        <f>AVERAGEIF(A:A,A245,G:G)</f>
        <v>52.501975000000009</v>
      </c>
      <c r="J245" s="2">
        <f>G245-I245</f>
        <v>9.1490249999999946</v>
      </c>
      <c r="K245" s="2">
        <f>90+J245</f>
        <v>99.149024999999995</v>
      </c>
      <c r="L245" s="2">
        <f>EXP(0.06*K245)</f>
        <v>383.34735105877206</v>
      </c>
      <c r="M245" s="2">
        <f>SUMIF(A:A,A245,L:L)</f>
        <v>2217.4051553073577</v>
      </c>
      <c r="N245" s="3">
        <f>L245/M245</f>
        <v>0.17288105880931612</v>
      </c>
      <c r="O245" s="8">
        <f>1/N245</f>
        <v>5.7843236667296054</v>
      </c>
      <c r="P245" s="3">
        <f>IF(O245&gt;21,"",N245)</f>
        <v>0.17288105880931612</v>
      </c>
      <c r="Q245" s="3">
        <f>IF(ISNUMBER(P245),SUMIF(A:A,A245,P:P),"")</f>
        <v>0.93415375061765404</v>
      </c>
      <c r="R245" s="3">
        <f>IFERROR(P245*(1/Q245),"")</f>
        <v>0.18506702852181317</v>
      </c>
      <c r="S245" s="9">
        <f>IFERROR(1/R245,"")</f>
        <v>5.4034476480619222</v>
      </c>
    </row>
    <row r="246" spans="1:19" x14ac:dyDescent="0.25">
      <c r="A246" s="1">
        <v>31</v>
      </c>
      <c r="B246" s="11">
        <v>0.65625</v>
      </c>
      <c r="C246" s="1" t="s">
        <v>61</v>
      </c>
      <c r="D246" s="1">
        <v>6</v>
      </c>
      <c r="E246" s="1">
        <v>4</v>
      </c>
      <c r="F246" s="1" t="s">
        <v>278</v>
      </c>
      <c r="G246" s="2">
        <v>59.823400000000007</v>
      </c>
      <c r="H246" s="7">
        <f>1+COUNTIFS(A:A,A246,O:O,"&lt;"&amp;O246)</f>
        <v>4</v>
      </c>
      <c r="I246" s="2">
        <f>AVERAGEIF(A:A,A246,G:G)</f>
        <v>52.501975000000009</v>
      </c>
      <c r="J246" s="2">
        <f>G246-I246</f>
        <v>7.3214249999999979</v>
      </c>
      <c r="K246" s="2">
        <f>90+J246</f>
        <v>97.321425000000005</v>
      </c>
      <c r="L246" s="2">
        <f>EXP(0.06*K246)</f>
        <v>343.53379805660421</v>
      </c>
      <c r="M246" s="2">
        <f>SUMIF(A:A,A246,L:L)</f>
        <v>2217.4051553073577</v>
      </c>
      <c r="N246" s="3">
        <f>L246/M246</f>
        <v>0.15492603921947071</v>
      </c>
      <c r="O246" s="8">
        <f>1/N246</f>
        <v>6.4546928653057734</v>
      </c>
      <c r="P246" s="3">
        <f>IF(O246&gt;21,"",N246)</f>
        <v>0.15492603921947071</v>
      </c>
      <c r="Q246" s="3">
        <f>IF(ISNUMBER(P246),SUMIF(A:A,A246,P:P),"")</f>
        <v>0.93415375061765404</v>
      </c>
      <c r="R246" s="3">
        <f>IFERROR(P246*(1/Q246),"")</f>
        <v>0.16584640281863131</v>
      </c>
      <c r="S246" s="9">
        <f>IFERROR(1/R246,"")</f>
        <v>6.0296755492103999</v>
      </c>
    </row>
    <row r="247" spans="1:19" x14ac:dyDescent="0.25">
      <c r="A247" s="1">
        <v>31</v>
      </c>
      <c r="B247" s="11">
        <v>0.65625</v>
      </c>
      <c r="C247" s="1" t="s">
        <v>61</v>
      </c>
      <c r="D247" s="1">
        <v>6</v>
      </c>
      <c r="E247" s="1">
        <v>2</v>
      </c>
      <c r="F247" s="1" t="s">
        <v>276</v>
      </c>
      <c r="G247" s="2">
        <v>51.380400000000002</v>
      </c>
      <c r="H247" s="7">
        <f>1+COUNTIFS(A:A,A247,O:O,"&lt;"&amp;O247)</f>
        <v>5</v>
      </c>
      <c r="I247" s="2">
        <f>AVERAGEIF(A:A,A247,G:G)</f>
        <v>52.501975000000009</v>
      </c>
      <c r="J247" s="2">
        <f>G247-I247</f>
        <v>-1.1215750000000071</v>
      </c>
      <c r="K247" s="2">
        <f>90+J247</f>
        <v>88.878424999999993</v>
      </c>
      <c r="L247" s="2">
        <f>EXP(0.06*K247)</f>
        <v>206.99724831235798</v>
      </c>
      <c r="M247" s="2">
        <f>SUMIF(A:A,A247,L:L)</f>
        <v>2217.4051553073577</v>
      </c>
      <c r="N247" s="3">
        <f>L247/M247</f>
        <v>9.3351117100503811E-2</v>
      </c>
      <c r="O247" s="8">
        <f>1/N247</f>
        <v>10.712244599316135</v>
      </c>
      <c r="P247" s="3">
        <f>IF(O247&gt;21,"",N247)</f>
        <v>9.3351117100503811E-2</v>
      </c>
      <c r="Q247" s="3">
        <f>IF(ISNUMBER(P247),SUMIF(A:A,A247,P:P),"")</f>
        <v>0.93415375061765404</v>
      </c>
      <c r="R247" s="3">
        <f>IFERROR(P247*(1/Q247),"")</f>
        <v>9.9931212649717341E-2</v>
      </c>
      <c r="S247" s="9">
        <f>IFERROR(1/R247,"")</f>
        <v>10.006883469984876</v>
      </c>
    </row>
    <row r="248" spans="1:19" x14ac:dyDescent="0.25">
      <c r="A248" s="1">
        <v>31</v>
      </c>
      <c r="B248" s="11">
        <v>0.65625</v>
      </c>
      <c r="C248" s="1" t="s">
        <v>61</v>
      </c>
      <c r="D248" s="1">
        <v>6</v>
      </c>
      <c r="E248" s="1">
        <v>1</v>
      </c>
      <c r="F248" s="1" t="s">
        <v>275</v>
      </c>
      <c r="G248" s="2">
        <v>48.498799999999996</v>
      </c>
      <c r="H248" s="7">
        <f>1+COUNTIFS(A:A,A248,O:O,"&lt;"&amp;O248)</f>
        <v>6</v>
      </c>
      <c r="I248" s="2">
        <f>AVERAGEIF(A:A,A248,G:G)</f>
        <v>52.501975000000009</v>
      </c>
      <c r="J248" s="2">
        <f>G248-I248</f>
        <v>-4.003175000000013</v>
      </c>
      <c r="K248" s="2">
        <f>90+J248</f>
        <v>85.996824999999987</v>
      </c>
      <c r="L248" s="2">
        <f>EXP(0.06*K248)</f>
        <v>174.13128043635297</v>
      </c>
      <c r="M248" s="2">
        <f>SUMIF(A:A,A248,L:L)</f>
        <v>2217.4051553073577</v>
      </c>
      <c r="N248" s="3">
        <f>L248/M248</f>
        <v>7.8529302603797896E-2</v>
      </c>
      <c r="O248" s="8">
        <f>1/N248</f>
        <v>12.734100098217825</v>
      </c>
      <c r="P248" s="3">
        <f>IF(O248&gt;21,"",N248)</f>
        <v>7.8529302603797896E-2</v>
      </c>
      <c r="Q248" s="3">
        <f>IF(ISNUMBER(P248),SUMIF(A:A,A248,P:P),"")</f>
        <v>0.93415375061765404</v>
      </c>
      <c r="R248" s="3">
        <f>IFERROR(P248*(1/Q248),"")</f>
        <v>8.4064644125097218E-2</v>
      </c>
      <c r="S248" s="9">
        <f>IFERROR(1/R248,"")</f>
        <v>11.895607367490816</v>
      </c>
    </row>
    <row r="249" spans="1:19" x14ac:dyDescent="0.25">
      <c r="A249" s="1">
        <v>31</v>
      </c>
      <c r="B249" s="11">
        <v>0.65625</v>
      </c>
      <c r="C249" s="1" t="s">
        <v>61</v>
      </c>
      <c r="D249" s="1">
        <v>6</v>
      </c>
      <c r="E249" s="1">
        <v>8</v>
      </c>
      <c r="F249" s="1" t="s">
        <v>31</v>
      </c>
      <c r="G249" s="2">
        <v>35.249666666666599</v>
      </c>
      <c r="H249" s="7">
        <f>1+COUNTIFS(A:A,A249,O:O,"&lt;"&amp;O249)</f>
        <v>7</v>
      </c>
      <c r="I249" s="2">
        <f>AVERAGEIF(A:A,A249,G:G)</f>
        <v>52.501975000000009</v>
      </c>
      <c r="J249" s="2">
        <f>G249-I249</f>
        <v>-17.25230833333341</v>
      </c>
      <c r="K249" s="2">
        <f>90+J249</f>
        <v>72.747691666666583</v>
      </c>
      <c r="L249" s="2">
        <f>EXP(0.06*K249)</f>
        <v>78.638507754185966</v>
      </c>
      <c r="M249" s="2">
        <f>SUMIF(A:A,A249,L:L)</f>
        <v>2217.4051553073577</v>
      </c>
      <c r="N249" s="3">
        <f>L249/M249</f>
        <v>3.5464203538070053E-2</v>
      </c>
      <c r="O249" s="8">
        <f>1/N249</f>
        <v>28.19744700953235</v>
      </c>
      <c r="P249" s="3" t="str">
        <f>IF(O249&gt;21,"",N249)</f>
        <v/>
      </c>
      <c r="Q249" s="3" t="str">
        <f>IF(ISNUMBER(P249),SUMIF(A:A,A249,P:P),"")</f>
        <v/>
      </c>
      <c r="R249" s="3" t="str">
        <f>IFERROR(P249*(1/Q249),"")</f>
        <v/>
      </c>
      <c r="S249" s="9" t="str">
        <f>IFERROR(1/R249,"")</f>
        <v/>
      </c>
    </row>
    <row r="250" spans="1:19" x14ac:dyDescent="0.25">
      <c r="A250" s="1">
        <v>31</v>
      </c>
      <c r="B250" s="11">
        <v>0.65625</v>
      </c>
      <c r="C250" s="1" t="s">
        <v>61</v>
      </c>
      <c r="D250" s="1">
        <v>6</v>
      </c>
      <c r="E250" s="1">
        <v>7</v>
      </c>
      <c r="F250" s="1" t="s">
        <v>281</v>
      </c>
      <c r="G250" s="2">
        <v>32.671799999999998</v>
      </c>
      <c r="H250" s="7">
        <f>1+COUNTIFS(A:A,A250,O:O,"&lt;"&amp;O250)</f>
        <v>8</v>
      </c>
      <c r="I250" s="2">
        <f>AVERAGEIF(A:A,A250,G:G)</f>
        <v>52.501975000000009</v>
      </c>
      <c r="J250" s="2">
        <f>G250-I250</f>
        <v>-19.830175000000011</v>
      </c>
      <c r="K250" s="2">
        <f>90+J250</f>
        <v>70.169824999999989</v>
      </c>
      <c r="L250" s="2">
        <f>EXP(0.06*K250)</f>
        <v>67.36930508388204</v>
      </c>
      <c r="M250" s="2">
        <f>SUMIF(A:A,A250,L:L)</f>
        <v>2217.4051553073577</v>
      </c>
      <c r="N250" s="3">
        <f>L250/M250</f>
        <v>3.0382045844275979E-2</v>
      </c>
      <c r="O250" s="8">
        <f>1/N250</f>
        <v>32.914175863124157</v>
      </c>
      <c r="P250" s="3" t="str">
        <f>IF(O250&gt;21,"",N250)</f>
        <v/>
      </c>
      <c r="Q250" s="3" t="str">
        <f>IF(ISNUMBER(P250),SUMIF(A:A,A250,P:P),"")</f>
        <v/>
      </c>
      <c r="R250" s="3" t="str">
        <f>IFERROR(P250*(1/Q250),"")</f>
        <v/>
      </c>
      <c r="S250" s="9" t="str">
        <f>IFERROR(1/R250,"")</f>
        <v/>
      </c>
    </row>
    <row r="251" spans="1:19" x14ac:dyDescent="0.25">
      <c r="A251" s="1">
        <v>32</v>
      </c>
      <c r="B251" s="11">
        <v>0.65902777777777777</v>
      </c>
      <c r="C251" s="1" t="s">
        <v>95</v>
      </c>
      <c r="D251" s="1">
        <v>4</v>
      </c>
      <c r="E251" s="1">
        <v>1</v>
      </c>
      <c r="F251" s="1" t="s">
        <v>282</v>
      </c>
      <c r="G251" s="2">
        <v>74.777199999999993</v>
      </c>
      <c r="H251" s="7">
        <f>1+COUNTIFS(A:A,A251,O:O,"&lt;"&amp;O251)</f>
        <v>1</v>
      </c>
      <c r="I251" s="2">
        <f>AVERAGEIF(A:A,A251,G:G)</f>
        <v>48.015585185185188</v>
      </c>
      <c r="J251" s="2">
        <f>G251-I251</f>
        <v>26.761614814814806</v>
      </c>
      <c r="K251" s="2">
        <f>90+J251</f>
        <v>116.76161481481481</v>
      </c>
      <c r="L251" s="2">
        <f>EXP(0.06*K251)</f>
        <v>1102.8983848888211</v>
      </c>
      <c r="M251" s="2">
        <f>SUMIF(A:A,A251,L:L)</f>
        <v>2789.6067476855837</v>
      </c>
      <c r="N251" s="3">
        <f>L251/M251</f>
        <v>0.39535980682719823</v>
      </c>
      <c r="O251" s="8">
        <f>1/N251</f>
        <v>2.529341583872927</v>
      </c>
      <c r="P251" s="3">
        <f>IF(O251&gt;21,"",N251)</f>
        <v>0.39535980682719823</v>
      </c>
      <c r="Q251" s="3">
        <f>IF(ISNUMBER(P251),SUMIF(A:A,A251,P:P),"")</f>
        <v>0.94193829417030717</v>
      </c>
      <c r="R251" s="3">
        <f>IFERROR(P251*(1/Q251),"")</f>
        <v>0.41973004948848086</v>
      </c>
      <c r="S251" s="9">
        <f>IFERROR(1/R251,"")</f>
        <v>2.3824836968872876</v>
      </c>
    </row>
    <row r="252" spans="1:19" x14ac:dyDescent="0.25">
      <c r="A252" s="1">
        <v>32</v>
      </c>
      <c r="B252" s="11">
        <v>0.65902777777777777</v>
      </c>
      <c r="C252" s="1" t="s">
        <v>95</v>
      </c>
      <c r="D252" s="1">
        <v>4</v>
      </c>
      <c r="E252" s="1">
        <v>4</v>
      </c>
      <c r="F252" s="1" t="s">
        <v>285</v>
      </c>
      <c r="G252" s="2">
        <v>60.431200000000096</v>
      </c>
      <c r="H252" s="7">
        <f>1+COUNTIFS(A:A,A252,O:O,"&lt;"&amp;O252)</f>
        <v>2</v>
      </c>
      <c r="I252" s="2">
        <f>AVERAGEIF(A:A,A252,G:G)</f>
        <v>48.015585185185188</v>
      </c>
      <c r="J252" s="2">
        <f>G252-I252</f>
        <v>12.415614814814909</v>
      </c>
      <c r="K252" s="2">
        <f>90+J252</f>
        <v>102.41561481481492</v>
      </c>
      <c r="L252" s="2">
        <f>EXP(0.06*K252)</f>
        <v>466.35021625401697</v>
      </c>
      <c r="M252" s="2">
        <f>SUMIF(A:A,A252,L:L)</f>
        <v>2789.6067476855837</v>
      </c>
      <c r="N252" s="3">
        <f>L252/M252</f>
        <v>0.16717417845398017</v>
      </c>
      <c r="O252" s="8">
        <f>1/N252</f>
        <v>5.9817850414935982</v>
      </c>
      <c r="P252" s="3">
        <f>IF(O252&gt;21,"",N252)</f>
        <v>0.16717417845398017</v>
      </c>
      <c r="Q252" s="3">
        <f>IF(ISNUMBER(P252),SUMIF(A:A,A252,P:P),"")</f>
        <v>0.94193829417030717</v>
      </c>
      <c r="R252" s="3">
        <f>IFERROR(P252*(1/Q252),"")</f>
        <v>0.17747890651503148</v>
      </c>
      <c r="S252" s="9">
        <f>IFERROR(1/R252,"")</f>
        <v>5.6344723980779401</v>
      </c>
    </row>
    <row r="253" spans="1:19" x14ac:dyDescent="0.25">
      <c r="A253" s="1">
        <v>32</v>
      </c>
      <c r="B253" s="11">
        <v>0.65902777777777777</v>
      </c>
      <c r="C253" s="1" t="s">
        <v>95</v>
      </c>
      <c r="D253" s="1">
        <v>4</v>
      </c>
      <c r="E253" s="1">
        <v>3</v>
      </c>
      <c r="F253" s="1" t="s">
        <v>284</v>
      </c>
      <c r="G253" s="2">
        <v>52.195066666666598</v>
      </c>
      <c r="H253" s="7">
        <f>1+COUNTIFS(A:A,A253,O:O,"&lt;"&amp;O253)</f>
        <v>3</v>
      </c>
      <c r="I253" s="2">
        <f>AVERAGEIF(A:A,A253,G:G)</f>
        <v>48.015585185185188</v>
      </c>
      <c r="J253" s="2">
        <f>G253-I253</f>
        <v>4.1794814814814103</v>
      </c>
      <c r="K253" s="2">
        <f>90+J253</f>
        <v>94.179481481481417</v>
      </c>
      <c r="L253" s="2">
        <f>EXP(0.06*K253)</f>
        <v>284.51013842989295</v>
      </c>
      <c r="M253" s="2">
        <f>SUMIF(A:A,A253,L:L)</f>
        <v>2789.6067476855837</v>
      </c>
      <c r="N253" s="3">
        <f>L253/M253</f>
        <v>0.10198933547387593</v>
      </c>
      <c r="O253" s="8">
        <f>1/N253</f>
        <v>9.8049467167686881</v>
      </c>
      <c r="P253" s="3">
        <f>IF(O253&gt;21,"",N253)</f>
        <v>0.10198933547387593</v>
      </c>
      <c r="Q253" s="3">
        <f>IF(ISNUMBER(P253),SUMIF(A:A,A253,P:P),"")</f>
        <v>0.94193829417030717</v>
      </c>
      <c r="R253" s="3">
        <f>IFERROR(P253*(1/Q253),"")</f>
        <v>0.10827602625893001</v>
      </c>
      <c r="S253" s="9">
        <f>IFERROR(1/R253,"")</f>
        <v>9.2356547848238524</v>
      </c>
    </row>
    <row r="254" spans="1:19" x14ac:dyDescent="0.25">
      <c r="A254" s="1">
        <v>32</v>
      </c>
      <c r="B254" s="11">
        <v>0.65902777777777777</v>
      </c>
      <c r="C254" s="1" t="s">
        <v>95</v>
      </c>
      <c r="D254" s="1">
        <v>4</v>
      </c>
      <c r="E254" s="1">
        <v>9</v>
      </c>
      <c r="F254" s="1" t="s">
        <v>290</v>
      </c>
      <c r="G254" s="2">
        <v>49.161500000000004</v>
      </c>
      <c r="H254" s="7">
        <f>1+COUNTIFS(A:A,A254,O:O,"&lt;"&amp;O254)</f>
        <v>4</v>
      </c>
      <c r="I254" s="2">
        <f>AVERAGEIF(A:A,A254,G:G)</f>
        <v>48.015585185185188</v>
      </c>
      <c r="J254" s="2">
        <f>G254-I254</f>
        <v>1.1459148148148159</v>
      </c>
      <c r="K254" s="2">
        <f>90+J254</f>
        <v>91.145914814814816</v>
      </c>
      <c r="L254" s="2">
        <f>EXP(0.06*K254)</f>
        <v>237.16471242780986</v>
      </c>
      <c r="M254" s="2">
        <f>SUMIF(A:A,A254,L:L)</f>
        <v>2789.6067476855837</v>
      </c>
      <c r="N254" s="3">
        <f>L254/M254</f>
        <v>8.5017256509210548E-2</v>
      </c>
      <c r="O254" s="8">
        <f>1/N254</f>
        <v>11.762317922969704</v>
      </c>
      <c r="P254" s="3">
        <f>IF(O254&gt;21,"",N254)</f>
        <v>8.5017256509210548E-2</v>
      </c>
      <c r="Q254" s="3">
        <f>IF(ISNUMBER(P254),SUMIF(A:A,A254,P:P),"")</f>
        <v>0.94193829417030717</v>
      </c>
      <c r="R254" s="3">
        <f>IFERROR(P254*(1/Q254),"")</f>
        <v>9.0257777006610376E-2</v>
      </c>
      <c r="S254" s="9">
        <f>IFERROR(1/R254,"")</f>
        <v>11.079377679850914</v>
      </c>
    </row>
    <row r="255" spans="1:19" x14ac:dyDescent="0.25">
      <c r="A255" s="1">
        <v>32</v>
      </c>
      <c r="B255" s="11">
        <v>0.65902777777777777</v>
      </c>
      <c r="C255" s="1" t="s">
        <v>95</v>
      </c>
      <c r="D255" s="1">
        <v>4</v>
      </c>
      <c r="E255" s="1">
        <v>8</v>
      </c>
      <c r="F255" s="1" t="s">
        <v>289</v>
      </c>
      <c r="G255" s="2">
        <v>46.406966666666598</v>
      </c>
      <c r="H255" s="7">
        <f>1+COUNTIFS(A:A,A255,O:O,"&lt;"&amp;O255)</f>
        <v>5</v>
      </c>
      <c r="I255" s="2">
        <f>AVERAGEIF(A:A,A255,G:G)</f>
        <v>48.015585185185188</v>
      </c>
      <c r="J255" s="2">
        <f>G255-I255</f>
        <v>-1.6086185185185897</v>
      </c>
      <c r="K255" s="2">
        <f>90+J255</f>
        <v>88.391381481481403</v>
      </c>
      <c r="L255" s="2">
        <f>EXP(0.06*K255)</f>
        <v>201.03577733053652</v>
      </c>
      <c r="M255" s="2">
        <f>SUMIF(A:A,A255,L:L)</f>
        <v>2789.6067476855837</v>
      </c>
      <c r="N255" s="3">
        <f>L255/M255</f>
        <v>7.2065991917078354E-2</v>
      </c>
      <c r="O255" s="8">
        <f>1/N255</f>
        <v>13.876170623595037</v>
      </c>
      <c r="P255" s="3">
        <f>IF(O255&gt;21,"",N255)</f>
        <v>7.2065991917078354E-2</v>
      </c>
      <c r="Q255" s="3">
        <f>IF(ISNUMBER(P255),SUMIF(A:A,A255,P:P),"")</f>
        <v>0.94193829417030717</v>
      </c>
      <c r="R255" s="3">
        <f>IFERROR(P255*(1/Q255),"")</f>
        <v>7.650818781134347E-2</v>
      </c>
      <c r="S255" s="9">
        <f>IFERROR(1/R255,"")</f>
        <v>13.070496486805236</v>
      </c>
    </row>
    <row r="256" spans="1:19" x14ac:dyDescent="0.25">
      <c r="A256" s="1">
        <v>32</v>
      </c>
      <c r="B256" s="11">
        <v>0.65902777777777777</v>
      </c>
      <c r="C256" s="1" t="s">
        <v>95</v>
      </c>
      <c r="D256" s="1">
        <v>4</v>
      </c>
      <c r="E256" s="1">
        <v>2</v>
      </c>
      <c r="F256" s="1" t="s">
        <v>283</v>
      </c>
      <c r="G256" s="2">
        <v>44.8155</v>
      </c>
      <c r="H256" s="7">
        <f>1+COUNTIFS(A:A,A256,O:O,"&lt;"&amp;O256)</f>
        <v>6</v>
      </c>
      <c r="I256" s="2">
        <f>AVERAGEIF(A:A,A256,G:G)</f>
        <v>48.015585185185188</v>
      </c>
      <c r="J256" s="2">
        <f>G256-I256</f>
        <v>-3.2000851851851877</v>
      </c>
      <c r="K256" s="2">
        <f>90+J256</f>
        <v>86.799914814814812</v>
      </c>
      <c r="L256" s="2">
        <f>EXP(0.06*K256)</f>
        <v>182.72730207951304</v>
      </c>
      <c r="M256" s="2">
        <f>SUMIF(A:A,A256,L:L)</f>
        <v>2789.6067476855837</v>
      </c>
      <c r="N256" s="3">
        <f>L256/M256</f>
        <v>6.5502889334173711E-2</v>
      </c>
      <c r="O256" s="8">
        <f>1/N256</f>
        <v>15.266502137002481</v>
      </c>
      <c r="P256" s="3">
        <f>IF(O256&gt;21,"",N256)</f>
        <v>6.5502889334173711E-2</v>
      </c>
      <c r="Q256" s="3">
        <f>IF(ISNUMBER(P256),SUMIF(A:A,A256,P:P),"")</f>
        <v>0.94193829417030717</v>
      </c>
      <c r="R256" s="3">
        <f>IFERROR(P256*(1/Q256),"")</f>
        <v>6.9540531199945521E-2</v>
      </c>
      <c r="S256" s="9">
        <f>IFERROR(1/R256,"")</f>
        <v>14.380102980875467</v>
      </c>
    </row>
    <row r="257" spans="1:19" x14ac:dyDescent="0.25">
      <c r="A257" s="1">
        <v>32</v>
      </c>
      <c r="B257" s="11">
        <v>0.65902777777777777</v>
      </c>
      <c r="C257" s="1" t="s">
        <v>95</v>
      </c>
      <c r="D257" s="1">
        <v>4</v>
      </c>
      <c r="E257" s="1">
        <v>6</v>
      </c>
      <c r="F257" s="1" t="s">
        <v>287</v>
      </c>
      <c r="G257" s="2">
        <v>41.850866666666697</v>
      </c>
      <c r="H257" s="7">
        <f>1+COUNTIFS(A:A,A257,O:O,"&lt;"&amp;O257)</f>
        <v>7</v>
      </c>
      <c r="I257" s="2">
        <f>AVERAGEIF(A:A,A257,G:G)</f>
        <v>48.015585185185188</v>
      </c>
      <c r="J257" s="2">
        <f>G257-I257</f>
        <v>-6.164718518518491</v>
      </c>
      <c r="K257" s="2">
        <f>90+J257</f>
        <v>83.835281481481502</v>
      </c>
      <c r="L257" s="2">
        <f>EXP(0.06*K257)</f>
        <v>152.95088991034686</v>
      </c>
      <c r="M257" s="2">
        <f>SUMIF(A:A,A257,L:L)</f>
        <v>2789.6067476855837</v>
      </c>
      <c r="N257" s="3">
        <f>L257/M257</f>
        <v>5.482883565479027E-2</v>
      </c>
      <c r="O257" s="8">
        <f>1/N257</f>
        <v>18.238578077713242</v>
      </c>
      <c r="P257" s="3">
        <f>IF(O257&gt;21,"",N257)</f>
        <v>5.482883565479027E-2</v>
      </c>
      <c r="Q257" s="3">
        <f>IF(ISNUMBER(P257),SUMIF(A:A,A257,P:P),"")</f>
        <v>0.94193829417030717</v>
      </c>
      <c r="R257" s="3">
        <f>IFERROR(P257*(1/Q257),"")</f>
        <v>5.820852171965836E-2</v>
      </c>
      <c r="S257" s="9">
        <f>IFERROR(1/R257,"")</f>
        <v>17.179615122613171</v>
      </c>
    </row>
    <row r="258" spans="1:19" x14ac:dyDescent="0.25">
      <c r="A258" s="1">
        <v>32</v>
      </c>
      <c r="B258" s="11">
        <v>0.65902777777777777</v>
      </c>
      <c r="C258" s="1" t="s">
        <v>95</v>
      </c>
      <c r="D258" s="1">
        <v>4</v>
      </c>
      <c r="E258" s="1">
        <v>7</v>
      </c>
      <c r="F258" s="1" t="s">
        <v>288</v>
      </c>
      <c r="G258" s="2">
        <v>31.525766666666698</v>
      </c>
      <c r="H258" s="7">
        <f>1+COUNTIFS(A:A,A258,O:O,"&lt;"&amp;O258)</f>
        <v>8</v>
      </c>
      <c r="I258" s="2">
        <f>AVERAGEIF(A:A,A258,G:G)</f>
        <v>48.015585185185188</v>
      </c>
      <c r="J258" s="2">
        <f>G258-I258</f>
        <v>-16.48981851851849</v>
      </c>
      <c r="K258" s="2">
        <f>90+J258</f>
        <v>73.51018148148151</v>
      </c>
      <c r="L258" s="2">
        <f>EXP(0.06*K258)</f>
        <v>82.319736359352277</v>
      </c>
      <c r="M258" s="2">
        <f>SUMIF(A:A,A258,L:L)</f>
        <v>2789.6067476855837</v>
      </c>
      <c r="N258" s="3">
        <f>L258/M258</f>
        <v>2.9509441224161579E-2</v>
      </c>
      <c r="O258" s="8">
        <f>1/N258</f>
        <v>33.887459691416502</v>
      </c>
      <c r="P258" s="3" t="str">
        <f>IF(O258&gt;21,"",N258)</f>
        <v/>
      </c>
      <c r="Q258" s="3" t="str">
        <f>IF(ISNUMBER(P258),SUMIF(A:A,A258,P:P),"")</f>
        <v/>
      </c>
      <c r="R258" s="3" t="str">
        <f>IFERROR(P258*(1/Q258),"")</f>
        <v/>
      </c>
      <c r="S258" s="9" t="str">
        <f>IFERROR(1/R258,"")</f>
        <v/>
      </c>
    </row>
    <row r="259" spans="1:19" x14ac:dyDescent="0.25">
      <c r="A259" s="1">
        <v>32</v>
      </c>
      <c r="B259" s="11">
        <v>0.65902777777777777</v>
      </c>
      <c r="C259" s="1" t="s">
        <v>95</v>
      </c>
      <c r="D259" s="1">
        <v>4</v>
      </c>
      <c r="E259" s="1">
        <v>5</v>
      </c>
      <c r="F259" s="1" t="s">
        <v>286</v>
      </c>
      <c r="G259" s="2">
        <v>30.976199999999999</v>
      </c>
      <c r="H259" s="7">
        <f>1+COUNTIFS(A:A,A259,O:O,"&lt;"&amp;O259)</f>
        <v>9</v>
      </c>
      <c r="I259" s="2">
        <f>AVERAGEIF(A:A,A259,G:G)</f>
        <v>48.015585185185188</v>
      </c>
      <c r="J259" s="2">
        <f>G259-I259</f>
        <v>-17.039385185185189</v>
      </c>
      <c r="K259" s="2">
        <f>90+J259</f>
        <v>72.960614814814818</v>
      </c>
      <c r="L259" s="2">
        <f>EXP(0.06*K259)</f>
        <v>79.649590005295209</v>
      </c>
      <c r="M259" s="2">
        <f>SUMIF(A:A,A259,L:L)</f>
        <v>2789.6067476855837</v>
      </c>
      <c r="N259" s="3">
        <f>L259/M259</f>
        <v>2.8552264605531598E-2</v>
      </c>
      <c r="O259" s="8">
        <f>1/N259</f>
        <v>35.023491614961571</v>
      </c>
      <c r="P259" s="3" t="str">
        <f>IF(O259&gt;21,"",N259)</f>
        <v/>
      </c>
      <c r="Q259" s="3" t="str">
        <f>IF(ISNUMBER(P259),SUMIF(A:A,A259,P:P),"")</f>
        <v/>
      </c>
      <c r="R259" s="3" t="str">
        <f>IFERROR(P259*(1/Q259),"")</f>
        <v/>
      </c>
      <c r="S259" s="9" t="str">
        <f>IFERROR(1/R259,"")</f>
        <v/>
      </c>
    </row>
    <row r="260" spans="1:19" x14ac:dyDescent="0.25">
      <c r="A260" s="1">
        <v>33</v>
      </c>
      <c r="B260" s="11">
        <v>0.66180555555555554</v>
      </c>
      <c r="C260" s="1" t="s">
        <v>291</v>
      </c>
      <c r="D260" s="1">
        <v>1</v>
      </c>
      <c r="E260" s="1">
        <v>2</v>
      </c>
      <c r="F260" s="1" t="s">
        <v>293</v>
      </c>
      <c r="G260" s="2">
        <v>74.002766666666602</v>
      </c>
      <c r="H260" s="7">
        <f>1+COUNTIFS(A:A,A260,O:O,"&lt;"&amp;O260)</f>
        <v>1</v>
      </c>
      <c r="I260" s="2">
        <f>AVERAGEIF(A:A,A260,G:G)</f>
        <v>49.414226190476199</v>
      </c>
      <c r="J260" s="2">
        <f>G260-I260</f>
        <v>24.588540476190403</v>
      </c>
      <c r="K260" s="2">
        <f>90+J260</f>
        <v>114.5885404761904</v>
      </c>
      <c r="L260" s="2">
        <f>EXP(0.06*K260)</f>
        <v>968.07777349758157</v>
      </c>
      <c r="M260" s="2">
        <f>SUMIF(A:A,A260,L:L)</f>
        <v>4110.3099787603041</v>
      </c>
      <c r="N260" s="3">
        <f>L260/M260</f>
        <v>0.23552427395988271</v>
      </c>
      <c r="O260" s="8">
        <f>1/N260</f>
        <v>4.245846864049061</v>
      </c>
      <c r="P260" s="3">
        <f>IF(O260&gt;21,"",N260)</f>
        <v>0.23552427395988271</v>
      </c>
      <c r="Q260" s="3">
        <f>IF(ISNUMBER(P260),SUMIF(A:A,A260,P:P),"")</f>
        <v>0.76766477697452784</v>
      </c>
      <c r="R260" s="3">
        <f>IFERROR(P260*(1/Q260),"")</f>
        <v>0.30680614901743464</v>
      </c>
      <c r="S260" s="9">
        <f>IFERROR(1/R260,"")</f>
        <v>3.2593870859582212</v>
      </c>
    </row>
    <row r="261" spans="1:19" x14ac:dyDescent="0.25">
      <c r="A261" s="1">
        <v>33</v>
      </c>
      <c r="B261" s="11">
        <v>0.66180555555555554</v>
      </c>
      <c r="C261" s="1" t="s">
        <v>291</v>
      </c>
      <c r="D261" s="1">
        <v>1</v>
      </c>
      <c r="E261" s="1">
        <v>1</v>
      </c>
      <c r="F261" s="1" t="s">
        <v>292</v>
      </c>
      <c r="G261" s="2">
        <v>69.533366666666694</v>
      </c>
      <c r="H261" s="7">
        <f>1+COUNTIFS(A:A,A261,O:O,"&lt;"&amp;O261)</f>
        <v>2</v>
      </c>
      <c r="I261" s="2">
        <f>AVERAGEIF(A:A,A261,G:G)</f>
        <v>49.414226190476199</v>
      </c>
      <c r="J261" s="2">
        <f>G261-I261</f>
        <v>20.119140476190495</v>
      </c>
      <c r="K261" s="2">
        <f>90+J261</f>
        <v>110.11914047619049</v>
      </c>
      <c r="L261" s="2">
        <f>EXP(0.06*K261)</f>
        <v>740.36879122225605</v>
      </c>
      <c r="M261" s="2">
        <f>SUMIF(A:A,A261,L:L)</f>
        <v>4110.3099787603041</v>
      </c>
      <c r="N261" s="3">
        <f>L261/M261</f>
        <v>0.18012480689973559</v>
      </c>
      <c r="O261" s="8">
        <f>1/N261</f>
        <v>5.5517061598108395</v>
      </c>
      <c r="P261" s="3">
        <f>IF(O261&gt;21,"",N261)</f>
        <v>0.18012480689973559</v>
      </c>
      <c r="Q261" s="3">
        <f>IF(ISNUMBER(P261),SUMIF(A:A,A261,P:P),"")</f>
        <v>0.76766477697452784</v>
      </c>
      <c r="R261" s="3">
        <f>IFERROR(P261*(1/Q261),"")</f>
        <v>0.23463992657007418</v>
      </c>
      <c r="S261" s="9">
        <f>IFERROR(1/R261,"")</f>
        <v>4.2618492709993001</v>
      </c>
    </row>
    <row r="262" spans="1:19" x14ac:dyDescent="0.25">
      <c r="A262" s="1">
        <v>33</v>
      </c>
      <c r="B262" s="11">
        <v>0.66180555555555554</v>
      </c>
      <c r="C262" s="1" t="s">
        <v>291</v>
      </c>
      <c r="D262" s="1">
        <v>1</v>
      </c>
      <c r="E262" s="1">
        <v>3</v>
      </c>
      <c r="F262" s="1" t="s">
        <v>294</v>
      </c>
      <c r="G262" s="2">
        <v>59.427833333333403</v>
      </c>
      <c r="H262" s="7">
        <f>1+COUNTIFS(A:A,A262,O:O,"&lt;"&amp;O262)</f>
        <v>3</v>
      </c>
      <c r="I262" s="2">
        <f>AVERAGEIF(A:A,A262,G:G)</f>
        <v>49.414226190476199</v>
      </c>
      <c r="J262" s="2">
        <f>G262-I262</f>
        <v>10.013607142857204</v>
      </c>
      <c r="K262" s="2">
        <f>90+J262</f>
        <v>100.01360714285721</v>
      </c>
      <c r="L262" s="2">
        <f>EXP(0.06*K262)</f>
        <v>403.75829877674232</v>
      </c>
      <c r="M262" s="2">
        <f>SUMIF(A:A,A262,L:L)</f>
        <v>4110.3099787603041</v>
      </c>
      <c r="N262" s="3">
        <f>L262/M262</f>
        <v>9.8230620284876516E-2</v>
      </c>
      <c r="O262" s="8">
        <f>1/N262</f>
        <v>10.180125067926085</v>
      </c>
      <c r="P262" s="3">
        <f>IF(O262&gt;21,"",N262)</f>
        <v>9.8230620284876516E-2</v>
      </c>
      <c r="Q262" s="3">
        <f>IF(ISNUMBER(P262),SUMIF(A:A,A262,P:P),"")</f>
        <v>0.76766477697452784</v>
      </c>
      <c r="R262" s="3">
        <f>IFERROR(P262*(1/Q262),"")</f>
        <v>0.12796030667450559</v>
      </c>
      <c r="S262" s="9">
        <f>IFERROR(1/R262,"")</f>
        <v>7.8149234398422784</v>
      </c>
    </row>
    <row r="263" spans="1:19" x14ac:dyDescent="0.25">
      <c r="A263" s="1">
        <v>33</v>
      </c>
      <c r="B263" s="11">
        <v>0.66180555555555554</v>
      </c>
      <c r="C263" s="1" t="s">
        <v>291</v>
      </c>
      <c r="D263" s="1">
        <v>1</v>
      </c>
      <c r="E263" s="1">
        <v>4</v>
      </c>
      <c r="F263" s="1" t="s">
        <v>295</v>
      </c>
      <c r="G263" s="2">
        <v>56.3768666666667</v>
      </c>
      <c r="H263" s="7">
        <f>1+COUNTIFS(A:A,A263,O:O,"&lt;"&amp;O263)</f>
        <v>4</v>
      </c>
      <c r="I263" s="2">
        <f>AVERAGEIF(A:A,A263,G:G)</f>
        <v>49.414226190476199</v>
      </c>
      <c r="J263" s="2">
        <f>G263-I263</f>
        <v>6.9626404761905007</v>
      </c>
      <c r="K263" s="2">
        <f>90+J263</f>
        <v>96.962640476190501</v>
      </c>
      <c r="L263" s="2">
        <f>EXP(0.06*K263)</f>
        <v>336.21755265226949</v>
      </c>
      <c r="M263" s="2">
        <f>SUMIF(A:A,A263,L:L)</f>
        <v>4110.3099787603041</v>
      </c>
      <c r="N263" s="3">
        <f>L263/M263</f>
        <v>8.1798588035852923E-2</v>
      </c>
      <c r="O263" s="8">
        <f>1/N263</f>
        <v>12.22514989576217</v>
      </c>
      <c r="P263" s="3">
        <f>IF(O263&gt;21,"",N263)</f>
        <v>8.1798588035852923E-2</v>
      </c>
      <c r="Q263" s="3">
        <f>IF(ISNUMBER(P263),SUMIF(A:A,A263,P:P),"")</f>
        <v>0.76766477697452784</v>
      </c>
      <c r="R263" s="3">
        <f>IFERROR(P263*(1/Q263),"")</f>
        <v>0.10655508822253429</v>
      </c>
      <c r="S263" s="9">
        <f>IFERROR(1/R263,"")</f>
        <v>9.3848169682104388</v>
      </c>
    </row>
    <row r="264" spans="1:19" x14ac:dyDescent="0.25">
      <c r="A264" s="1">
        <v>33</v>
      </c>
      <c r="B264" s="11">
        <v>0.66180555555555554</v>
      </c>
      <c r="C264" s="1" t="s">
        <v>291</v>
      </c>
      <c r="D264" s="1">
        <v>1</v>
      </c>
      <c r="E264" s="1">
        <v>8</v>
      </c>
      <c r="F264" s="1" t="s">
        <v>299</v>
      </c>
      <c r="G264" s="2">
        <v>53.727933333333297</v>
      </c>
      <c r="H264" s="7">
        <f>1+COUNTIFS(A:A,A264,O:O,"&lt;"&amp;O264)</f>
        <v>5</v>
      </c>
      <c r="I264" s="2">
        <f>AVERAGEIF(A:A,A264,G:G)</f>
        <v>49.414226190476199</v>
      </c>
      <c r="J264" s="2">
        <f>G264-I264</f>
        <v>4.3137071428570977</v>
      </c>
      <c r="K264" s="2">
        <f>90+J264</f>
        <v>94.313707142857098</v>
      </c>
      <c r="L264" s="2">
        <f>EXP(0.06*K264)</f>
        <v>286.81070353154718</v>
      </c>
      <c r="M264" s="2">
        <f>SUMIF(A:A,A264,L:L)</f>
        <v>4110.3099787603041</v>
      </c>
      <c r="N264" s="3">
        <f>L264/M264</f>
        <v>6.9778363435755067E-2</v>
      </c>
      <c r="O264" s="8">
        <f>1/N264</f>
        <v>14.331089907557088</v>
      </c>
      <c r="P264" s="3">
        <f>IF(O264&gt;21,"",N264)</f>
        <v>6.9778363435755067E-2</v>
      </c>
      <c r="Q264" s="3">
        <f>IF(ISNUMBER(P264),SUMIF(A:A,A264,P:P),"")</f>
        <v>0.76766477697452784</v>
      </c>
      <c r="R264" s="3">
        <f>IFERROR(P264*(1/Q264),"")</f>
        <v>9.0896919500151052E-2</v>
      </c>
      <c r="S264" s="9">
        <f>IFERROR(1/R264,"")</f>
        <v>11.001472937686719</v>
      </c>
    </row>
    <row r="265" spans="1:19" x14ac:dyDescent="0.25">
      <c r="A265" s="1">
        <v>33</v>
      </c>
      <c r="B265" s="11">
        <v>0.66180555555555554</v>
      </c>
      <c r="C265" s="1" t="s">
        <v>291</v>
      </c>
      <c r="D265" s="1">
        <v>1</v>
      </c>
      <c r="E265" s="1">
        <v>10</v>
      </c>
      <c r="F265" s="1" t="s">
        <v>301</v>
      </c>
      <c r="G265" s="2">
        <v>49.598433333333304</v>
      </c>
      <c r="H265" s="7">
        <f>1+COUNTIFS(A:A,A265,O:O,"&lt;"&amp;O265)</f>
        <v>6</v>
      </c>
      <c r="I265" s="2">
        <f>AVERAGEIF(A:A,A265,G:G)</f>
        <v>49.414226190476199</v>
      </c>
      <c r="J265" s="2">
        <f>G265-I265</f>
        <v>0.1842071428571046</v>
      </c>
      <c r="K265" s="2">
        <f>90+J265</f>
        <v>90.184207142857105</v>
      </c>
      <c r="L265" s="2">
        <f>EXP(0.06*K265)</f>
        <v>223.86706784418558</v>
      </c>
      <c r="M265" s="2">
        <f>SUMIF(A:A,A265,L:L)</f>
        <v>4110.3099787603041</v>
      </c>
      <c r="N265" s="3">
        <f>L265/M265</f>
        <v>5.4464765188270627E-2</v>
      </c>
      <c r="O265" s="8">
        <f>1/N265</f>
        <v>18.360494101888776</v>
      </c>
      <c r="P265" s="3">
        <f>IF(O265&gt;21,"",N265)</f>
        <v>5.4464765188270627E-2</v>
      </c>
      <c r="Q265" s="3">
        <f>IF(ISNUMBER(P265),SUMIF(A:A,A265,P:P),"")</f>
        <v>0.76766477697452784</v>
      </c>
      <c r="R265" s="3">
        <f>IFERROR(P265*(1/Q265),"")</f>
        <v>7.0948631254026964E-2</v>
      </c>
      <c r="S265" s="9">
        <f>IFERROR(1/R265,"")</f>
        <v>14.094704609868582</v>
      </c>
    </row>
    <row r="266" spans="1:19" x14ac:dyDescent="0.25">
      <c r="A266" s="1">
        <v>33</v>
      </c>
      <c r="B266" s="11">
        <v>0.66180555555555554</v>
      </c>
      <c r="C266" s="1" t="s">
        <v>291</v>
      </c>
      <c r="D266" s="1">
        <v>1</v>
      </c>
      <c r="E266" s="1">
        <v>13</v>
      </c>
      <c r="F266" s="1" t="s">
        <v>304</v>
      </c>
      <c r="G266" s="2">
        <v>47.403199999999998</v>
      </c>
      <c r="H266" s="7">
        <f>1+COUNTIFS(A:A,A266,O:O,"&lt;"&amp;O266)</f>
        <v>7</v>
      </c>
      <c r="I266" s="2">
        <f>AVERAGEIF(A:A,A266,G:G)</f>
        <v>49.414226190476199</v>
      </c>
      <c r="J266" s="2">
        <f>G266-I266</f>
        <v>-2.0110261904762012</v>
      </c>
      <c r="K266" s="2">
        <f>90+J266</f>
        <v>87.988973809523799</v>
      </c>
      <c r="L266" s="2">
        <f>EXP(0.06*K266)</f>
        <v>196.24000561662308</v>
      </c>
      <c r="M266" s="2">
        <f>SUMIF(A:A,A266,L:L)</f>
        <v>4110.3099787603041</v>
      </c>
      <c r="N266" s="3">
        <f>L266/M266</f>
        <v>4.7743359170154445E-2</v>
      </c>
      <c r="O266" s="8">
        <f>1/N266</f>
        <v>20.945321346913619</v>
      </c>
      <c r="P266" s="3">
        <f>IF(O266&gt;21,"",N266)</f>
        <v>4.7743359170154445E-2</v>
      </c>
      <c r="Q266" s="3">
        <f>IF(ISNUMBER(P266),SUMIF(A:A,A266,P:P),"")</f>
        <v>0.76766477697452784</v>
      </c>
      <c r="R266" s="3">
        <f>IFERROR(P266*(1/Q266),"")</f>
        <v>6.2192978761273339E-2</v>
      </c>
      <c r="S266" s="9">
        <f>IFERROR(1/R266,"")</f>
        <v>16.07898544043826</v>
      </c>
    </row>
    <row r="267" spans="1:19" x14ac:dyDescent="0.25">
      <c r="A267" s="1">
        <v>33</v>
      </c>
      <c r="B267" s="11">
        <v>0.66180555555555554</v>
      </c>
      <c r="C267" s="1" t="s">
        <v>291</v>
      </c>
      <c r="D267" s="1">
        <v>1</v>
      </c>
      <c r="E267" s="1">
        <v>6</v>
      </c>
      <c r="F267" s="1" t="s">
        <v>297</v>
      </c>
      <c r="G267" s="2">
        <v>46.696933333333405</v>
      </c>
      <c r="H267" s="7">
        <f>1+COUNTIFS(A:A,A267,O:O,"&lt;"&amp;O267)</f>
        <v>8</v>
      </c>
      <c r="I267" s="2">
        <f>AVERAGEIF(A:A,A267,G:G)</f>
        <v>49.414226190476199</v>
      </c>
      <c r="J267" s="2">
        <f>G267-I267</f>
        <v>-2.7172928571427946</v>
      </c>
      <c r="K267" s="2">
        <f>90+J267</f>
        <v>87.282707142857205</v>
      </c>
      <c r="L267" s="2">
        <f>EXP(0.06*K267)</f>
        <v>188.09787302696813</v>
      </c>
      <c r="M267" s="2">
        <f>SUMIF(A:A,A267,L:L)</f>
        <v>4110.3099787603041</v>
      </c>
      <c r="N267" s="3">
        <f>L267/M267</f>
        <v>4.5762454413158314E-2</v>
      </c>
      <c r="O267" s="8">
        <f>1/N267</f>
        <v>21.851974786397488</v>
      </c>
      <c r="P267" s="3" t="str">
        <f>IF(O267&gt;21,"",N267)</f>
        <v/>
      </c>
      <c r="Q267" s="3" t="str">
        <f>IF(ISNUMBER(P267),SUMIF(A:A,A267,P:P),"")</f>
        <v/>
      </c>
      <c r="R267" s="3" t="str">
        <f>IFERROR(P267*(1/Q267),"")</f>
        <v/>
      </c>
      <c r="S267" s="9" t="str">
        <f>IFERROR(1/R267,"")</f>
        <v/>
      </c>
    </row>
    <row r="268" spans="1:19" x14ac:dyDescent="0.25">
      <c r="A268" s="1">
        <v>33</v>
      </c>
      <c r="B268" s="11">
        <v>0.66180555555555554</v>
      </c>
      <c r="C268" s="1" t="s">
        <v>291</v>
      </c>
      <c r="D268" s="1">
        <v>1</v>
      </c>
      <c r="E268" s="1">
        <v>12</v>
      </c>
      <c r="F268" s="1" t="s">
        <v>303</v>
      </c>
      <c r="G268" s="2">
        <v>45.410533333333305</v>
      </c>
      <c r="H268" s="7">
        <f>1+COUNTIFS(A:A,A268,O:O,"&lt;"&amp;O268)</f>
        <v>9</v>
      </c>
      <c r="I268" s="2">
        <f>AVERAGEIF(A:A,A268,G:G)</f>
        <v>49.414226190476199</v>
      </c>
      <c r="J268" s="2">
        <f>G268-I268</f>
        <v>-4.0036928571428945</v>
      </c>
      <c r="K268" s="2">
        <f>90+J268</f>
        <v>85.996307142857106</v>
      </c>
      <c r="L268" s="2">
        <f>EXP(0.06*K268)</f>
        <v>174.12587001276592</v>
      </c>
      <c r="M268" s="2">
        <f>SUMIF(A:A,A268,L:L)</f>
        <v>4110.3099787603041</v>
      </c>
      <c r="N268" s="3">
        <f>L268/M268</f>
        <v>4.2363196671917042E-2</v>
      </c>
      <c r="O268" s="8">
        <f>1/N268</f>
        <v>23.605395214731502</v>
      </c>
      <c r="P268" s="3" t="str">
        <f>IF(O268&gt;21,"",N268)</f>
        <v/>
      </c>
      <c r="Q268" s="3" t="str">
        <f>IF(ISNUMBER(P268),SUMIF(A:A,A268,P:P),"")</f>
        <v/>
      </c>
      <c r="R268" s="3" t="str">
        <f>IFERROR(P268*(1/Q268),"")</f>
        <v/>
      </c>
      <c r="S268" s="9" t="str">
        <f>IFERROR(1/R268,"")</f>
        <v/>
      </c>
    </row>
    <row r="269" spans="1:19" x14ac:dyDescent="0.25">
      <c r="A269" s="1">
        <v>33</v>
      </c>
      <c r="B269" s="11">
        <v>0.66180555555555554</v>
      </c>
      <c r="C269" s="1" t="s">
        <v>291</v>
      </c>
      <c r="D269" s="1">
        <v>1</v>
      </c>
      <c r="E269" s="1">
        <v>11</v>
      </c>
      <c r="F269" s="1" t="s">
        <v>302</v>
      </c>
      <c r="G269" s="2">
        <v>42.163899999999998</v>
      </c>
      <c r="H269" s="7">
        <f>1+COUNTIFS(A:A,A269,O:O,"&lt;"&amp;O269)</f>
        <v>10</v>
      </c>
      <c r="I269" s="2">
        <f>AVERAGEIF(A:A,A269,G:G)</f>
        <v>49.414226190476199</v>
      </c>
      <c r="J269" s="2">
        <f>G269-I269</f>
        <v>-7.2503261904762013</v>
      </c>
      <c r="K269" s="2">
        <f>90+J269</f>
        <v>82.749673809523799</v>
      </c>
      <c r="L269" s="2">
        <f>EXP(0.06*K269)</f>
        <v>143.3057455477348</v>
      </c>
      <c r="M269" s="2">
        <f>SUMIF(A:A,A269,L:L)</f>
        <v>4110.3099787603041</v>
      </c>
      <c r="N269" s="3">
        <f>L269/M269</f>
        <v>3.4864948456018084E-2</v>
      </c>
      <c r="O269" s="8">
        <f>1/N269</f>
        <v>28.682101775125059</v>
      </c>
      <c r="P269" s="3" t="str">
        <f>IF(O269&gt;21,"",N269)</f>
        <v/>
      </c>
      <c r="Q269" s="3" t="str">
        <f>IF(ISNUMBER(P269),SUMIF(A:A,A269,P:P),"")</f>
        <v/>
      </c>
      <c r="R269" s="3" t="str">
        <f>IFERROR(P269*(1/Q269),"")</f>
        <v/>
      </c>
      <c r="S269" s="9" t="str">
        <f>IFERROR(1/R269,"")</f>
        <v/>
      </c>
    </row>
    <row r="270" spans="1:19" x14ac:dyDescent="0.25">
      <c r="A270" s="1">
        <v>33</v>
      </c>
      <c r="B270" s="11">
        <v>0.66180555555555554</v>
      </c>
      <c r="C270" s="1" t="s">
        <v>291</v>
      </c>
      <c r="D270" s="1">
        <v>1</v>
      </c>
      <c r="E270" s="1">
        <v>14</v>
      </c>
      <c r="F270" s="1" t="s">
        <v>305</v>
      </c>
      <c r="G270" s="2">
        <v>41.607033333333298</v>
      </c>
      <c r="H270" s="7">
        <f>1+COUNTIFS(A:A,A270,O:O,"&lt;"&amp;O270)</f>
        <v>11</v>
      </c>
      <c r="I270" s="2">
        <f>AVERAGEIF(A:A,A270,G:G)</f>
        <v>49.414226190476199</v>
      </c>
      <c r="J270" s="2">
        <f>G270-I270</f>
        <v>-7.8071928571429012</v>
      </c>
      <c r="K270" s="2">
        <f>90+J270</f>
        <v>82.192807142857106</v>
      </c>
      <c r="L270" s="2">
        <f>EXP(0.06*K270)</f>
        <v>138.59672101443292</v>
      </c>
      <c r="M270" s="2">
        <f>SUMIF(A:A,A270,L:L)</f>
        <v>4110.3099787603041</v>
      </c>
      <c r="N270" s="3">
        <f>L270/M270</f>
        <v>3.3719286800903171E-2</v>
      </c>
      <c r="O270" s="8">
        <f>1/N270</f>
        <v>29.656617766103373</v>
      </c>
      <c r="P270" s="3" t="str">
        <f>IF(O270&gt;21,"",N270)</f>
        <v/>
      </c>
      <c r="Q270" s="3" t="str">
        <f>IF(ISNUMBER(P270),SUMIF(A:A,A270,P:P),"")</f>
        <v/>
      </c>
      <c r="R270" s="3" t="str">
        <f>IFERROR(P270*(1/Q270),"")</f>
        <v/>
      </c>
      <c r="S270" s="9" t="str">
        <f>IFERROR(1/R270,"")</f>
        <v/>
      </c>
    </row>
    <row r="271" spans="1:19" x14ac:dyDescent="0.25">
      <c r="A271" s="1">
        <v>33</v>
      </c>
      <c r="B271" s="11">
        <v>0.66180555555555554</v>
      </c>
      <c r="C271" s="1" t="s">
        <v>291</v>
      </c>
      <c r="D271" s="1">
        <v>1</v>
      </c>
      <c r="E271" s="1">
        <v>5</v>
      </c>
      <c r="F271" s="1" t="s">
        <v>296</v>
      </c>
      <c r="G271" s="2">
        <v>41.347633333333398</v>
      </c>
      <c r="H271" s="7">
        <f>1+COUNTIFS(A:A,A271,O:O,"&lt;"&amp;O271)</f>
        <v>12</v>
      </c>
      <c r="I271" s="2">
        <f>AVERAGEIF(A:A,A271,G:G)</f>
        <v>49.414226190476199</v>
      </c>
      <c r="J271" s="2">
        <f>G271-I271</f>
        <v>-8.0665928571428012</v>
      </c>
      <c r="K271" s="2">
        <f>90+J271</f>
        <v>81.933407142857192</v>
      </c>
      <c r="L271" s="2">
        <f>EXP(0.06*K271)</f>
        <v>136.45630159986843</v>
      </c>
      <c r="M271" s="2">
        <f>SUMIF(A:A,A271,L:L)</f>
        <v>4110.3099787603041</v>
      </c>
      <c r="N271" s="3">
        <f>L271/M271</f>
        <v>3.3198542763196788E-2</v>
      </c>
      <c r="O271" s="8">
        <f>1/N271</f>
        <v>30.121804054260451</v>
      </c>
      <c r="P271" s="3" t="str">
        <f>IF(O271&gt;21,"",N271)</f>
        <v/>
      </c>
      <c r="Q271" s="3" t="str">
        <f>IF(ISNUMBER(P271),SUMIF(A:A,A271,P:P),"")</f>
        <v/>
      </c>
      <c r="R271" s="3" t="str">
        <f>IFERROR(P271*(1/Q271),"")</f>
        <v/>
      </c>
      <c r="S271" s="9" t="str">
        <f>IFERROR(1/R271,"")</f>
        <v/>
      </c>
    </row>
    <row r="272" spans="1:19" x14ac:dyDescent="0.25">
      <c r="A272" s="1">
        <v>33</v>
      </c>
      <c r="B272" s="11">
        <v>0.66180555555555554</v>
      </c>
      <c r="C272" s="1" t="s">
        <v>291</v>
      </c>
      <c r="D272" s="1">
        <v>1</v>
      </c>
      <c r="E272" s="1">
        <v>7</v>
      </c>
      <c r="F272" s="1" t="s">
        <v>298</v>
      </c>
      <c r="G272" s="2">
        <v>39.747266666666597</v>
      </c>
      <c r="H272" s="7">
        <f>1+COUNTIFS(A:A,A272,O:O,"&lt;"&amp;O272)</f>
        <v>13</v>
      </c>
      <c r="I272" s="2">
        <f>AVERAGEIF(A:A,A272,G:G)</f>
        <v>49.414226190476199</v>
      </c>
      <c r="J272" s="2">
        <f>G272-I272</f>
        <v>-9.6669595238096022</v>
      </c>
      <c r="K272" s="2">
        <f>90+J272</f>
        <v>80.333040476190405</v>
      </c>
      <c r="L272" s="2">
        <f>EXP(0.06*K272)</f>
        <v>123.96291255522269</v>
      </c>
      <c r="M272" s="2">
        <f>SUMIF(A:A,A272,L:L)</f>
        <v>4110.3099787603041</v>
      </c>
      <c r="N272" s="3">
        <f>L272/M272</f>
        <v>3.0159017980588097E-2</v>
      </c>
      <c r="O272" s="8">
        <f>1/N272</f>
        <v>33.157578295276451</v>
      </c>
      <c r="P272" s="3" t="str">
        <f>IF(O272&gt;21,"",N272)</f>
        <v/>
      </c>
      <c r="Q272" s="3" t="str">
        <f>IF(ISNUMBER(P272),SUMIF(A:A,A272,P:P),"")</f>
        <v/>
      </c>
      <c r="R272" s="3" t="str">
        <f>IFERROR(P272*(1/Q272),"")</f>
        <v/>
      </c>
      <c r="S272" s="9" t="str">
        <f>IFERROR(1/R272,"")</f>
        <v/>
      </c>
    </row>
    <row r="273" spans="1:19" x14ac:dyDescent="0.25">
      <c r="A273" s="1">
        <v>33</v>
      </c>
      <c r="B273" s="11">
        <v>0.66180555555555554</v>
      </c>
      <c r="C273" s="1" t="s">
        <v>291</v>
      </c>
      <c r="D273" s="1">
        <v>1</v>
      </c>
      <c r="E273" s="1">
        <v>9</v>
      </c>
      <c r="F273" s="1" t="s">
        <v>300</v>
      </c>
      <c r="G273" s="2">
        <v>24.755466666666699</v>
      </c>
      <c r="H273" s="7">
        <f>1+COUNTIFS(A:A,A273,O:O,"&lt;"&amp;O273)</f>
        <v>14</v>
      </c>
      <c r="I273" s="2">
        <f>AVERAGEIF(A:A,A273,G:G)</f>
        <v>49.414226190476199</v>
      </c>
      <c r="J273" s="2">
        <f>G273-I273</f>
        <v>-24.658759523809501</v>
      </c>
      <c r="K273" s="2">
        <f>90+J273</f>
        <v>65.341240476190507</v>
      </c>
      <c r="L273" s="2">
        <f>EXP(0.06*K273)</f>
        <v>50.424361862106394</v>
      </c>
      <c r="M273" s="2">
        <f>SUMIF(A:A,A273,L:L)</f>
        <v>4110.3099787603041</v>
      </c>
      <c r="N273" s="3">
        <f>L273/M273</f>
        <v>1.2267775939690735E-2</v>
      </c>
      <c r="O273" s="8">
        <f>1/N273</f>
        <v>81.514367797070278</v>
      </c>
      <c r="P273" s="3" t="str">
        <f>IF(O273&gt;21,"",N273)</f>
        <v/>
      </c>
      <c r="Q273" s="3" t="str">
        <f>IF(ISNUMBER(P273),SUMIF(A:A,A273,P:P),"")</f>
        <v/>
      </c>
      <c r="R273" s="3" t="str">
        <f>IFERROR(P273*(1/Q273),"")</f>
        <v/>
      </c>
      <c r="S273" s="9" t="str">
        <f>IFERROR(1/R273,"")</f>
        <v/>
      </c>
    </row>
    <row r="274" spans="1:19" x14ac:dyDescent="0.25">
      <c r="A274" s="1">
        <v>34</v>
      </c>
      <c r="B274" s="11">
        <v>0.6645833333333333</v>
      </c>
      <c r="C274" s="1" t="s">
        <v>47</v>
      </c>
      <c r="D274" s="1">
        <v>6</v>
      </c>
      <c r="E274" s="1">
        <v>4</v>
      </c>
      <c r="F274" s="1" t="s">
        <v>309</v>
      </c>
      <c r="G274" s="2">
        <v>69.878299999999911</v>
      </c>
      <c r="H274" s="7">
        <f>1+COUNTIFS(A:A,A274,O:O,"&lt;"&amp;O274)</f>
        <v>1</v>
      </c>
      <c r="I274" s="2">
        <f>AVERAGEIF(A:A,A274,G:G)</f>
        <v>50.624589999999991</v>
      </c>
      <c r="J274" s="2">
        <f>G274-I274</f>
        <v>19.25370999999992</v>
      </c>
      <c r="K274" s="2">
        <f>90+J274</f>
        <v>109.25370999999993</v>
      </c>
      <c r="L274" s="2">
        <f>EXP(0.06*K274)</f>
        <v>702.90559919586849</v>
      </c>
      <c r="M274" s="2">
        <f>SUMIF(A:A,A274,L:L)</f>
        <v>2741.924260238211</v>
      </c>
      <c r="N274" s="3">
        <f>L274/M274</f>
        <v>0.25635485610926467</v>
      </c>
      <c r="O274" s="8">
        <f>1/N274</f>
        <v>3.9008428206789096</v>
      </c>
      <c r="P274" s="3">
        <f>IF(O274&gt;21,"",N274)</f>
        <v>0.25635485610926467</v>
      </c>
      <c r="Q274" s="3">
        <f>IF(ISNUMBER(P274),SUMIF(A:A,A274,P:P),"")</f>
        <v>0.89372839890433364</v>
      </c>
      <c r="R274" s="3">
        <f>IFERROR(P274*(1/Q274),"")</f>
        <v>0.28683754082732843</v>
      </c>
      <c r="S274" s="9">
        <f>IFERROR(1/R274,"")</f>
        <v>3.4862940085028264</v>
      </c>
    </row>
    <row r="275" spans="1:19" x14ac:dyDescent="0.25">
      <c r="A275" s="1">
        <v>34</v>
      </c>
      <c r="B275" s="11">
        <v>0.6645833333333333</v>
      </c>
      <c r="C275" s="1" t="s">
        <v>47</v>
      </c>
      <c r="D275" s="1">
        <v>6</v>
      </c>
      <c r="E275" s="1">
        <v>6</v>
      </c>
      <c r="F275" s="1" t="s">
        <v>311</v>
      </c>
      <c r="G275" s="2">
        <v>60.364133333333299</v>
      </c>
      <c r="H275" s="7">
        <f>1+COUNTIFS(A:A,A275,O:O,"&lt;"&amp;O275)</f>
        <v>2</v>
      </c>
      <c r="I275" s="2">
        <f>AVERAGEIF(A:A,A275,G:G)</f>
        <v>50.624589999999991</v>
      </c>
      <c r="J275" s="2">
        <f>G275-I275</f>
        <v>9.7395433333333088</v>
      </c>
      <c r="K275" s="2">
        <f>90+J275</f>
        <v>99.739543333333302</v>
      </c>
      <c r="L275" s="2">
        <f>EXP(0.06*K275)</f>
        <v>397.17325656202792</v>
      </c>
      <c r="M275" s="2">
        <f>SUMIF(A:A,A275,L:L)</f>
        <v>2741.924260238211</v>
      </c>
      <c r="N275" s="3">
        <f>L275/M275</f>
        <v>0.14485201590780722</v>
      </c>
      <c r="O275" s="8">
        <f>1/N275</f>
        <v>6.9035973971978537</v>
      </c>
      <c r="P275" s="3">
        <f>IF(O275&gt;21,"",N275)</f>
        <v>0.14485201590780722</v>
      </c>
      <c r="Q275" s="3">
        <f>IF(ISNUMBER(P275),SUMIF(A:A,A275,P:P),"")</f>
        <v>0.89372839890433364</v>
      </c>
      <c r="R275" s="3">
        <f>IFERROR(P275*(1/Q275),"")</f>
        <v>0.16207610285785765</v>
      </c>
      <c r="S275" s="9">
        <f>IFERROR(1/R275,"")</f>
        <v>6.1699410484777628</v>
      </c>
    </row>
    <row r="276" spans="1:19" x14ac:dyDescent="0.25">
      <c r="A276" s="1">
        <v>34</v>
      </c>
      <c r="B276" s="11">
        <v>0.6645833333333333</v>
      </c>
      <c r="C276" s="1" t="s">
        <v>47</v>
      </c>
      <c r="D276" s="1">
        <v>6</v>
      </c>
      <c r="E276" s="1">
        <v>9</v>
      </c>
      <c r="F276" s="1" t="s">
        <v>314</v>
      </c>
      <c r="G276" s="2">
        <v>60.0300333333333</v>
      </c>
      <c r="H276" s="7">
        <f>1+COUNTIFS(A:A,A276,O:O,"&lt;"&amp;O276)</f>
        <v>3</v>
      </c>
      <c r="I276" s="2">
        <f>AVERAGEIF(A:A,A276,G:G)</f>
        <v>50.624589999999991</v>
      </c>
      <c r="J276" s="2">
        <f>G276-I276</f>
        <v>9.4054433333333094</v>
      </c>
      <c r="K276" s="2">
        <f>90+J276</f>
        <v>99.405443333333309</v>
      </c>
      <c r="L276" s="2">
        <f>EXP(0.06*K276)</f>
        <v>389.29079136674454</v>
      </c>
      <c r="M276" s="2">
        <f>SUMIF(A:A,A276,L:L)</f>
        <v>2741.924260238211</v>
      </c>
      <c r="N276" s="3">
        <f>L276/M276</f>
        <v>0.14197722271618254</v>
      </c>
      <c r="O276" s="8">
        <f>1/N276</f>
        <v>7.0433833038066611</v>
      </c>
      <c r="P276" s="3">
        <f>IF(O276&gt;21,"",N276)</f>
        <v>0.14197722271618254</v>
      </c>
      <c r="Q276" s="3">
        <f>IF(ISNUMBER(P276),SUMIF(A:A,A276,P:P),"")</f>
        <v>0.89372839890433364</v>
      </c>
      <c r="R276" s="3">
        <f>IFERROR(P276*(1/Q276),"")</f>
        <v>0.158859473292154</v>
      </c>
      <c r="S276" s="9">
        <f>IFERROR(1/R276,"")</f>
        <v>6.2948716829806433</v>
      </c>
    </row>
    <row r="277" spans="1:19" x14ac:dyDescent="0.25">
      <c r="A277" s="1">
        <v>34</v>
      </c>
      <c r="B277" s="11">
        <v>0.6645833333333333</v>
      </c>
      <c r="C277" s="1" t="s">
        <v>47</v>
      </c>
      <c r="D277" s="1">
        <v>6</v>
      </c>
      <c r="E277" s="1">
        <v>8</v>
      </c>
      <c r="F277" s="1" t="s">
        <v>313</v>
      </c>
      <c r="G277" s="2">
        <v>56.330899999999993</v>
      </c>
      <c r="H277" s="7">
        <f>1+COUNTIFS(A:A,A277,O:O,"&lt;"&amp;O277)</f>
        <v>4</v>
      </c>
      <c r="I277" s="2">
        <f>AVERAGEIF(A:A,A277,G:G)</f>
        <v>50.624589999999991</v>
      </c>
      <c r="J277" s="2">
        <f>G277-I277</f>
        <v>5.706310000000002</v>
      </c>
      <c r="K277" s="2">
        <f>90+J277</f>
        <v>95.706310000000002</v>
      </c>
      <c r="L277" s="2">
        <f>EXP(0.06*K277)</f>
        <v>311.80518944792271</v>
      </c>
      <c r="M277" s="2">
        <f>SUMIF(A:A,A277,L:L)</f>
        <v>2741.924260238211</v>
      </c>
      <c r="N277" s="3">
        <f>L277/M277</f>
        <v>0.11371765222312666</v>
      </c>
      <c r="O277" s="8">
        <f>1/N277</f>
        <v>8.7937095116762443</v>
      </c>
      <c r="P277" s="3">
        <f>IF(O277&gt;21,"",N277)</f>
        <v>0.11371765222312666</v>
      </c>
      <c r="Q277" s="3">
        <f>IF(ISNUMBER(P277),SUMIF(A:A,A277,P:P),"")</f>
        <v>0.89372839890433364</v>
      </c>
      <c r="R277" s="3">
        <f>IFERROR(P277*(1/Q277),"")</f>
        <v>0.1272396092174522</v>
      </c>
      <c r="S277" s="9">
        <f>IFERROR(1/R277,"")</f>
        <v>7.8591879223002197</v>
      </c>
    </row>
    <row r="278" spans="1:19" x14ac:dyDescent="0.25">
      <c r="A278" s="1">
        <v>34</v>
      </c>
      <c r="B278" s="11">
        <v>0.6645833333333333</v>
      </c>
      <c r="C278" s="1" t="s">
        <v>47</v>
      </c>
      <c r="D278" s="1">
        <v>6</v>
      </c>
      <c r="E278" s="1">
        <v>5</v>
      </c>
      <c r="F278" s="1" t="s">
        <v>310</v>
      </c>
      <c r="G278" s="2">
        <v>55.651166666666697</v>
      </c>
      <c r="H278" s="7">
        <f>1+COUNTIFS(A:A,A278,O:O,"&lt;"&amp;O278)</f>
        <v>5</v>
      </c>
      <c r="I278" s="2">
        <f>AVERAGEIF(A:A,A278,G:G)</f>
        <v>50.624589999999991</v>
      </c>
      <c r="J278" s="2">
        <f>G278-I278</f>
        <v>5.0265766666667062</v>
      </c>
      <c r="K278" s="2">
        <f>90+J278</f>
        <v>95.026576666666699</v>
      </c>
      <c r="L278" s="2">
        <f>EXP(0.06*K278)</f>
        <v>299.34435509910776</v>
      </c>
      <c r="M278" s="2">
        <f>SUMIF(A:A,A278,L:L)</f>
        <v>2741.924260238211</v>
      </c>
      <c r="N278" s="3">
        <f>L278/M278</f>
        <v>0.10917309403473513</v>
      </c>
      <c r="O278" s="8">
        <f>1/N278</f>
        <v>9.1597660471346014</v>
      </c>
      <c r="P278" s="3">
        <f>IF(O278&gt;21,"",N278)</f>
        <v>0.10917309403473513</v>
      </c>
      <c r="Q278" s="3">
        <f>IF(ISNUMBER(P278),SUMIF(A:A,A278,P:P),"")</f>
        <v>0.89372839890433364</v>
      </c>
      <c r="R278" s="3">
        <f>IFERROR(P278*(1/Q278),"")</f>
        <v>0.12215466596851558</v>
      </c>
      <c r="S278" s="9">
        <f>IFERROR(1/R278,"")</f>
        <v>8.1863430436438858</v>
      </c>
    </row>
    <row r="279" spans="1:19" x14ac:dyDescent="0.25">
      <c r="A279" s="1">
        <v>34</v>
      </c>
      <c r="B279" s="11">
        <v>0.6645833333333333</v>
      </c>
      <c r="C279" s="1" t="s">
        <v>47</v>
      </c>
      <c r="D279" s="1">
        <v>6</v>
      </c>
      <c r="E279" s="1">
        <v>7</v>
      </c>
      <c r="F279" s="1" t="s">
        <v>312</v>
      </c>
      <c r="G279" s="2">
        <v>47.305100000000003</v>
      </c>
      <c r="H279" s="7">
        <f>1+COUNTIFS(A:A,A279,O:O,"&lt;"&amp;O279)</f>
        <v>6</v>
      </c>
      <c r="I279" s="2">
        <f>AVERAGEIF(A:A,A279,G:G)</f>
        <v>50.624589999999991</v>
      </c>
      <c r="J279" s="2">
        <f>G279-I279</f>
        <v>-3.3194899999999876</v>
      </c>
      <c r="K279" s="2">
        <f>90+J279</f>
        <v>86.680510000000012</v>
      </c>
      <c r="L279" s="2">
        <f>EXP(0.06*K279)</f>
        <v>181.42286914609866</v>
      </c>
      <c r="M279" s="2">
        <f>SUMIF(A:A,A279,L:L)</f>
        <v>2741.924260238211</v>
      </c>
      <c r="N279" s="3">
        <f>L279/M279</f>
        <v>6.6166258410922385E-2</v>
      </c>
      <c r="O279" s="8">
        <f>1/N279</f>
        <v>15.113443377582994</v>
      </c>
      <c r="P279" s="3">
        <f>IF(O279&gt;21,"",N279)</f>
        <v>6.6166258410922385E-2</v>
      </c>
      <c r="Q279" s="3">
        <f>IF(ISNUMBER(P279),SUMIF(A:A,A279,P:P),"")</f>
        <v>0.89372839890433364</v>
      </c>
      <c r="R279" s="3">
        <f>IFERROR(P279*(1/Q279),"")</f>
        <v>7.4033966574228713E-2</v>
      </c>
      <c r="S279" s="9">
        <f>IFERROR(1/R279,"")</f>
        <v>13.507313551778553</v>
      </c>
    </row>
    <row r="280" spans="1:19" x14ac:dyDescent="0.25">
      <c r="A280" s="1">
        <v>34</v>
      </c>
      <c r="B280" s="11">
        <v>0.6645833333333333</v>
      </c>
      <c r="C280" s="1" t="s">
        <v>47</v>
      </c>
      <c r="D280" s="1">
        <v>6</v>
      </c>
      <c r="E280" s="1">
        <v>12</v>
      </c>
      <c r="F280" s="1" t="s">
        <v>23</v>
      </c>
      <c r="G280" s="2">
        <v>46.0827666666667</v>
      </c>
      <c r="H280" s="7">
        <f>1+COUNTIFS(A:A,A280,O:O,"&lt;"&amp;O280)</f>
        <v>7</v>
      </c>
      <c r="I280" s="2">
        <f>AVERAGEIF(A:A,A280,G:G)</f>
        <v>50.624589999999991</v>
      </c>
      <c r="J280" s="2">
        <f>G280-I280</f>
        <v>-4.5418233333332907</v>
      </c>
      <c r="K280" s="2">
        <f>90+J280</f>
        <v>85.458176666666702</v>
      </c>
      <c r="L280" s="2">
        <f>EXP(0.06*K280)</f>
        <v>168.59351820187575</v>
      </c>
      <c r="M280" s="2">
        <f>SUMIF(A:A,A280,L:L)</f>
        <v>2741.924260238211</v>
      </c>
      <c r="N280" s="3">
        <f>L280/M280</f>
        <v>6.1487299502295076E-2</v>
      </c>
      <c r="O280" s="8">
        <f>1/N280</f>
        <v>16.26352121648592</v>
      </c>
      <c r="P280" s="3">
        <f>IF(O280&gt;21,"",N280)</f>
        <v>6.1487299502295076E-2</v>
      </c>
      <c r="Q280" s="3">
        <f>IF(ISNUMBER(P280),SUMIF(A:A,A280,P:P),"")</f>
        <v>0.89372839890433364</v>
      </c>
      <c r="R280" s="3">
        <f>IFERROR(P280*(1/Q280),"")</f>
        <v>6.8798641262463434E-2</v>
      </c>
      <c r="S280" s="9">
        <f>IFERROR(1/R280,"")</f>
        <v>14.535170777356623</v>
      </c>
    </row>
    <row r="281" spans="1:19" x14ac:dyDescent="0.25">
      <c r="A281" s="1">
        <v>34</v>
      </c>
      <c r="B281" s="11">
        <v>0.6645833333333333</v>
      </c>
      <c r="C281" s="1" t="s">
        <v>47</v>
      </c>
      <c r="D281" s="1">
        <v>6</v>
      </c>
      <c r="E281" s="1">
        <v>3</v>
      </c>
      <c r="F281" s="1" t="s">
        <v>308</v>
      </c>
      <c r="G281" s="2">
        <v>38.116466666666696</v>
      </c>
      <c r="H281" s="7">
        <f>1+COUNTIFS(A:A,A281,O:O,"&lt;"&amp;O281)</f>
        <v>8</v>
      </c>
      <c r="I281" s="2">
        <f>AVERAGEIF(A:A,A281,G:G)</f>
        <v>50.624589999999991</v>
      </c>
      <c r="J281" s="2">
        <f>G281-I281</f>
        <v>-12.508123333333295</v>
      </c>
      <c r="K281" s="2">
        <f>90+J281</f>
        <v>77.491876666666712</v>
      </c>
      <c r="L281" s="2">
        <f>EXP(0.06*K281)</f>
        <v>104.53402327566587</v>
      </c>
      <c r="M281" s="2">
        <f>SUMIF(A:A,A281,L:L)</f>
        <v>2741.924260238211</v>
      </c>
      <c r="N281" s="3">
        <f>L281/M281</f>
        <v>3.8124329249920361E-2</v>
      </c>
      <c r="O281" s="8">
        <f>1/N281</f>
        <v>26.229969672242532</v>
      </c>
      <c r="P281" s="3" t="str">
        <f>IF(O281&gt;21,"",N281)</f>
        <v/>
      </c>
      <c r="Q281" s="3" t="str">
        <f>IF(ISNUMBER(P281),SUMIF(A:A,A281,P:P),"")</f>
        <v/>
      </c>
      <c r="R281" s="3" t="str">
        <f>IFERROR(P281*(1/Q281),"")</f>
        <v/>
      </c>
      <c r="S281" s="9" t="str">
        <f>IFERROR(1/R281,"")</f>
        <v/>
      </c>
    </row>
    <row r="282" spans="1:19" x14ac:dyDescent="0.25">
      <c r="A282" s="1">
        <v>34</v>
      </c>
      <c r="B282" s="11">
        <v>0.6645833333333333</v>
      </c>
      <c r="C282" s="1" t="s">
        <v>47</v>
      </c>
      <c r="D282" s="1">
        <v>6</v>
      </c>
      <c r="E282" s="1">
        <v>1</v>
      </c>
      <c r="F282" s="1" t="s">
        <v>306</v>
      </c>
      <c r="G282" s="2">
        <v>36.407333333333305</v>
      </c>
      <c r="H282" s="7">
        <f>1+COUNTIFS(A:A,A282,O:O,"&lt;"&amp;O282)</f>
        <v>9</v>
      </c>
      <c r="I282" s="2">
        <f>AVERAGEIF(A:A,A282,G:G)</f>
        <v>50.624589999999991</v>
      </c>
      <c r="J282" s="2">
        <f>G282-I282</f>
        <v>-14.217256666666685</v>
      </c>
      <c r="K282" s="2">
        <f>90+J282</f>
        <v>75.782743333333315</v>
      </c>
      <c r="L282" s="2">
        <f>EXP(0.06*K282)</f>
        <v>94.345596617053985</v>
      </c>
      <c r="M282" s="2">
        <f>SUMIF(A:A,A282,L:L)</f>
        <v>2741.924260238211</v>
      </c>
      <c r="N282" s="3">
        <f>L282/M282</f>
        <v>3.4408534905649615E-2</v>
      </c>
      <c r="O282" s="8">
        <f>1/N282</f>
        <v>29.062556797087218</v>
      </c>
      <c r="P282" s="3" t="str">
        <f>IF(O282&gt;21,"",N282)</f>
        <v/>
      </c>
      <c r="Q282" s="3" t="str">
        <f>IF(ISNUMBER(P282),SUMIF(A:A,A282,P:P),"")</f>
        <v/>
      </c>
      <c r="R282" s="3" t="str">
        <f>IFERROR(P282*(1/Q282),"")</f>
        <v/>
      </c>
      <c r="S282" s="9" t="str">
        <f>IFERROR(1/R282,"")</f>
        <v/>
      </c>
    </row>
    <row r="283" spans="1:19" x14ac:dyDescent="0.25">
      <c r="A283" s="1">
        <v>34</v>
      </c>
      <c r="B283" s="11">
        <v>0.6645833333333333</v>
      </c>
      <c r="C283" s="1" t="s">
        <v>47</v>
      </c>
      <c r="D283" s="1">
        <v>6</v>
      </c>
      <c r="E283" s="1">
        <v>2</v>
      </c>
      <c r="F283" s="1" t="s">
        <v>307</v>
      </c>
      <c r="G283" s="2">
        <v>36.079699999999995</v>
      </c>
      <c r="H283" s="7">
        <f>1+COUNTIFS(A:A,A283,O:O,"&lt;"&amp;O283)</f>
        <v>10</v>
      </c>
      <c r="I283" s="2">
        <f>AVERAGEIF(A:A,A283,G:G)</f>
        <v>50.624589999999991</v>
      </c>
      <c r="J283" s="2">
        <f>G283-I283</f>
        <v>-14.544889999999995</v>
      </c>
      <c r="K283" s="2">
        <f>90+J283</f>
        <v>75.455110000000005</v>
      </c>
      <c r="L283" s="2">
        <f>EXP(0.06*K283)</f>
        <v>92.509061325845934</v>
      </c>
      <c r="M283" s="2">
        <f>SUMIF(A:A,A283,L:L)</f>
        <v>2741.924260238211</v>
      </c>
      <c r="N283" s="3">
        <f>L283/M283</f>
        <v>3.3738736940096589E-2</v>
      </c>
      <c r="O283" s="8">
        <f>1/N283</f>
        <v>29.639520939254734</v>
      </c>
      <c r="P283" s="3" t="str">
        <f>IF(O283&gt;21,"",N283)</f>
        <v/>
      </c>
      <c r="Q283" s="3" t="str">
        <f>IF(ISNUMBER(P283),SUMIF(A:A,A283,P:P),"")</f>
        <v/>
      </c>
      <c r="R283" s="3" t="str">
        <f>IFERROR(P283*(1/Q283),"")</f>
        <v/>
      </c>
      <c r="S283" s="9" t="str">
        <f>IFERROR(1/R283,"")</f>
        <v/>
      </c>
    </row>
    <row r="284" spans="1:19" x14ac:dyDescent="0.25">
      <c r="A284" s="1">
        <v>35</v>
      </c>
      <c r="B284" s="11">
        <v>0.67013888888888884</v>
      </c>
      <c r="C284" s="1" t="s">
        <v>32</v>
      </c>
      <c r="D284" s="1">
        <v>7</v>
      </c>
      <c r="E284" s="1">
        <v>1</v>
      </c>
      <c r="F284" s="1" t="s">
        <v>317</v>
      </c>
      <c r="G284" s="2">
        <v>67.069299999999899</v>
      </c>
      <c r="H284" s="7">
        <f>1+COUNTIFS(A:A,A284,O:O,"&lt;"&amp;O284)</f>
        <v>1</v>
      </c>
      <c r="I284" s="2">
        <f>AVERAGEIF(A:A,A284,G:G)</f>
        <v>48.613263888888874</v>
      </c>
      <c r="J284" s="2">
        <f>G284-I284</f>
        <v>18.456036111111025</v>
      </c>
      <c r="K284" s="2">
        <f>90+J284</f>
        <v>108.45603611111102</v>
      </c>
      <c r="L284" s="2">
        <f>EXP(0.06*K284)</f>
        <v>670.05658675816812</v>
      </c>
      <c r="M284" s="2">
        <f>SUMIF(A:A,A284,L:L)</f>
        <v>3125.0587908395614</v>
      </c>
      <c r="N284" s="3">
        <f>L284/M284</f>
        <v>0.2144140739759185</v>
      </c>
      <c r="O284" s="8">
        <f>1/N284</f>
        <v>4.6638729513264741</v>
      </c>
      <c r="P284" s="3">
        <f>IF(O284&gt;21,"",N284)</f>
        <v>0.2144140739759185</v>
      </c>
      <c r="Q284" s="3">
        <f>IF(ISNUMBER(P284),SUMIF(A:A,A284,P:P),"")</f>
        <v>0.92488919422619853</v>
      </c>
      <c r="R284" s="3">
        <f>IFERROR(P284*(1/Q284),"")</f>
        <v>0.23182676942755981</v>
      </c>
      <c r="S284" s="9">
        <f>IFERROR(1/R284,"")</f>
        <v>4.3135656959257052</v>
      </c>
    </row>
    <row r="285" spans="1:19" x14ac:dyDescent="0.25">
      <c r="A285" s="1">
        <v>35</v>
      </c>
      <c r="B285" s="11">
        <v>0.67013888888888884</v>
      </c>
      <c r="C285" s="1" t="s">
        <v>32</v>
      </c>
      <c r="D285" s="1">
        <v>7</v>
      </c>
      <c r="E285" s="1">
        <v>2</v>
      </c>
      <c r="F285" s="1" t="s">
        <v>318</v>
      </c>
      <c r="G285" s="2">
        <v>61.673666666666605</v>
      </c>
      <c r="H285" s="7">
        <f>1+COUNTIFS(A:A,A285,O:O,"&lt;"&amp;O285)</f>
        <v>2</v>
      </c>
      <c r="I285" s="2">
        <f>AVERAGEIF(A:A,A285,G:G)</f>
        <v>48.613263888888874</v>
      </c>
      <c r="J285" s="2">
        <f>G285-I285</f>
        <v>13.060402777777732</v>
      </c>
      <c r="K285" s="2">
        <f>90+J285</f>
        <v>103.06040277777774</v>
      </c>
      <c r="L285" s="2">
        <f>EXP(0.06*K285)</f>
        <v>484.74557548584943</v>
      </c>
      <c r="M285" s="2">
        <f>SUMIF(A:A,A285,L:L)</f>
        <v>3125.0587908395614</v>
      </c>
      <c r="N285" s="3">
        <f>L285/M285</f>
        <v>0.15511566595379803</v>
      </c>
      <c r="O285" s="8">
        <f>1/N285</f>
        <v>6.4468020934639512</v>
      </c>
      <c r="P285" s="3">
        <f>IF(O285&gt;21,"",N285)</f>
        <v>0.15511566595379803</v>
      </c>
      <c r="Q285" s="3">
        <f>IF(ISNUMBER(P285),SUMIF(A:A,A285,P:P),"")</f>
        <v>0.92488919422619853</v>
      </c>
      <c r="R285" s="3">
        <f>IFERROR(P285*(1/Q285),"")</f>
        <v>0.16771270215084993</v>
      </c>
      <c r="S285" s="9">
        <f>IFERROR(1/R285,"")</f>
        <v>5.9625775935596428</v>
      </c>
    </row>
    <row r="286" spans="1:19" x14ac:dyDescent="0.25">
      <c r="A286" s="1">
        <v>35</v>
      </c>
      <c r="B286" s="11">
        <v>0.67013888888888884</v>
      </c>
      <c r="C286" s="1" t="s">
        <v>32</v>
      </c>
      <c r="D286" s="1">
        <v>7</v>
      </c>
      <c r="E286" s="1">
        <v>3</v>
      </c>
      <c r="F286" s="1" t="s">
        <v>319</v>
      </c>
      <c r="G286" s="2">
        <v>57.224966666666703</v>
      </c>
      <c r="H286" s="7">
        <f>1+COUNTIFS(A:A,A286,O:O,"&lt;"&amp;O286)</f>
        <v>3</v>
      </c>
      <c r="I286" s="2">
        <f>AVERAGEIF(A:A,A286,G:G)</f>
        <v>48.613263888888874</v>
      </c>
      <c r="J286" s="2">
        <f>G286-I286</f>
        <v>8.611702777777829</v>
      </c>
      <c r="K286" s="2">
        <f>90+J286</f>
        <v>98.611702777777822</v>
      </c>
      <c r="L286" s="2">
        <f>EXP(0.06*K286)</f>
        <v>371.18558500801566</v>
      </c>
      <c r="M286" s="2">
        <f>SUMIF(A:A,A286,L:L)</f>
        <v>3125.0587908395614</v>
      </c>
      <c r="N286" s="3">
        <f>L286/M286</f>
        <v>0.11877715263983719</v>
      </c>
      <c r="O286" s="8">
        <f>1/N286</f>
        <v>8.4191275659912197</v>
      </c>
      <c r="P286" s="3">
        <f>IF(O286&gt;21,"",N286)</f>
        <v>0.11877715263983719</v>
      </c>
      <c r="Q286" s="3">
        <f>IF(ISNUMBER(P286),SUMIF(A:A,A286,P:P),"")</f>
        <v>0.92488919422619853</v>
      </c>
      <c r="R286" s="3">
        <f>IFERROR(P286*(1/Q286),"")</f>
        <v>0.12842311639202489</v>
      </c>
      <c r="S286" s="9">
        <f>IFERROR(1/R286,"")</f>
        <v>7.7867601105971938</v>
      </c>
    </row>
    <row r="287" spans="1:19" x14ac:dyDescent="0.25">
      <c r="A287" s="1">
        <v>35</v>
      </c>
      <c r="B287" s="11">
        <v>0.67013888888888884</v>
      </c>
      <c r="C287" s="1" t="s">
        <v>32</v>
      </c>
      <c r="D287" s="1">
        <v>7</v>
      </c>
      <c r="E287" s="1">
        <v>5</v>
      </c>
      <c r="F287" s="1" t="s">
        <v>320</v>
      </c>
      <c r="G287" s="2">
        <v>53.625733333333301</v>
      </c>
      <c r="H287" s="7">
        <f>1+COUNTIFS(A:A,A287,O:O,"&lt;"&amp;O287)</f>
        <v>4</v>
      </c>
      <c r="I287" s="2">
        <f>AVERAGEIF(A:A,A287,G:G)</f>
        <v>48.613263888888874</v>
      </c>
      <c r="J287" s="2">
        <f>G287-I287</f>
        <v>5.0124694444444273</v>
      </c>
      <c r="K287" s="2">
        <f>90+J287</f>
        <v>95.012469444444434</v>
      </c>
      <c r="L287" s="2">
        <f>EXP(0.06*K287)</f>
        <v>299.09108726109736</v>
      </c>
      <c r="M287" s="2">
        <f>SUMIF(A:A,A287,L:L)</f>
        <v>3125.0587908395614</v>
      </c>
      <c r="N287" s="3">
        <f>L287/M287</f>
        <v>9.5707347374653765E-2</v>
      </c>
      <c r="O287" s="8">
        <f>1/N287</f>
        <v>10.448518608351177</v>
      </c>
      <c r="P287" s="3">
        <f>IF(O287&gt;21,"",N287)</f>
        <v>9.5707347374653765E-2</v>
      </c>
      <c r="Q287" s="3">
        <f>IF(ISNUMBER(P287),SUMIF(A:A,A287,P:P),"")</f>
        <v>0.92488919422619853</v>
      </c>
      <c r="R287" s="3">
        <f>IFERROR(P287*(1/Q287),"")</f>
        <v>0.10347979841490806</v>
      </c>
      <c r="S287" s="9">
        <f>IFERROR(1/R287,"")</f>
        <v>9.66372195653536</v>
      </c>
    </row>
    <row r="288" spans="1:19" x14ac:dyDescent="0.25">
      <c r="A288" s="1">
        <v>35</v>
      </c>
      <c r="B288" s="11">
        <v>0.67013888888888884</v>
      </c>
      <c r="C288" s="1" t="s">
        <v>32</v>
      </c>
      <c r="D288" s="1">
        <v>7</v>
      </c>
      <c r="E288" s="1">
        <v>7</v>
      </c>
      <c r="F288" s="1" t="s">
        <v>322</v>
      </c>
      <c r="G288" s="2">
        <v>51.193566666666598</v>
      </c>
      <c r="H288" s="7">
        <f>1+COUNTIFS(A:A,A288,O:O,"&lt;"&amp;O288)</f>
        <v>5</v>
      </c>
      <c r="I288" s="2">
        <f>AVERAGEIF(A:A,A288,G:G)</f>
        <v>48.613263888888874</v>
      </c>
      <c r="J288" s="2">
        <f>G288-I288</f>
        <v>2.5803027777777245</v>
      </c>
      <c r="K288" s="2">
        <f>90+J288</f>
        <v>92.580302777777717</v>
      </c>
      <c r="L288" s="2">
        <f>EXP(0.06*K288)</f>
        <v>258.47995997448362</v>
      </c>
      <c r="M288" s="2">
        <f>SUMIF(A:A,A288,L:L)</f>
        <v>3125.0587908395614</v>
      </c>
      <c r="N288" s="3">
        <f>L288/M288</f>
        <v>8.271203112471423E-2</v>
      </c>
      <c r="O288" s="8">
        <f>1/N288</f>
        <v>12.090139564970753</v>
      </c>
      <c r="P288" s="3">
        <f>IF(O288&gt;21,"",N288)</f>
        <v>8.271203112471423E-2</v>
      </c>
      <c r="Q288" s="3">
        <f>IF(ISNUMBER(P288),SUMIF(A:A,A288,P:P),"")</f>
        <v>0.92488919422619853</v>
      </c>
      <c r="R288" s="3">
        <f>IFERROR(P288*(1/Q288),"")</f>
        <v>8.9429124743872296E-2</v>
      </c>
      <c r="S288" s="9">
        <f>IFERROR(1/R288,"")</f>
        <v>11.182039440328081</v>
      </c>
    </row>
    <row r="289" spans="1:19" x14ac:dyDescent="0.25">
      <c r="A289" s="1">
        <v>35</v>
      </c>
      <c r="B289" s="11">
        <v>0.67013888888888884</v>
      </c>
      <c r="C289" s="1" t="s">
        <v>32</v>
      </c>
      <c r="D289" s="1">
        <v>7</v>
      </c>
      <c r="E289" s="1">
        <v>9</v>
      </c>
      <c r="F289" s="1" t="s">
        <v>323</v>
      </c>
      <c r="G289" s="2">
        <v>45.053233333333296</v>
      </c>
      <c r="H289" s="7">
        <f>1+COUNTIFS(A:A,A289,O:O,"&lt;"&amp;O289)</f>
        <v>6</v>
      </c>
      <c r="I289" s="2">
        <f>AVERAGEIF(A:A,A289,G:G)</f>
        <v>48.613263888888874</v>
      </c>
      <c r="J289" s="2">
        <f>G289-I289</f>
        <v>-3.5600305555555778</v>
      </c>
      <c r="K289" s="2">
        <f>90+J289</f>
        <v>86.439969444444415</v>
      </c>
      <c r="L289" s="2">
        <f>EXP(0.06*K289)</f>
        <v>178.82329986019118</v>
      </c>
      <c r="M289" s="2">
        <f>SUMIF(A:A,A289,L:L)</f>
        <v>3125.0587908395614</v>
      </c>
      <c r="N289" s="3">
        <f>L289/M289</f>
        <v>5.7222379426708159E-2</v>
      </c>
      <c r="O289" s="8">
        <f>1/N289</f>
        <v>17.475680145052774</v>
      </c>
      <c r="P289" s="3">
        <f>IF(O289&gt;21,"",N289)</f>
        <v>5.7222379426708159E-2</v>
      </c>
      <c r="Q289" s="3">
        <f>IF(ISNUMBER(P289),SUMIF(A:A,A289,P:P),"")</f>
        <v>0.92488919422619853</v>
      </c>
      <c r="R289" s="3">
        <f>IFERROR(P289*(1/Q289),"")</f>
        <v>6.1869443154844973E-2</v>
      </c>
      <c r="S289" s="9">
        <f>IFERROR(1/R289,"")</f>
        <v>16.163067727912633</v>
      </c>
    </row>
    <row r="290" spans="1:19" x14ac:dyDescent="0.25">
      <c r="A290" s="1">
        <v>35</v>
      </c>
      <c r="B290" s="11">
        <v>0.67013888888888884</v>
      </c>
      <c r="C290" s="1" t="s">
        <v>32</v>
      </c>
      <c r="D290" s="1">
        <v>7</v>
      </c>
      <c r="E290" s="1">
        <v>13</v>
      </c>
      <c r="F290" s="1" t="s">
        <v>327</v>
      </c>
      <c r="G290" s="2">
        <v>44.0217666666667</v>
      </c>
      <c r="H290" s="7">
        <f>1+COUNTIFS(A:A,A290,O:O,"&lt;"&amp;O290)</f>
        <v>7</v>
      </c>
      <c r="I290" s="2">
        <f>AVERAGEIF(A:A,A290,G:G)</f>
        <v>48.613263888888874</v>
      </c>
      <c r="J290" s="2">
        <f>G290-I290</f>
        <v>-4.5914972222221735</v>
      </c>
      <c r="K290" s="2">
        <f>90+J290</f>
        <v>85.408502777777827</v>
      </c>
      <c r="L290" s="2">
        <f>EXP(0.06*K290)</f>
        <v>168.09178452374016</v>
      </c>
      <c r="M290" s="2">
        <f>SUMIF(A:A,A290,L:L)</f>
        <v>3125.0587908395614</v>
      </c>
      <c r="N290" s="3">
        <f>L290/M290</f>
        <v>5.3788359123503569E-2</v>
      </c>
      <c r="O290" s="8">
        <f>1/N290</f>
        <v>18.591383271311507</v>
      </c>
      <c r="P290" s="3">
        <f>IF(O290&gt;21,"",N290)</f>
        <v>5.3788359123503569E-2</v>
      </c>
      <c r="Q290" s="3">
        <f>IF(ISNUMBER(P290),SUMIF(A:A,A290,P:P),"")</f>
        <v>0.92488919422619853</v>
      </c>
      <c r="R290" s="3">
        <f>IFERROR(P290*(1/Q290),"")</f>
        <v>5.8156544004717446E-2</v>
      </c>
      <c r="S290" s="9">
        <f>IFERROR(1/R290,"")</f>
        <v>17.194969493353724</v>
      </c>
    </row>
    <row r="291" spans="1:19" x14ac:dyDescent="0.25">
      <c r="A291" s="1">
        <v>35</v>
      </c>
      <c r="B291" s="11">
        <v>0.67013888888888884</v>
      </c>
      <c r="C291" s="1" t="s">
        <v>32</v>
      </c>
      <c r="D291" s="1">
        <v>7</v>
      </c>
      <c r="E291" s="1">
        <v>12</v>
      </c>
      <c r="F291" s="1" t="s">
        <v>326</v>
      </c>
      <c r="G291" s="2">
        <v>43.000166666666701</v>
      </c>
      <c r="H291" s="7">
        <f>1+COUNTIFS(A:A,A291,O:O,"&lt;"&amp;O291)</f>
        <v>8</v>
      </c>
      <c r="I291" s="2">
        <f>AVERAGEIF(A:A,A291,G:G)</f>
        <v>48.613263888888874</v>
      </c>
      <c r="J291" s="2">
        <f>G291-I291</f>
        <v>-5.6130972222221729</v>
      </c>
      <c r="K291" s="2">
        <f>90+J291</f>
        <v>84.386902777777834</v>
      </c>
      <c r="L291" s="2">
        <f>EXP(0.06*K291)</f>
        <v>158.09785340411443</v>
      </c>
      <c r="M291" s="2">
        <f>SUMIF(A:A,A291,L:L)</f>
        <v>3125.0587908395614</v>
      </c>
      <c r="N291" s="3">
        <f>L291/M291</f>
        <v>5.0590361329375409E-2</v>
      </c>
      <c r="O291" s="8">
        <f>1/N291</f>
        <v>19.766611143363146</v>
      </c>
      <c r="P291" s="3">
        <f>IF(O291&gt;21,"",N291)</f>
        <v>5.0590361329375409E-2</v>
      </c>
      <c r="Q291" s="3">
        <f>IF(ISNUMBER(P291),SUMIF(A:A,A291,P:P),"")</f>
        <v>0.92488919422619853</v>
      </c>
      <c r="R291" s="3">
        <f>IFERROR(P291*(1/Q291),"")</f>
        <v>5.4698834893083005E-2</v>
      </c>
      <c r="S291" s="9">
        <f>IFERROR(1/R291,"")</f>
        <v>18.281925052967736</v>
      </c>
    </row>
    <row r="292" spans="1:19" x14ac:dyDescent="0.25">
      <c r="A292" s="1">
        <v>35</v>
      </c>
      <c r="B292" s="11">
        <v>0.67013888888888884</v>
      </c>
      <c r="C292" s="1" t="s">
        <v>32</v>
      </c>
      <c r="D292" s="1">
        <v>7</v>
      </c>
      <c r="E292" s="1">
        <v>11</v>
      </c>
      <c r="F292" s="1" t="s">
        <v>325</v>
      </c>
      <c r="G292" s="2">
        <v>42.401800000000001</v>
      </c>
      <c r="H292" s="7">
        <f>1+COUNTIFS(A:A,A292,O:O,"&lt;"&amp;O292)</f>
        <v>9</v>
      </c>
      <c r="I292" s="2">
        <f>AVERAGEIF(A:A,A292,G:G)</f>
        <v>48.613263888888874</v>
      </c>
      <c r="J292" s="2">
        <f>G292-I292</f>
        <v>-6.211463888888872</v>
      </c>
      <c r="K292" s="2">
        <f>90+J292</f>
        <v>83.788536111111128</v>
      </c>
      <c r="L292" s="2">
        <f>EXP(0.06*K292)</f>
        <v>152.52250618001278</v>
      </c>
      <c r="M292" s="2">
        <f>SUMIF(A:A,A292,L:L)</f>
        <v>3125.0587908395614</v>
      </c>
      <c r="N292" s="3">
        <f>L292/M292</f>
        <v>4.8806283781636282E-2</v>
      </c>
      <c r="O292" s="8">
        <f>1/N292</f>
        <v>20.489164970520807</v>
      </c>
      <c r="P292" s="3">
        <f>IF(O292&gt;21,"",N292)</f>
        <v>4.8806283781636282E-2</v>
      </c>
      <c r="Q292" s="3">
        <f>IF(ISNUMBER(P292),SUMIF(A:A,A292,P:P),"")</f>
        <v>0.92488919422619853</v>
      </c>
      <c r="R292" s="3">
        <f>IFERROR(P292*(1/Q292),"")</f>
        <v>5.2769871338446864E-2</v>
      </c>
      <c r="S292" s="9">
        <f>IFERROR(1/R292,"")</f>
        <v>18.950207279952643</v>
      </c>
    </row>
    <row r="293" spans="1:19" x14ac:dyDescent="0.25">
      <c r="A293" s="1">
        <v>35</v>
      </c>
      <c r="B293" s="11">
        <v>0.67013888888888884</v>
      </c>
      <c r="C293" s="1" t="s">
        <v>32</v>
      </c>
      <c r="D293" s="1">
        <v>7</v>
      </c>
      <c r="E293" s="1">
        <v>10</v>
      </c>
      <c r="F293" s="1" t="s">
        <v>324</v>
      </c>
      <c r="G293" s="2">
        <v>42.039066666666699</v>
      </c>
      <c r="H293" s="7">
        <f>1+COUNTIFS(A:A,A293,O:O,"&lt;"&amp;O293)</f>
        <v>10</v>
      </c>
      <c r="I293" s="2">
        <f>AVERAGEIF(A:A,A293,G:G)</f>
        <v>48.613263888888874</v>
      </c>
      <c r="J293" s="2">
        <f>G293-I293</f>
        <v>-6.5741972222221747</v>
      </c>
      <c r="K293" s="2">
        <f>90+J293</f>
        <v>83.425802777777818</v>
      </c>
      <c r="L293" s="2">
        <f>EXP(0.06*K293)</f>
        <v>149.23886851342766</v>
      </c>
      <c r="M293" s="2">
        <f>SUMIF(A:A,A293,L:L)</f>
        <v>3125.0587908395614</v>
      </c>
      <c r="N293" s="3">
        <f>L293/M293</f>
        <v>4.7755539496053434E-2</v>
      </c>
      <c r="O293" s="8">
        <f>1/N293</f>
        <v>20.93997912184912</v>
      </c>
      <c r="P293" s="3">
        <f>IF(O293&gt;21,"",N293)</f>
        <v>4.7755539496053434E-2</v>
      </c>
      <c r="Q293" s="3">
        <f>IF(ISNUMBER(P293),SUMIF(A:A,A293,P:P),"")</f>
        <v>0.92488919422619853</v>
      </c>
      <c r="R293" s="3">
        <f>IFERROR(P293*(1/Q293),"")</f>
        <v>5.1633795479692837E-2</v>
      </c>
      <c r="S293" s="9">
        <f>IFERROR(1/R293,"")</f>
        <v>19.367160417120452</v>
      </c>
    </row>
    <row r="294" spans="1:19" x14ac:dyDescent="0.25">
      <c r="A294" s="1">
        <v>35</v>
      </c>
      <c r="B294" s="11">
        <v>0.67013888888888884</v>
      </c>
      <c r="C294" s="1" t="s">
        <v>32</v>
      </c>
      <c r="D294" s="1">
        <v>7</v>
      </c>
      <c r="E294" s="1">
        <v>6</v>
      </c>
      <c r="F294" s="1" t="s">
        <v>321</v>
      </c>
      <c r="G294" s="2">
        <v>38.492966666666703</v>
      </c>
      <c r="H294" s="7">
        <f>1+COUNTIFS(A:A,A294,O:O,"&lt;"&amp;O294)</f>
        <v>11</v>
      </c>
      <c r="I294" s="2">
        <f>AVERAGEIF(A:A,A294,G:G)</f>
        <v>48.613263888888874</v>
      </c>
      <c r="J294" s="2">
        <f>G294-I294</f>
        <v>-10.12029722222217</v>
      </c>
      <c r="K294" s="2">
        <f>90+J294</f>
        <v>79.879702777777823</v>
      </c>
      <c r="L294" s="2">
        <f>EXP(0.06*K294)</f>
        <v>120.63653314659798</v>
      </c>
      <c r="M294" s="2">
        <f>SUMIF(A:A,A294,L:L)</f>
        <v>3125.0587908395614</v>
      </c>
      <c r="N294" s="3">
        <f>L294/M294</f>
        <v>3.8602964366692256E-2</v>
      </c>
      <c r="O294" s="8">
        <f>1/N294</f>
        <v>25.904746342817877</v>
      </c>
      <c r="P294" s="3" t="str">
        <f>IF(O294&gt;21,"",N294)</f>
        <v/>
      </c>
      <c r="Q294" s="3" t="str">
        <f>IF(ISNUMBER(P294),SUMIF(A:A,A294,P:P),"")</f>
        <v/>
      </c>
      <c r="R294" s="3" t="str">
        <f>IFERROR(P294*(1/Q294),"")</f>
        <v/>
      </c>
      <c r="S294" s="9" t="str">
        <f>IFERROR(1/R294,"")</f>
        <v/>
      </c>
    </row>
    <row r="295" spans="1:19" x14ac:dyDescent="0.25">
      <c r="A295" s="1">
        <v>35</v>
      </c>
      <c r="B295" s="11">
        <v>0.67013888888888884</v>
      </c>
      <c r="C295" s="1" t="s">
        <v>32</v>
      </c>
      <c r="D295" s="1">
        <v>7</v>
      </c>
      <c r="E295" s="1">
        <v>14</v>
      </c>
      <c r="F295" s="1" t="s">
        <v>328</v>
      </c>
      <c r="G295" s="2">
        <v>37.562933333333298</v>
      </c>
      <c r="H295" s="7">
        <f>1+COUNTIFS(A:A,A295,O:O,"&lt;"&amp;O295)</f>
        <v>12</v>
      </c>
      <c r="I295" s="2">
        <f>AVERAGEIF(A:A,A295,G:G)</f>
        <v>48.613263888888874</v>
      </c>
      <c r="J295" s="2">
        <f>G295-I295</f>
        <v>-11.050330555555576</v>
      </c>
      <c r="K295" s="2">
        <f>90+J295</f>
        <v>78.949669444444424</v>
      </c>
      <c r="L295" s="2">
        <f>EXP(0.06*K295)</f>
        <v>114.0891507238624</v>
      </c>
      <c r="M295" s="2">
        <f>SUMIF(A:A,A295,L:L)</f>
        <v>3125.0587908395614</v>
      </c>
      <c r="N295" s="3">
        <f>L295/M295</f>
        <v>3.6507841407108964E-2</v>
      </c>
      <c r="O295" s="8">
        <f>1/N295</f>
        <v>27.391375700598822</v>
      </c>
      <c r="P295" s="3" t="str">
        <f>IF(O295&gt;21,"",N295)</f>
        <v/>
      </c>
      <c r="Q295" s="3" t="str">
        <f>IF(ISNUMBER(P295),SUMIF(A:A,A295,P:P),"")</f>
        <v/>
      </c>
      <c r="R295" s="3" t="str">
        <f>IFERROR(P295*(1/Q295),"")</f>
        <v/>
      </c>
      <c r="S295" s="9" t="str">
        <f>IFERROR(1/R295,"")</f>
        <v/>
      </c>
    </row>
    <row r="296" spans="1:19" x14ac:dyDescent="0.25">
      <c r="A296" s="1">
        <v>36</v>
      </c>
      <c r="B296" s="11">
        <v>0.67083333333333339</v>
      </c>
      <c r="C296" s="1" t="s">
        <v>329</v>
      </c>
      <c r="D296" s="1">
        <v>1</v>
      </c>
      <c r="E296" s="1">
        <v>4</v>
      </c>
      <c r="F296" s="1" t="s">
        <v>333</v>
      </c>
      <c r="G296" s="2">
        <v>63.3431</v>
      </c>
      <c r="H296" s="7">
        <f>1+COUNTIFS(A:A,A296,O:O,"&lt;"&amp;O296)</f>
        <v>1</v>
      </c>
      <c r="I296" s="2">
        <f>AVERAGEIF(A:A,A296,G:G)</f>
        <v>49.723744444444421</v>
      </c>
      <c r="J296" s="2">
        <f>G296-I296</f>
        <v>13.619355555555579</v>
      </c>
      <c r="K296" s="2">
        <f>90+J296</f>
        <v>103.61935555555559</v>
      </c>
      <c r="L296" s="2">
        <f>EXP(0.06*K296)</f>
        <v>501.27824859563202</v>
      </c>
      <c r="M296" s="2">
        <f>SUMIF(A:A,A296,L:L)</f>
        <v>2491.685520182562</v>
      </c>
      <c r="N296" s="3">
        <f>L296/M296</f>
        <v>0.20118038353367487</v>
      </c>
      <c r="O296" s="8">
        <f>1/N296</f>
        <v>4.9706635529532806</v>
      </c>
      <c r="P296" s="3">
        <f>IF(O296&gt;21,"",N296)</f>
        <v>0.20118038353367487</v>
      </c>
      <c r="Q296" s="3">
        <f>IF(ISNUMBER(P296),SUMIF(A:A,A296,P:P),"")</f>
        <v>0.98619824254142996</v>
      </c>
      <c r="R296" s="3">
        <f>IFERROR(P296*(1/Q296),"")</f>
        <v>0.20399588526464374</v>
      </c>
      <c r="S296" s="9">
        <f>IFERROR(1/R296,"")</f>
        <v>4.9020596601872661</v>
      </c>
    </row>
    <row r="297" spans="1:19" x14ac:dyDescent="0.25">
      <c r="A297" s="1">
        <v>36</v>
      </c>
      <c r="B297" s="11">
        <v>0.67083333333333339</v>
      </c>
      <c r="C297" s="1" t="s">
        <v>329</v>
      </c>
      <c r="D297" s="1">
        <v>1</v>
      </c>
      <c r="E297" s="1">
        <v>5</v>
      </c>
      <c r="F297" s="1" t="s">
        <v>334</v>
      </c>
      <c r="G297" s="2">
        <v>61.858599999999896</v>
      </c>
      <c r="H297" s="7">
        <f>1+COUNTIFS(A:A,A297,O:O,"&lt;"&amp;O297)</f>
        <v>2</v>
      </c>
      <c r="I297" s="2">
        <f>AVERAGEIF(A:A,A297,G:G)</f>
        <v>49.723744444444421</v>
      </c>
      <c r="J297" s="2">
        <f>G297-I297</f>
        <v>12.134855555555475</v>
      </c>
      <c r="K297" s="2">
        <f>90+J297</f>
        <v>102.13485555555548</v>
      </c>
      <c r="L297" s="2">
        <f>EXP(0.06*K297)</f>
        <v>458.56008652730935</v>
      </c>
      <c r="M297" s="2">
        <f>SUMIF(A:A,A297,L:L)</f>
        <v>2491.685520182562</v>
      </c>
      <c r="N297" s="3">
        <f>L297/M297</f>
        <v>0.18403610038786569</v>
      </c>
      <c r="O297" s="8">
        <f>1/N297</f>
        <v>5.4337165256840789</v>
      </c>
      <c r="P297" s="3">
        <f>IF(O297&gt;21,"",N297)</f>
        <v>0.18403610038786569</v>
      </c>
      <c r="Q297" s="3">
        <f>IF(ISNUMBER(P297),SUMIF(A:A,A297,P:P),"")</f>
        <v>0.98619824254142996</v>
      </c>
      <c r="R297" s="3">
        <f>IFERROR(P297*(1/Q297),"")</f>
        <v>0.18661166938769347</v>
      </c>
      <c r="S297" s="9">
        <f>IFERROR(1/R297,"")</f>
        <v>5.3587216880979645</v>
      </c>
    </row>
    <row r="298" spans="1:19" x14ac:dyDescent="0.25">
      <c r="A298" s="1">
        <v>36</v>
      </c>
      <c r="B298" s="11">
        <v>0.67083333333333339</v>
      </c>
      <c r="C298" s="1" t="s">
        <v>329</v>
      </c>
      <c r="D298" s="1">
        <v>1</v>
      </c>
      <c r="E298" s="1">
        <v>3</v>
      </c>
      <c r="F298" s="1" t="s">
        <v>332</v>
      </c>
      <c r="G298" s="2">
        <v>60.096799999999995</v>
      </c>
      <c r="H298" s="7">
        <f>1+COUNTIFS(A:A,A298,O:O,"&lt;"&amp;O298)</f>
        <v>3</v>
      </c>
      <c r="I298" s="2">
        <f>AVERAGEIF(A:A,A298,G:G)</f>
        <v>49.723744444444421</v>
      </c>
      <c r="J298" s="2">
        <f>G298-I298</f>
        <v>10.373055555555574</v>
      </c>
      <c r="K298" s="2">
        <f>90+J298</f>
        <v>100.37305555555557</v>
      </c>
      <c r="L298" s="2">
        <f>EXP(0.06*K298)</f>
        <v>412.56069458273515</v>
      </c>
      <c r="M298" s="2">
        <f>SUMIF(A:A,A298,L:L)</f>
        <v>2491.685520182562</v>
      </c>
      <c r="N298" s="3">
        <f>L298/M298</f>
        <v>0.16557494565064834</v>
      </c>
      <c r="O298" s="8">
        <f>1/N298</f>
        <v>6.0395610946473184</v>
      </c>
      <c r="P298" s="3">
        <f>IF(O298&gt;21,"",N298)</f>
        <v>0.16557494565064834</v>
      </c>
      <c r="Q298" s="3">
        <f>IF(ISNUMBER(P298),SUMIF(A:A,A298,P:P),"")</f>
        <v>0.98619824254142996</v>
      </c>
      <c r="R298" s="3">
        <f>IFERROR(P298*(1/Q298),"")</f>
        <v>0.1678921524175121</v>
      </c>
      <c r="S298" s="9">
        <f>IFERROR(1/R298,"")</f>
        <v>5.9562045372627814</v>
      </c>
    </row>
    <row r="299" spans="1:19" x14ac:dyDescent="0.25">
      <c r="A299" s="1">
        <v>36</v>
      </c>
      <c r="B299" s="11">
        <v>0.67083333333333339</v>
      </c>
      <c r="C299" s="1" t="s">
        <v>329</v>
      </c>
      <c r="D299" s="1">
        <v>1</v>
      </c>
      <c r="E299" s="1">
        <v>6</v>
      </c>
      <c r="F299" s="1" t="s">
        <v>335</v>
      </c>
      <c r="G299" s="2">
        <v>54.706600000000009</v>
      </c>
      <c r="H299" s="7">
        <f>1+COUNTIFS(A:A,A299,O:O,"&lt;"&amp;O299)</f>
        <v>4</v>
      </c>
      <c r="I299" s="2">
        <f>AVERAGEIF(A:A,A299,G:G)</f>
        <v>49.723744444444421</v>
      </c>
      <c r="J299" s="2">
        <f>G299-I299</f>
        <v>4.982855555555588</v>
      </c>
      <c r="K299" s="2">
        <f>90+J299</f>
        <v>94.982855555555588</v>
      </c>
      <c r="L299" s="2">
        <f>EXP(0.06*K299)</f>
        <v>298.56012410376161</v>
      </c>
      <c r="M299" s="2">
        <f>SUMIF(A:A,A299,L:L)</f>
        <v>2491.685520182562</v>
      </c>
      <c r="N299" s="3">
        <f>L299/M299</f>
        <v>0.11982255452601681</v>
      </c>
      <c r="O299" s="8">
        <f>1/N299</f>
        <v>8.3456741842611297</v>
      </c>
      <c r="P299" s="3">
        <f>IF(O299&gt;21,"",N299)</f>
        <v>0.11982255452601681</v>
      </c>
      <c r="Q299" s="3">
        <f>IF(ISNUMBER(P299),SUMIF(A:A,A299,P:P),"")</f>
        <v>0.98619824254142996</v>
      </c>
      <c r="R299" s="3">
        <f>IFERROR(P299*(1/Q299),"")</f>
        <v>0.12149946061274093</v>
      </c>
      <c r="S299" s="9">
        <f>IFERROR(1/R299,"")</f>
        <v>8.2304892133417091</v>
      </c>
    </row>
    <row r="300" spans="1:19" x14ac:dyDescent="0.25">
      <c r="A300" s="1">
        <v>36</v>
      </c>
      <c r="B300" s="11">
        <v>0.67083333333333339</v>
      </c>
      <c r="C300" s="1" t="s">
        <v>329</v>
      </c>
      <c r="D300" s="1">
        <v>1</v>
      </c>
      <c r="E300" s="1">
        <v>1</v>
      </c>
      <c r="F300" s="1" t="s">
        <v>330</v>
      </c>
      <c r="G300" s="2">
        <v>52.871766666666694</v>
      </c>
      <c r="H300" s="7">
        <f>1+COUNTIFS(A:A,A300,O:O,"&lt;"&amp;O300)</f>
        <v>5</v>
      </c>
      <c r="I300" s="2">
        <f>AVERAGEIF(A:A,A300,G:G)</f>
        <v>49.723744444444421</v>
      </c>
      <c r="J300" s="2">
        <f>G300-I300</f>
        <v>3.1480222222222736</v>
      </c>
      <c r="K300" s="2">
        <f>90+J300</f>
        <v>93.148022222222266</v>
      </c>
      <c r="L300" s="2">
        <f>EXP(0.06*K300)</f>
        <v>267.43628026214458</v>
      </c>
      <c r="M300" s="2">
        <f>SUMIF(A:A,A300,L:L)</f>
        <v>2491.685520182562</v>
      </c>
      <c r="N300" s="3">
        <f>L300/M300</f>
        <v>0.10733147425544695</v>
      </c>
      <c r="O300" s="8">
        <f>1/N300</f>
        <v>9.3169315611934884</v>
      </c>
      <c r="P300" s="3">
        <f>IF(O300&gt;21,"",N300)</f>
        <v>0.10733147425544695</v>
      </c>
      <c r="Q300" s="3">
        <f>IF(ISNUMBER(P300),SUMIF(A:A,A300,P:P),"")</f>
        <v>0.98619824254142996</v>
      </c>
      <c r="R300" s="3">
        <f>IFERROR(P300*(1/Q300),"")</f>
        <v>0.10883356877503052</v>
      </c>
      <c r="S300" s="9">
        <f>IFERROR(1/R300,"")</f>
        <v>9.188341531527799</v>
      </c>
    </row>
    <row r="301" spans="1:19" x14ac:dyDescent="0.25">
      <c r="A301" s="1">
        <v>36</v>
      </c>
      <c r="B301" s="11">
        <v>0.67083333333333339</v>
      </c>
      <c r="C301" s="1" t="s">
        <v>329</v>
      </c>
      <c r="D301" s="1">
        <v>1</v>
      </c>
      <c r="E301" s="1">
        <v>2</v>
      </c>
      <c r="F301" s="1" t="s">
        <v>331</v>
      </c>
      <c r="G301" s="2">
        <v>49.453033333333302</v>
      </c>
      <c r="H301" s="7">
        <f>1+COUNTIFS(A:A,A301,O:O,"&lt;"&amp;O301)</f>
        <v>6</v>
      </c>
      <c r="I301" s="2">
        <f>AVERAGEIF(A:A,A301,G:G)</f>
        <v>49.723744444444421</v>
      </c>
      <c r="J301" s="2">
        <f>G301-I301</f>
        <v>-0.2707111111111189</v>
      </c>
      <c r="K301" s="2">
        <f>90+J301</f>
        <v>89.729288888888874</v>
      </c>
      <c r="L301" s="2">
        <f>EXP(0.06*K301)</f>
        <v>217.83923428673751</v>
      </c>
      <c r="M301" s="2">
        <f>SUMIF(A:A,A301,L:L)</f>
        <v>2491.685520182562</v>
      </c>
      <c r="N301" s="3">
        <f>L301/M301</f>
        <v>8.7426455915984441E-2</v>
      </c>
      <c r="O301" s="8">
        <f>1/N301</f>
        <v>11.438185266951523</v>
      </c>
      <c r="P301" s="3">
        <f>IF(O301&gt;21,"",N301)</f>
        <v>8.7426455915984441E-2</v>
      </c>
      <c r="Q301" s="3">
        <f>IF(ISNUMBER(P301),SUMIF(A:A,A301,P:P),"")</f>
        <v>0.98619824254142996</v>
      </c>
      <c r="R301" s="3">
        <f>IFERROR(P301*(1/Q301),"")</f>
        <v>8.8649981458785318E-2</v>
      </c>
      <c r="S301" s="9">
        <f>IFERROR(1/R301,"")</f>
        <v>11.28031820813087</v>
      </c>
    </row>
    <row r="302" spans="1:19" x14ac:dyDescent="0.25">
      <c r="A302" s="1">
        <v>36</v>
      </c>
      <c r="B302" s="11">
        <v>0.67083333333333339</v>
      </c>
      <c r="C302" s="1" t="s">
        <v>329</v>
      </c>
      <c r="D302" s="1">
        <v>1</v>
      </c>
      <c r="E302" s="1">
        <v>7</v>
      </c>
      <c r="F302" s="1" t="s">
        <v>336</v>
      </c>
      <c r="G302" s="2">
        <v>44.466533333333302</v>
      </c>
      <c r="H302" s="7">
        <f>1+COUNTIFS(A:A,A302,O:O,"&lt;"&amp;O302)</f>
        <v>7</v>
      </c>
      <c r="I302" s="2">
        <f>AVERAGEIF(A:A,A302,G:G)</f>
        <v>49.723744444444421</v>
      </c>
      <c r="J302" s="2">
        <f>G302-I302</f>
        <v>-5.2572111111111184</v>
      </c>
      <c r="K302" s="2">
        <f>90+J302</f>
        <v>84.742788888888882</v>
      </c>
      <c r="L302" s="2">
        <f>EXP(0.06*K302)</f>
        <v>161.51004410562689</v>
      </c>
      <c r="M302" s="2">
        <f>SUMIF(A:A,A302,L:L)</f>
        <v>2491.685520182562</v>
      </c>
      <c r="N302" s="3">
        <f>L302/M302</f>
        <v>6.4819594125101826E-2</v>
      </c>
      <c r="O302" s="8">
        <f>1/N302</f>
        <v>15.427433841532544</v>
      </c>
      <c r="P302" s="3">
        <f>IF(O302&gt;21,"",N302)</f>
        <v>6.4819594125101826E-2</v>
      </c>
      <c r="Q302" s="3">
        <f>IF(ISNUMBER(P302),SUMIF(A:A,A302,P:P),"")</f>
        <v>0.98619824254142996</v>
      </c>
      <c r="R302" s="3">
        <f>IFERROR(P302*(1/Q302),"")</f>
        <v>6.5726738630218925E-2</v>
      </c>
      <c r="S302" s="9">
        <f>IFERROR(1/R302,"")</f>
        <v>15.214508141443579</v>
      </c>
    </row>
    <row r="303" spans="1:19" x14ac:dyDescent="0.25">
      <c r="A303" s="1">
        <v>36</v>
      </c>
      <c r="B303" s="11">
        <v>0.67083333333333339</v>
      </c>
      <c r="C303" s="1" t="s">
        <v>329</v>
      </c>
      <c r="D303" s="1">
        <v>1</v>
      </c>
      <c r="E303" s="1">
        <v>8</v>
      </c>
      <c r="F303" s="1" t="s">
        <v>337</v>
      </c>
      <c r="G303" s="2">
        <v>42.030933333333294</v>
      </c>
      <c r="H303" s="7">
        <f>1+COUNTIFS(A:A,A303,O:O,"&lt;"&amp;O303)</f>
        <v>8</v>
      </c>
      <c r="I303" s="2">
        <f>AVERAGEIF(A:A,A303,G:G)</f>
        <v>49.723744444444421</v>
      </c>
      <c r="J303" s="2">
        <f>G303-I303</f>
        <v>-7.6928111111111264</v>
      </c>
      <c r="K303" s="2">
        <f>90+J303</f>
        <v>82.307188888888874</v>
      </c>
      <c r="L303" s="2">
        <f>EXP(0.06*K303)</f>
        <v>139.55116850602431</v>
      </c>
      <c r="M303" s="2">
        <f>SUMIF(A:A,A303,L:L)</f>
        <v>2491.685520182562</v>
      </c>
      <c r="N303" s="3">
        <f>L303/M303</f>
        <v>5.6006734146691037E-2</v>
      </c>
      <c r="O303" s="8">
        <f>1/N303</f>
        <v>17.854995747133412</v>
      </c>
      <c r="P303" s="3">
        <f>IF(O303&gt;21,"",N303)</f>
        <v>5.6006734146691037E-2</v>
      </c>
      <c r="Q303" s="3">
        <f>IF(ISNUMBER(P303),SUMIF(A:A,A303,P:P),"")</f>
        <v>0.98619824254142996</v>
      </c>
      <c r="R303" s="3">
        <f>IFERROR(P303*(1/Q303),"")</f>
        <v>5.6790543453374892E-2</v>
      </c>
      <c r="S303" s="9">
        <f>IFERROR(1/R303,"")</f>
        <v>17.608565426407676</v>
      </c>
    </row>
    <row r="304" spans="1:19" x14ac:dyDescent="0.25">
      <c r="A304" s="1">
        <v>36</v>
      </c>
      <c r="B304" s="11">
        <v>0.67083333333333339</v>
      </c>
      <c r="C304" s="1" t="s">
        <v>329</v>
      </c>
      <c r="D304" s="1">
        <v>1</v>
      </c>
      <c r="E304" s="1">
        <v>9</v>
      </c>
      <c r="F304" s="1" t="s">
        <v>338</v>
      </c>
      <c r="G304" s="2">
        <v>18.686333333333298</v>
      </c>
      <c r="H304" s="7">
        <f>1+COUNTIFS(A:A,A304,O:O,"&lt;"&amp;O304)</f>
        <v>9</v>
      </c>
      <c r="I304" s="2">
        <f>AVERAGEIF(A:A,A304,G:G)</f>
        <v>49.723744444444421</v>
      </c>
      <c r="J304" s="2">
        <f>G304-I304</f>
        <v>-31.037411111111123</v>
      </c>
      <c r="K304" s="2">
        <f>90+J304</f>
        <v>58.962588888888874</v>
      </c>
      <c r="L304" s="2">
        <f>EXP(0.06*K304)</f>
        <v>34.389639212590659</v>
      </c>
      <c r="M304" s="2">
        <f>SUMIF(A:A,A304,L:L)</f>
        <v>2491.685520182562</v>
      </c>
      <c r="N304" s="3">
        <f>L304/M304</f>
        <v>1.3801757458570046E-2</v>
      </c>
      <c r="O304" s="8">
        <f>1/N304</f>
        <v>72.454540880158802</v>
      </c>
      <c r="P304" s="3" t="str">
        <f>IF(O304&gt;21,"",N304)</f>
        <v/>
      </c>
      <c r="Q304" s="3" t="str">
        <f>IF(ISNUMBER(P304),SUMIF(A:A,A304,P:P),"")</f>
        <v/>
      </c>
      <c r="R304" s="3" t="str">
        <f>IFERROR(P304*(1/Q304),"")</f>
        <v/>
      </c>
      <c r="S304" s="9" t="str">
        <f>IFERROR(1/R304,"")</f>
        <v/>
      </c>
    </row>
    <row r="305" spans="1:19" x14ac:dyDescent="0.25">
      <c r="A305" s="1">
        <v>37</v>
      </c>
      <c r="B305" s="11">
        <v>0.67291666666666661</v>
      </c>
      <c r="C305" s="1" t="s">
        <v>54</v>
      </c>
      <c r="D305" s="1">
        <v>6</v>
      </c>
      <c r="E305" s="1">
        <v>6</v>
      </c>
      <c r="F305" s="1" t="s">
        <v>344</v>
      </c>
      <c r="G305" s="2">
        <v>66.042466666666698</v>
      </c>
      <c r="H305" s="7">
        <f>1+COUNTIFS(A:A,A305,O:O,"&lt;"&amp;O305)</f>
        <v>1</v>
      </c>
      <c r="I305" s="2">
        <f>AVERAGEIF(A:A,A305,G:G)</f>
        <v>51.933770370370354</v>
      </c>
      <c r="J305" s="2">
        <f>G305-I305</f>
        <v>14.108696296296344</v>
      </c>
      <c r="K305" s="2">
        <f>90+J305</f>
        <v>104.10869629629634</v>
      </c>
      <c r="L305" s="2">
        <f>EXP(0.06*K305)</f>
        <v>516.2141907876794</v>
      </c>
      <c r="M305" s="2">
        <f>SUMIF(A:A,A305,L:L)</f>
        <v>2503.8639231004213</v>
      </c>
      <c r="N305" s="3">
        <f>L305/M305</f>
        <v>0.20616703089378546</v>
      </c>
      <c r="O305" s="8">
        <f>1/N305</f>
        <v>4.8504360550023478</v>
      </c>
      <c r="P305" s="3">
        <f>IF(O305&gt;21,"",N305)</f>
        <v>0.20616703089378546</v>
      </c>
      <c r="Q305" s="3">
        <f>IF(ISNUMBER(P305),SUMIF(A:A,A305,P:P),"")</f>
        <v>0.94304215799523394</v>
      </c>
      <c r="R305" s="3">
        <f>IFERROR(P305*(1/Q305),"")</f>
        <v>0.21861910323507236</v>
      </c>
      <c r="S305" s="9">
        <f>IFERROR(1/R305,"")</f>
        <v>4.5741656845273031</v>
      </c>
    </row>
    <row r="306" spans="1:19" x14ac:dyDescent="0.25">
      <c r="A306" s="1">
        <v>37</v>
      </c>
      <c r="B306" s="11">
        <v>0.67291666666666661</v>
      </c>
      <c r="C306" s="1" t="s">
        <v>54</v>
      </c>
      <c r="D306" s="1">
        <v>6</v>
      </c>
      <c r="E306" s="1">
        <v>1</v>
      </c>
      <c r="F306" s="1" t="s">
        <v>339</v>
      </c>
      <c r="G306" s="2">
        <v>63.374499999999998</v>
      </c>
      <c r="H306" s="7">
        <f>1+COUNTIFS(A:A,A306,O:O,"&lt;"&amp;O306)</f>
        <v>2</v>
      </c>
      <c r="I306" s="2">
        <f>AVERAGEIF(A:A,A306,G:G)</f>
        <v>51.933770370370354</v>
      </c>
      <c r="J306" s="2">
        <f>G306-I306</f>
        <v>11.440729629629644</v>
      </c>
      <c r="K306" s="2">
        <f>90+J306</f>
        <v>101.44072962962964</v>
      </c>
      <c r="L306" s="2">
        <f>EXP(0.06*K306)</f>
        <v>439.85440647416198</v>
      </c>
      <c r="M306" s="2">
        <f>SUMIF(A:A,A306,L:L)</f>
        <v>2503.8639231004213</v>
      </c>
      <c r="N306" s="3">
        <f>L306/M306</f>
        <v>0.17567025205168108</v>
      </c>
      <c r="O306" s="8">
        <f>1/N306</f>
        <v>5.6924834359878211</v>
      </c>
      <c r="P306" s="3">
        <f>IF(O306&gt;21,"",N306)</f>
        <v>0.17567025205168108</v>
      </c>
      <c r="Q306" s="3">
        <f>IF(ISNUMBER(P306),SUMIF(A:A,A306,P:P),"")</f>
        <v>0.94304215799523394</v>
      </c>
      <c r="R306" s="3">
        <f>IFERROR(P306*(1/Q306),"")</f>
        <v>0.18628038053476809</v>
      </c>
      <c r="S306" s="9">
        <f>IFERROR(1/R306,"")</f>
        <v>5.368251863826079</v>
      </c>
    </row>
    <row r="307" spans="1:19" x14ac:dyDescent="0.25">
      <c r="A307" s="1">
        <v>37</v>
      </c>
      <c r="B307" s="11">
        <v>0.67291666666666661</v>
      </c>
      <c r="C307" s="1" t="s">
        <v>54</v>
      </c>
      <c r="D307" s="1">
        <v>6</v>
      </c>
      <c r="E307" s="1">
        <v>7</v>
      </c>
      <c r="F307" s="1" t="s">
        <v>345</v>
      </c>
      <c r="G307" s="2">
        <v>63.074766666666605</v>
      </c>
      <c r="H307" s="7">
        <f>1+COUNTIFS(A:A,A307,O:O,"&lt;"&amp;O307)</f>
        <v>3</v>
      </c>
      <c r="I307" s="2">
        <f>AVERAGEIF(A:A,A307,G:G)</f>
        <v>51.933770370370354</v>
      </c>
      <c r="J307" s="2">
        <f>G307-I307</f>
        <v>11.140996296296251</v>
      </c>
      <c r="K307" s="2">
        <f>90+J307</f>
        <v>101.14099629629625</v>
      </c>
      <c r="L307" s="2">
        <f>EXP(0.06*K307)</f>
        <v>432.0147701310334</v>
      </c>
      <c r="M307" s="2">
        <f>SUMIF(A:A,A307,L:L)</f>
        <v>2503.8639231004213</v>
      </c>
      <c r="N307" s="3">
        <f>L307/M307</f>
        <v>0.17253923671542384</v>
      </c>
      <c r="O307" s="8">
        <f>1/N307</f>
        <v>5.7957831449627983</v>
      </c>
      <c r="P307" s="3">
        <f>IF(O307&gt;21,"",N307)</f>
        <v>0.17253923671542384</v>
      </c>
      <c r="Q307" s="3">
        <f>IF(ISNUMBER(P307),SUMIF(A:A,A307,P:P),"")</f>
        <v>0.94304215799523394</v>
      </c>
      <c r="R307" s="3">
        <f>IFERROR(P307*(1/Q307),"")</f>
        <v>0.18296025819483655</v>
      </c>
      <c r="S307" s="9">
        <f>IFERROR(1/R307,"")</f>
        <v>5.465667844298121</v>
      </c>
    </row>
    <row r="308" spans="1:19" x14ac:dyDescent="0.25">
      <c r="A308" s="1">
        <v>37</v>
      </c>
      <c r="B308" s="11">
        <v>0.67291666666666661</v>
      </c>
      <c r="C308" s="1" t="s">
        <v>54</v>
      </c>
      <c r="D308" s="1">
        <v>6</v>
      </c>
      <c r="E308" s="1">
        <v>3</v>
      </c>
      <c r="F308" s="1" t="s">
        <v>341</v>
      </c>
      <c r="G308" s="2">
        <v>60.3149333333333</v>
      </c>
      <c r="H308" s="7">
        <f>1+COUNTIFS(A:A,A308,O:O,"&lt;"&amp;O308)</f>
        <v>4</v>
      </c>
      <c r="I308" s="2">
        <f>AVERAGEIF(A:A,A308,G:G)</f>
        <v>51.933770370370354</v>
      </c>
      <c r="J308" s="2">
        <f>G308-I308</f>
        <v>8.3811629629629465</v>
      </c>
      <c r="K308" s="2">
        <f>90+J308</f>
        <v>98.381162962962946</v>
      </c>
      <c r="L308" s="2">
        <f>EXP(0.06*K308)</f>
        <v>366.08654887336007</v>
      </c>
      <c r="M308" s="2">
        <f>SUMIF(A:A,A308,L:L)</f>
        <v>2503.8639231004213</v>
      </c>
      <c r="N308" s="3">
        <f>L308/M308</f>
        <v>0.14620864396658254</v>
      </c>
      <c r="O308" s="8">
        <f>1/N308</f>
        <v>6.8395408976541781</v>
      </c>
      <c r="P308" s="3">
        <f>IF(O308&gt;21,"",N308)</f>
        <v>0.14620864396658254</v>
      </c>
      <c r="Q308" s="3">
        <f>IF(ISNUMBER(P308),SUMIF(A:A,A308,P:P),"")</f>
        <v>0.94304215799523394</v>
      </c>
      <c r="R308" s="3">
        <f>IFERROR(P308*(1/Q308),"")</f>
        <v>0.15503935081481421</v>
      </c>
      <c r="S308" s="9">
        <f>IFERROR(1/R308,"")</f>
        <v>6.4499754078204559</v>
      </c>
    </row>
    <row r="309" spans="1:19" x14ac:dyDescent="0.25">
      <c r="A309" s="1">
        <v>37</v>
      </c>
      <c r="B309" s="11">
        <v>0.67291666666666661</v>
      </c>
      <c r="C309" s="1" t="s">
        <v>54</v>
      </c>
      <c r="D309" s="1">
        <v>6</v>
      </c>
      <c r="E309" s="1">
        <v>2</v>
      </c>
      <c r="F309" s="1" t="s">
        <v>340</v>
      </c>
      <c r="G309" s="2">
        <v>56.887833333333305</v>
      </c>
      <c r="H309" s="7">
        <f>1+COUNTIFS(A:A,A309,O:O,"&lt;"&amp;O309)</f>
        <v>5</v>
      </c>
      <c r="I309" s="2">
        <f>AVERAGEIF(A:A,A309,G:G)</f>
        <v>51.933770370370354</v>
      </c>
      <c r="J309" s="2">
        <f>G309-I309</f>
        <v>4.9540629629629507</v>
      </c>
      <c r="K309" s="2">
        <f>90+J309</f>
        <v>94.954062962962951</v>
      </c>
      <c r="L309" s="2">
        <f>EXP(0.06*K309)</f>
        <v>298.04479016486806</v>
      </c>
      <c r="M309" s="2">
        <f>SUMIF(A:A,A309,L:L)</f>
        <v>2503.8639231004213</v>
      </c>
      <c r="N309" s="3">
        <f>L309/M309</f>
        <v>0.11903394086840498</v>
      </c>
      <c r="O309" s="8">
        <f>1/N309</f>
        <v>8.4009652432286117</v>
      </c>
      <c r="P309" s="3">
        <f>IF(O309&gt;21,"",N309)</f>
        <v>0.11903394086840498</v>
      </c>
      <c r="Q309" s="3">
        <f>IF(ISNUMBER(P309),SUMIF(A:A,A309,P:P),"")</f>
        <v>0.94304215799523394</v>
      </c>
      <c r="R309" s="3">
        <f>IFERROR(P309*(1/Q309),"")</f>
        <v>0.12622335052491532</v>
      </c>
      <c r="S309" s="9">
        <f>IFERROR(1/R309,"")</f>
        <v>7.9224643922172646</v>
      </c>
    </row>
    <row r="310" spans="1:19" x14ac:dyDescent="0.25">
      <c r="A310" s="1">
        <v>37</v>
      </c>
      <c r="B310" s="11">
        <v>0.67291666666666661</v>
      </c>
      <c r="C310" s="1" t="s">
        <v>54</v>
      </c>
      <c r="D310" s="1">
        <v>6</v>
      </c>
      <c r="E310" s="1">
        <v>5</v>
      </c>
      <c r="F310" s="1" t="s">
        <v>343</v>
      </c>
      <c r="G310" s="2">
        <v>46.317500000000003</v>
      </c>
      <c r="H310" s="7">
        <f>1+COUNTIFS(A:A,A310,O:O,"&lt;"&amp;O310)</f>
        <v>6</v>
      </c>
      <c r="I310" s="2">
        <f>AVERAGEIF(A:A,A310,G:G)</f>
        <v>51.933770370370354</v>
      </c>
      <c r="J310" s="2">
        <f>G310-I310</f>
        <v>-5.6162703703703514</v>
      </c>
      <c r="K310" s="2">
        <f>90+J310</f>
        <v>84.383729629629642</v>
      </c>
      <c r="L310" s="2">
        <f>EXP(0.06*K310)</f>
        <v>158.06775619464671</v>
      </c>
      <c r="M310" s="2">
        <f>SUMIF(A:A,A310,L:L)</f>
        <v>2503.8639231004213</v>
      </c>
      <c r="N310" s="3">
        <f>L310/M310</f>
        <v>6.3129531415955925E-2</v>
      </c>
      <c r="O310" s="8">
        <f>1/N310</f>
        <v>15.84044705497768</v>
      </c>
      <c r="P310" s="3">
        <f>IF(O310&gt;21,"",N310)</f>
        <v>6.3129531415955925E-2</v>
      </c>
      <c r="Q310" s="3">
        <f>IF(ISNUMBER(P310),SUMIF(A:A,A310,P:P),"")</f>
        <v>0.94304215799523394</v>
      </c>
      <c r="R310" s="3">
        <f>IFERROR(P310*(1/Q310),"")</f>
        <v>6.6942427632461124E-2</v>
      </c>
      <c r="S310" s="9">
        <f>IFERROR(1/R310,"")</f>
        <v>14.938209374335402</v>
      </c>
    </row>
    <row r="311" spans="1:19" x14ac:dyDescent="0.25">
      <c r="A311" s="1">
        <v>37</v>
      </c>
      <c r="B311" s="11">
        <v>0.67291666666666661</v>
      </c>
      <c r="C311" s="1" t="s">
        <v>54</v>
      </c>
      <c r="D311" s="1">
        <v>6</v>
      </c>
      <c r="E311" s="1">
        <v>4</v>
      </c>
      <c r="F311" s="1" t="s">
        <v>342</v>
      </c>
      <c r="G311" s="2">
        <v>45.5514333333333</v>
      </c>
      <c r="H311" s="7">
        <f>1+COUNTIFS(A:A,A311,O:O,"&lt;"&amp;O311)</f>
        <v>7</v>
      </c>
      <c r="I311" s="2">
        <f>AVERAGEIF(A:A,A311,G:G)</f>
        <v>51.933770370370354</v>
      </c>
      <c r="J311" s="2">
        <f>G311-I311</f>
        <v>-6.382337037037054</v>
      </c>
      <c r="K311" s="2">
        <f>90+J311</f>
        <v>83.617662962962953</v>
      </c>
      <c r="L311" s="2">
        <f>EXP(0.06*K311)</f>
        <v>150.96677474128407</v>
      </c>
      <c r="M311" s="2">
        <f>SUMIF(A:A,A311,L:L)</f>
        <v>2503.8639231004213</v>
      </c>
      <c r="N311" s="3">
        <f>L311/M311</f>
        <v>6.0293522083400101E-2</v>
      </c>
      <c r="O311" s="8">
        <f>1/N311</f>
        <v>16.585529679569309</v>
      </c>
      <c r="P311" s="3">
        <f>IF(O311&gt;21,"",N311)</f>
        <v>6.0293522083400101E-2</v>
      </c>
      <c r="Q311" s="3">
        <f>IF(ISNUMBER(P311),SUMIF(A:A,A311,P:P),"")</f>
        <v>0.94304215799523394</v>
      </c>
      <c r="R311" s="3">
        <f>IFERROR(P311*(1/Q311),"")</f>
        <v>6.3935129063132312E-2</v>
      </c>
      <c r="S311" s="9">
        <f>IFERROR(1/R311,"")</f>
        <v>15.640853700515045</v>
      </c>
    </row>
    <row r="312" spans="1:19" x14ac:dyDescent="0.25">
      <c r="A312" s="1">
        <v>37</v>
      </c>
      <c r="B312" s="11">
        <v>0.67291666666666661</v>
      </c>
      <c r="C312" s="1" t="s">
        <v>54</v>
      </c>
      <c r="D312" s="1">
        <v>6</v>
      </c>
      <c r="E312" s="1">
        <v>8</v>
      </c>
      <c r="F312" s="1" t="s">
        <v>346</v>
      </c>
      <c r="G312" s="2">
        <v>35.006033333333299</v>
      </c>
      <c r="H312" s="7">
        <f>1+COUNTIFS(A:A,A312,O:O,"&lt;"&amp;O312)</f>
        <v>8</v>
      </c>
      <c r="I312" s="2">
        <f>AVERAGEIF(A:A,A312,G:G)</f>
        <v>51.933770370370354</v>
      </c>
      <c r="J312" s="2">
        <f>G312-I312</f>
        <v>-16.927737037037055</v>
      </c>
      <c r="K312" s="2">
        <f>90+J312</f>
        <v>73.072262962962952</v>
      </c>
      <c r="L312" s="2">
        <f>EXP(0.06*K312)</f>
        <v>80.184944898250492</v>
      </c>
      <c r="M312" s="2">
        <f>SUMIF(A:A,A312,L:L)</f>
        <v>2503.8639231004213</v>
      </c>
      <c r="N312" s="3">
        <f>L312/M312</f>
        <v>3.2024481905135287E-2</v>
      </c>
      <c r="O312" s="8">
        <f>1/N312</f>
        <v>31.226110166661119</v>
      </c>
      <c r="P312" s="3" t="str">
        <f>IF(O312&gt;21,"",N312)</f>
        <v/>
      </c>
      <c r="Q312" s="3" t="str">
        <f>IF(ISNUMBER(P312),SUMIF(A:A,A312,P:P),"")</f>
        <v/>
      </c>
      <c r="R312" s="3" t="str">
        <f>IFERROR(P312*(1/Q312),"")</f>
        <v/>
      </c>
      <c r="S312" s="9" t="str">
        <f>IFERROR(1/R312,"")</f>
        <v/>
      </c>
    </row>
    <row r="313" spans="1:19" x14ac:dyDescent="0.25">
      <c r="A313" s="1">
        <v>37</v>
      </c>
      <c r="B313" s="11">
        <v>0.67291666666666661</v>
      </c>
      <c r="C313" s="1" t="s">
        <v>54</v>
      </c>
      <c r="D313" s="1">
        <v>6</v>
      </c>
      <c r="E313" s="1">
        <v>9</v>
      </c>
      <c r="F313" s="1" t="s">
        <v>347</v>
      </c>
      <c r="G313" s="2">
        <v>30.8344666666667</v>
      </c>
      <c r="H313" s="7">
        <f>1+COUNTIFS(A:A,A313,O:O,"&lt;"&amp;O313)</f>
        <v>9</v>
      </c>
      <c r="I313" s="2">
        <f>AVERAGEIF(A:A,A313,G:G)</f>
        <v>51.933770370370354</v>
      </c>
      <c r="J313" s="2">
        <f>G313-I313</f>
        <v>-21.099303703703654</v>
      </c>
      <c r="K313" s="2">
        <f>90+J313</f>
        <v>68.900696296296346</v>
      </c>
      <c r="L313" s="2">
        <f>EXP(0.06*K313)</f>
        <v>62.429740835136641</v>
      </c>
      <c r="M313" s="2">
        <f>SUMIF(A:A,A313,L:L)</f>
        <v>2503.8639231004213</v>
      </c>
      <c r="N313" s="3">
        <f>L313/M313</f>
        <v>2.4933360099630621E-2</v>
      </c>
      <c r="O313" s="8">
        <f>1/N313</f>
        <v>40.106908816305697</v>
      </c>
      <c r="P313" s="3" t="str">
        <f>IF(O313&gt;21,"",N313)</f>
        <v/>
      </c>
      <c r="Q313" s="3" t="str">
        <f>IF(ISNUMBER(P313),SUMIF(A:A,A313,P:P),"")</f>
        <v/>
      </c>
      <c r="R313" s="3" t="str">
        <f>IFERROR(P313*(1/Q313),"")</f>
        <v/>
      </c>
      <c r="S313" s="9" t="str">
        <f>IFERROR(1/R313,"")</f>
        <v/>
      </c>
    </row>
    <row r="314" spans="1:19" x14ac:dyDescent="0.25">
      <c r="A314" s="1">
        <v>38</v>
      </c>
      <c r="B314" s="11">
        <v>0.67569444444444438</v>
      </c>
      <c r="C314" s="1" t="s">
        <v>242</v>
      </c>
      <c r="D314" s="1">
        <v>5</v>
      </c>
      <c r="E314" s="1">
        <v>3</v>
      </c>
      <c r="F314" s="1" t="s">
        <v>74</v>
      </c>
      <c r="G314" s="2">
        <v>71.783166666666702</v>
      </c>
      <c r="H314" s="7">
        <f>1+COUNTIFS(A:A,A314,O:O,"&lt;"&amp;O314)</f>
        <v>1</v>
      </c>
      <c r="I314" s="2">
        <f>AVERAGEIF(A:A,A314,G:G)</f>
        <v>49.124921212121201</v>
      </c>
      <c r="J314" s="2">
        <f>G314-I314</f>
        <v>22.658245454545501</v>
      </c>
      <c r="K314" s="2">
        <f>90+J314</f>
        <v>112.65824545454549</v>
      </c>
      <c r="L314" s="2">
        <f>EXP(0.06*K314)</f>
        <v>862.20643631227244</v>
      </c>
      <c r="M314" s="2">
        <f>SUMIF(A:A,A314,L:L)</f>
        <v>3051.4026837193451</v>
      </c>
      <c r="N314" s="3">
        <f>L314/M314</f>
        <v>0.28256068624195207</v>
      </c>
      <c r="O314" s="8">
        <f>1/N314</f>
        <v>3.539062752500949</v>
      </c>
      <c r="P314" s="3">
        <f>IF(O314&gt;21,"",N314)</f>
        <v>0.28256068624195207</v>
      </c>
      <c r="Q314" s="3">
        <f>IF(ISNUMBER(P314),SUMIF(A:A,A314,P:P),"")</f>
        <v>0.90185201403846638</v>
      </c>
      <c r="R314" s="3">
        <f>IFERROR(P314*(1/Q314),"")</f>
        <v>0.31331158753713234</v>
      </c>
      <c r="S314" s="9">
        <f>IFERROR(1/R314,"")</f>
        <v>3.1917108711514994</v>
      </c>
    </row>
    <row r="315" spans="1:19" x14ac:dyDescent="0.25">
      <c r="A315" s="1">
        <v>38</v>
      </c>
      <c r="B315" s="11">
        <v>0.67569444444444438</v>
      </c>
      <c r="C315" s="1" t="s">
        <v>242</v>
      </c>
      <c r="D315" s="1">
        <v>5</v>
      </c>
      <c r="E315" s="1">
        <v>1</v>
      </c>
      <c r="F315" s="1" t="s">
        <v>348</v>
      </c>
      <c r="G315" s="2">
        <v>57.136966666666702</v>
      </c>
      <c r="H315" s="7">
        <f>1+COUNTIFS(A:A,A315,O:O,"&lt;"&amp;O315)</f>
        <v>2</v>
      </c>
      <c r="I315" s="2">
        <f>AVERAGEIF(A:A,A315,G:G)</f>
        <v>49.124921212121201</v>
      </c>
      <c r="J315" s="2">
        <f>G315-I315</f>
        <v>8.0120454545455004</v>
      </c>
      <c r="K315" s="2">
        <f>90+J315</f>
        <v>98.0120454545455</v>
      </c>
      <c r="L315" s="2">
        <f>EXP(0.06*K315)</f>
        <v>358.06793367688022</v>
      </c>
      <c r="M315" s="2">
        <f>SUMIF(A:A,A315,L:L)</f>
        <v>3051.4026837193451</v>
      </c>
      <c r="N315" s="3">
        <f>L315/M315</f>
        <v>0.11734535582187806</v>
      </c>
      <c r="O315" s="8">
        <f>1/N315</f>
        <v>8.5218540861380934</v>
      </c>
      <c r="P315" s="3">
        <f>IF(O315&gt;21,"",N315)</f>
        <v>0.11734535582187806</v>
      </c>
      <c r="Q315" s="3">
        <f>IF(ISNUMBER(P315),SUMIF(A:A,A315,P:P),"")</f>
        <v>0.90185201403846638</v>
      </c>
      <c r="R315" s="3">
        <f>IFERROR(P315*(1/Q315),"")</f>
        <v>0.13011597689559848</v>
      </c>
      <c r="S315" s="9">
        <f>IFERROR(1/R315,"")</f>
        <v>7.685451270925574</v>
      </c>
    </row>
    <row r="316" spans="1:19" x14ac:dyDescent="0.25">
      <c r="A316" s="1">
        <v>38</v>
      </c>
      <c r="B316" s="11">
        <v>0.67569444444444438</v>
      </c>
      <c r="C316" s="1" t="s">
        <v>242</v>
      </c>
      <c r="D316" s="1">
        <v>5</v>
      </c>
      <c r="E316" s="1">
        <v>2</v>
      </c>
      <c r="F316" s="1" t="s">
        <v>349</v>
      </c>
      <c r="G316" s="2">
        <v>56.938966666666602</v>
      </c>
      <c r="H316" s="7">
        <f>1+COUNTIFS(A:A,A316,O:O,"&lt;"&amp;O316)</f>
        <v>3</v>
      </c>
      <c r="I316" s="2">
        <f>AVERAGEIF(A:A,A316,G:G)</f>
        <v>49.124921212121201</v>
      </c>
      <c r="J316" s="2">
        <f>G316-I316</f>
        <v>7.8140454545454006</v>
      </c>
      <c r="K316" s="2">
        <f>90+J316</f>
        <v>97.814045454545408</v>
      </c>
      <c r="L316" s="2">
        <f>EXP(0.06*K316)</f>
        <v>353.83925471207016</v>
      </c>
      <c r="M316" s="2">
        <f>SUMIF(A:A,A316,L:L)</f>
        <v>3051.4026837193451</v>
      </c>
      <c r="N316" s="3">
        <f>L316/M316</f>
        <v>0.11595954103336391</v>
      </c>
      <c r="O316" s="8">
        <f>1/N316</f>
        <v>8.6236974645517073</v>
      </c>
      <c r="P316" s="3">
        <f>IF(O316&gt;21,"",N316)</f>
        <v>0.11595954103336391</v>
      </c>
      <c r="Q316" s="3">
        <f>IF(ISNUMBER(P316),SUMIF(A:A,A316,P:P),"")</f>
        <v>0.90185201403846638</v>
      </c>
      <c r="R316" s="3">
        <f>IFERROR(P316*(1/Q316),"")</f>
        <v>0.1285793447575734</v>
      </c>
      <c r="S316" s="9">
        <f>IFERROR(1/R316,"")</f>
        <v>7.7772989268643737</v>
      </c>
    </row>
    <row r="317" spans="1:19" x14ac:dyDescent="0.25">
      <c r="A317" s="1">
        <v>38</v>
      </c>
      <c r="B317" s="11">
        <v>0.67569444444444438</v>
      </c>
      <c r="C317" s="1" t="s">
        <v>242</v>
      </c>
      <c r="D317" s="1">
        <v>5</v>
      </c>
      <c r="E317" s="1">
        <v>7</v>
      </c>
      <c r="F317" s="1" t="s">
        <v>353</v>
      </c>
      <c r="G317" s="2">
        <v>52.955466666666595</v>
      </c>
      <c r="H317" s="7">
        <f>1+COUNTIFS(A:A,A317,O:O,"&lt;"&amp;O317)</f>
        <v>4</v>
      </c>
      <c r="I317" s="2">
        <f>AVERAGEIF(A:A,A317,G:G)</f>
        <v>49.124921212121201</v>
      </c>
      <c r="J317" s="2">
        <f>G317-I317</f>
        <v>3.8305454545453941</v>
      </c>
      <c r="K317" s="2">
        <f>90+J317</f>
        <v>93.830545454545387</v>
      </c>
      <c r="L317" s="2">
        <f>EXP(0.06*K317)</f>
        <v>278.6155089589235</v>
      </c>
      <c r="M317" s="2">
        <f>SUMIF(A:A,A317,L:L)</f>
        <v>3051.4026837193451</v>
      </c>
      <c r="N317" s="3">
        <f>L317/M317</f>
        <v>9.1307355284658775E-2</v>
      </c>
      <c r="O317" s="8">
        <f>1/N317</f>
        <v>10.952020205627591</v>
      </c>
      <c r="P317" s="3">
        <f>IF(O317&gt;21,"",N317)</f>
        <v>9.1307355284658775E-2</v>
      </c>
      <c r="Q317" s="3">
        <f>IF(ISNUMBER(P317),SUMIF(A:A,A317,P:P),"")</f>
        <v>0.90185201403846638</v>
      </c>
      <c r="R317" s="3">
        <f>IFERROR(P317*(1/Q317),"")</f>
        <v>0.10124427718000779</v>
      </c>
      <c r="S317" s="9">
        <f>IFERROR(1/R317,"")</f>
        <v>9.8771014802352219</v>
      </c>
    </row>
    <row r="318" spans="1:19" x14ac:dyDescent="0.25">
      <c r="A318" s="1">
        <v>38</v>
      </c>
      <c r="B318" s="11">
        <v>0.67569444444444438</v>
      </c>
      <c r="C318" s="1" t="s">
        <v>242</v>
      </c>
      <c r="D318" s="1">
        <v>5</v>
      </c>
      <c r="E318" s="1">
        <v>6</v>
      </c>
      <c r="F318" s="1" t="s">
        <v>352</v>
      </c>
      <c r="G318" s="2">
        <v>52.344166666666602</v>
      </c>
      <c r="H318" s="7">
        <f>1+COUNTIFS(A:A,A318,O:O,"&lt;"&amp;O318)</f>
        <v>5</v>
      </c>
      <c r="I318" s="2">
        <f>AVERAGEIF(A:A,A318,G:G)</f>
        <v>49.124921212121201</v>
      </c>
      <c r="J318" s="2">
        <f>G318-I318</f>
        <v>3.2192454545454012</v>
      </c>
      <c r="K318" s="2">
        <f>90+J318</f>
        <v>93.219245454545401</v>
      </c>
      <c r="L318" s="2">
        <f>EXP(0.06*K318)</f>
        <v>268.58158627031196</v>
      </c>
      <c r="M318" s="2">
        <f>SUMIF(A:A,A318,L:L)</f>
        <v>3051.4026837193451</v>
      </c>
      <c r="N318" s="3">
        <f>L318/M318</f>
        <v>8.8019056843372342E-2</v>
      </c>
      <c r="O318" s="8">
        <f>1/N318</f>
        <v>11.361176043722832</v>
      </c>
      <c r="P318" s="3">
        <f>IF(O318&gt;21,"",N318)</f>
        <v>8.8019056843372342E-2</v>
      </c>
      <c r="Q318" s="3">
        <f>IF(ISNUMBER(P318),SUMIF(A:A,A318,P:P),"")</f>
        <v>0.90185201403846638</v>
      </c>
      <c r="R318" s="3">
        <f>IFERROR(P318*(1/Q318),"")</f>
        <v>9.7598115293024215E-2</v>
      </c>
      <c r="S318" s="9">
        <f>IFERROR(1/R318,"")</f>
        <v>10.246099496877012</v>
      </c>
    </row>
    <row r="319" spans="1:19" x14ac:dyDescent="0.25">
      <c r="A319" s="1">
        <v>38</v>
      </c>
      <c r="B319" s="11">
        <v>0.67569444444444438</v>
      </c>
      <c r="C319" s="1" t="s">
        <v>242</v>
      </c>
      <c r="D319" s="1">
        <v>5</v>
      </c>
      <c r="E319" s="1">
        <v>5</v>
      </c>
      <c r="F319" s="1" t="s">
        <v>351</v>
      </c>
      <c r="G319" s="2">
        <v>50.644800000000004</v>
      </c>
      <c r="H319" s="7">
        <f>1+COUNTIFS(A:A,A319,O:O,"&lt;"&amp;O319)</f>
        <v>6</v>
      </c>
      <c r="I319" s="2">
        <f>AVERAGEIF(A:A,A319,G:G)</f>
        <v>49.124921212121201</v>
      </c>
      <c r="J319" s="2">
        <f>G319-I319</f>
        <v>1.5198787878788025</v>
      </c>
      <c r="K319" s="2">
        <f>90+J319</f>
        <v>91.51987878787881</v>
      </c>
      <c r="L319" s="2">
        <f>EXP(0.06*K319)</f>
        <v>242.54632602146916</v>
      </c>
      <c r="M319" s="2">
        <f>SUMIF(A:A,A319,L:L)</f>
        <v>3051.4026837193451</v>
      </c>
      <c r="N319" s="3">
        <f>L319/M319</f>
        <v>7.9486829881734986E-2</v>
      </c>
      <c r="O319" s="8">
        <f>1/N319</f>
        <v>12.580700494507791</v>
      </c>
      <c r="P319" s="3">
        <f>IF(O319&gt;21,"",N319)</f>
        <v>7.9486829881734986E-2</v>
      </c>
      <c r="Q319" s="3">
        <f>IF(ISNUMBER(P319),SUMIF(A:A,A319,P:P),"")</f>
        <v>0.90185201403846638</v>
      </c>
      <c r="R319" s="3">
        <f>IFERROR(P319*(1/Q319),"")</f>
        <v>8.8137331451748194E-2</v>
      </c>
      <c r="S319" s="9">
        <f>IFERROR(1/R319,"")</f>
        <v>11.345930078986582</v>
      </c>
    </row>
    <row r="320" spans="1:19" x14ac:dyDescent="0.25">
      <c r="A320" s="1">
        <v>38</v>
      </c>
      <c r="B320" s="11">
        <v>0.67569444444444438</v>
      </c>
      <c r="C320" s="1" t="s">
        <v>242</v>
      </c>
      <c r="D320" s="1">
        <v>5</v>
      </c>
      <c r="E320" s="1">
        <v>4</v>
      </c>
      <c r="F320" s="1" t="s">
        <v>350</v>
      </c>
      <c r="G320" s="2">
        <v>48.808533333333401</v>
      </c>
      <c r="H320" s="7">
        <f>1+COUNTIFS(A:A,A320,O:O,"&lt;"&amp;O320)</f>
        <v>7</v>
      </c>
      <c r="I320" s="2">
        <f>AVERAGEIF(A:A,A320,G:G)</f>
        <v>49.124921212121201</v>
      </c>
      <c r="J320" s="2">
        <f>G320-I320</f>
        <v>-0.3163878787878005</v>
      </c>
      <c r="K320" s="2">
        <f>90+J320</f>
        <v>89.683612121212207</v>
      </c>
      <c r="L320" s="2">
        <f>EXP(0.06*K320)</f>
        <v>217.24304010087826</v>
      </c>
      <c r="M320" s="2">
        <f>SUMIF(A:A,A320,L:L)</f>
        <v>3051.4026837193451</v>
      </c>
      <c r="N320" s="3">
        <f>L320/M320</f>
        <v>7.1194484182625611E-2</v>
      </c>
      <c r="O320" s="8">
        <f>1/N320</f>
        <v>14.046031957122336</v>
      </c>
      <c r="P320" s="3">
        <f>IF(O320&gt;21,"",N320)</f>
        <v>7.1194484182625611E-2</v>
      </c>
      <c r="Q320" s="3">
        <f>IF(ISNUMBER(P320),SUMIF(A:A,A320,P:P),"")</f>
        <v>0.90185201403846638</v>
      </c>
      <c r="R320" s="3">
        <f>IFERROR(P320*(1/Q320),"")</f>
        <v>7.8942534999527067E-2</v>
      </c>
      <c r="S320" s="9">
        <f>IFERROR(1/R320,"")</f>
        <v>12.667442209779441</v>
      </c>
    </row>
    <row r="321" spans="1:19" x14ac:dyDescent="0.25">
      <c r="A321" s="1">
        <v>38</v>
      </c>
      <c r="B321" s="11">
        <v>0.67569444444444438</v>
      </c>
      <c r="C321" s="1" t="s">
        <v>242</v>
      </c>
      <c r="D321" s="1">
        <v>5</v>
      </c>
      <c r="E321" s="1">
        <v>8</v>
      </c>
      <c r="F321" s="1" t="s">
        <v>354</v>
      </c>
      <c r="G321" s="2">
        <v>44.801133333333297</v>
      </c>
      <c r="H321" s="7">
        <f>1+COUNTIFS(A:A,A321,O:O,"&lt;"&amp;O321)</f>
        <v>8</v>
      </c>
      <c r="I321" s="2">
        <f>AVERAGEIF(A:A,A321,G:G)</f>
        <v>49.124921212121201</v>
      </c>
      <c r="J321" s="2">
        <f>G321-I321</f>
        <v>-4.323787878787904</v>
      </c>
      <c r="K321" s="2">
        <f>90+J321</f>
        <v>85.676212121212103</v>
      </c>
      <c r="L321" s="2">
        <f>EXP(0.06*K321)</f>
        <v>170.81356990186777</v>
      </c>
      <c r="M321" s="2">
        <f>SUMIF(A:A,A321,L:L)</f>
        <v>3051.4026837193451</v>
      </c>
      <c r="N321" s="3">
        <f>L321/M321</f>
        <v>5.5978704748880816E-2</v>
      </c>
      <c r="O321" s="8">
        <f>1/N321</f>
        <v>17.863936017919261</v>
      </c>
      <c r="P321" s="3">
        <f>IF(O321&gt;21,"",N321)</f>
        <v>5.5978704748880816E-2</v>
      </c>
      <c r="Q321" s="3">
        <f>IF(ISNUMBER(P321),SUMIF(A:A,A321,P:P),"")</f>
        <v>0.90185201403846638</v>
      </c>
      <c r="R321" s="3">
        <f>IFERROR(P321*(1/Q321),"")</f>
        <v>6.2070831885388651E-2</v>
      </c>
      <c r="S321" s="9">
        <f>IFERROR(1/R321,"")</f>
        <v>16.110626676414789</v>
      </c>
    </row>
    <row r="322" spans="1:19" x14ac:dyDescent="0.25">
      <c r="A322" s="1">
        <v>38</v>
      </c>
      <c r="B322" s="11">
        <v>0.67569444444444438</v>
      </c>
      <c r="C322" s="1" t="s">
        <v>242</v>
      </c>
      <c r="D322" s="1">
        <v>5</v>
      </c>
      <c r="E322" s="1">
        <v>9</v>
      </c>
      <c r="F322" s="1" t="s">
        <v>355</v>
      </c>
      <c r="G322" s="2">
        <v>39.301600000000001</v>
      </c>
      <c r="H322" s="7">
        <f>1+COUNTIFS(A:A,A322,O:O,"&lt;"&amp;O322)</f>
        <v>9</v>
      </c>
      <c r="I322" s="2">
        <f>AVERAGEIF(A:A,A322,G:G)</f>
        <v>49.124921212121201</v>
      </c>
      <c r="J322" s="2">
        <f>G322-I322</f>
        <v>-9.8233212121212006</v>
      </c>
      <c r="K322" s="2">
        <f>90+J322</f>
        <v>80.176678787878799</v>
      </c>
      <c r="L322" s="2">
        <f>EXP(0.06*K322)</f>
        <v>122.80536789684807</v>
      </c>
      <c r="M322" s="2">
        <f>SUMIF(A:A,A322,L:L)</f>
        <v>3051.4026837193451</v>
      </c>
      <c r="N322" s="3">
        <f>L322/M322</f>
        <v>4.0245546270268398E-2</v>
      </c>
      <c r="O322" s="8">
        <f>1/N322</f>
        <v>24.847469910944035</v>
      </c>
      <c r="P322" s="3" t="str">
        <f>IF(O322&gt;21,"",N322)</f>
        <v/>
      </c>
      <c r="Q322" s="3" t="str">
        <f>IF(ISNUMBER(P322),SUMIF(A:A,A322,P:P),"")</f>
        <v/>
      </c>
      <c r="R322" s="3" t="str">
        <f>IFERROR(P322*(1/Q322),"")</f>
        <v/>
      </c>
      <c r="S322" s="9" t="str">
        <f>IFERROR(1/R322,"")</f>
        <v/>
      </c>
    </row>
    <row r="323" spans="1:19" x14ac:dyDescent="0.25">
      <c r="A323" s="1">
        <v>38</v>
      </c>
      <c r="B323" s="11">
        <v>0.67569444444444438</v>
      </c>
      <c r="C323" s="1" t="s">
        <v>242</v>
      </c>
      <c r="D323" s="1">
        <v>5</v>
      </c>
      <c r="E323" s="1">
        <v>12</v>
      </c>
      <c r="F323" s="1" t="s">
        <v>357</v>
      </c>
      <c r="G323" s="2">
        <v>38.607766666666599</v>
      </c>
      <c r="H323" s="7">
        <f>1+COUNTIFS(A:A,A323,O:O,"&lt;"&amp;O323)</f>
        <v>10</v>
      </c>
      <c r="I323" s="2">
        <f>AVERAGEIF(A:A,A323,G:G)</f>
        <v>49.124921212121201</v>
      </c>
      <c r="J323" s="2">
        <f>G323-I323</f>
        <v>-10.517154545454602</v>
      </c>
      <c r="K323" s="2">
        <f>90+J323</f>
        <v>79.482845454545398</v>
      </c>
      <c r="L323" s="2">
        <f>EXP(0.06*K323)</f>
        <v>117.79793334143564</v>
      </c>
      <c r="M323" s="2">
        <f>SUMIF(A:A,A323,L:L)</f>
        <v>3051.4026837193451</v>
      </c>
      <c r="N323" s="3">
        <f>L323/M323</f>
        <v>3.8604519151124332E-2</v>
      </c>
      <c r="O323" s="8">
        <f>1/N323</f>
        <v>25.90370303759827</v>
      </c>
      <c r="P323" s="3" t="str">
        <f>IF(O323&gt;21,"",N323)</f>
        <v/>
      </c>
      <c r="Q323" s="3" t="str">
        <f>IF(ISNUMBER(P323),SUMIF(A:A,A323,P:P),"")</f>
        <v/>
      </c>
      <c r="R323" s="3" t="str">
        <f>IFERROR(P323*(1/Q323),"")</f>
        <v/>
      </c>
      <c r="S323" s="9" t="str">
        <f>IFERROR(1/R323,"")</f>
        <v/>
      </c>
    </row>
    <row r="324" spans="1:19" x14ac:dyDescent="0.25">
      <c r="A324" s="1">
        <v>38</v>
      </c>
      <c r="B324" s="11">
        <v>0.67569444444444438</v>
      </c>
      <c r="C324" s="1" t="s">
        <v>242</v>
      </c>
      <c r="D324" s="1">
        <v>5</v>
      </c>
      <c r="E324" s="1">
        <v>11</v>
      </c>
      <c r="F324" s="1" t="s">
        <v>356</v>
      </c>
      <c r="G324" s="2">
        <v>27.051566666666698</v>
      </c>
      <c r="H324" s="7">
        <f>1+COUNTIFS(A:A,A324,O:O,"&lt;"&amp;O324)</f>
        <v>11</v>
      </c>
      <c r="I324" s="2">
        <f>AVERAGEIF(A:A,A324,G:G)</f>
        <v>49.124921212121201</v>
      </c>
      <c r="J324" s="2">
        <f>G324-I324</f>
        <v>-22.073354545454503</v>
      </c>
      <c r="K324" s="2">
        <f>90+J324</f>
        <v>67.926645454545493</v>
      </c>
      <c r="L324" s="2">
        <f>EXP(0.06*K324)</f>
        <v>58.885726526388154</v>
      </c>
      <c r="M324" s="2">
        <f>SUMIF(A:A,A324,L:L)</f>
        <v>3051.4026837193451</v>
      </c>
      <c r="N324" s="3">
        <f>L324/M324</f>
        <v>1.9297920540140748E-2</v>
      </c>
      <c r="O324" s="8">
        <f>1/N324</f>
        <v>51.819054696589944</v>
      </c>
      <c r="P324" s="3" t="str">
        <f>IF(O324&gt;21,"",N324)</f>
        <v/>
      </c>
      <c r="Q324" s="3" t="str">
        <f>IF(ISNUMBER(P324),SUMIF(A:A,A324,P:P),"")</f>
        <v/>
      </c>
      <c r="R324" s="3" t="str">
        <f>IFERROR(P324*(1/Q324),"")</f>
        <v/>
      </c>
      <c r="S324" s="9" t="str">
        <f>IFERROR(1/R324,"")</f>
        <v/>
      </c>
    </row>
    <row r="325" spans="1:19" x14ac:dyDescent="0.25">
      <c r="A325" s="1">
        <v>39</v>
      </c>
      <c r="B325" s="11">
        <v>0.6777777777777777</v>
      </c>
      <c r="C325" s="1" t="s">
        <v>41</v>
      </c>
      <c r="D325" s="1">
        <v>7</v>
      </c>
      <c r="E325" s="1">
        <v>7</v>
      </c>
      <c r="F325" s="1" t="s">
        <v>364</v>
      </c>
      <c r="G325" s="2">
        <v>67.248500000000007</v>
      </c>
      <c r="H325" s="7">
        <f>1+COUNTIFS(A:A,A325,O:O,"&lt;"&amp;O325)</f>
        <v>1</v>
      </c>
      <c r="I325" s="2">
        <f>AVERAGEIF(A:A,A325,G:G)</f>
        <v>50.318022222222218</v>
      </c>
      <c r="J325" s="2">
        <f>G325-I325</f>
        <v>16.930477777777789</v>
      </c>
      <c r="K325" s="2">
        <f>90+J325</f>
        <v>106.93047777777778</v>
      </c>
      <c r="L325" s="2">
        <f>EXP(0.06*K325)</f>
        <v>611.44723688282443</v>
      </c>
      <c r="M325" s="2">
        <f>SUMIF(A:A,A325,L:L)</f>
        <v>2560.2003985036499</v>
      </c>
      <c r="N325" s="3">
        <f>L325/M325</f>
        <v>0.23882788130186783</v>
      </c>
      <c r="O325" s="8">
        <f>1/N325</f>
        <v>4.1871158197649647</v>
      </c>
      <c r="P325" s="3">
        <f>IF(O325&gt;21,"",N325)</f>
        <v>0.23882788130186783</v>
      </c>
      <c r="Q325" s="3">
        <f>IF(ISNUMBER(P325),SUMIF(A:A,A325,P:P),"")</f>
        <v>0.93984758618118347</v>
      </c>
      <c r="R325" s="3">
        <f>IFERROR(P325*(1/Q325),"")</f>
        <v>0.25411341670012727</v>
      </c>
      <c r="S325" s="9">
        <f>IFERROR(1/R325,"")</f>
        <v>3.9352506962671492</v>
      </c>
    </row>
    <row r="326" spans="1:19" x14ac:dyDescent="0.25">
      <c r="A326" s="1">
        <v>39</v>
      </c>
      <c r="B326" s="11">
        <v>0.6777777777777777</v>
      </c>
      <c r="C326" s="1" t="s">
        <v>41</v>
      </c>
      <c r="D326" s="1">
        <v>7</v>
      </c>
      <c r="E326" s="1">
        <v>8</v>
      </c>
      <c r="F326" s="1" t="s">
        <v>365</v>
      </c>
      <c r="G326" s="2">
        <v>60.919433333333295</v>
      </c>
      <c r="H326" s="7">
        <f>1+COUNTIFS(A:A,A326,O:O,"&lt;"&amp;O326)</f>
        <v>2</v>
      </c>
      <c r="I326" s="2">
        <f>AVERAGEIF(A:A,A326,G:G)</f>
        <v>50.318022222222218</v>
      </c>
      <c r="J326" s="2">
        <f>G326-I326</f>
        <v>10.601411111111076</v>
      </c>
      <c r="K326" s="2">
        <f>90+J326</f>
        <v>100.60141111111108</v>
      </c>
      <c r="L326" s="2">
        <f>EXP(0.06*K326)</f>
        <v>418.25222793992157</v>
      </c>
      <c r="M326" s="2">
        <f>SUMIF(A:A,A326,L:L)</f>
        <v>2560.2003985036499</v>
      </c>
      <c r="N326" s="3">
        <f>L326/M326</f>
        <v>0.16336698806248751</v>
      </c>
      <c r="O326" s="8">
        <f>1/N326</f>
        <v>6.1211877127679077</v>
      </c>
      <c r="P326" s="3">
        <f>IF(O326&gt;21,"",N326)</f>
        <v>0.16336698806248751</v>
      </c>
      <c r="Q326" s="3">
        <f>IF(ISNUMBER(P326),SUMIF(A:A,A326,P:P),"")</f>
        <v>0.93984758618118347</v>
      </c>
      <c r="R326" s="3">
        <f>IFERROR(P326*(1/Q326),"")</f>
        <v>0.17382285219913698</v>
      </c>
      <c r="S326" s="9">
        <f>IFERROR(1/R326,"")</f>
        <v>5.7529834964068369</v>
      </c>
    </row>
    <row r="327" spans="1:19" x14ac:dyDescent="0.25">
      <c r="A327" s="1">
        <v>39</v>
      </c>
      <c r="B327" s="11">
        <v>0.6777777777777777</v>
      </c>
      <c r="C327" s="1" t="s">
        <v>41</v>
      </c>
      <c r="D327" s="1">
        <v>7</v>
      </c>
      <c r="E327" s="1">
        <v>4</v>
      </c>
      <c r="F327" s="1" t="s">
        <v>361</v>
      </c>
      <c r="G327" s="2">
        <v>60.510233333333296</v>
      </c>
      <c r="H327" s="7">
        <f>1+COUNTIFS(A:A,A327,O:O,"&lt;"&amp;O327)</f>
        <v>3</v>
      </c>
      <c r="I327" s="2">
        <f>AVERAGEIF(A:A,A327,G:G)</f>
        <v>50.318022222222218</v>
      </c>
      <c r="J327" s="2">
        <f>G327-I327</f>
        <v>10.192211111111078</v>
      </c>
      <c r="K327" s="2">
        <f>90+J327</f>
        <v>100.19221111111108</v>
      </c>
      <c r="L327" s="2">
        <f>EXP(0.06*K327)</f>
        <v>408.10833522354676</v>
      </c>
      <c r="M327" s="2">
        <f>SUMIF(A:A,A327,L:L)</f>
        <v>2560.2003985036499</v>
      </c>
      <c r="N327" s="3">
        <f>L327/M327</f>
        <v>0.15940484012973055</v>
      </c>
      <c r="O327" s="8">
        <f>1/N327</f>
        <v>6.2733352336488446</v>
      </c>
      <c r="P327" s="3">
        <f>IF(O327&gt;21,"",N327)</f>
        <v>0.15940484012973055</v>
      </c>
      <c r="Q327" s="3">
        <f>IF(ISNUMBER(P327),SUMIF(A:A,A327,P:P),"")</f>
        <v>0.93984758618118347</v>
      </c>
      <c r="R327" s="3">
        <f>IFERROR(P327*(1/Q327),"")</f>
        <v>0.16960711765769279</v>
      </c>
      <c r="S327" s="9">
        <f>IFERROR(1/R327,"")</f>
        <v>5.8959789766502375</v>
      </c>
    </row>
    <row r="328" spans="1:19" x14ac:dyDescent="0.25">
      <c r="A328" s="1">
        <v>39</v>
      </c>
      <c r="B328" s="11">
        <v>0.6777777777777777</v>
      </c>
      <c r="C328" s="1" t="s">
        <v>41</v>
      </c>
      <c r="D328" s="1">
        <v>7</v>
      </c>
      <c r="E328" s="1">
        <v>1</v>
      </c>
      <c r="F328" s="1" t="s">
        <v>358</v>
      </c>
      <c r="G328" s="2">
        <v>59.7824666666667</v>
      </c>
      <c r="H328" s="7">
        <f>1+COUNTIFS(A:A,A328,O:O,"&lt;"&amp;O328)</f>
        <v>4</v>
      </c>
      <c r="I328" s="2">
        <f>AVERAGEIF(A:A,A328,G:G)</f>
        <v>50.318022222222218</v>
      </c>
      <c r="J328" s="2">
        <f>G328-I328</f>
        <v>9.4644444444444815</v>
      </c>
      <c r="K328" s="2">
        <f>90+J328</f>
        <v>99.464444444444482</v>
      </c>
      <c r="L328" s="2">
        <f>EXP(0.06*K328)</f>
        <v>390.6713489120072</v>
      </c>
      <c r="M328" s="2">
        <f>SUMIF(A:A,A328,L:L)</f>
        <v>2560.2003985036499</v>
      </c>
      <c r="N328" s="3">
        <f>L328/M328</f>
        <v>0.15259405050492975</v>
      </c>
      <c r="O328" s="8">
        <f>1/N328</f>
        <v>6.5533354458514337</v>
      </c>
      <c r="P328" s="3">
        <f>IF(O328&gt;21,"",N328)</f>
        <v>0.15259405050492975</v>
      </c>
      <c r="Q328" s="3">
        <f>IF(ISNUMBER(P328),SUMIF(A:A,A328,P:P),"")</f>
        <v>0.93984758618118347</v>
      </c>
      <c r="R328" s="3">
        <f>IFERROR(P328*(1/Q328),"")</f>
        <v>0.16236042178387072</v>
      </c>
      <c r="S328" s="9">
        <f>IFERROR(1/R328,"")</f>
        <v>6.1591365002190601</v>
      </c>
    </row>
    <row r="329" spans="1:19" x14ac:dyDescent="0.25">
      <c r="A329" s="1">
        <v>39</v>
      </c>
      <c r="B329" s="11">
        <v>0.6777777777777777</v>
      </c>
      <c r="C329" s="1" t="s">
        <v>41</v>
      </c>
      <c r="D329" s="1">
        <v>7</v>
      </c>
      <c r="E329" s="1">
        <v>2</v>
      </c>
      <c r="F329" s="1" t="s">
        <v>359</v>
      </c>
      <c r="G329" s="2">
        <v>50.850766666666701</v>
      </c>
      <c r="H329" s="7">
        <f>1+COUNTIFS(A:A,A329,O:O,"&lt;"&amp;O329)</f>
        <v>5</v>
      </c>
      <c r="I329" s="2">
        <f>AVERAGEIF(A:A,A329,G:G)</f>
        <v>50.318022222222218</v>
      </c>
      <c r="J329" s="2">
        <f>G329-I329</f>
        <v>0.53274444444448221</v>
      </c>
      <c r="K329" s="2">
        <f>90+J329</f>
        <v>90.532744444444489</v>
      </c>
      <c r="L329" s="2">
        <f>EXP(0.06*K329)</f>
        <v>228.59792324837557</v>
      </c>
      <c r="M329" s="2">
        <f>SUMIF(A:A,A329,L:L)</f>
        <v>2560.2003985036499</v>
      </c>
      <c r="N329" s="3">
        <f>L329/M329</f>
        <v>8.9289074160750576E-2</v>
      </c>
      <c r="O329" s="8">
        <f>1/N329</f>
        <v>11.199578553134746</v>
      </c>
      <c r="P329" s="3">
        <f>IF(O329&gt;21,"",N329)</f>
        <v>8.9289074160750576E-2</v>
      </c>
      <c r="Q329" s="3">
        <f>IF(ISNUMBER(P329),SUMIF(A:A,A329,P:P),"")</f>
        <v>0.93984758618118347</v>
      </c>
      <c r="R329" s="3">
        <f>IFERROR(P329*(1/Q329),"")</f>
        <v>9.5003780904042739E-2</v>
      </c>
      <c r="S329" s="9">
        <f>IFERROR(1/R329,"")</f>
        <v>10.525896869410243</v>
      </c>
    </row>
    <row r="330" spans="1:19" x14ac:dyDescent="0.25">
      <c r="A330" s="1">
        <v>39</v>
      </c>
      <c r="B330" s="11">
        <v>0.6777777777777777</v>
      </c>
      <c r="C330" s="1" t="s">
        <v>41</v>
      </c>
      <c r="D330" s="1">
        <v>7</v>
      </c>
      <c r="E330" s="1">
        <v>6</v>
      </c>
      <c r="F330" s="1" t="s">
        <v>363</v>
      </c>
      <c r="G330" s="2">
        <v>46.4756</v>
      </c>
      <c r="H330" s="7">
        <f>1+COUNTIFS(A:A,A330,O:O,"&lt;"&amp;O330)</f>
        <v>6</v>
      </c>
      <c r="I330" s="2">
        <f>AVERAGEIF(A:A,A330,G:G)</f>
        <v>50.318022222222218</v>
      </c>
      <c r="J330" s="2">
        <f>G330-I330</f>
        <v>-3.8424222222222184</v>
      </c>
      <c r="K330" s="2">
        <f>90+J330</f>
        <v>86.157577777777789</v>
      </c>
      <c r="L330" s="2">
        <f>EXP(0.06*K330)</f>
        <v>175.81893141212308</v>
      </c>
      <c r="M330" s="2">
        <f>SUMIF(A:A,A330,L:L)</f>
        <v>2560.2003985036499</v>
      </c>
      <c r="N330" s="3">
        <f>L330/M330</f>
        <v>6.8673894244717426E-2</v>
      </c>
      <c r="O330" s="8">
        <f>1/N330</f>
        <v>14.561574103203309</v>
      </c>
      <c r="P330" s="3">
        <f>IF(O330&gt;21,"",N330)</f>
        <v>6.8673894244717426E-2</v>
      </c>
      <c r="Q330" s="3">
        <f>IF(ISNUMBER(P330),SUMIF(A:A,A330,P:P),"")</f>
        <v>0.93984758618118347</v>
      </c>
      <c r="R330" s="3">
        <f>IFERROR(P330*(1/Q330),"")</f>
        <v>7.3069181912521819E-2</v>
      </c>
      <c r="S330" s="9">
        <f>IFERROR(1/R330,"")</f>
        <v>13.685660271894061</v>
      </c>
    </row>
    <row r="331" spans="1:19" x14ac:dyDescent="0.25">
      <c r="A331" s="1">
        <v>39</v>
      </c>
      <c r="B331" s="11">
        <v>0.6777777777777777</v>
      </c>
      <c r="C331" s="1" t="s">
        <v>41</v>
      </c>
      <c r="D331" s="1">
        <v>7</v>
      </c>
      <c r="E331" s="1">
        <v>3</v>
      </c>
      <c r="F331" s="1" t="s">
        <v>360</v>
      </c>
      <c r="G331" s="2">
        <v>46.235300000000002</v>
      </c>
      <c r="H331" s="7">
        <f>1+COUNTIFS(A:A,A331,O:O,"&lt;"&amp;O331)</f>
        <v>7</v>
      </c>
      <c r="I331" s="2">
        <f>AVERAGEIF(A:A,A331,G:G)</f>
        <v>50.318022222222218</v>
      </c>
      <c r="J331" s="2">
        <f>G331-I331</f>
        <v>-4.0827222222222161</v>
      </c>
      <c r="K331" s="2">
        <f>90+J331</f>
        <v>85.917277777777784</v>
      </c>
      <c r="L331" s="2">
        <f>EXP(0.06*K331)</f>
        <v>173.302161054961</v>
      </c>
      <c r="M331" s="2">
        <f>SUMIF(A:A,A331,L:L)</f>
        <v>2560.2003985036499</v>
      </c>
      <c r="N331" s="3">
        <f>L331/M331</f>
        <v>6.7690857776699906E-2</v>
      </c>
      <c r="O331" s="8">
        <f>1/N331</f>
        <v>14.773043699620738</v>
      </c>
      <c r="P331" s="3">
        <f>IF(O331&gt;21,"",N331)</f>
        <v>6.7690857776699906E-2</v>
      </c>
      <c r="Q331" s="3">
        <f>IF(ISNUMBER(P331),SUMIF(A:A,A331,P:P),"")</f>
        <v>0.93984758618118347</v>
      </c>
      <c r="R331" s="3">
        <f>IFERROR(P331*(1/Q331),"")</f>
        <v>7.202322884260777E-2</v>
      </c>
      <c r="S331" s="9">
        <f>IFERROR(1/R331,"")</f>
        <v>13.884409461637691</v>
      </c>
    </row>
    <row r="332" spans="1:19" x14ac:dyDescent="0.25">
      <c r="A332" s="1">
        <v>39</v>
      </c>
      <c r="B332" s="11">
        <v>0.6777777777777777</v>
      </c>
      <c r="C332" s="1" t="s">
        <v>41</v>
      </c>
      <c r="D332" s="1">
        <v>7</v>
      </c>
      <c r="E332" s="1">
        <v>5</v>
      </c>
      <c r="F332" s="1" t="s">
        <v>362</v>
      </c>
      <c r="G332" s="2">
        <v>39.368566666666702</v>
      </c>
      <c r="H332" s="7">
        <f>1+COUNTIFS(A:A,A332,O:O,"&lt;"&amp;O332)</f>
        <v>8</v>
      </c>
      <c r="I332" s="2">
        <f>AVERAGEIF(A:A,A332,G:G)</f>
        <v>50.318022222222218</v>
      </c>
      <c r="J332" s="2">
        <f>G332-I332</f>
        <v>-10.949455555555517</v>
      </c>
      <c r="K332" s="2">
        <f>90+J332</f>
        <v>79.050544444444483</v>
      </c>
      <c r="L332" s="2">
        <f>EXP(0.06*K332)</f>
        <v>114.78176923100042</v>
      </c>
      <c r="M332" s="2">
        <f>SUMIF(A:A,A332,L:L)</f>
        <v>2560.2003985036499</v>
      </c>
      <c r="N332" s="3">
        <f>L332/M332</f>
        <v>4.483311903946522E-2</v>
      </c>
      <c r="O332" s="8">
        <f>1/N332</f>
        <v>22.304939326655607</v>
      </c>
      <c r="P332" s="3" t="str">
        <f>IF(O332&gt;21,"",N332)</f>
        <v/>
      </c>
      <c r="Q332" s="3" t="str">
        <f>IF(ISNUMBER(P332),SUMIF(A:A,A332,P:P),"")</f>
        <v/>
      </c>
      <c r="R332" s="3" t="str">
        <f>IFERROR(P332*(1/Q332),"")</f>
        <v/>
      </c>
      <c r="S332" s="9" t="str">
        <f>IFERROR(1/R332,"")</f>
        <v/>
      </c>
    </row>
    <row r="333" spans="1:19" x14ac:dyDescent="0.25">
      <c r="A333" s="1">
        <v>39</v>
      </c>
      <c r="B333" s="11">
        <v>0.6777777777777777</v>
      </c>
      <c r="C333" s="1" t="s">
        <v>41</v>
      </c>
      <c r="D333" s="1">
        <v>7</v>
      </c>
      <c r="E333" s="1">
        <v>9</v>
      </c>
      <c r="F333" s="1" t="s">
        <v>366</v>
      </c>
      <c r="G333" s="2">
        <v>21.471333333333302</v>
      </c>
      <c r="H333" s="7">
        <f>1+COUNTIFS(A:A,A333,O:O,"&lt;"&amp;O333)</f>
        <v>9</v>
      </c>
      <c r="I333" s="2">
        <f>AVERAGEIF(A:A,A333,G:G)</f>
        <v>50.318022222222218</v>
      </c>
      <c r="J333" s="2">
        <f>G333-I333</f>
        <v>-28.846688888888917</v>
      </c>
      <c r="K333" s="2">
        <f>90+J333</f>
        <v>61.15331111111108</v>
      </c>
      <c r="L333" s="2">
        <f>EXP(0.06*K333)</f>
        <v>39.220464598889571</v>
      </c>
      <c r="M333" s="2">
        <f>SUMIF(A:A,A333,L:L)</f>
        <v>2560.2003985036499</v>
      </c>
      <c r="N333" s="3">
        <f>L333/M333</f>
        <v>1.53192947793511E-2</v>
      </c>
      <c r="O333" s="8">
        <f>1/N333</f>
        <v>65.27715631844238</v>
      </c>
      <c r="P333" s="3" t="str">
        <f>IF(O333&gt;21,"",N333)</f>
        <v/>
      </c>
      <c r="Q333" s="3" t="str">
        <f>IF(ISNUMBER(P333),SUMIF(A:A,A333,P:P),"")</f>
        <v/>
      </c>
      <c r="R333" s="3" t="str">
        <f>IFERROR(P333*(1/Q333),"")</f>
        <v/>
      </c>
      <c r="S333" s="9" t="str">
        <f>IFERROR(1/R333,"")</f>
        <v/>
      </c>
    </row>
    <row r="334" spans="1:19" x14ac:dyDescent="0.25">
      <c r="A334" s="1">
        <v>40</v>
      </c>
      <c r="B334" s="11">
        <v>0.68125000000000002</v>
      </c>
      <c r="C334" s="1" t="s">
        <v>122</v>
      </c>
      <c r="D334" s="1">
        <v>6</v>
      </c>
      <c r="E334" s="1">
        <v>2</v>
      </c>
      <c r="F334" s="1" t="s">
        <v>368</v>
      </c>
      <c r="G334" s="2">
        <v>71.947133333333298</v>
      </c>
      <c r="H334" s="7">
        <f>1+COUNTIFS(A:A,A334,O:O,"&lt;"&amp;O334)</f>
        <v>1</v>
      </c>
      <c r="I334" s="2">
        <f>AVERAGEIF(A:A,A334,G:G)</f>
        <v>49.897800000000018</v>
      </c>
      <c r="J334" s="2">
        <f>G334-I334</f>
        <v>22.04933333333328</v>
      </c>
      <c r="K334" s="2">
        <f>90+J334</f>
        <v>112.04933333333328</v>
      </c>
      <c r="L334" s="2">
        <f>EXP(0.06*K334)</f>
        <v>831.27444578433131</v>
      </c>
      <c r="M334" s="2">
        <f>SUMIF(A:A,A334,L:L)</f>
        <v>3700.3580362816133</v>
      </c>
      <c r="N334" s="3">
        <f>L334/M334</f>
        <v>0.22464703080993098</v>
      </c>
      <c r="O334" s="8">
        <f>1/N334</f>
        <v>4.4514276302457718</v>
      </c>
      <c r="P334" s="3">
        <f>IF(O334&gt;21,"",N334)</f>
        <v>0.22464703080993098</v>
      </c>
      <c r="Q334" s="3">
        <f>IF(ISNUMBER(P334),SUMIF(A:A,A334,P:P),"")</f>
        <v>0.81894323339962938</v>
      </c>
      <c r="R334" s="3">
        <f>IFERROR(P334*(1/Q334),"")</f>
        <v>0.27431331214175542</v>
      </c>
      <c r="S334" s="9">
        <f>IFERROR(1/R334,"")</f>
        <v>3.645466536757922</v>
      </c>
    </row>
    <row r="335" spans="1:19" x14ac:dyDescent="0.25">
      <c r="A335" s="1">
        <v>40</v>
      </c>
      <c r="B335" s="11">
        <v>0.68125000000000002</v>
      </c>
      <c r="C335" s="1" t="s">
        <v>122</v>
      </c>
      <c r="D335" s="1">
        <v>6</v>
      </c>
      <c r="E335" s="1">
        <v>1</v>
      </c>
      <c r="F335" s="1" t="s">
        <v>367</v>
      </c>
      <c r="G335" s="2">
        <v>69.543000000000006</v>
      </c>
      <c r="H335" s="7">
        <f>1+COUNTIFS(A:A,A335,O:O,"&lt;"&amp;O335)</f>
        <v>2</v>
      </c>
      <c r="I335" s="2">
        <f>AVERAGEIF(A:A,A335,G:G)</f>
        <v>49.897800000000018</v>
      </c>
      <c r="J335" s="2">
        <f>G335-I335</f>
        <v>19.645199999999988</v>
      </c>
      <c r="K335" s="2">
        <f>90+J335</f>
        <v>109.64519999999999</v>
      </c>
      <c r="L335" s="2">
        <f>EXP(0.06*K335)</f>
        <v>719.61187200376935</v>
      </c>
      <c r="M335" s="2">
        <f>SUMIF(A:A,A335,L:L)</f>
        <v>3700.3580362816133</v>
      </c>
      <c r="N335" s="3">
        <f>L335/M335</f>
        <v>0.1944708768578749</v>
      </c>
      <c r="O335" s="8">
        <f>1/N335</f>
        <v>5.1421581275165931</v>
      </c>
      <c r="P335" s="3">
        <f>IF(O335&gt;21,"",N335)</f>
        <v>0.1944708768578749</v>
      </c>
      <c r="Q335" s="3">
        <f>IF(ISNUMBER(P335),SUMIF(A:A,A335,P:P),"")</f>
        <v>0.81894323339962938</v>
      </c>
      <c r="R335" s="3">
        <f>IFERROR(P335*(1/Q335),"")</f>
        <v>0.23746563733188167</v>
      </c>
      <c r="S335" s="9">
        <f>IFERROR(1/R335,"")</f>
        <v>4.2111356036006224</v>
      </c>
    </row>
    <row r="336" spans="1:19" x14ac:dyDescent="0.25">
      <c r="A336" s="1">
        <v>40</v>
      </c>
      <c r="B336" s="11">
        <v>0.68125000000000002</v>
      </c>
      <c r="C336" s="1" t="s">
        <v>122</v>
      </c>
      <c r="D336" s="1">
        <v>6</v>
      </c>
      <c r="E336" s="1">
        <v>5</v>
      </c>
      <c r="F336" s="1" t="s">
        <v>371</v>
      </c>
      <c r="G336" s="2">
        <v>59.781133333333301</v>
      </c>
      <c r="H336" s="7">
        <f>1+COUNTIFS(A:A,A336,O:O,"&lt;"&amp;O336)</f>
        <v>3</v>
      </c>
      <c r="I336" s="2">
        <f>AVERAGEIF(A:A,A336,G:G)</f>
        <v>49.897800000000018</v>
      </c>
      <c r="J336" s="2">
        <f>G336-I336</f>
        <v>9.8833333333332831</v>
      </c>
      <c r="K336" s="2">
        <f>90+J336</f>
        <v>99.883333333333283</v>
      </c>
      <c r="L336" s="2">
        <f>EXP(0.06*K336)</f>
        <v>400.61465292134915</v>
      </c>
      <c r="M336" s="2">
        <f>SUMIF(A:A,A336,L:L)</f>
        <v>3700.3580362816133</v>
      </c>
      <c r="N336" s="3">
        <f>L336/M336</f>
        <v>0.10826375420793488</v>
      </c>
      <c r="O336" s="8">
        <f>1/N336</f>
        <v>9.236701676531256</v>
      </c>
      <c r="P336" s="3">
        <f>IF(O336&gt;21,"",N336)</f>
        <v>0.10826375420793488</v>
      </c>
      <c r="Q336" s="3">
        <f>IF(ISNUMBER(P336),SUMIF(A:A,A336,P:P),"")</f>
        <v>0.81894323339962938</v>
      </c>
      <c r="R336" s="3">
        <f>IFERROR(P336*(1/Q336),"")</f>
        <v>0.13219933909033735</v>
      </c>
      <c r="S336" s="9">
        <f>IFERROR(1/R336,"")</f>
        <v>7.5643343369262848</v>
      </c>
    </row>
    <row r="337" spans="1:19" x14ac:dyDescent="0.25">
      <c r="A337" s="1">
        <v>40</v>
      </c>
      <c r="B337" s="11">
        <v>0.68125000000000002</v>
      </c>
      <c r="C337" s="1" t="s">
        <v>122</v>
      </c>
      <c r="D337" s="1">
        <v>6</v>
      </c>
      <c r="E337" s="1">
        <v>3</v>
      </c>
      <c r="F337" s="1" t="s">
        <v>369</v>
      </c>
      <c r="G337" s="2">
        <v>59.372166666666701</v>
      </c>
      <c r="H337" s="7">
        <f>1+COUNTIFS(A:A,A337,O:O,"&lt;"&amp;O337)</f>
        <v>4</v>
      </c>
      <c r="I337" s="2">
        <f>AVERAGEIF(A:A,A337,G:G)</f>
        <v>49.897800000000018</v>
      </c>
      <c r="J337" s="2">
        <f>G337-I337</f>
        <v>9.4743666666666826</v>
      </c>
      <c r="K337" s="2">
        <f>90+J337</f>
        <v>99.474366666666683</v>
      </c>
      <c r="L337" s="2">
        <f>EXP(0.06*K337)</f>
        <v>390.90399783334993</v>
      </c>
      <c r="M337" s="2">
        <f>SUMIF(A:A,A337,L:L)</f>
        <v>3700.3580362816133</v>
      </c>
      <c r="N337" s="3">
        <f>L337/M337</f>
        <v>0.10563950677220371</v>
      </c>
      <c r="O337" s="8">
        <f>1/N337</f>
        <v>9.4661555184686268</v>
      </c>
      <c r="P337" s="3">
        <f>IF(O337&gt;21,"",N337)</f>
        <v>0.10563950677220371</v>
      </c>
      <c r="Q337" s="3">
        <f>IF(ISNUMBER(P337),SUMIF(A:A,A337,P:P),"")</f>
        <v>0.81894323339962938</v>
      </c>
      <c r="R337" s="3">
        <f>IFERROR(P337*(1/Q337),"")</f>
        <v>0.1289949076612659</v>
      </c>
      <c r="S337" s="9">
        <f>IFERROR(1/R337,"")</f>
        <v>7.7522440081584421</v>
      </c>
    </row>
    <row r="338" spans="1:19" x14ac:dyDescent="0.25">
      <c r="A338" s="1">
        <v>40</v>
      </c>
      <c r="B338" s="11">
        <v>0.68125000000000002</v>
      </c>
      <c r="C338" s="1" t="s">
        <v>122</v>
      </c>
      <c r="D338" s="1">
        <v>6</v>
      </c>
      <c r="E338" s="1">
        <v>9</v>
      </c>
      <c r="F338" s="1" t="s">
        <v>374</v>
      </c>
      <c r="G338" s="2">
        <v>58.342233333333404</v>
      </c>
      <c r="H338" s="7">
        <f>1+COUNTIFS(A:A,A338,O:O,"&lt;"&amp;O338)</f>
        <v>5</v>
      </c>
      <c r="I338" s="2">
        <f>AVERAGEIF(A:A,A338,G:G)</f>
        <v>49.897800000000018</v>
      </c>
      <c r="J338" s="2">
        <f>G338-I338</f>
        <v>8.4444333333333859</v>
      </c>
      <c r="K338" s="2">
        <f>90+J338</f>
        <v>98.444433333333393</v>
      </c>
      <c r="L338" s="2">
        <f>EXP(0.06*K338)</f>
        <v>367.47893599874942</v>
      </c>
      <c r="M338" s="2">
        <f>SUMIF(A:A,A338,L:L)</f>
        <v>3700.3580362816133</v>
      </c>
      <c r="N338" s="3">
        <f>L338/M338</f>
        <v>9.9309021558362159E-2</v>
      </c>
      <c r="O338" s="8">
        <f>1/N338</f>
        <v>10.069578617410077</v>
      </c>
      <c r="P338" s="3">
        <f>IF(O338&gt;21,"",N338)</f>
        <v>9.9309021558362159E-2</v>
      </c>
      <c r="Q338" s="3">
        <f>IF(ISNUMBER(P338),SUMIF(A:A,A338,P:P),"")</f>
        <v>0.81894323339962938</v>
      </c>
      <c r="R338" s="3">
        <f>IFERROR(P338*(1/Q338),"")</f>
        <v>0.12126484169862012</v>
      </c>
      <c r="S338" s="9">
        <f>IFERROR(1/R338,"")</f>
        <v>8.2464132719135783</v>
      </c>
    </row>
    <row r="339" spans="1:19" x14ac:dyDescent="0.25">
      <c r="A339" s="1">
        <v>40</v>
      </c>
      <c r="B339" s="11">
        <v>0.68125000000000002</v>
      </c>
      <c r="C339" s="1" t="s">
        <v>122</v>
      </c>
      <c r="D339" s="1">
        <v>6</v>
      </c>
      <c r="E339" s="1">
        <v>4</v>
      </c>
      <c r="F339" s="1" t="s">
        <v>370</v>
      </c>
      <c r="G339" s="2">
        <v>56.062466666666701</v>
      </c>
      <c r="H339" s="7">
        <f>1+COUNTIFS(A:A,A339,O:O,"&lt;"&amp;O339)</f>
        <v>6</v>
      </c>
      <c r="I339" s="2">
        <f>AVERAGEIF(A:A,A339,G:G)</f>
        <v>49.897800000000018</v>
      </c>
      <c r="J339" s="2">
        <f>G339-I339</f>
        <v>6.1646666666666832</v>
      </c>
      <c r="K339" s="2">
        <f>90+J339</f>
        <v>96.164666666666676</v>
      </c>
      <c r="L339" s="2">
        <f>EXP(0.06*K339)</f>
        <v>320.49927042721828</v>
      </c>
      <c r="M339" s="2">
        <f>SUMIF(A:A,A339,L:L)</f>
        <v>3700.3580362816133</v>
      </c>
      <c r="N339" s="3">
        <f>L339/M339</f>
        <v>8.6613043193322733E-2</v>
      </c>
      <c r="O339" s="8">
        <f>1/N339</f>
        <v>11.54560517828674</v>
      </c>
      <c r="P339" s="3">
        <f>IF(O339&gt;21,"",N339)</f>
        <v>8.6613043193322733E-2</v>
      </c>
      <c r="Q339" s="3">
        <f>IF(ISNUMBER(P339),SUMIF(A:A,A339,P:P),"")</f>
        <v>0.81894323339962938</v>
      </c>
      <c r="R339" s="3">
        <f>IFERROR(P339*(1/Q339),"")</f>
        <v>0.1057619620761396</v>
      </c>
      <c r="S339" s="9">
        <f>IFERROR(1/R339,"")</f>
        <v>9.4551952362616465</v>
      </c>
    </row>
    <row r="340" spans="1:19" x14ac:dyDescent="0.25">
      <c r="A340" s="1">
        <v>40</v>
      </c>
      <c r="B340" s="11">
        <v>0.68125000000000002</v>
      </c>
      <c r="C340" s="1" t="s">
        <v>122</v>
      </c>
      <c r="D340" s="1">
        <v>6</v>
      </c>
      <c r="E340" s="1">
        <v>10</v>
      </c>
      <c r="F340" s="1" t="s">
        <v>375</v>
      </c>
      <c r="G340" s="2">
        <v>43.382266666666702</v>
      </c>
      <c r="H340" s="7">
        <f>1+COUNTIFS(A:A,A340,O:O,"&lt;"&amp;O340)</f>
        <v>7</v>
      </c>
      <c r="I340" s="2">
        <f>AVERAGEIF(A:A,A340,G:G)</f>
        <v>49.897800000000018</v>
      </c>
      <c r="J340" s="2">
        <f>G340-I340</f>
        <v>-6.5155333333333161</v>
      </c>
      <c r="K340" s="2">
        <f>90+J340</f>
        <v>83.484466666666691</v>
      </c>
      <c r="L340" s="2">
        <f>EXP(0.06*K340)</f>
        <v>149.76509002016033</v>
      </c>
      <c r="M340" s="2">
        <f>SUMIF(A:A,A340,L:L)</f>
        <v>3700.3580362816133</v>
      </c>
      <c r="N340" s="3">
        <f>L340/M340</f>
        <v>4.047313491065721E-2</v>
      </c>
      <c r="O340" s="8">
        <f>1/N340</f>
        <v>24.707747551739175</v>
      </c>
      <c r="P340" s="3" t="str">
        <f>IF(O340&gt;21,"",N340)</f>
        <v/>
      </c>
      <c r="Q340" s="3" t="str">
        <f>IF(ISNUMBER(P340),SUMIF(A:A,A340,P:P),"")</f>
        <v/>
      </c>
      <c r="R340" s="3" t="str">
        <f>IFERROR(P340*(1/Q340),"")</f>
        <v/>
      </c>
      <c r="S340" s="9" t="str">
        <f>IFERROR(1/R340,"")</f>
        <v/>
      </c>
    </row>
    <row r="341" spans="1:19" x14ac:dyDescent="0.25">
      <c r="A341" s="1">
        <v>40</v>
      </c>
      <c r="B341" s="11">
        <v>0.68125000000000002</v>
      </c>
      <c r="C341" s="1" t="s">
        <v>122</v>
      </c>
      <c r="D341" s="1">
        <v>6</v>
      </c>
      <c r="E341" s="1">
        <v>7</v>
      </c>
      <c r="F341" s="1" t="s">
        <v>373</v>
      </c>
      <c r="G341" s="2">
        <v>43.138199999999998</v>
      </c>
      <c r="H341" s="7">
        <f>1+COUNTIFS(A:A,A341,O:O,"&lt;"&amp;O341)</f>
        <v>8</v>
      </c>
      <c r="I341" s="2">
        <f>AVERAGEIF(A:A,A341,G:G)</f>
        <v>49.897800000000018</v>
      </c>
      <c r="J341" s="2">
        <f>G341-I341</f>
        <v>-6.7596000000000203</v>
      </c>
      <c r="K341" s="2">
        <f>90+J341</f>
        <v>83.24039999999998</v>
      </c>
      <c r="L341" s="2">
        <f>EXP(0.06*K341)</f>
        <v>147.58791025939846</v>
      </c>
      <c r="M341" s="2">
        <f>SUMIF(A:A,A341,L:L)</f>
        <v>3700.3580362816133</v>
      </c>
      <c r="N341" s="3">
        <f>L341/M341</f>
        <v>3.9884764882834267E-2</v>
      </c>
      <c r="O341" s="8">
        <f>1/N341</f>
        <v>25.072230034139757</v>
      </c>
      <c r="P341" s="3" t="str">
        <f>IF(O341&gt;21,"",N341)</f>
        <v/>
      </c>
      <c r="Q341" s="3" t="str">
        <f>IF(ISNUMBER(P341),SUMIF(A:A,A341,P:P),"")</f>
        <v/>
      </c>
      <c r="R341" s="3" t="str">
        <f>IFERROR(P341*(1/Q341),"")</f>
        <v/>
      </c>
      <c r="S341" s="9" t="str">
        <f>IFERROR(1/R341,"")</f>
        <v/>
      </c>
    </row>
    <row r="342" spans="1:19" x14ac:dyDescent="0.25">
      <c r="A342" s="1">
        <v>40</v>
      </c>
      <c r="B342" s="11">
        <v>0.68125000000000002</v>
      </c>
      <c r="C342" s="1" t="s">
        <v>122</v>
      </c>
      <c r="D342" s="1">
        <v>6</v>
      </c>
      <c r="E342" s="1">
        <v>12</v>
      </c>
      <c r="F342" s="1" t="s">
        <v>377</v>
      </c>
      <c r="G342" s="2">
        <v>39.933266666666697</v>
      </c>
      <c r="H342" s="7">
        <f>1+COUNTIFS(A:A,A342,O:O,"&lt;"&amp;O342)</f>
        <v>9</v>
      </c>
      <c r="I342" s="2">
        <f>AVERAGEIF(A:A,A342,G:G)</f>
        <v>49.897800000000018</v>
      </c>
      <c r="J342" s="2">
        <f>G342-I342</f>
        <v>-9.9645333333333213</v>
      </c>
      <c r="K342" s="2">
        <f>90+J342</f>
        <v>80.035466666666679</v>
      </c>
      <c r="L342" s="2">
        <f>EXP(0.06*K342)</f>
        <v>121.7692670053878</v>
      </c>
      <c r="M342" s="2">
        <f>SUMIF(A:A,A342,L:L)</f>
        <v>3700.3580362816133</v>
      </c>
      <c r="N342" s="3">
        <f>L342/M342</f>
        <v>3.2907428365432E-2</v>
      </c>
      <c r="O342" s="8">
        <f>1/N342</f>
        <v>30.38827552536624</v>
      </c>
      <c r="P342" s="3" t="str">
        <f>IF(O342&gt;21,"",N342)</f>
        <v/>
      </c>
      <c r="Q342" s="3" t="str">
        <f>IF(ISNUMBER(P342),SUMIF(A:A,A342,P:P),"")</f>
        <v/>
      </c>
      <c r="R342" s="3" t="str">
        <f>IFERROR(P342*(1/Q342),"")</f>
        <v/>
      </c>
      <c r="S342" s="9" t="str">
        <f>IFERROR(1/R342,"")</f>
        <v/>
      </c>
    </row>
    <row r="343" spans="1:19" x14ac:dyDescent="0.25">
      <c r="A343" s="1">
        <v>40</v>
      </c>
      <c r="B343" s="11">
        <v>0.68125000000000002</v>
      </c>
      <c r="C343" s="1" t="s">
        <v>122</v>
      </c>
      <c r="D343" s="1">
        <v>6</v>
      </c>
      <c r="E343" s="1">
        <v>6</v>
      </c>
      <c r="F343" s="1" t="s">
        <v>372</v>
      </c>
      <c r="G343" s="2">
        <v>39.197400000000002</v>
      </c>
      <c r="H343" s="7">
        <f>1+COUNTIFS(A:A,A343,O:O,"&lt;"&amp;O343)</f>
        <v>10</v>
      </c>
      <c r="I343" s="2">
        <f>AVERAGEIF(A:A,A343,G:G)</f>
        <v>49.897800000000018</v>
      </c>
      <c r="J343" s="2">
        <f>G343-I343</f>
        <v>-10.700400000000016</v>
      </c>
      <c r="K343" s="2">
        <f>90+J343</f>
        <v>79.299599999999984</v>
      </c>
      <c r="L343" s="2">
        <f>EXP(0.06*K343)</f>
        <v>116.5098711129983</v>
      </c>
      <c r="M343" s="2">
        <f>SUMIF(A:A,A343,L:L)</f>
        <v>3700.3580362816133</v>
      </c>
      <c r="N343" s="3">
        <f>L343/M343</f>
        <v>3.1486107552466953E-2</v>
      </c>
      <c r="O343" s="8">
        <f>1/N343</f>
        <v>31.760038878532303</v>
      </c>
      <c r="P343" s="3" t="str">
        <f>IF(O343&gt;21,"",N343)</f>
        <v/>
      </c>
      <c r="Q343" s="3" t="str">
        <f>IF(ISNUMBER(P343),SUMIF(A:A,A343,P:P),"")</f>
        <v/>
      </c>
      <c r="R343" s="3" t="str">
        <f>IFERROR(P343*(1/Q343),"")</f>
        <v/>
      </c>
      <c r="S343" s="9" t="str">
        <f>IFERROR(1/R343,"")</f>
        <v/>
      </c>
    </row>
    <row r="344" spans="1:19" x14ac:dyDescent="0.25">
      <c r="A344" s="1">
        <v>40</v>
      </c>
      <c r="B344" s="11">
        <v>0.68125000000000002</v>
      </c>
      <c r="C344" s="1" t="s">
        <v>122</v>
      </c>
      <c r="D344" s="1">
        <v>6</v>
      </c>
      <c r="E344" s="1">
        <v>11</v>
      </c>
      <c r="F344" s="1" t="s">
        <v>376</v>
      </c>
      <c r="G344" s="2">
        <v>34.8130666666667</v>
      </c>
      <c r="H344" s="7">
        <f>1+COUNTIFS(A:A,A344,O:O,"&lt;"&amp;O344)</f>
        <v>11</v>
      </c>
      <c r="I344" s="2">
        <f>AVERAGEIF(A:A,A344,G:G)</f>
        <v>49.897800000000018</v>
      </c>
      <c r="J344" s="2">
        <f>G344-I344</f>
        <v>-15.084733333333318</v>
      </c>
      <c r="K344" s="2">
        <f>90+J344</f>
        <v>74.915266666666682</v>
      </c>
      <c r="L344" s="2">
        <f>EXP(0.06*K344)</f>
        <v>89.560645574938391</v>
      </c>
      <c r="M344" s="2">
        <f>SUMIF(A:A,A344,L:L)</f>
        <v>3700.3580362816133</v>
      </c>
      <c r="N344" s="3">
        <f>L344/M344</f>
        <v>2.4203237820990802E-2</v>
      </c>
      <c r="O344" s="8">
        <f>1/N344</f>
        <v>41.316786100937598</v>
      </c>
      <c r="P344" s="3" t="str">
        <f>IF(O344&gt;21,"",N344)</f>
        <v/>
      </c>
      <c r="Q344" s="3" t="str">
        <f>IF(ISNUMBER(P344),SUMIF(A:A,A344,P:P),"")</f>
        <v/>
      </c>
      <c r="R344" s="3" t="str">
        <f>IFERROR(P344*(1/Q344),"")</f>
        <v/>
      </c>
      <c r="S344" s="9" t="str">
        <f>IFERROR(1/R344,"")</f>
        <v/>
      </c>
    </row>
    <row r="345" spans="1:19" x14ac:dyDescent="0.25">
      <c r="A345" s="1">
        <v>40</v>
      </c>
      <c r="B345" s="11">
        <v>0.68125000000000002</v>
      </c>
      <c r="C345" s="1" t="s">
        <v>122</v>
      </c>
      <c r="D345" s="1">
        <v>6</v>
      </c>
      <c r="E345" s="1">
        <v>13</v>
      </c>
      <c r="F345" s="1" t="s">
        <v>378</v>
      </c>
      <c r="G345" s="2">
        <v>23.2612666666667</v>
      </c>
      <c r="H345" s="7">
        <f>1+COUNTIFS(A:A,A345,O:O,"&lt;"&amp;O345)</f>
        <v>12</v>
      </c>
      <c r="I345" s="2">
        <f>AVERAGEIF(A:A,A345,G:G)</f>
        <v>49.897800000000018</v>
      </c>
      <c r="J345" s="2">
        <f>G345-I345</f>
        <v>-26.636533333333318</v>
      </c>
      <c r="K345" s="2">
        <f>90+J345</f>
        <v>63.363466666666682</v>
      </c>
      <c r="L345" s="2">
        <f>EXP(0.06*K345)</f>
        <v>44.782077339962484</v>
      </c>
      <c r="M345" s="2">
        <f>SUMIF(A:A,A345,L:L)</f>
        <v>3700.3580362816133</v>
      </c>
      <c r="N345" s="3">
        <f>L345/M345</f>
        <v>1.2102093067989374E-2</v>
      </c>
      <c r="O345" s="8">
        <f>1/N345</f>
        <v>82.630334635671304</v>
      </c>
      <c r="P345" s="3" t="str">
        <f>IF(O345&gt;21,"",N345)</f>
        <v/>
      </c>
      <c r="Q345" s="3" t="str">
        <f>IF(ISNUMBER(P345),SUMIF(A:A,A345,P:P),"")</f>
        <v/>
      </c>
      <c r="R345" s="3" t="str">
        <f>IFERROR(P345*(1/Q345),"")</f>
        <v/>
      </c>
      <c r="S345" s="9" t="str">
        <f>IFERROR(1/R345,"")</f>
        <v/>
      </c>
    </row>
    <row r="346" spans="1:19" x14ac:dyDescent="0.25">
      <c r="A346" s="1">
        <v>41</v>
      </c>
      <c r="B346" s="11">
        <v>0.68402777777777779</v>
      </c>
      <c r="C346" s="1" t="s">
        <v>61</v>
      </c>
      <c r="D346" s="1">
        <v>7</v>
      </c>
      <c r="E346" s="1">
        <v>2</v>
      </c>
      <c r="F346" s="1" t="s">
        <v>380</v>
      </c>
      <c r="G346" s="2">
        <v>62.683666666666703</v>
      </c>
      <c r="H346" s="7">
        <f>1+COUNTIFS(A:A,A346,O:O,"&lt;"&amp;O346)</f>
        <v>1</v>
      </c>
      <c r="I346" s="2">
        <f>AVERAGEIF(A:A,A346,G:G)</f>
        <v>48.949729166666685</v>
      </c>
      <c r="J346" s="2">
        <f>G346-I346</f>
        <v>13.733937500000017</v>
      </c>
      <c r="K346" s="2">
        <f>90+J346</f>
        <v>103.73393750000002</v>
      </c>
      <c r="L346" s="2">
        <f>EXP(0.06*K346)</f>
        <v>504.73636830343833</v>
      </c>
      <c r="M346" s="2">
        <f>SUMIF(A:A,A346,L:L)</f>
        <v>2049.4919461642853</v>
      </c>
      <c r="N346" s="3">
        <f>L346/M346</f>
        <v>0.24627389692751647</v>
      </c>
      <c r="O346" s="8">
        <f>1/N346</f>
        <v>4.0605196591107697</v>
      </c>
      <c r="P346" s="3">
        <f>IF(O346&gt;21,"",N346)</f>
        <v>0.24627389692751647</v>
      </c>
      <c r="Q346" s="3">
        <f>IF(ISNUMBER(P346),SUMIF(A:A,A346,P:P),"")</f>
        <v>0.95463647723805689</v>
      </c>
      <c r="R346" s="3">
        <f>IFERROR(P346*(1/Q346),"")</f>
        <v>0.2579766254480797</v>
      </c>
      <c r="S346" s="9">
        <f>IFERROR(1/R346,"")</f>
        <v>3.8763201831293808</v>
      </c>
    </row>
    <row r="347" spans="1:19" x14ac:dyDescent="0.25">
      <c r="A347" s="1">
        <v>41</v>
      </c>
      <c r="B347" s="11">
        <v>0.68402777777777779</v>
      </c>
      <c r="C347" s="1" t="s">
        <v>61</v>
      </c>
      <c r="D347" s="1">
        <v>7</v>
      </c>
      <c r="E347" s="1">
        <v>1</v>
      </c>
      <c r="F347" s="1" t="s">
        <v>379</v>
      </c>
      <c r="G347" s="2">
        <v>61.065166666666705</v>
      </c>
      <c r="H347" s="7">
        <f>1+COUNTIFS(A:A,A347,O:O,"&lt;"&amp;O347)</f>
        <v>2</v>
      </c>
      <c r="I347" s="2">
        <f>AVERAGEIF(A:A,A347,G:G)</f>
        <v>48.949729166666685</v>
      </c>
      <c r="J347" s="2">
        <f>G347-I347</f>
        <v>12.11543750000002</v>
      </c>
      <c r="K347" s="2">
        <f>90+J347</f>
        <v>102.11543750000001</v>
      </c>
      <c r="L347" s="2">
        <f>EXP(0.06*K347)</f>
        <v>458.02613692145962</v>
      </c>
      <c r="M347" s="2">
        <f>SUMIF(A:A,A347,L:L)</f>
        <v>2049.4919461642853</v>
      </c>
      <c r="N347" s="3">
        <f>L347/M347</f>
        <v>0.22348276985360971</v>
      </c>
      <c r="O347" s="8">
        <f>1/N347</f>
        <v>4.4746178895806628</v>
      </c>
      <c r="P347" s="3">
        <f>IF(O347&gt;21,"",N347)</f>
        <v>0.22348276985360971</v>
      </c>
      <c r="Q347" s="3">
        <f>IF(ISNUMBER(P347),SUMIF(A:A,A347,P:P),"")</f>
        <v>0.95463647723805689</v>
      </c>
      <c r="R347" s="3">
        <f>IFERROR(P347*(1/Q347),"")</f>
        <v>0.23410248317787674</v>
      </c>
      <c r="S347" s="9">
        <f>IFERROR(1/R347,"")</f>
        <v>4.2716334590956722</v>
      </c>
    </row>
    <row r="348" spans="1:19" x14ac:dyDescent="0.25">
      <c r="A348" s="1">
        <v>41</v>
      </c>
      <c r="B348" s="11">
        <v>0.68402777777777779</v>
      </c>
      <c r="C348" s="1" t="s">
        <v>61</v>
      </c>
      <c r="D348" s="1">
        <v>7</v>
      </c>
      <c r="E348" s="1">
        <v>4</v>
      </c>
      <c r="F348" s="1" t="s">
        <v>382</v>
      </c>
      <c r="G348" s="2">
        <v>51.401800000000094</v>
      </c>
      <c r="H348" s="7">
        <f>1+COUNTIFS(A:A,A348,O:O,"&lt;"&amp;O348)</f>
        <v>3</v>
      </c>
      <c r="I348" s="2">
        <f>AVERAGEIF(A:A,A348,G:G)</f>
        <v>48.949729166666685</v>
      </c>
      <c r="J348" s="2">
        <f>G348-I348</f>
        <v>2.4520708333334085</v>
      </c>
      <c r="K348" s="2">
        <f>90+J348</f>
        <v>92.452070833333408</v>
      </c>
      <c r="L348" s="2">
        <f>EXP(0.06*K348)</f>
        <v>256.49886765482404</v>
      </c>
      <c r="M348" s="2">
        <f>SUMIF(A:A,A348,L:L)</f>
        <v>2049.4919461642853</v>
      </c>
      <c r="N348" s="3">
        <f>L348/M348</f>
        <v>0.12515241552174577</v>
      </c>
      <c r="O348" s="8">
        <f>1/N348</f>
        <v>7.9902572861348062</v>
      </c>
      <c r="P348" s="3">
        <f>IF(O348&gt;21,"",N348)</f>
        <v>0.12515241552174577</v>
      </c>
      <c r="Q348" s="3">
        <f>IF(ISNUMBER(P348),SUMIF(A:A,A348,P:P),"")</f>
        <v>0.95463647723805689</v>
      </c>
      <c r="R348" s="3">
        <f>IFERROR(P348*(1/Q348),"")</f>
        <v>0.13109955308206458</v>
      </c>
      <c r="S348" s="9">
        <f>IFERROR(1/R348,"")</f>
        <v>7.6277910678614482</v>
      </c>
    </row>
    <row r="349" spans="1:19" x14ac:dyDescent="0.25">
      <c r="A349" s="1">
        <v>41</v>
      </c>
      <c r="B349" s="11">
        <v>0.68402777777777779</v>
      </c>
      <c r="C349" s="1" t="s">
        <v>61</v>
      </c>
      <c r="D349" s="1">
        <v>7</v>
      </c>
      <c r="E349" s="1">
        <v>6</v>
      </c>
      <c r="F349" s="1" t="s">
        <v>384</v>
      </c>
      <c r="G349" s="2">
        <v>51.131133333333302</v>
      </c>
      <c r="H349" s="7">
        <f>1+COUNTIFS(A:A,A349,O:O,"&lt;"&amp;O349)</f>
        <v>4</v>
      </c>
      <c r="I349" s="2">
        <f>AVERAGEIF(A:A,A349,G:G)</f>
        <v>48.949729166666685</v>
      </c>
      <c r="J349" s="2">
        <f>G349-I349</f>
        <v>2.1814041666666171</v>
      </c>
      <c r="K349" s="2">
        <f>90+J349</f>
        <v>92.181404166666624</v>
      </c>
      <c r="L349" s="2">
        <f>EXP(0.06*K349)</f>
        <v>252.36696788131383</v>
      </c>
      <c r="M349" s="2">
        <f>SUMIF(A:A,A349,L:L)</f>
        <v>2049.4919461642853</v>
      </c>
      <c r="N349" s="3">
        <f>L349/M349</f>
        <v>0.12313635501404617</v>
      </c>
      <c r="O349" s="8">
        <f>1/N349</f>
        <v>8.1210784571780597</v>
      </c>
      <c r="P349" s="3">
        <f>IF(O349&gt;21,"",N349)</f>
        <v>0.12313635501404617</v>
      </c>
      <c r="Q349" s="3">
        <f>IF(ISNUMBER(P349),SUMIF(A:A,A349,P:P),"")</f>
        <v>0.95463647723805689</v>
      </c>
      <c r="R349" s="3">
        <f>IFERROR(P349*(1/Q349),"")</f>
        <v>0.12898769107409644</v>
      </c>
      <c r="S349" s="9">
        <f>IFERROR(1/R349,"")</f>
        <v>7.7526777297343372</v>
      </c>
    </row>
    <row r="350" spans="1:19" x14ac:dyDescent="0.25">
      <c r="A350" s="1">
        <v>41</v>
      </c>
      <c r="B350" s="11">
        <v>0.68402777777777779</v>
      </c>
      <c r="C350" s="1" t="s">
        <v>61</v>
      </c>
      <c r="D350" s="1">
        <v>7</v>
      </c>
      <c r="E350" s="1">
        <v>8</v>
      </c>
      <c r="F350" s="1" t="s">
        <v>385</v>
      </c>
      <c r="G350" s="2">
        <v>46.104666666666702</v>
      </c>
      <c r="H350" s="7">
        <f>1+COUNTIFS(A:A,A350,O:O,"&lt;"&amp;O350)</f>
        <v>5</v>
      </c>
      <c r="I350" s="2">
        <f>AVERAGEIF(A:A,A350,G:G)</f>
        <v>48.949729166666685</v>
      </c>
      <c r="J350" s="2">
        <f>G350-I350</f>
        <v>-2.8450624999999832</v>
      </c>
      <c r="K350" s="2">
        <f>90+J350</f>
        <v>87.154937500000017</v>
      </c>
      <c r="L350" s="2">
        <f>EXP(0.06*K350)</f>
        <v>186.66139432972335</v>
      </c>
      <c r="M350" s="2">
        <f>SUMIF(A:A,A350,L:L)</f>
        <v>2049.4919461642853</v>
      </c>
      <c r="N350" s="3">
        <f>L350/M350</f>
        <v>9.1076910391899024E-2</v>
      </c>
      <c r="O350" s="8">
        <f>1/N350</f>
        <v>10.979731258966231</v>
      </c>
      <c r="P350" s="3">
        <f>IF(O350&gt;21,"",N350)</f>
        <v>9.1076910391899024E-2</v>
      </c>
      <c r="Q350" s="3">
        <f>IF(ISNUMBER(P350),SUMIF(A:A,A350,P:P),"")</f>
        <v>0.95463647723805689</v>
      </c>
      <c r="R350" s="3">
        <f>IFERROR(P350*(1/Q350),"")</f>
        <v>9.5404808598349058E-2</v>
      </c>
      <c r="S350" s="9">
        <f>IFERROR(1/R350,"")</f>
        <v>10.481651970080097</v>
      </c>
    </row>
    <row r="351" spans="1:19" x14ac:dyDescent="0.25">
      <c r="A351" s="1">
        <v>41</v>
      </c>
      <c r="B351" s="11">
        <v>0.68402777777777779</v>
      </c>
      <c r="C351" s="1" t="s">
        <v>61</v>
      </c>
      <c r="D351" s="1">
        <v>7</v>
      </c>
      <c r="E351" s="1">
        <v>3</v>
      </c>
      <c r="F351" s="1" t="s">
        <v>381</v>
      </c>
      <c r="G351" s="2">
        <v>42.392333333333298</v>
      </c>
      <c r="H351" s="7">
        <f>1+COUNTIFS(A:A,A351,O:O,"&lt;"&amp;O351)</f>
        <v>6</v>
      </c>
      <c r="I351" s="2">
        <f>AVERAGEIF(A:A,A351,G:G)</f>
        <v>48.949729166666685</v>
      </c>
      <c r="J351" s="2">
        <f>G351-I351</f>
        <v>-6.5573958333333877</v>
      </c>
      <c r="K351" s="2">
        <f>90+J351</f>
        <v>83.442604166666612</v>
      </c>
      <c r="L351" s="2">
        <f>EXP(0.06*K351)</f>
        <v>149.38938958560576</v>
      </c>
      <c r="M351" s="2">
        <f>SUMIF(A:A,A351,L:L)</f>
        <v>2049.4919461642853</v>
      </c>
      <c r="N351" s="3">
        <f>L351/M351</f>
        <v>7.2890937612706694E-2</v>
      </c>
      <c r="O351" s="8">
        <f>1/N351</f>
        <v>13.719126584889413</v>
      </c>
      <c r="P351" s="3">
        <f>IF(O351&gt;21,"",N351)</f>
        <v>7.2890937612706694E-2</v>
      </c>
      <c r="Q351" s="3">
        <f>IF(ISNUMBER(P351),SUMIF(A:A,A351,P:P),"")</f>
        <v>0.95463647723805689</v>
      </c>
      <c r="R351" s="3">
        <f>IFERROR(P351*(1/Q351),"")</f>
        <v>7.6354653683037454E-2</v>
      </c>
      <c r="S351" s="9">
        <f>IFERROR(1/R351,"")</f>
        <v>13.096778673781801</v>
      </c>
    </row>
    <row r="352" spans="1:19" x14ac:dyDescent="0.25">
      <c r="A352" s="1">
        <v>41</v>
      </c>
      <c r="B352" s="11">
        <v>0.68402777777777779</v>
      </c>
      <c r="C352" s="1" t="s">
        <v>61</v>
      </c>
      <c r="D352" s="1">
        <v>7</v>
      </c>
      <c r="E352" s="1">
        <v>9</v>
      </c>
      <c r="F352" s="1" t="s">
        <v>386</v>
      </c>
      <c r="G352" s="2">
        <v>42.331000000000003</v>
      </c>
      <c r="H352" s="7">
        <f>1+COUNTIFS(A:A,A352,O:O,"&lt;"&amp;O352)</f>
        <v>7</v>
      </c>
      <c r="I352" s="2">
        <f>AVERAGEIF(A:A,A352,G:G)</f>
        <v>48.949729166666685</v>
      </c>
      <c r="J352" s="2">
        <f>G352-I352</f>
        <v>-6.6187291666666823</v>
      </c>
      <c r="K352" s="2">
        <f>90+J352</f>
        <v>83.381270833333318</v>
      </c>
      <c r="L352" s="2">
        <f>EXP(0.06*K352)</f>
        <v>148.84064693767752</v>
      </c>
      <c r="M352" s="2">
        <f>SUMIF(A:A,A352,L:L)</f>
        <v>2049.4919461642853</v>
      </c>
      <c r="N352" s="3">
        <f>L352/M352</f>
        <v>7.262319191653295E-2</v>
      </c>
      <c r="O352" s="8">
        <f>1/N352</f>
        <v>13.769705979727753</v>
      </c>
      <c r="P352" s="3">
        <f>IF(O352&gt;21,"",N352)</f>
        <v>7.262319191653295E-2</v>
      </c>
      <c r="Q352" s="3">
        <f>IF(ISNUMBER(P352),SUMIF(A:A,A352,P:P),"")</f>
        <v>0.95463647723805689</v>
      </c>
      <c r="R352" s="3">
        <f>IFERROR(P352*(1/Q352),"")</f>
        <v>7.6074184936495953E-2</v>
      </c>
      <c r="S352" s="9">
        <f>IFERROR(1/R352,"")</f>
        <v>13.145063609091109</v>
      </c>
    </row>
    <row r="353" spans="1:19" x14ac:dyDescent="0.25">
      <c r="A353" s="1">
        <v>41</v>
      </c>
      <c r="B353" s="11">
        <v>0.68402777777777779</v>
      </c>
      <c r="C353" s="1" t="s">
        <v>61</v>
      </c>
      <c r="D353" s="1">
        <v>7</v>
      </c>
      <c r="E353" s="1">
        <v>5</v>
      </c>
      <c r="F353" s="1" t="s">
        <v>383</v>
      </c>
      <c r="G353" s="2">
        <v>34.488066666666697</v>
      </c>
      <c r="H353" s="7">
        <f>1+COUNTIFS(A:A,A353,O:O,"&lt;"&amp;O353)</f>
        <v>8</v>
      </c>
      <c r="I353" s="2">
        <f>AVERAGEIF(A:A,A353,G:G)</f>
        <v>48.949729166666685</v>
      </c>
      <c r="J353" s="2">
        <f>G353-I353</f>
        <v>-14.461662499999989</v>
      </c>
      <c r="K353" s="2">
        <f>90+J353</f>
        <v>75.538337500000011</v>
      </c>
      <c r="L353" s="2">
        <f>EXP(0.06*K353)</f>
        <v>92.972174550242542</v>
      </c>
      <c r="M353" s="2">
        <f>SUMIF(A:A,A353,L:L)</f>
        <v>2049.4919461642853</v>
      </c>
      <c r="N353" s="3">
        <f>L353/M353</f>
        <v>4.5363522761943061E-2</v>
      </c>
      <c r="O353" s="8">
        <f>1/N353</f>
        <v>22.044143380304948</v>
      </c>
      <c r="P353" s="3" t="str">
        <f>IF(O353&gt;21,"",N353)</f>
        <v/>
      </c>
      <c r="Q353" s="3" t="str">
        <f>IF(ISNUMBER(P353),SUMIF(A:A,A353,P:P),"")</f>
        <v/>
      </c>
      <c r="R353" s="3" t="str">
        <f>IFERROR(P353*(1/Q353),"")</f>
        <v/>
      </c>
      <c r="S353" s="9" t="str">
        <f>IFERROR(1/R353,"")</f>
        <v/>
      </c>
    </row>
    <row r="354" spans="1:19" x14ac:dyDescent="0.25">
      <c r="A354" s="1">
        <v>42</v>
      </c>
      <c r="B354" s="11">
        <v>0.68680555555555556</v>
      </c>
      <c r="C354" s="1" t="s">
        <v>95</v>
      </c>
      <c r="D354" s="1">
        <v>5</v>
      </c>
      <c r="E354" s="1">
        <v>1</v>
      </c>
      <c r="F354" s="1" t="s">
        <v>387</v>
      </c>
      <c r="G354" s="2">
        <v>75.520033333333302</v>
      </c>
      <c r="H354" s="7">
        <f>1+COUNTIFS(A:A,A354,O:O,"&lt;"&amp;O354)</f>
        <v>1</v>
      </c>
      <c r="I354" s="2">
        <f>AVERAGEIF(A:A,A354,G:G)</f>
        <v>49.302379166666668</v>
      </c>
      <c r="J354" s="2">
        <f>G354-I354</f>
        <v>26.217654166666634</v>
      </c>
      <c r="K354" s="2">
        <f>90+J354</f>
        <v>116.21765416666663</v>
      </c>
      <c r="L354" s="2">
        <f>EXP(0.06*K354)</f>
        <v>1067.4834591059321</v>
      </c>
      <c r="M354" s="2">
        <f>SUMIF(A:A,A354,L:L)</f>
        <v>2786.6207121403663</v>
      </c>
      <c r="N354" s="3">
        <f>L354/M354</f>
        <v>0.38307454418007686</v>
      </c>
      <c r="O354" s="8">
        <f>1/N354</f>
        <v>2.6104579779384061</v>
      </c>
      <c r="P354" s="3">
        <f>IF(O354&gt;21,"",N354)</f>
        <v>0.38307454418007686</v>
      </c>
      <c r="Q354" s="3">
        <f>IF(ISNUMBER(P354),SUMIF(A:A,A354,P:P),"")</f>
        <v>0.95477019639997784</v>
      </c>
      <c r="R354" s="3">
        <f>IFERROR(P354*(1/Q354),"")</f>
        <v>0.40122172395460598</v>
      </c>
      <c r="S354" s="9">
        <f>IFERROR(1/R354,"")</f>
        <v>2.492387476290141</v>
      </c>
    </row>
    <row r="355" spans="1:19" x14ac:dyDescent="0.25">
      <c r="A355" s="1">
        <v>42</v>
      </c>
      <c r="B355" s="11">
        <v>0.68680555555555556</v>
      </c>
      <c r="C355" s="1" t="s">
        <v>95</v>
      </c>
      <c r="D355" s="1">
        <v>5</v>
      </c>
      <c r="E355" s="1">
        <v>2</v>
      </c>
      <c r="F355" s="1" t="s">
        <v>388</v>
      </c>
      <c r="G355" s="2">
        <v>63.572400000000094</v>
      </c>
      <c r="H355" s="7">
        <f>1+COUNTIFS(A:A,A355,O:O,"&lt;"&amp;O355)</f>
        <v>2</v>
      </c>
      <c r="I355" s="2">
        <f>AVERAGEIF(A:A,A355,G:G)</f>
        <v>49.302379166666668</v>
      </c>
      <c r="J355" s="2">
        <f>G355-I355</f>
        <v>14.270020833333426</v>
      </c>
      <c r="K355" s="2">
        <f>90+J355</f>
        <v>104.27002083333343</v>
      </c>
      <c r="L355" s="2">
        <f>EXP(0.06*K355)</f>
        <v>521.23513253937995</v>
      </c>
      <c r="M355" s="2">
        <f>SUMIF(A:A,A355,L:L)</f>
        <v>2786.6207121403663</v>
      </c>
      <c r="N355" s="3">
        <f>L355/M355</f>
        <v>0.18704918479523758</v>
      </c>
      <c r="O355" s="8">
        <f>1/N355</f>
        <v>5.3461874270914267</v>
      </c>
      <c r="P355" s="3">
        <f>IF(O355&gt;21,"",N355)</f>
        <v>0.18704918479523758</v>
      </c>
      <c r="Q355" s="3">
        <f>IF(ISNUMBER(P355),SUMIF(A:A,A355,P:P),"")</f>
        <v>0.95477019639997784</v>
      </c>
      <c r="R355" s="3">
        <f>IFERROR(P355*(1/Q355),"")</f>
        <v>0.19591016299054842</v>
      </c>
      <c r="S355" s="9">
        <f>IFERROR(1/R355,"")</f>
        <v>5.1043804197551736</v>
      </c>
    </row>
    <row r="356" spans="1:19" x14ac:dyDescent="0.25">
      <c r="A356" s="1">
        <v>42</v>
      </c>
      <c r="B356" s="11">
        <v>0.68680555555555556</v>
      </c>
      <c r="C356" s="1" t="s">
        <v>95</v>
      </c>
      <c r="D356" s="1">
        <v>5</v>
      </c>
      <c r="E356" s="1">
        <v>3</v>
      </c>
      <c r="F356" s="1" t="s">
        <v>389</v>
      </c>
      <c r="G356" s="2">
        <v>61.7119</v>
      </c>
      <c r="H356" s="7">
        <f>1+COUNTIFS(A:A,A356,O:O,"&lt;"&amp;O356)</f>
        <v>3</v>
      </c>
      <c r="I356" s="2">
        <f>AVERAGEIF(A:A,A356,G:G)</f>
        <v>49.302379166666668</v>
      </c>
      <c r="J356" s="2">
        <f>G356-I356</f>
        <v>12.409520833333332</v>
      </c>
      <c r="K356" s="2">
        <f>90+J356</f>
        <v>102.40952083333333</v>
      </c>
      <c r="L356" s="2">
        <f>EXP(0.06*K356)</f>
        <v>466.17973164891004</v>
      </c>
      <c r="M356" s="2">
        <f>SUMIF(A:A,A356,L:L)</f>
        <v>2786.6207121403663</v>
      </c>
      <c r="N356" s="3">
        <f>L356/M356</f>
        <v>0.16729213617695521</v>
      </c>
      <c r="O356" s="8">
        <f>1/N356</f>
        <v>5.977567283510794</v>
      </c>
      <c r="P356" s="3">
        <f>IF(O356&gt;21,"",N356)</f>
        <v>0.16729213617695521</v>
      </c>
      <c r="Q356" s="3">
        <f>IF(ISNUMBER(P356),SUMIF(A:A,A356,P:P),"")</f>
        <v>0.95477019639997784</v>
      </c>
      <c r="R356" s="3">
        <f>IFERROR(P356*(1/Q356),"")</f>
        <v>0.17521717457011218</v>
      </c>
      <c r="S356" s="9">
        <f>IFERROR(1/R356,"")</f>
        <v>5.7072030892716832</v>
      </c>
    </row>
    <row r="357" spans="1:19" x14ac:dyDescent="0.25">
      <c r="A357" s="1">
        <v>42</v>
      </c>
      <c r="B357" s="11">
        <v>0.68680555555555556</v>
      </c>
      <c r="C357" s="1" t="s">
        <v>95</v>
      </c>
      <c r="D357" s="1">
        <v>5</v>
      </c>
      <c r="E357" s="1">
        <v>5</v>
      </c>
      <c r="F357" s="1" t="s">
        <v>390</v>
      </c>
      <c r="G357" s="2">
        <v>55.326000000000001</v>
      </c>
      <c r="H357" s="7">
        <f>1+COUNTIFS(A:A,A357,O:O,"&lt;"&amp;O357)</f>
        <v>4</v>
      </c>
      <c r="I357" s="2">
        <f>AVERAGEIF(A:A,A357,G:G)</f>
        <v>49.302379166666668</v>
      </c>
      <c r="J357" s="2">
        <f>G357-I357</f>
        <v>6.0236208333333323</v>
      </c>
      <c r="K357" s="2">
        <f>90+J357</f>
        <v>96.023620833333325</v>
      </c>
      <c r="L357" s="2">
        <f>EXP(0.06*K357)</f>
        <v>317.7984097001675</v>
      </c>
      <c r="M357" s="2">
        <f>SUMIF(A:A,A357,L:L)</f>
        <v>2786.6207121403663</v>
      </c>
      <c r="N357" s="3">
        <f>L357/M357</f>
        <v>0.11404437220882879</v>
      </c>
      <c r="O357" s="8">
        <f>1/N357</f>
        <v>8.7685168556049504</v>
      </c>
      <c r="P357" s="3">
        <f>IF(O357&gt;21,"",N357)</f>
        <v>0.11404437220882879</v>
      </c>
      <c r="Q357" s="3">
        <f>IF(ISNUMBER(P357),SUMIF(A:A,A357,P:P),"")</f>
        <v>0.95477019639997784</v>
      </c>
      <c r="R357" s="3">
        <f>IFERROR(P357*(1/Q357),"")</f>
        <v>0.11944693355410591</v>
      </c>
      <c r="S357" s="9">
        <f>IFERROR(1/R357,"")</f>
        <v>8.3719185603624542</v>
      </c>
    </row>
    <row r="358" spans="1:19" x14ac:dyDescent="0.25">
      <c r="A358" s="1">
        <v>42</v>
      </c>
      <c r="B358" s="11">
        <v>0.68680555555555556</v>
      </c>
      <c r="C358" s="1" t="s">
        <v>95</v>
      </c>
      <c r="D358" s="1">
        <v>5</v>
      </c>
      <c r="E358" s="1">
        <v>8</v>
      </c>
      <c r="F358" s="1" t="s">
        <v>393</v>
      </c>
      <c r="G358" s="2">
        <v>42.9072666666667</v>
      </c>
      <c r="H358" s="7">
        <f>1+COUNTIFS(A:A,A358,O:O,"&lt;"&amp;O358)</f>
        <v>5</v>
      </c>
      <c r="I358" s="2">
        <f>AVERAGEIF(A:A,A358,G:G)</f>
        <v>49.302379166666668</v>
      </c>
      <c r="J358" s="2">
        <f>G358-I358</f>
        <v>-6.3951124999999678</v>
      </c>
      <c r="K358" s="2">
        <f>90+J358</f>
        <v>83.604887500000032</v>
      </c>
      <c r="L358" s="2">
        <f>EXP(0.06*K358)</f>
        <v>150.85109885497775</v>
      </c>
      <c r="M358" s="2">
        <f>SUMIF(A:A,A358,L:L)</f>
        <v>2786.6207121403663</v>
      </c>
      <c r="N358" s="3">
        <f>L358/M358</f>
        <v>5.4134062162737258E-2</v>
      </c>
      <c r="O358" s="8">
        <f>1/N358</f>
        <v>18.472657695515448</v>
      </c>
      <c r="P358" s="3">
        <f>IF(O358&gt;21,"",N358)</f>
        <v>5.4134062162737258E-2</v>
      </c>
      <c r="Q358" s="3">
        <f>IF(ISNUMBER(P358),SUMIF(A:A,A358,P:P),"")</f>
        <v>0.95477019639997784</v>
      </c>
      <c r="R358" s="3">
        <f>IFERROR(P358*(1/Q358),"")</f>
        <v>5.6698525327720961E-2</v>
      </c>
      <c r="S358" s="9">
        <f>IFERROR(1/R358,"")</f>
        <v>17.637143015976847</v>
      </c>
    </row>
    <row r="359" spans="1:19" x14ac:dyDescent="0.25">
      <c r="A359" s="1">
        <v>42</v>
      </c>
      <c r="B359" s="11">
        <v>0.68680555555555556</v>
      </c>
      <c r="C359" s="1" t="s">
        <v>95</v>
      </c>
      <c r="D359" s="1">
        <v>5</v>
      </c>
      <c r="E359" s="1">
        <v>6</v>
      </c>
      <c r="F359" s="1" t="s">
        <v>391</v>
      </c>
      <c r="G359" s="2">
        <v>41.306266666666602</v>
      </c>
      <c r="H359" s="7">
        <f>1+COUNTIFS(A:A,A359,O:O,"&lt;"&amp;O359)</f>
        <v>6</v>
      </c>
      <c r="I359" s="2">
        <f>AVERAGEIF(A:A,A359,G:G)</f>
        <v>49.302379166666668</v>
      </c>
      <c r="J359" s="2">
        <f>G359-I359</f>
        <v>-7.9961125000000663</v>
      </c>
      <c r="K359" s="2">
        <f>90+J359</f>
        <v>82.003887499999934</v>
      </c>
      <c r="L359" s="2">
        <f>EXP(0.06*K359)</f>
        <v>137.03457277313601</v>
      </c>
      <c r="M359" s="2">
        <f>SUMIF(A:A,A359,L:L)</f>
        <v>2786.6207121403663</v>
      </c>
      <c r="N359" s="3">
        <f>L359/M359</f>
        <v>4.9175896876141989E-2</v>
      </c>
      <c r="O359" s="8">
        <f>1/N359</f>
        <v>20.335165467722391</v>
      </c>
      <c r="P359" s="3">
        <f>IF(O359&gt;21,"",N359)</f>
        <v>4.9175896876141989E-2</v>
      </c>
      <c r="Q359" s="3">
        <f>IF(ISNUMBER(P359),SUMIF(A:A,A359,P:P),"")</f>
        <v>0.95477019639997784</v>
      </c>
      <c r="R359" s="3">
        <f>IFERROR(P359*(1/Q359),"")</f>
        <v>5.1505479602906391E-2</v>
      </c>
      <c r="S359" s="9">
        <f>IFERROR(1/R359,"")</f>
        <v>19.415409927443356</v>
      </c>
    </row>
    <row r="360" spans="1:19" x14ac:dyDescent="0.25">
      <c r="A360" s="1">
        <v>42</v>
      </c>
      <c r="B360" s="11">
        <v>0.68680555555555556</v>
      </c>
      <c r="C360" s="1" t="s">
        <v>95</v>
      </c>
      <c r="D360" s="1">
        <v>5</v>
      </c>
      <c r="E360" s="1">
        <v>7</v>
      </c>
      <c r="F360" s="1" t="s">
        <v>392</v>
      </c>
      <c r="G360" s="2">
        <v>33.764233333333301</v>
      </c>
      <c r="H360" s="7">
        <f>1+COUNTIFS(A:A,A360,O:O,"&lt;"&amp;O360)</f>
        <v>7</v>
      </c>
      <c r="I360" s="2">
        <f>AVERAGEIF(A:A,A360,G:G)</f>
        <v>49.302379166666668</v>
      </c>
      <c r="J360" s="2">
        <f>G360-I360</f>
        <v>-15.538145833333367</v>
      </c>
      <c r="K360" s="2">
        <f>90+J360</f>
        <v>74.461854166666626</v>
      </c>
      <c r="L360" s="2">
        <f>EXP(0.06*K360)</f>
        <v>87.157013942890629</v>
      </c>
      <c r="M360" s="2">
        <f>SUMIF(A:A,A360,L:L)</f>
        <v>2786.6207121403663</v>
      </c>
      <c r="N360" s="3">
        <f>L360/M360</f>
        <v>3.127695619399401E-2</v>
      </c>
      <c r="O360" s="8">
        <f>1/N360</f>
        <v>31.972420647250388</v>
      </c>
      <c r="P360" s="3" t="str">
        <f>IF(O360&gt;21,"",N360)</f>
        <v/>
      </c>
      <c r="Q360" s="3" t="str">
        <f>IF(ISNUMBER(P360),SUMIF(A:A,A360,P:P),"")</f>
        <v/>
      </c>
      <c r="R360" s="3" t="str">
        <f>IFERROR(P360*(1/Q360),"")</f>
        <v/>
      </c>
      <c r="S360" s="9" t="str">
        <f>IFERROR(1/R360,"")</f>
        <v/>
      </c>
    </row>
    <row r="361" spans="1:19" x14ac:dyDescent="0.25">
      <c r="A361" s="1">
        <v>42</v>
      </c>
      <c r="B361" s="11">
        <v>0.68680555555555556</v>
      </c>
      <c r="C361" s="1" t="s">
        <v>95</v>
      </c>
      <c r="D361" s="1">
        <v>5</v>
      </c>
      <c r="E361" s="1">
        <v>9</v>
      </c>
      <c r="F361" s="1" t="s">
        <v>394</v>
      </c>
      <c r="G361" s="2">
        <v>20.310933333333299</v>
      </c>
      <c r="H361" s="7">
        <f>1+COUNTIFS(A:A,A361,O:O,"&lt;"&amp;O361)</f>
        <v>8</v>
      </c>
      <c r="I361" s="2">
        <f>AVERAGEIF(A:A,A361,G:G)</f>
        <v>49.302379166666668</v>
      </c>
      <c r="J361" s="2">
        <f>G361-I361</f>
        <v>-28.991445833333369</v>
      </c>
      <c r="K361" s="2">
        <f>90+J361</f>
        <v>61.008554166666627</v>
      </c>
      <c r="L361" s="2">
        <f>EXP(0.06*K361)</f>
        <v>38.881293574972439</v>
      </c>
      <c r="M361" s="2">
        <f>SUMIF(A:A,A361,L:L)</f>
        <v>2786.6207121403663</v>
      </c>
      <c r="N361" s="3">
        <f>L361/M361</f>
        <v>1.3952847406028299E-2</v>
      </c>
      <c r="O361" s="8">
        <f>1/N361</f>
        <v>71.66995889082483</v>
      </c>
      <c r="P361" s="3" t="str">
        <f>IF(O361&gt;21,"",N361)</f>
        <v/>
      </c>
      <c r="Q361" s="3" t="str">
        <f>IF(ISNUMBER(P361),SUMIF(A:A,A361,P:P),"")</f>
        <v/>
      </c>
      <c r="R361" s="3" t="str">
        <f>IFERROR(P361*(1/Q361),"")</f>
        <v/>
      </c>
      <c r="S361" s="9" t="str">
        <f>IFERROR(1/R361,"")</f>
        <v/>
      </c>
    </row>
    <row r="362" spans="1:19" x14ac:dyDescent="0.25">
      <c r="A362" s="1">
        <v>43</v>
      </c>
      <c r="B362" s="11">
        <v>0.68958333333333333</v>
      </c>
      <c r="C362" s="1" t="s">
        <v>291</v>
      </c>
      <c r="D362" s="1">
        <v>2</v>
      </c>
      <c r="E362" s="1">
        <v>2</v>
      </c>
      <c r="F362" s="1" t="s">
        <v>396</v>
      </c>
      <c r="G362" s="2">
        <v>75.5694666666666</v>
      </c>
      <c r="H362" s="7">
        <f>1+COUNTIFS(A:A,A362,O:O,"&lt;"&amp;O362)</f>
        <v>1</v>
      </c>
      <c r="I362" s="2">
        <f>AVERAGEIF(A:A,A362,G:G)</f>
        <v>51.803339393939389</v>
      </c>
      <c r="J362" s="2">
        <f>G362-I362</f>
        <v>23.766127272727211</v>
      </c>
      <c r="K362" s="2">
        <f>90+J362</f>
        <v>113.7661272727272</v>
      </c>
      <c r="L362" s="2">
        <f>EXP(0.06*K362)</f>
        <v>921.46761837129532</v>
      </c>
      <c r="M362" s="2">
        <f>SUMIF(A:A,A362,L:L)</f>
        <v>3323.2970457455708</v>
      </c>
      <c r="N362" s="3">
        <f>L362/M362</f>
        <v>0.277275129393246</v>
      </c>
      <c r="O362" s="8">
        <f>1/N362</f>
        <v>3.606526132323062</v>
      </c>
      <c r="P362" s="3">
        <f>IF(O362&gt;21,"",N362)</f>
        <v>0.277275129393246</v>
      </c>
      <c r="Q362" s="3">
        <f>IF(ISNUMBER(P362),SUMIF(A:A,A362,P:P),"")</f>
        <v>0.87711561058666188</v>
      </c>
      <c r="R362" s="3">
        <f>IFERROR(P362*(1/Q362),"")</f>
        <v>0.31612153067004423</v>
      </c>
      <c r="S362" s="9">
        <f>IFERROR(1/R362,"")</f>
        <v>3.1633403706492946</v>
      </c>
    </row>
    <row r="363" spans="1:19" x14ac:dyDescent="0.25">
      <c r="A363" s="1">
        <v>43</v>
      </c>
      <c r="B363" s="11">
        <v>0.68958333333333333</v>
      </c>
      <c r="C363" s="1" t="s">
        <v>291</v>
      </c>
      <c r="D363" s="1">
        <v>2</v>
      </c>
      <c r="E363" s="1">
        <v>7</v>
      </c>
      <c r="F363" s="1" t="s">
        <v>401</v>
      </c>
      <c r="G363" s="2">
        <v>67.375266666666704</v>
      </c>
      <c r="H363" s="7">
        <f>1+COUNTIFS(A:A,A363,O:O,"&lt;"&amp;O363)</f>
        <v>2</v>
      </c>
      <c r="I363" s="2">
        <f>AVERAGEIF(A:A,A363,G:G)</f>
        <v>51.803339393939389</v>
      </c>
      <c r="J363" s="2">
        <f>G363-I363</f>
        <v>15.571927272727315</v>
      </c>
      <c r="K363" s="2">
        <f>90+J363</f>
        <v>105.57192727272732</v>
      </c>
      <c r="L363" s="2">
        <f>EXP(0.06*K363)</f>
        <v>563.58357487207002</v>
      </c>
      <c r="M363" s="2">
        <f>SUMIF(A:A,A363,L:L)</f>
        <v>3323.2970457455708</v>
      </c>
      <c r="N363" s="3">
        <f>L363/M363</f>
        <v>0.16958567564508273</v>
      </c>
      <c r="O363" s="8">
        <f>1/N363</f>
        <v>5.896724450317663</v>
      </c>
      <c r="P363" s="3">
        <f>IF(O363&gt;21,"",N363)</f>
        <v>0.16958567564508273</v>
      </c>
      <c r="Q363" s="3">
        <f>IF(ISNUMBER(P363),SUMIF(A:A,A363,P:P),"")</f>
        <v>0.87711561058666188</v>
      </c>
      <c r="R363" s="3">
        <f>IFERROR(P363*(1/Q363),"")</f>
        <v>0.19334472400012895</v>
      </c>
      <c r="S363" s="9">
        <f>IFERROR(1/R363,"")</f>
        <v>5.172109066701676</v>
      </c>
    </row>
    <row r="364" spans="1:19" x14ac:dyDescent="0.25">
      <c r="A364" s="1">
        <v>43</v>
      </c>
      <c r="B364" s="11">
        <v>0.68958333333333333</v>
      </c>
      <c r="C364" s="1" t="s">
        <v>291</v>
      </c>
      <c r="D364" s="1">
        <v>2</v>
      </c>
      <c r="E364" s="1">
        <v>9</v>
      </c>
      <c r="F364" s="1" t="s">
        <v>403</v>
      </c>
      <c r="G364" s="2">
        <v>63.404966666666695</v>
      </c>
      <c r="H364" s="7">
        <f>1+COUNTIFS(A:A,A364,O:O,"&lt;"&amp;O364)</f>
        <v>3</v>
      </c>
      <c r="I364" s="2">
        <f>AVERAGEIF(A:A,A364,G:G)</f>
        <v>51.803339393939389</v>
      </c>
      <c r="J364" s="2">
        <f>G364-I364</f>
        <v>11.601627272727306</v>
      </c>
      <c r="K364" s="2">
        <f>90+J364</f>
        <v>101.60162727272731</v>
      </c>
      <c r="L364" s="2">
        <f>EXP(0.06*K364)</f>
        <v>444.12126138145527</v>
      </c>
      <c r="M364" s="2">
        <f>SUMIF(A:A,A364,L:L)</f>
        <v>3323.2970457455708</v>
      </c>
      <c r="N364" s="3">
        <f>L364/M364</f>
        <v>0.13363874949126556</v>
      </c>
      <c r="O364" s="8">
        <f>1/N364</f>
        <v>7.4828596032721677</v>
      </c>
      <c r="P364" s="3">
        <f>IF(O364&gt;21,"",N364)</f>
        <v>0.13363874949126556</v>
      </c>
      <c r="Q364" s="3">
        <f>IF(ISNUMBER(P364),SUMIF(A:A,A364,P:P),"")</f>
        <v>0.87711561058666188</v>
      </c>
      <c r="R364" s="3">
        <f>IFERROR(P364*(1/Q364),"")</f>
        <v>0.15236161331330178</v>
      </c>
      <c r="S364" s="9">
        <f>IFERROR(1/R364,"")</f>
        <v>6.563332969858334</v>
      </c>
    </row>
    <row r="365" spans="1:19" x14ac:dyDescent="0.25">
      <c r="A365" s="1">
        <v>43</v>
      </c>
      <c r="B365" s="11">
        <v>0.68958333333333333</v>
      </c>
      <c r="C365" s="1" t="s">
        <v>291</v>
      </c>
      <c r="D365" s="1">
        <v>2</v>
      </c>
      <c r="E365" s="1">
        <v>3</v>
      </c>
      <c r="F365" s="1" t="s">
        <v>397</v>
      </c>
      <c r="G365" s="2">
        <v>57.758399999999895</v>
      </c>
      <c r="H365" s="7">
        <f>1+COUNTIFS(A:A,A365,O:O,"&lt;"&amp;O365)</f>
        <v>4</v>
      </c>
      <c r="I365" s="2">
        <f>AVERAGEIF(A:A,A365,G:G)</f>
        <v>51.803339393939389</v>
      </c>
      <c r="J365" s="2">
        <f>G365-I365</f>
        <v>5.9550606060605062</v>
      </c>
      <c r="K365" s="2">
        <f>90+J365</f>
        <v>95.955060606060499</v>
      </c>
      <c r="L365" s="2">
        <f>EXP(0.06*K365)</f>
        <v>316.493795008505</v>
      </c>
      <c r="M365" s="2">
        <f>SUMIF(A:A,A365,L:L)</f>
        <v>3323.2970457455708</v>
      </c>
      <c r="N365" s="3">
        <f>L365/M365</f>
        <v>9.5234879895456551E-2</v>
      </c>
      <c r="O365" s="8">
        <f>1/N365</f>
        <v>10.500354503494343</v>
      </c>
      <c r="P365" s="3">
        <f>IF(O365&gt;21,"",N365)</f>
        <v>9.5234879895456551E-2</v>
      </c>
      <c r="Q365" s="3">
        <f>IF(ISNUMBER(P365),SUMIF(A:A,A365,P:P),"")</f>
        <v>0.87711561058666188</v>
      </c>
      <c r="R365" s="3">
        <f>IFERROR(P365*(1/Q365),"")</f>
        <v>0.10857734002905087</v>
      </c>
      <c r="S365" s="9">
        <f>IFERROR(1/R365,"")</f>
        <v>9.2100248517088446</v>
      </c>
    </row>
    <row r="366" spans="1:19" x14ac:dyDescent="0.25">
      <c r="A366" s="1">
        <v>43</v>
      </c>
      <c r="B366" s="11">
        <v>0.68958333333333333</v>
      </c>
      <c r="C366" s="1" t="s">
        <v>291</v>
      </c>
      <c r="D366" s="1">
        <v>2</v>
      </c>
      <c r="E366" s="1">
        <v>4</v>
      </c>
      <c r="F366" s="1" t="s">
        <v>398</v>
      </c>
      <c r="G366" s="2">
        <v>54.069533333333297</v>
      </c>
      <c r="H366" s="7">
        <f>1+COUNTIFS(A:A,A366,O:O,"&lt;"&amp;O366)</f>
        <v>5</v>
      </c>
      <c r="I366" s="2">
        <f>AVERAGEIF(A:A,A366,G:G)</f>
        <v>51.803339393939389</v>
      </c>
      <c r="J366" s="2">
        <f>G366-I366</f>
        <v>2.2661939393939079</v>
      </c>
      <c r="K366" s="2">
        <f>90+J366</f>
        <v>92.266193939393901</v>
      </c>
      <c r="L366" s="2">
        <f>EXP(0.06*K366)</f>
        <v>253.65412751539671</v>
      </c>
      <c r="M366" s="2">
        <f>SUMIF(A:A,A366,L:L)</f>
        <v>3323.2970457455708</v>
      </c>
      <c r="N366" s="3">
        <f>L366/M366</f>
        <v>7.6326047302969949E-2</v>
      </c>
      <c r="O366" s="8">
        <f>1/N366</f>
        <v>13.101687239620604</v>
      </c>
      <c r="P366" s="3">
        <f>IF(O366&gt;21,"",N366)</f>
        <v>7.6326047302969949E-2</v>
      </c>
      <c r="Q366" s="3">
        <f>IF(ISNUMBER(P366),SUMIF(A:A,A366,P:P),"")</f>
        <v>0.87711561058666188</v>
      </c>
      <c r="R366" s="3">
        <f>IFERROR(P366*(1/Q366),"")</f>
        <v>8.7019369375855707E-2</v>
      </c>
      <c r="S366" s="9">
        <f>IFERROR(1/R366,"")</f>
        <v>11.491694402895304</v>
      </c>
    </row>
    <row r="367" spans="1:19" x14ac:dyDescent="0.25">
      <c r="A367" s="1">
        <v>43</v>
      </c>
      <c r="B367" s="11">
        <v>0.68958333333333333</v>
      </c>
      <c r="C367" s="1" t="s">
        <v>291</v>
      </c>
      <c r="D367" s="1">
        <v>2</v>
      </c>
      <c r="E367" s="1">
        <v>8</v>
      </c>
      <c r="F367" s="1" t="s">
        <v>402</v>
      </c>
      <c r="G367" s="2">
        <v>51.3282666666667</v>
      </c>
      <c r="H367" s="7">
        <f>1+COUNTIFS(A:A,A367,O:O,"&lt;"&amp;O367)</f>
        <v>6</v>
      </c>
      <c r="I367" s="2">
        <f>AVERAGEIF(A:A,A367,G:G)</f>
        <v>51.803339393939389</v>
      </c>
      <c r="J367" s="2">
        <f>G367-I367</f>
        <v>-0.47507272727268912</v>
      </c>
      <c r="K367" s="2">
        <f>90+J367</f>
        <v>89.524927272727311</v>
      </c>
      <c r="L367" s="2">
        <f>EXP(0.06*K367)</f>
        <v>215.18446485871979</v>
      </c>
      <c r="M367" s="2">
        <f>SUMIF(A:A,A367,L:L)</f>
        <v>3323.2970457455708</v>
      </c>
      <c r="N367" s="3">
        <f>L367/M367</f>
        <v>6.4750295232920974E-2</v>
      </c>
      <c r="O367" s="8">
        <f>1/N367</f>
        <v>15.44394502608492</v>
      </c>
      <c r="P367" s="3">
        <f>IF(O367&gt;21,"",N367)</f>
        <v>6.4750295232920974E-2</v>
      </c>
      <c r="Q367" s="3">
        <f>IF(ISNUMBER(P367),SUMIF(A:A,A367,P:P),"")</f>
        <v>0.87711561058666188</v>
      </c>
      <c r="R367" s="3">
        <f>IFERROR(P367*(1/Q367),"")</f>
        <v>7.3821847942727309E-2</v>
      </c>
      <c r="S367" s="9">
        <f>IFERROR(1/R367,"")</f>
        <v>13.546125271421316</v>
      </c>
    </row>
    <row r="368" spans="1:19" x14ac:dyDescent="0.25">
      <c r="A368" s="1">
        <v>43</v>
      </c>
      <c r="B368" s="11">
        <v>0.68958333333333333</v>
      </c>
      <c r="C368" s="1" t="s">
        <v>291</v>
      </c>
      <c r="D368" s="1">
        <v>2</v>
      </c>
      <c r="E368" s="1">
        <v>5</v>
      </c>
      <c r="F368" s="1" t="s">
        <v>399</v>
      </c>
      <c r="G368" s="2">
        <v>50.1428333333334</v>
      </c>
      <c r="H368" s="7">
        <f>1+COUNTIFS(A:A,A368,O:O,"&lt;"&amp;O368)</f>
        <v>7</v>
      </c>
      <c r="I368" s="2">
        <f>AVERAGEIF(A:A,A368,G:G)</f>
        <v>51.803339393939389</v>
      </c>
      <c r="J368" s="2">
        <f>G368-I368</f>
        <v>-1.6605060606059894</v>
      </c>
      <c r="K368" s="2">
        <f>90+J368</f>
        <v>88.339493939394004</v>
      </c>
      <c r="L368" s="2">
        <f>EXP(0.06*K368)</f>
        <v>200.41087543253391</v>
      </c>
      <c r="M368" s="2">
        <f>SUMIF(A:A,A368,L:L)</f>
        <v>3323.2970457455708</v>
      </c>
      <c r="N368" s="3">
        <f>L368/M368</f>
        <v>6.0304833625720144E-2</v>
      </c>
      <c r="O368" s="8">
        <f>1/N368</f>
        <v>16.582418686476533</v>
      </c>
      <c r="P368" s="3">
        <f>IF(O368&gt;21,"",N368)</f>
        <v>6.0304833625720144E-2</v>
      </c>
      <c r="Q368" s="3">
        <f>IF(ISNUMBER(P368),SUMIF(A:A,A368,P:P),"")</f>
        <v>0.87711561058666188</v>
      </c>
      <c r="R368" s="3">
        <f>IFERROR(P368*(1/Q368),"")</f>
        <v>6.875357466889119E-2</v>
      </c>
      <c r="S368" s="9">
        <f>IFERROR(1/R368,"")</f>
        <v>14.544698291192534</v>
      </c>
    </row>
    <row r="369" spans="1:19" x14ac:dyDescent="0.25">
      <c r="A369" s="1">
        <v>43</v>
      </c>
      <c r="B369" s="11">
        <v>0.68958333333333333</v>
      </c>
      <c r="C369" s="1" t="s">
        <v>291</v>
      </c>
      <c r="D369" s="1">
        <v>2</v>
      </c>
      <c r="E369" s="1">
        <v>6</v>
      </c>
      <c r="F369" s="1" t="s">
        <v>400</v>
      </c>
      <c r="G369" s="2">
        <v>44.3992</v>
      </c>
      <c r="H369" s="7">
        <f>1+COUNTIFS(A:A,A369,O:O,"&lt;"&amp;O369)</f>
        <v>8</v>
      </c>
      <c r="I369" s="2">
        <f>AVERAGEIF(A:A,A369,G:G)</f>
        <v>51.803339393939389</v>
      </c>
      <c r="J369" s="2">
        <f>G369-I369</f>
        <v>-7.4041393939393885</v>
      </c>
      <c r="K369" s="2">
        <f>90+J369</f>
        <v>82.595860606060612</v>
      </c>
      <c r="L369" s="2">
        <f>EXP(0.06*K369)</f>
        <v>141.98929058812101</v>
      </c>
      <c r="M369" s="2">
        <f>SUMIF(A:A,A369,L:L)</f>
        <v>3323.2970457455708</v>
      </c>
      <c r="N369" s="3">
        <f>L369/M369</f>
        <v>4.2725428583007145E-2</v>
      </c>
      <c r="O369" s="8">
        <f>1/N369</f>
        <v>23.405265509676415</v>
      </c>
      <c r="P369" s="3" t="str">
        <f>IF(O369&gt;21,"",N369)</f>
        <v/>
      </c>
      <c r="Q369" s="3" t="str">
        <f>IF(ISNUMBER(P369),SUMIF(A:A,A369,P:P),"")</f>
        <v/>
      </c>
      <c r="R369" s="3" t="str">
        <f>IFERROR(P369*(1/Q369),"")</f>
        <v/>
      </c>
      <c r="S369" s="9" t="str">
        <f>IFERROR(1/R369,"")</f>
        <v/>
      </c>
    </row>
    <row r="370" spans="1:19" x14ac:dyDescent="0.25">
      <c r="A370" s="1">
        <v>43</v>
      </c>
      <c r="B370" s="11">
        <v>0.68958333333333333</v>
      </c>
      <c r="C370" s="1" t="s">
        <v>291</v>
      </c>
      <c r="D370" s="1">
        <v>2</v>
      </c>
      <c r="E370" s="1">
        <v>11</v>
      </c>
      <c r="F370" s="1" t="s">
        <v>405</v>
      </c>
      <c r="G370" s="2">
        <v>43.066866666666598</v>
      </c>
      <c r="H370" s="7">
        <f>1+COUNTIFS(A:A,A370,O:O,"&lt;"&amp;O370)</f>
        <v>9</v>
      </c>
      <c r="I370" s="2">
        <f>AVERAGEIF(A:A,A370,G:G)</f>
        <v>51.803339393939389</v>
      </c>
      <c r="J370" s="2">
        <f>G370-I370</f>
        <v>-8.7364727272727905</v>
      </c>
      <c r="K370" s="2">
        <f>90+J370</f>
        <v>81.263527272727202</v>
      </c>
      <c r="L370" s="2">
        <f>EXP(0.06*K370)</f>
        <v>131.08049974778064</v>
      </c>
      <c r="M370" s="2">
        <f>SUMIF(A:A,A370,L:L)</f>
        <v>3323.2970457455708</v>
      </c>
      <c r="N370" s="3">
        <f>L370/M370</f>
        <v>3.9442908034834773E-2</v>
      </c>
      <c r="O370" s="8">
        <f>1/N370</f>
        <v>25.353100210482211</v>
      </c>
      <c r="P370" s="3" t="str">
        <f>IF(O370&gt;21,"",N370)</f>
        <v/>
      </c>
      <c r="Q370" s="3" t="str">
        <f>IF(ISNUMBER(P370),SUMIF(A:A,A370,P:P),"")</f>
        <v/>
      </c>
      <c r="R370" s="3" t="str">
        <f>IFERROR(P370*(1/Q370),"")</f>
        <v/>
      </c>
      <c r="S370" s="9" t="str">
        <f>IFERROR(1/R370,"")</f>
        <v/>
      </c>
    </row>
    <row r="371" spans="1:19" x14ac:dyDescent="0.25">
      <c r="A371" s="1">
        <v>43</v>
      </c>
      <c r="B371" s="11">
        <v>0.68958333333333333</v>
      </c>
      <c r="C371" s="1" t="s">
        <v>291</v>
      </c>
      <c r="D371" s="1">
        <v>2</v>
      </c>
      <c r="E371" s="1">
        <v>1</v>
      </c>
      <c r="F371" s="1" t="s">
        <v>395</v>
      </c>
      <c r="G371" s="2">
        <v>36.164766666666601</v>
      </c>
      <c r="H371" s="7">
        <f>1+COUNTIFS(A:A,A371,O:O,"&lt;"&amp;O371)</f>
        <v>10</v>
      </c>
      <c r="I371" s="2">
        <f>AVERAGEIF(A:A,A371,G:G)</f>
        <v>51.803339393939389</v>
      </c>
      <c r="J371" s="2">
        <f>G371-I371</f>
        <v>-15.638572727272788</v>
      </c>
      <c r="K371" s="2">
        <f>90+J371</f>
        <v>74.361427272727212</v>
      </c>
      <c r="L371" s="2">
        <f>EXP(0.06*K371)</f>
        <v>86.633418527234838</v>
      </c>
      <c r="M371" s="2">
        <f>SUMIF(A:A,A371,L:L)</f>
        <v>3323.2970457455708</v>
      </c>
      <c r="N371" s="3">
        <f>L371/M371</f>
        <v>2.6068514891902754E-2</v>
      </c>
      <c r="O371" s="8">
        <f>1/N371</f>
        <v>38.360451454433026</v>
      </c>
      <c r="P371" s="3" t="str">
        <f>IF(O371&gt;21,"",N371)</f>
        <v/>
      </c>
      <c r="Q371" s="3" t="str">
        <f>IF(ISNUMBER(P371),SUMIF(A:A,A371,P:P),"")</f>
        <v/>
      </c>
      <c r="R371" s="3" t="str">
        <f>IFERROR(P371*(1/Q371),"")</f>
        <v/>
      </c>
      <c r="S371" s="9" t="str">
        <f>IFERROR(1/R371,"")</f>
        <v/>
      </c>
    </row>
    <row r="372" spans="1:19" x14ac:dyDescent="0.25">
      <c r="A372" s="1">
        <v>43</v>
      </c>
      <c r="B372" s="11">
        <v>0.68958333333333333</v>
      </c>
      <c r="C372" s="1" t="s">
        <v>291</v>
      </c>
      <c r="D372" s="1">
        <v>2</v>
      </c>
      <c r="E372" s="1">
        <v>10</v>
      </c>
      <c r="F372" s="1" t="s">
        <v>404</v>
      </c>
      <c r="G372" s="2">
        <v>26.557166666666699</v>
      </c>
      <c r="H372" s="7">
        <f>1+COUNTIFS(A:A,A372,O:O,"&lt;"&amp;O372)</f>
        <v>11</v>
      </c>
      <c r="I372" s="2">
        <f>AVERAGEIF(A:A,A372,G:G)</f>
        <v>51.803339393939389</v>
      </c>
      <c r="J372" s="2">
        <f>G372-I372</f>
        <v>-25.24617272727269</v>
      </c>
      <c r="K372" s="2">
        <f>90+J372</f>
        <v>64.753827272727307</v>
      </c>
      <c r="L372" s="2">
        <f>EXP(0.06*K372)</f>
        <v>48.678119442457941</v>
      </c>
      <c r="M372" s="2">
        <f>SUMIF(A:A,A372,L:L)</f>
        <v>3323.2970457455708</v>
      </c>
      <c r="N372" s="3">
        <f>L372/M372</f>
        <v>1.4647537903593317E-2</v>
      </c>
      <c r="O372" s="8">
        <f>1/N372</f>
        <v>68.270859347268271</v>
      </c>
      <c r="P372" s="3" t="str">
        <f>IF(O372&gt;21,"",N372)</f>
        <v/>
      </c>
      <c r="Q372" s="3" t="str">
        <f>IF(ISNUMBER(P372),SUMIF(A:A,A372,P:P),"")</f>
        <v/>
      </c>
      <c r="R372" s="3" t="str">
        <f>IFERROR(P372*(1/Q372),"")</f>
        <v/>
      </c>
      <c r="S372" s="9" t="str">
        <f>IFERROR(1/R372,"")</f>
        <v/>
      </c>
    </row>
    <row r="373" spans="1:19" x14ac:dyDescent="0.25">
      <c r="A373" s="1">
        <v>44</v>
      </c>
      <c r="B373" s="11">
        <v>0.69236111111111109</v>
      </c>
      <c r="C373" s="1" t="s">
        <v>47</v>
      </c>
      <c r="D373" s="1">
        <v>7</v>
      </c>
      <c r="E373" s="1">
        <v>10</v>
      </c>
      <c r="F373" s="1" t="s">
        <v>410</v>
      </c>
      <c r="G373" s="2">
        <v>74.290133333333301</v>
      </c>
      <c r="H373" s="7">
        <f>1+COUNTIFS(A:A,A373,O:O,"&lt;"&amp;O373)</f>
        <v>1</v>
      </c>
      <c r="I373" s="2">
        <f>AVERAGEIF(A:A,A373,G:G)</f>
        <v>49.442341025641028</v>
      </c>
      <c r="J373" s="2">
        <f>G373-I373</f>
        <v>24.847792307692274</v>
      </c>
      <c r="K373" s="2">
        <f>90+J373</f>
        <v>114.84779230769227</v>
      </c>
      <c r="L373" s="2">
        <f>EXP(0.06*K373)</f>
        <v>983.25405802823491</v>
      </c>
      <c r="M373" s="2">
        <f>SUMIF(A:A,A373,L:L)</f>
        <v>3778.8967314970241</v>
      </c>
      <c r="N373" s="3">
        <f>L373/M373</f>
        <v>0.26019606459018402</v>
      </c>
      <c r="O373" s="8">
        <f>1/N373</f>
        <v>3.8432556678942382</v>
      </c>
      <c r="P373" s="3">
        <f>IF(O373&gt;21,"",N373)</f>
        <v>0.26019606459018402</v>
      </c>
      <c r="Q373" s="3">
        <f>IF(ISNUMBER(P373),SUMIF(A:A,A373,P:P),"")</f>
        <v>0.85993953324325689</v>
      </c>
      <c r="R373" s="3">
        <f>IFERROR(P373*(1/Q373),"")</f>
        <v>0.30257483756893477</v>
      </c>
      <c r="S373" s="9">
        <f>IFERROR(1/R373,"")</f>
        <v>3.3049674851834725</v>
      </c>
    </row>
    <row r="374" spans="1:19" x14ac:dyDescent="0.25">
      <c r="A374" s="1">
        <v>44</v>
      </c>
      <c r="B374" s="11">
        <v>0.69236111111111109</v>
      </c>
      <c r="C374" s="1" t="s">
        <v>47</v>
      </c>
      <c r="D374" s="1">
        <v>7</v>
      </c>
      <c r="E374" s="1">
        <v>13</v>
      </c>
      <c r="F374" s="1" t="s">
        <v>21</v>
      </c>
      <c r="G374" s="2">
        <v>62.625900000000001</v>
      </c>
      <c r="H374" s="7">
        <f>1+COUNTIFS(A:A,A374,O:O,"&lt;"&amp;O374)</f>
        <v>2</v>
      </c>
      <c r="I374" s="2">
        <f>AVERAGEIF(A:A,A374,G:G)</f>
        <v>49.442341025641028</v>
      </c>
      <c r="J374" s="2">
        <f>G374-I374</f>
        <v>13.183558974358974</v>
      </c>
      <c r="K374" s="2">
        <f>90+J374</f>
        <v>103.18355897435897</v>
      </c>
      <c r="L374" s="2">
        <f>EXP(0.06*K374)</f>
        <v>488.34080766352429</v>
      </c>
      <c r="M374" s="2">
        <f>SUMIF(A:A,A374,L:L)</f>
        <v>3778.8967314970241</v>
      </c>
      <c r="N374" s="3">
        <f>L374/M374</f>
        <v>0.12922840775012823</v>
      </c>
      <c r="O374" s="8">
        <f>1/N374</f>
        <v>7.7382366416954307</v>
      </c>
      <c r="P374" s="3">
        <f>IF(O374&gt;21,"",N374)</f>
        <v>0.12922840775012823</v>
      </c>
      <c r="Q374" s="3">
        <f>IF(ISNUMBER(P374),SUMIF(A:A,A374,P:P),"")</f>
        <v>0.85993953324325689</v>
      </c>
      <c r="R374" s="3">
        <f>IFERROR(P374*(1/Q374),"")</f>
        <v>0.15027615635106814</v>
      </c>
      <c r="S374" s="9">
        <f>IFERROR(1/R374,"")</f>
        <v>6.6544156057854362</v>
      </c>
    </row>
    <row r="375" spans="1:19" x14ac:dyDescent="0.25">
      <c r="A375" s="1">
        <v>44</v>
      </c>
      <c r="B375" s="11">
        <v>0.69236111111111109</v>
      </c>
      <c r="C375" s="1" t="s">
        <v>47</v>
      </c>
      <c r="D375" s="1">
        <v>7</v>
      </c>
      <c r="E375" s="1">
        <v>7</v>
      </c>
      <c r="F375" s="1" t="s">
        <v>408</v>
      </c>
      <c r="G375" s="2">
        <v>59.501966666666597</v>
      </c>
      <c r="H375" s="7">
        <f>1+COUNTIFS(A:A,A375,O:O,"&lt;"&amp;O375)</f>
        <v>3</v>
      </c>
      <c r="I375" s="2">
        <f>AVERAGEIF(A:A,A375,G:G)</f>
        <v>49.442341025641028</v>
      </c>
      <c r="J375" s="2">
        <f>G375-I375</f>
        <v>10.059625641025569</v>
      </c>
      <c r="K375" s="2">
        <f>90+J375</f>
        <v>100.05962564102558</v>
      </c>
      <c r="L375" s="2">
        <f>EXP(0.06*K375)</f>
        <v>404.87466029788771</v>
      </c>
      <c r="M375" s="2">
        <f>SUMIF(A:A,A375,L:L)</f>
        <v>3778.8967314970241</v>
      </c>
      <c r="N375" s="3">
        <f>L375/M375</f>
        <v>0.10714096972358784</v>
      </c>
      <c r="O375" s="8">
        <f>1/N375</f>
        <v>9.3334977514193884</v>
      </c>
      <c r="P375" s="3">
        <f>IF(O375&gt;21,"",N375)</f>
        <v>0.10714096972358784</v>
      </c>
      <c r="Q375" s="3">
        <f>IF(ISNUMBER(P375),SUMIF(A:A,A375,P:P),"")</f>
        <v>0.85993953324325689</v>
      </c>
      <c r="R375" s="3">
        <f>IFERROR(P375*(1/Q375),"")</f>
        <v>0.12459128297021804</v>
      </c>
      <c r="S375" s="9">
        <f>IFERROR(1/R375,"")</f>
        <v>8.0262436998825777</v>
      </c>
    </row>
    <row r="376" spans="1:19" x14ac:dyDescent="0.25">
      <c r="A376" s="1">
        <v>44</v>
      </c>
      <c r="B376" s="11">
        <v>0.69236111111111109</v>
      </c>
      <c r="C376" s="1" t="s">
        <v>47</v>
      </c>
      <c r="D376" s="1">
        <v>7</v>
      </c>
      <c r="E376" s="1">
        <v>4</v>
      </c>
      <c r="F376" s="1" t="s">
        <v>407</v>
      </c>
      <c r="G376" s="2">
        <v>56.352899999999991</v>
      </c>
      <c r="H376" s="7">
        <f>1+COUNTIFS(A:A,A376,O:O,"&lt;"&amp;O376)</f>
        <v>4</v>
      </c>
      <c r="I376" s="2">
        <f>AVERAGEIF(A:A,A376,G:G)</f>
        <v>49.442341025641028</v>
      </c>
      <c r="J376" s="2">
        <f>G376-I376</f>
        <v>6.9105589743589633</v>
      </c>
      <c r="K376" s="2">
        <f>90+J376</f>
        <v>96.910558974358963</v>
      </c>
      <c r="L376" s="2">
        <f>EXP(0.06*K376)</f>
        <v>335.16854961045027</v>
      </c>
      <c r="M376" s="2">
        <f>SUMIF(A:A,A376,L:L)</f>
        <v>3778.8967314970241</v>
      </c>
      <c r="N376" s="3">
        <f>L376/M376</f>
        <v>8.8694815821990458E-2</v>
      </c>
      <c r="O376" s="8">
        <f>1/N376</f>
        <v>11.274616117440159</v>
      </c>
      <c r="P376" s="3">
        <f>IF(O376&gt;21,"",N376)</f>
        <v>8.8694815821990458E-2</v>
      </c>
      <c r="Q376" s="3">
        <f>IF(ISNUMBER(P376),SUMIF(A:A,A376,P:P),"")</f>
        <v>0.85993953324325689</v>
      </c>
      <c r="R376" s="3">
        <f>IFERROR(P376*(1/Q376),"")</f>
        <v>0.10314075861529297</v>
      </c>
      <c r="S376" s="9">
        <f>IFERROR(1/R376,"")</f>
        <v>9.6954881215283901</v>
      </c>
    </row>
    <row r="377" spans="1:19" x14ac:dyDescent="0.25">
      <c r="A377" s="1">
        <v>44</v>
      </c>
      <c r="B377" s="11">
        <v>0.69236111111111109</v>
      </c>
      <c r="C377" s="1" t="s">
        <v>47</v>
      </c>
      <c r="D377" s="1">
        <v>7</v>
      </c>
      <c r="E377" s="1">
        <v>11</v>
      </c>
      <c r="F377" s="1" t="s">
        <v>411</v>
      </c>
      <c r="G377" s="2">
        <v>53.919966666666696</v>
      </c>
      <c r="H377" s="7">
        <f>1+COUNTIFS(A:A,A377,O:O,"&lt;"&amp;O377)</f>
        <v>5</v>
      </c>
      <c r="I377" s="2">
        <f>AVERAGEIF(A:A,A377,G:G)</f>
        <v>49.442341025641028</v>
      </c>
      <c r="J377" s="2">
        <f>G377-I377</f>
        <v>4.4776256410256678</v>
      </c>
      <c r="K377" s="2">
        <f>90+J377</f>
        <v>94.477625641025668</v>
      </c>
      <c r="L377" s="2">
        <f>EXP(0.06*K377)</f>
        <v>289.64543541812822</v>
      </c>
      <c r="M377" s="2">
        <f>SUMIF(A:A,A377,L:L)</f>
        <v>3778.8967314970241</v>
      </c>
      <c r="N377" s="3">
        <f>L377/M377</f>
        <v>7.664814785859049E-2</v>
      </c>
      <c r="O377" s="8">
        <f>1/N377</f>
        <v>13.046629669968249</v>
      </c>
      <c r="P377" s="3">
        <f>IF(O377&gt;21,"",N377)</f>
        <v>7.664814785859049E-2</v>
      </c>
      <c r="Q377" s="3">
        <f>IF(ISNUMBER(P377),SUMIF(A:A,A377,P:P),"")</f>
        <v>0.85993953324325689</v>
      </c>
      <c r="R377" s="3">
        <f>IFERROR(P377*(1/Q377),"")</f>
        <v>8.9132020212528723E-2</v>
      </c>
      <c r="S377" s="9">
        <f>IFERROR(1/R377,"")</f>
        <v>11.219312628790123</v>
      </c>
    </row>
    <row r="378" spans="1:19" x14ac:dyDescent="0.25">
      <c r="A378" s="1">
        <v>44</v>
      </c>
      <c r="B378" s="11">
        <v>0.69236111111111109</v>
      </c>
      <c r="C378" s="1" t="s">
        <v>47</v>
      </c>
      <c r="D378" s="1">
        <v>7</v>
      </c>
      <c r="E378" s="1">
        <v>3</v>
      </c>
      <c r="F378" s="1" t="s">
        <v>406</v>
      </c>
      <c r="G378" s="2">
        <v>53.466499999999996</v>
      </c>
      <c r="H378" s="7">
        <f>1+COUNTIFS(A:A,A378,O:O,"&lt;"&amp;O378)</f>
        <v>6</v>
      </c>
      <c r="I378" s="2">
        <f>AVERAGEIF(A:A,A378,G:G)</f>
        <v>49.442341025641028</v>
      </c>
      <c r="J378" s="2">
        <f>G378-I378</f>
        <v>4.0241589743589685</v>
      </c>
      <c r="K378" s="2">
        <f>90+J378</f>
        <v>94.024158974358969</v>
      </c>
      <c r="L378" s="2">
        <f>EXP(0.06*K378)</f>
        <v>281.87100535347605</v>
      </c>
      <c r="M378" s="2">
        <f>SUMIF(A:A,A378,L:L)</f>
        <v>3778.8967314970241</v>
      </c>
      <c r="N378" s="3">
        <f>L378/M378</f>
        <v>7.4590819855987908E-2</v>
      </c>
      <c r="O378" s="8">
        <f>1/N378</f>
        <v>13.40647551442248</v>
      </c>
      <c r="P378" s="3">
        <f>IF(O378&gt;21,"",N378)</f>
        <v>7.4590819855987908E-2</v>
      </c>
      <c r="Q378" s="3">
        <f>IF(ISNUMBER(P378),SUMIF(A:A,A378,P:P),"")</f>
        <v>0.85993953324325689</v>
      </c>
      <c r="R378" s="3">
        <f>IFERROR(P378*(1/Q378),"")</f>
        <v>8.673961013824899E-2</v>
      </c>
      <c r="S378" s="9">
        <f>IFERROR(1/R378,"")</f>
        <v>11.528758296309618</v>
      </c>
    </row>
    <row r="379" spans="1:19" x14ac:dyDescent="0.25">
      <c r="A379" s="1">
        <v>44</v>
      </c>
      <c r="B379" s="11">
        <v>0.69236111111111109</v>
      </c>
      <c r="C379" s="1" t="s">
        <v>47</v>
      </c>
      <c r="D379" s="1">
        <v>7</v>
      </c>
      <c r="E379" s="1">
        <v>15</v>
      </c>
      <c r="F379" s="1" t="s">
        <v>413</v>
      </c>
      <c r="G379" s="2">
        <v>52.904533333333305</v>
      </c>
      <c r="H379" s="7">
        <f>1+COUNTIFS(A:A,A379,O:O,"&lt;"&amp;O379)</f>
        <v>7</v>
      </c>
      <c r="I379" s="2">
        <f>AVERAGEIF(A:A,A379,G:G)</f>
        <v>49.442341025641028</v>
      </c>
      <c r="J379" s="2">
        <f>G379-I379</f>
        <v>3.4621923076922769</v>
      </c>
      <c r="K379" s="2">
        <f>90+J379</f>
        <v>93.462192307692277</v>
      </c>
      <c r="L379" s="2">
        <f>EXP(0.06*K379)</f>
        <v>272.52532306416617</v>
      </c>
      <c r="M379" s="2">
        <f>SUMIF(A:A,A379,L:L)</f>
        <v>3778.8967314970241</v>
      </c>
      <c r="N379" s="3">
        <f>L379/M379</f>
        <v>7.2117695303148502E-2</v>
      </c>
      <c r="O379" s="8">
        <f>1/N379</f>
        <v>13.8662223715896</v>
      </c>
      <c r="P379" s="3">
        <f>IF(O379&gt;21,"",N379)</f>
        <v>7.2117695303148502E-2</v>
      </c>
      <c r="Q379" s="3">
        <f>IF(ISNUMBER(P379),SUMIF(A:A,A379,P:P),"")</f>
        <v>0.85993953324325689</v>
      </c>
      <c r="R379" s="3">
        <f>IFERROR(P379*(1/Q379),"")</f>
        <v>8.3863681706964954E-2</v>
      </c>
      <c r="S379" s="9">
        <f>IFERROR(1/R379,"")</f>
        <v>11.924112794071966</v>
      </c>
    </row>
    <row r="380" spans="1:19" x14ac:dyDescent="0.25">
      <c r="A380" s="1">
        <v>44</v>
      </c>
      <c r="B380" s="11">
        <v>0.69236111111111109</v>
      </c>
      <c r="C380" s="1" t="s">
        <v>47</v>
      </c>
      <c r="D380" s="1">
        <v>7</v>
      </c>
      <c r="E380" s="1">
        <v>20</v>
      </c>
      <c r="F380" s="1" t="s">
        <v>416</v>
      </c>
      <c r="G380" s="2">
        <v>47.235066666666697</v>
      </c>
      <c r="H380" s="7">
        <f>1+COUNTIFS(A:A,A380,O:O,"&lt;"&amp;O380)</f>
        <v>8</v>
      </c>
      <c r="I380" s="2">
        <f>AVERAGEIF(A:A,A380,G:G)</f>
        <v>49.442341025641028</v>
      </c>
      <c r="J380" s="2">
        <f>G380-I380</f>
        <v>-2.2072743589743311</v>
      </c>
      <c r="K380" s="2">
        <f>90+J380</f>
        <v>87.792725641025669</v>
      </c>
      <c r="L380" s="2">
        <f>EXP(0.06*K380)</f>
        <v>193.94285202215235</v>
      </c>
      <c r="M380" s="2">
        <f>SUMIF(A:A,A380,L:L)</f>
        <v>3778.8967314970241</v>
      </c>
      <c r="N380" s="3">
        <f>L380/M380</f>
        <v>5.1322612339639452E-2</v>
      </c>
      <c r="O380" s="8">
        <f>1/N380</f>
        <v>19.484588847158928</v>
      </c>
      <c r="P380" s="3">
        <f>IF(O380&gt;21,"",N380)</f>
        <v>5.1322612339639452E-2</v>
      </c>
      <c r="Q380" s="3">
        <f>IF(ISNUMBER(P380),SUMIF(A:A,A380,P:P),"")</f>
        <v>0.85993953324325689</v>
      </c>
      <c r="R380" s="3">
        <f>IFERROR(P380*(1/Q380),"")</f>
        <v>5.9681652436743456E-2</v>
      </c>
      <c r="S380" s="9">
        <f>IFERROR(1/R380,"")</f>
        <v>16.755568238662615</v>
      </c>
    </row>
    <row r="381" spans="1:19" x14ac:dyDescent="0.25">
      <c r="A381" s="1">
        <v>44</v>
      </c>
      <c r="B381" s="11">
        <v>0.69236111111111109</v>
      </c>
      <c r="C381" s="1" t="s">
        <v>47</v>
      </c>
      <c r="D381" s="1">
        <v>7</v>
      </c>
      <c r="E381" s="1">
        <v>1</v>
      </c>
      <c r="F381" s="1" t="s">
        <v>24</v>
      </c>
      <c r="G381" s="2">
        <v>43.208066666666703</v>
      </c>
      <c r="H381" s="7">
        <f>1+COUNTIFS(A:A,A381,O:O,"&lt;"&amp;O381)</f>
        <v>9</v>
      </c>
      <c r="I381" s="2">
        <f>AVERAGEIF(A:A,A381,G:G)</f>
        <v>49.442341025641028</v>
      </c>
      <c r="J381" s="2">
        <f>G381-I381</f>
        <v>-6.234274358974325</v>
      </c>
      <c r="K381" s="2">
        <f>90+J381</f>
        <v>83.765725641025682</v>
      </c>
      <c r="L381" s="2">
        <f>EXP(0.06*K381)</f>
        <v>152.31390235923672</v>
      </c>
      <c r="M381" s="2">
        <f>SUMIF(A:A,A381,L:L)</f>
        <v>3778.8967314970241</v>
      </c>
      <c r="N381" s="3">
        <f>L381/M381</f>
        <v>4.0306447405588933E-2</v>
      </c>
      <c r="O381" s="8">
        <f>1/N381</f>
        <v>24.809926559326065</v>
      </c>
      <c r="P381" s="3" t="str">
        <f>IF(O381&gt;21,"",N381)</f>
        <v/>
      </c>
      <c r="Q381" s="3" t="str">
        <f>IF(ISNUMBER(P381),SUMIF(A:A,A381,P:P),"")</f>
        <v/>
      </c>
      <c r="R381" s="3" t="str">
        <f>IFERROR(P381*(1/Q381),"")</f>
        <v/>
      </c>
      <c r="S381" s="9" t="str">
        <f>IFERROR(1/R381,"")</f>
        <v/>
      </c>
    </row>
    <row r="382" spans="1:19" x14ac:dyDescent="0.25">
      <c r="A382" s="1">
        <v>44</v>
      </c>
      <c r="B382" s="11">
        <v>0.69236111111111109</v>
      </c>
      <c r="C382" s="1" t="s">
        <v>47</v>
      </c>
      <c r="D382" s="1">
        <v>7</v>
      </c>
      <c r="E382" s="1">
        <v>14</v>
      </c>
      <c r="F382" s="1" t="s">
        <v>412</v>
      </c>
      <c r="G382" s="2">
        <v>39.429600000000001</v>
      </c>
      <c r="H382" s="7">
        <f>1+COUNTIFS(A:A,A382,O:O,"&lt;"&amp;O382)</f>
        <v>10</v>
      </c>
      <c r="I382" s="2">
        <f>AVERAGEIF(A:A,A382,G:G)</f>
        <v>49.442341025641028</v>
      </c>
      <c r="J382" s="2">
        <f>G382-I382</f>
        <v>-10.012741025641027</v>
      </c>
      <c r="K382" s="2">
        <f>90+J382</f>
        <v>79.98725897435898</v>
      </c>
      <c r="L382" s="2">
        <f>EXP(0.06*K382)</f>
        <v>121.41756297440539</v>
      </c>
      <c r="M382" s="2">
        <f>SUMIF(A:A,A382,L:L)</f>
        <v>3778.8967314970241</v>
      </c>
      <c r="N382" s="3">
        <f>L382/M382</f>
        <v>3.2130426312630501E-2</v>
      </c>
      <c r="O382" s="8">
        <f>1/N382</f>
        <v>31.123147581982099</v>
      </c>
      <c r="P382" s="3" t="str">
        <f>IF(O382&gt;21,"",N382)</f>
        <v/>
      </c>
      <c r="Q382" s="3" t="str">
        <f>IF(ISNUMBER(P382),SUMIF(A:A,A382,P:P),"")</f>
        <v/>
      </c>
      <c r="R382" s="3" t="str">
        <f>IFERROR(P382*(1/Q382),"")</f>
        <v/>
      </c>
      <c r="S382" s="9" t="str">
        <f>IFERROR(1/R382,"")</f>
        <v/>
      </c>
    </row>
    <row r="383" spans="1:19" x14ac:dyDescent="0.25">
      <c r="A383" s="1">
        <v>44</v>
      </c>
      <c r="B383" s="11">
        <v>0.69236111111111109</v>
      </c>
      <c r="C383" s="1" t="s">
        <v>47</v>
      </c>
      <c r="D383" s="1">
        <v>7</v>
      </c>
      <c r="E383" s="1">
        <v>18</v>
      </c>
      <c r="F383" s="1" t="s">
        <v>415</v>
      </c>
      <c r="G383" s="2">
        <v>37.148900000000005</v>
      </c>
      <c r="H383" s="7">
        <f>1+COUNTIFS(A:A,A383,O:O,"&lt;"&amp;O383)</f>
        <v>11</v>
      </c>
      <c r="I383" s="2">
        <f>AVERAGEIF(A:A,A383,G:G)</f>
        <v>49.442341025641028</v>
      </c>
      <c r="J383" s="2">
        <f>G383-I383</f>
        <v>-12.293441025641023</v>
      </c>
      <c r="K383" s="2">
        <f>90+J383</f>
        <v>77.706558974358984</v>
      </c>
      <c r="L383" s="2">
        <f>EXP(0.06*K383)</f>
        <v>105.8892290197473</v>
      </c>
      <c r="M383" s="2">
        <f>SUMIF(A:A,A383,L:L)</f>
        <v>3778.8967314970241</v>
      </c>
      <c r="N383" s="3">
        <f>L383/M383</f>
        <v>2.8021202097734725E-2</v>
      </c>
      <c r="O383" s="8">
        <f>1/N383</f>
        <v>35.687262684595588</v>
      </c>
      <c r="P383" s="3" t="str">
        <f>IF(O383&gt;21,"",N383)</f>
        <v/>
      </c>
      <c r="Q383" s="3" t="str">
        <f>IF(ISNUMBER(P383),SUMIF(A:A,A383,P:P),"")</f>
        <v/>
      </c>
      <c r="R383" s="3" t="str">
        <f>IFERROR(P383*(1/Q383),"")</f>
        <v/>
      </c>
      <c r="S383" s="9" t="str">
        <f>IFERROR(1/R383,"")</f>
        <v/>
      </c>
    </row>
    <row r="384" spans="1:19" x14ac:dyDescent="0.25">
      <c r="A384" s="1">
        <v>44</v>
      </c>
      <c r="B384" s="11">
        <v>0.69236111111111109</v>
      </c>
      <c r="C384" s="1" t="s">
        <v>47</v>
      </c>
      <c r="D384" s="1">
        <v>7</v>
      </c>
      <c r="E384" s="1">
        <v>22</v>
      </c>
      <c r="F384" s="1" t="s">
        <v>417</v>
      </c>
      <c r="G384" s="2">
        <v>32.3078</v>
      </c>
      <c r="H384" s="7">
        <f>1+COUNTIFS(A:A,A384,O:O,"&lt;"&amp;O384)</f>
        <v>12</v>
      </c>
      <c r="I384" s="2">
        <f>AVERAGEIF(A:A,A384,G:G)</f>
        <v>49.442341025641028</v>
      </c>
      <c r="J384" s="2">
        <f>G384-I384</f>
        <v>-17.134541025641028</v>
      </c>
      <c r="K384" s="2">
        <f>90+J384</f>
        <v>72.865458974358972</v>
      </c>
      <c r="L384" s="2">
        <f>EXP(0.06*K384)</f>
        <v>79.196138273730043</v>
      </c>
      <c r="M384" s="2">
        <f>SUMIF(A:A,A384,L:L)</f>
        <v>3778.8967314970241</v>
      </c>
      <c r="N384" s="3">
        <f>L384/M384</f>
        <v>2.0957476189712176E-2</v>
      </c>
      <c r="O384" s="8">
        <f>1/N384</f>
        <v>47.715669145833999</v>
      </c>
      <c r="P384" s="3" t="str">
        <f>IF(O384&gt;21,"",N384)</f>
        <v/>
      </c>
      <c r="Q384" s="3" t="str">
        <f>IF(ISNUMBER(P384),SUMIF(A:A,A384,P:P),"")</f>
        <v/>
      </c>
      <c r="R384" s="3" t="str">
        <f>IFERROR(P384*(1/Q384),"")</f>
        <v/>
      </c>
      <c r="S384" s="9" t="str">
        <f>IFERROR(1/R384,"")</f>
        <v/>
      </c>
    </row>
    <row r="385" spans="1:19" x14ac:dyDescent="0.25">
      <c r="A385" s="1">
        <v>44</v>
      </c>
      <c r="B385" s="11">
        <v>0.69236111111111109</v>
      </c>
      <c r="C385" s="1" t="s">
        <v>47</v>
      </c>
      <c r="D385" s="1">
        <v>7</v>
      </c>
      <c r="E385" s="1">
        <v>8</v>
      </c>
      <c r="F385" s="1" t="s">
        <v>409</v>
      </c>
      <c r="G385" s="2">
        <v>30.359100000000002</v>
      </c>
      <c r="H385" s="7">
        <f>1+COUNTIFS(A:A,A385,O:O,"&lt;"&amp;O385)</f>
        <v>13</v>
      </c>
      <c r="I385" s="2">
        <f>AVERAGEIF(A:A,A385,G:G)</f>
        <v>49.442341025641028</v>
      </c>
      <c r="J385" s="2">
        <f>G385-I385</f>
        <v>-19.083241025641026</v>
      </c>
      <c r="K385" s="2">
        <f>90+J385</f>
        <v>70.91675897435897</v>
      </c>
      <c r="L385" s="2">
        <f>EXP(0.06*K385)</f>
        <v>70.457207411885264</v>
      </c>
      <c r="M385" s="2">
        <f>SUMIF(A:A,A385,L:L)</f>
        <v>3778.8967314970241</v>
      </c>
      <c r="N385" s="3">
        <f>L385/M385</f>
        <v>1.8644914751076932E-2</v>
      </c>
      <c r="O385" s="8">
        <f>1/N385</f>
        <v>53.633927178038718</v>
      </c>
      <c r="P385" s="3" t="str">
        <f>IF(O385&gt;21,"",N385)</f>
        <v/>
      </c>
      <c r="Q385" s="3" t="str">
        <f>IF(ISNUMBER(P385),SUMIF(A:A,A385,P:P),"")</f>
        <v/>
      </c>
      <c r="R385" s="3" t="str">
        <f>IFERROR(P385*(1/Q385),"")</f>
        <v/>
      </c>
      <c r="S385" s="9" t="str">
        <f>IFERROR(1/R385,"")</f>
        <v/>
      </c>
    </row>
    <row r="386" spans="1:19" x14ac:dyDescent="0.25">
      <c r="A386" s="1">
        <v>45</v>
      </c>
      <c r="B386" s="11">
        <v>0.69513888888888886</v>
      </c>
      <c r="C386" s="1" t="s">
        <v>75</v>
      </c>
      <c r="D386" s="1">
        <v>6</v>
      </c>
      <c r="E386" s="1">
        <v>2</v>
      </c>
      <c r="F386" s="1" t="s">
        <v>419</v>
      </c>
      <c r="G386" s="2">
        <v>71.820566666666693</v>
      </c>
      <c r="H386" s="7">
        <f>1+COUNTIFS(A:A,A386,O:O,"&lt;"&amp;O386)</f>
        <v>1</v>
      </c>
      <c r="I386" s="2">
        <f>AVERAGEIF(A:A,A386,G:G)</f>
        <v>49.364158333333329</v>
      </c>
      <c r="J386" s="2">
        <f>G386-I386</f>
        <v>22.456408333333364</v>
      </c>
      <c r="K386" s="2">
        <f>90+J386</f>
        <v>112.45640833333337</v>
      </c>
      <c r="L386" s="2">
        <f>EXP(0.06*K386)</f>
        <v>851.8278905273753</v>
      </c>
      <c r="M386" s="2">
        <f>SUMIF(A:A,A386,L:L)</f>
        <v>3361.4485587929862</v>
      </c>
      <c r="N386" s="3">
        <f>L386/M386</f>
        <v>0.25341095531542085</v>
      </c>
      <c r="O386" s="8">
        <f>1/N386</f>
        <v>3.9461593077351336</v>
      </c>
      <c r="P386" s="3">
        <f>IF(O386&gt;21,"",N386)</f>
        <v>0.25341095531542085</v>
      </c>
      <c r="Q386" s="3">
        <f>IF(ISNUMBER(P386),SUMIF(A:A,A386,P:P),"")</f>
        <v>0.91953701949618349</v>
      </c>
      <c r="R386" s="3">
        <f>IFERROR(P386*(1/Q386),"")</f>
        <v>0.27558537605616501</v>
      </c>
      <c r="S386" s="9">
        <f>IFERROR(1/R386,"")</f>
        <v>3.6286395682918871</v>
      </c>
    </row>
    <row r="387" spans="1:19" x14ac:dyDescent="0.25">
      <c r="A387" s="1">
        <v>45</v>
      </c>
      <c r="B387" s="11">
        <v>0.69513888888888886</v>
      </c>
      <c r="C387" s="1" t="s">
        <v>75</v>
      </c>
      <c r="D387" s="1">
        <v>6</v>
      </c>
      <c r="E387" s="1">
        <v>3</v>
      </c>
      <c r="F387" s="1" t="s">
        <v>420</v>
      </c>
      <c r="G387" s="2">
        <v>59.742166666666598</v>
      </c>
      <c r="H387" s="7">
        <f>1+COUNTIFS(A:A,A387,O:O,"&lt;"&amp;O387)</f>
        <v>2</v>
      </c>
      <c r="I387" s="2">
        <f>AVERAGEIF(A:A,A387,G:G)</f>
        <v>49.364158333333329</v>
      </c>
      <c r="J387" s="2">
        <f>G387-I387</f>
        <v>10.37800833333327</v>
      </c>
      <c r="K387" s="2">
        <f>90+J387</f>
        <v>100.37800833333327</v>
      </c>
      <c r="L387" s="2">
        <f>EXP(0.06*K387)</f>
        <v>412.68331208715546</v>
      </c>
      <c r="M387" s="2">
        <f>SUMIF(A:A,A387,L:L)</f>
        <v>3361.4485587929862</v>
      </c>
      <c r="N387" s="3">
        <f>L387/M387</f>
        <v>0.12276948609183534</v>
      </c>
      <c r="O387" s="8">
        <f>1/N387</f>
        <v>8.1453464686817156</v>
      </c>
      <c r="P387" s="3">
        <f>IF(O387&gt;21,"",N387)</f>
        <v>0.12276948609183534</v>
      </c>
      <c r="Q387" s="3">
        <f>IF(ISNUMBER(P387),SUMIF(A:A,A387,P:P),"")</f>
        <v>0.91953701949618349</v>
      </c>
      <c r="R387" s="3">
        <f>IFERROR(P387*(1/Q387),"")</f>
        <v>0.13351228225602166</v>
      </c>
      <c r="S387" s="9">
        <f>IFERROR(1/R387,"")</f>
        <v>7.4899476145753479</v>
      </c>
    </row>
    <row r="388" spans="1:19" x14ac:dyDescent="0.25">
      <c r="A388" s="1">
        <v>45</v>
      </c>
      <c r="B388" s="11">
        <v>0.69513888888888886</v>
      </c>
      <c r="C388" s="1" t="s">
        <v>75</v>
      </c>
      <c r="D388" s="1">
        <v>6</v>
      </c>
      <c r="E388" s="1">
        <v>6</v>
      </c>
      <c r="F388" s="1" t="s">
        <v>423</v>
      </c>
      <c r="G388" s="2">
        <v>57.747899999999994</v>
      </c>
      <c r="H388" s="7">
        <f>1+COUNTIFS(A:A,A388,O:O,"&lt;"&amp;O388)</f>
        <v>3</v>
      </c>
      <c r="I388" s="2">
        <f>AVERAGEIF(A:A,A388,G:G)</f>
        <v>49.364158333333329</v>
      </c>
      <c r="J388" s="2">
        <f>G388-I388</f>
        <v>8.3837416666666655</v>
      </c>
      <c r="K388" s="2">
        <f>90+J388</f>
        <v>98.383741666666666</v>
      </c>
      <c r="L388" s="2">
        <f>EXP(0.06*K388)</f>
        <v>366.14319497982063</v>
      </c>
      <c r="M388" s="2">
        <f>SUMIF(A:A,A388,L:L)</f>
        <v>3361.4485587929862</v>
      </c>
      <c r="N388" s="3">
        <f>L388/M388</f>
        <v>0.10892422971104269</v>
      </c>
      <c r="O388" s="8">
        <f>1/N388</f>
        <v>9.180693796530198</v>
      </c>
      <c r="P388" s="3">
        <f>IF(O388&gt;21,"",N388)</f>
        <v>0.10892422971104269</v>
      </c>
      <c r="Q388" s="3">
        <f>IF(ISNUMBER(P388),SUMIF(A:A,A388,P:P),"")</f>
        <v>0.91953701949618349</v>
      </c>
      <c r="R388" s="3">
        <f>IFERROR(P388*(1/Q388),"")</f>
        <v>0.11845551337424408</v>
      </c>
      <c r="S388" s="9">
        <f>IFERROR(1/R388,"")</f>
        <v>8.4419878105684791</v>
      </c>
    </row>
    <row r="389" spans="1:19" x14ac:dyDescent="0.25">
      <c r="A389" s="1">
        <v>45</v>
      </c>
      <c r="B389" s="11">
        <v>0.69513888888888886</v>
      </c>
      <c r="C389" s="1" t="s">
        <v>75</v>
      </c>
      <c r="D389" s="1">
        <v>6</v>
      </c>
      <c r="E389" s="1">
        <v>4</v>
      </c>
      <c r="F389" s="1" t="s">
        <v>421</v>
      </c>
      <c r="G389" s="2">
        <v>57.279266666666693</v>
      </c>
      <c r="H389" s="7">
        <f>1+COUNTIFS(A:A,A389,O:O,"&lt;"&amp;O389)</f>
        <v>4</v>
      </c>
      <c r="I389" s="2">
        <f>AVERAGEIF(A:A,A389,G:G)</f>
        <v>49.364158333333329</v>
      </c>
      <c r="J389" s="2">
        <f>G389-I389</f>
        <v>7.9151083333333645</v>
      </c>
      <c r="K389" s="2">
        <f>90+J389</f>
        <v>97.915108333333364</v>
      </c>
      <c r="L389" s="2">
        <f>EXP(0.06*K389)</f>
        <v>355.99137392118678</v>
      </c>
      <c r="M389" s="2">
        <f>SUMIF(A:A,A389,L:L)</f>
        <v>3361.4485587929862</v>
      </c>
      <c r="N389" s="3">
        <f>L389/M389</f>
        <v>0.10590415640601519</v>
      </c>
      <c r="O389" s="8">
        <f>1/N389</f>
        <v>9.4425000296135835</v>
      </c>
      <c r="P389" s="3">
        <f>IF(O389&gt;21,"",N389)</f>
        <v>0.10590415640601519</v>
      </c>
      <c r="Q389" s="3">
        <f>IF(ISNUMBER(P389),SUMIF(A:A,A389,P:P),"")</f>
        <v>0.91953701949618349</v>
      </c>
      <c r="R389" s="3">
        <f>IFERROR(P389*(1/Q389),"")</f>
        <v>0.11517117218841318</v>
      </c>
      <c r="S389" s="9">
        <f>IFERROR(1/R389,"")</f>
        <v>8.6827283338234977</v>
      </c>
    </row>
    <row r="390" spans="1:19" x14ac:dyDescent="0.25">
      <c r="A390" s="1">
        <v>45</v>
      </c>
      <c r="B390" s="11">
        <v>0.69513888888888886</v>
      </c>
      <c r="C390" s="1" t="s">
        <v>75</v>
      </c>
      <c r="D390" s="1">
        <v>6</v>
      </c>
      <c r="E390" s="1">
        <v>7</v>
      </c>
      <c r="F390" s="1" t="s">
        <v>424</v>
      </c>
      <c r="G390" s="2">
        <v>53.212333333333298</v>
      </c>
      <c r="H390" s="7">
        <f>1+COUNTIFS(A:A,A390,O:O,"&lt;"&amp;O390)</f>
        <v>5</v>
      </c>
      <c r="I390" s="2">
        <f>AVERAGEIF(A:A,A390,G:G)</f>
        <v>49.364158333333329</v>
      </c>
      <c r="J390" s="2">
        <f>G390-I390</f>
        <v>3.8481749999999693</v>
      </c>
      <c r="K390" s="2">
        <f>90+J390</f>
        <v>93.848174999999969</v>
      </c>
      <c r="L390" s="2">
        <f>EXP(0.06*K390)</f>
        <v>278.91037676976663</v>
      </c>
      <c r="M390" s="2">
        <f>SUMIF(A:A,A390,L:L)</f>
        <v>3361.4485587929862</v>
      </c>
      <c r="N390" s="3">
        <f>L390/M390</f>
        <v>8.2973269378222025E-2</v>
      </c>
      <c r="O390" s="8">
        <f>1/N390</f>
        <v>12.052074210088554</v>
      </c>
      <c r="P390" s="3">
        <f>IF(O390&gt;21,"",N390)</f>
        <v>8.2973269378222025E-2</v>
      </c>
      <c r="Q390" s="3">
        <f>IF(ISNUMBER(P390),SUMIF(A:A,A390,P:P),"")</f>
        <v>0.91953701949618349</v>
      </c>
      <c r="R390" s="3">
        <f>IFERROR(P390*(1/Q390),"")</f>
        <v>9.0233745481702612E-2</v>
      </c>
      <c r="S390" s="9">
        <f>IFERROR(1/R390,"")</f>
        <v>11.082328397891647</v>
      </c>
    </row>
    <row r="391" spans="1:19" x14ac:dyDescent="0.25">
      <c r="A391" s="1">
        <v>45</v>
      </c>
      <c r="B391" s="11">
        <v>0.69513888888888886</v>
      </c>
      <c r="C391" s="1" t="s">
        <v>75</v>
      </c>
      <c r="D391" s="1">
        <v>6</v>
      </c>
      <c r="E391" s="1">
        <v>5</v>
      </c>
      <c r="F391" s="1" t="s">
        <v>422</v>
      </c>
      <c r="G391" s="2">
        <v>50.675033333333396</v>
      </c>
      <c r="H391" s="7">
        <f>1+COUNTIFS(A:A,A391,O:O,"&lt;"&amp;O391)</f>
        <v>6</v>
      </c>
      <c r="I391" s="2">
        <f>AVERAGEIF(A:A,A391,G:G)</f>
        <v>49.364158333333329</v>
      </c>
      <c r="J391" s="2">
        <f>G391-I391</f>
        <v>1.3108750000000668</v>
      </c>
      <c r="K391" s="2">
        <f>90+J391</f>
        <v>91.310875000000067</v>
      </c>
      <c r="L391" s="2">
        <f>EXP(0.06*K391)</f>
        <v>239.52373158987444</v>
      </c>
      <c r="M391" s="2">
        <f>SUMIF(A:A,A391,L:L)</f>
        <v>3361.4485587929862</v>
      </c>
      <c r="N391" s="3">
        <f>L391/M391</f>
        <v>7.1256105039394543E-2</v>
      </c>
      <c r="O391" s="8">
        <f>1/N391</f>
        <v>14.033885229162351</v>
      </c>
      <c r="P391" s="3">
        <f>IF(O391&gt;21,"",N391)</f>
        <v>7.1256105039394543E-2</v>
      </c>
      <c r="Q391" s="3">
        <f>IF(ISNUMBER(P391),SUMIF(A:A,A391,P:P),"")</f>
        <v>0.91953701949618349</v>
      </c>
      <c r="R391" s="3">
        <f>IFERROR(P391*(1/Q391),"")</f>
        <v>7.7491284775501407E-2</v>
      </c>
      <c r="S391" s="9">
        <f>IFERROR(1/R391,"")</f>
        <v>12.904676995575462</v>
      </c>
    </row>
    <row r="392" spans="1:19" x14ac:dyDescent="0.25">
      <c r="A392" s="1">
        <v>45</v>
      </c>
      <c r="B392" s="11">
        <v>0.69513888888888886</v>
      </c>
      <c r="C392" s="1" t="s">
        <v>75</v>
      </c>
      <c r="D392" s="1">
        <v>6</v>
      </c>
      <c r="E392" s="1">
        <v>1</v>
      </c>
      <c r="F392" s="1" t="s">
        <v>418</v>
      </c>
      <c r="G392" s="2">
        <v>49.048199999999994</v>
      </c>
      <c r="H392" s="7">
        <f>1+COUNTIFS(A:A,A392,O:O,"&lt;"&amp;O392)</f>
        <v>7</v>
      </c>
      <c r="I392" s="2">
        <f>AVERAGEIF(A:A,A392,G:G)</f>
        <v>49.364158333333329</v>
      </c>
      <c r="J392" s="2">
        <f>G392-I392</f>
        <v>-0.31595833333333445</v>
      </c>
      <c r="K392" s="2">
        <f>90+J392</f>
        <v>89.684041666666673</v>
      </c>
      <c r="L392" s="2">
        <f>EXP(0.06*K392)</f>
        <v>217.24863911865228</v>
      </c>
      <c r="M392" s="2">
        <f>SUMIF(A:A,A392,L:L)</f>
        <v>3361.4485587929862</v>
      </c>
      <c r="N392" s="3">
        <f>L392/M392</f>
        <v>6.4629470098647279E-2</v>
      </c>
      <c r="O392" s="8">
        <f>1/N392</f>
        <v>15.472817562539948</v>
      </c>
      <c r="P392" s="3">
        <f>IF(O392&gt;21,"",N392)</f>
        <v>6.4629470098647279E-2</v>
      </c>
      <c r="Q392" s="3">
        <f>IF(ISNUMBER(P392),SUMIF(A:A,A392,P:P),"")</f>
        <v>0.91953701949618349</v>
      </c>
      <c r="R392" s="3">
        <f>IFERROR(P392*(1/Q392),"")</f>
        <v>7.0284794117433061E-2</v>
      </c>
      <c r="S392" s="9">
        <f>IFERROR(1/R392,"")</f>
        <v>14.227828544666185</v>
      </c>
    </row>
    <row r="393" spans="1:19" x14ac:dyDescent="0.25">
      <c r="A393" s="1">
        <v>45</v>
      </c>
      <c r="B393" s="11">
        <v>0.69513888888888886</v>
      </c>
      <c r="C393" s="1" t="s">
        <v>75</v>
      </c>
      <c r="D393" s="1">
        <v>6</v>
      </c>
      <c r="E393" s="1">
        <v>8</v>
      </c>
      <c r="F393" s="1" t="s">
        <v>425</v>
      </c>
      <c r="G393" s="2">
        <v>47.973033333333298</v>
      </c>
      <c r="H393" s="7">
        <f>1+COUNTIFS(A:A,A393,O:O,"&lt;"&amp;O393)</f>
        <v>8</v>
      </c>
      <c r="I393" s="2">
        <f>AVERAGEIF(A:A,A393,G:G)</f>
        <v>49.364158333333329</v>
      </c>
      <c r="J393" s="2">
        <f>G393-I393</f>
        <v>-1.3911250000000308</v>
      </c>
      <c r="K393" s="2">
        <f>90+J393</f>
        <v>88.608874999999969</v>
      </c>
      <c r="L393" s="2">
        <f>EXP(0.06*K393)</f>
        <v>203.67640817375357</v>
      </c>
      <c r="M393" s="2">
        <f>SUMIF(A:A,A393,L:L)</f>
        <v>3361.4485587929862</v>
      </c>
      <c r="N393" s="3">
        <f>L393/M393</f>
        <v>6.0591856341507953E-2</v>
      </c>
      <c r="O393" s="8">
        <f>1/N393</f>
        <v>16.503868017573151</v>
      </c>
      <c r="P393" s="3">
        <f>IF(O393&gt;21,"",N393)</f>
        <v>6.0591856341507953E-2</v>
      </c>
      <c r="Q393" s="3">
        <f>IF(ISNUMBER(P393),SUMIF(A:A,A393,P:P),"")</f>
        <v>0.91953701949618349</v>
      </c>
      <c r="R393" s="3">
        <f>IFERROR(P393*(1/Q393),"")</f>
        <v>6.589387382653325E-2</v>
      </c>
      <c r="S393" s="9">
        <f>IFERROR(1/R393,"")</f>
        <v>15.175917607037599</v>
      </c>
    </row>
    <row r="394" spans="1:19" x14ac:dyDescent="0.25">
      <c r="A394" s="1">
        <v>45</v>
      </c>
      <c r="B394" s="11">
        <v>0.69513888888888886</v>
      </c>
      <c r="C394" s="1" t="s">
        <v>75</v>
      </c>
      <c r="D394" s="1">
        <v>6</v>
      </c>
      <c r="E394" s="1">
        <v>11</v>
      </c>
      <c r="F394" s="1" t="s">
        <v>428</v>
      </c>
      <c r="G394" s="2">
        <v>44.460366666666602</v>
      </c>
      <c r="H394" s="7">
        <f>1+COUNTIFS(A:A,A394,O:O,"&lt;"&amp;O394)</f>
        <v>9</v>
      </c>
      <c r="I394" s="2">
        <f>AVERAGEIF(A:A,A394,G:G)</f>
        <v>49.364158333333329</v>
      </c>
      <c r="J394" s="2">
        <f>G394-I394</f>
        <v>-4.9037916666667272</v>
      </c>
      <c r="K394" s="2">
        <f>90+J394</f>
        <v>85.096208333333266</v>
      </c>
      <c r="L394" s="2">
        <f>EXP(0.06*K394)</f>
        <v>164.97146177465879</v>
      </c>
      <c r="M394" s="2">
        <f>SUMIF(A:A,A394,L:L)</f>
        <v>3361.4485587929862</v>
      </c>
      <c r="N394" s="3">
        <f>L394/M394</f>
        <v>4.9077491114097552E-2</v>
      </c>
      <c r="O394" s="8">
        <f>1/N394</f>
        <v>20.375939708799603</v>
      </c>
      <c r="P394" s="3">
        <f>IF(O394&gt;21,"",N394)</f>
        <v>4.9077491114097552E-2</v>
      </c>
      <c r="Q394" s="3">
        <f>IF(ISNUMBER(P394),SUMIF(A:A,A394,P:P),"")</f>
        <v>0.91953701949618349</v>
      </c>
      <c r="R394" s="3">
        <f>IFERROR(P394*(1/Q394),"")</f>
        <v>5.3371957923985733E-2</v>
      </c>
      <c r="S394" s="9">
        <f>IFERROR(1/R394,"")</f>
        <v>18.736430869263518</v>
      </c>
    </row>
    <row r="395" spans="1:19" x14ac:dyDescent="0.25">
      <c r="A395" s="1">
        <v>45</v>
      </c>
      <c r="B395" s="11">
        <v>0.69513888888888886</v>
      </c>
      <c r="C395" s="1" t="s">
        <v>75</v>
      </c>
      <c r="D395" s="1">
        <v>6</v>
      </c>
      <c r="E395" s="1">
        <v>9</v>
      </c>
      <c r="F395" s="1" t="s">
        <v>426</v>
      </c>
      <c r="G395" s="2">
        <v>38.389233333333301</v>
      </c>
      <c r="H395" s="7">
        <f>1+COUNTIFS(A:A,A395,O:O,"&lt;"&amp;O395)</f>
        <v>10</v>
      </c>
      <c r="I395" s="2">
        <f>AVERAGEIF(A:A,A395,G:G)</f>
        <v>49.364158333333329</v>
      </c>
      <c r="J395" s="2">
        <f>G395-I395</f>
        <v>-10.974925000000027</v>
      </c>
      <c r="K395" s="2">
        <f>90+J395</f>
        <v>79.025074999999973</v>
      </c>
      <c r="L395" s="2">
        <f>EXP(0.06*K395)</f>
        <v>114.60649751362736</v>
      </c>
      <c r="M395" s="2">
        <f>SUMIF(A:A,A395,L:L)</f>
        <v>3361.4485587929862</v>
      </c>
      <c r="N395" s="3">
        <f>L395/M395</f>
        <v>3.4094377917471316E-2</v>
      </c>
      <c r="O395" s="8">
        <f>1/N395</f>
        <v>29.330348904461466</v>
      </c>
      <c r="P395" s="3" t="str">
        <f>IF(O395&gt;21,"",N395)</f>
        <v/>
      </c>
      <c r="Q395" s="3" t="str">
        <f>IF(ISNUMBER(P395),SUMIF(A:A,A395,P:P),"")</f>
        <v/>
      </c>
      <c r="R395" s="3" t="str">
        <f>IFERROR(P395*(1/Q395),"")</f>
        <v/>
      </c>
      <c r="S395" s="9" t="str">
        <f>IFERROR(1/R395,"")</f>
        <v/>
      </c>
    </row>
    <row r="396" spans="1:19" x14ac:dyDescent="0.25">
      <c r="A396" s="1">
        <v>45</v>
      </c>
      <c r="B396" s="11">
        <v>0.69513888888888886</v>
      </c>
      <c r="C396" s="1" t="s">
        <v>75</v>
      </c>
      <c r="D396" s="1">
        <v>6</v>
      </c>
      <c r="E396" s="1">
        <v>12</v>
      </c>
      <c r="F396" s="1" t="s">
        <v>429</v>
      </c>
      <c r="G396" s="2">
        <v>36.693999999999996</v>
      </c>
      <c r="H396" s="7">
        <f>1+COUNTIFS(A:A,A396,O:O,"&lt;"&amp;O396)</f>
        <v>11</v>
      </c>
      <c r="I396" s="2">
        <f>AVERAGEIF(A:A,A396,G:G)</f>
        <v>49.364158333333329</v>
      </c>
      <c r="J396" s="2">
        <f>G396-I396</f>
        <v>-12.670158333333333</v>
      </c>
      <c r="K396" s="2">
        <f>90+J396</f>
        <v>77.329841666666667</v>
      </c>
      <c r="L396" s="2">
        <f>EXP(0.06*K396)</f>
        <v>103.52265731459734</v>
      </c>
      <c r="M396" s="2">
        <f>SUMIF(A:A,A396,L:L)</f>
        <v>3361.4485587929862</v>
      </c>
      <c r="N396" s="3">
        <f>L396/M396</f>
        <v>3.079703749855086E-2</v>
      </c>
      <c r="O396" s="8">
        <f>1/N396</f>
        <v>32.470655661183464</v>
      </c>
      <c r="P396" s="3" t="str">
        <f>IF(O396&gt;21,"",N396)</f>
        <v/>
      </c>
      <c r="Q396" s="3" t="str">
        <f>IF(ISNUMBER(P396),SUMIF(A:A,A396,P:P),"")</f>
        <v/>
      </c>
      <c r="R396" s="3" t="str">
        <f>IFERROR(P396*(1/Q396),"")</f>
        <v/>
      </c>
      <c r="S396" s="9" t="str">
        <f>IFERROR(1/R396,"")</f>
        <v/>
      </c>
    </row>
    <row r="397" spans="1:19" x14ac:dyDescent="0.25">
      <c r="A397" s="1">
        <v>45</v>
      </c>
      <c r="B397" s="11">
        <v>0.69513888888888886</v>
      </c>
      <c r="C397" s="1" t="s">
        <v>75</v>
      </c>
      <c r="D397" s="1">
        <v>6</v>
      </c>
      <c r="E397" s="1">
        <v>10</v>
      </c>
      <c r="F397" s="1" t="s">
        <v>427</v>
      </c>
      <c r="G397" s="2">
        <v>25.3278</v>
      </c>
      <c r="H397" s="7">
        <f>1+COUNTIFS(A:A,A397,O:O,"&lt;"&amp;O397)</f>
        <v>12</v>
      </c>
      <c r="I397" s="2">
        <f>AVERAGEIF(A:A,A397,G:G)</f>
        <v>49.364158333333329</v>
      </c>
      <c r="J397" s="2">
        <f>G397-I397</f>
        <v>-24.036358333333329</v>
      </c>
      <c r="K397" s="2">
        <f>90+J397</f>
        <v>65.963641666666675</v>
      </c>
      <c r="L397" s="2">
        <f>EXP(0.06*K397)</f>
        <v>52.34301502251752</v>
      </c>
      <c r="M397" s="2">
        <f>SUMIF(A:A,A397,L:L)</f>
        <v>3361.4485587929862</v>
      </c>
      <c r="N397" s="3">
        <f>L397/M397</f>
        <v>1.5571565087794356E-2</v>
      </c>
      <c r="O397" s="8">
        <f>1/N397</f>
        <v>64.219620466014803</v>
      </c>
      <c r="P397" s="3" t="str">
        <f>IF(O397&gt;21,"",N397)</f>
        <v/>
      </c>
      <c r="Q397" s="3" t="str">
        <f>IF(ISNUMBER(P397),SUMIF(A:A,A397,P:P),"")</f>
        <v/>
      </c>
      <c r="R397" s="3" t="str">
        <f>IFERROR(P397*(1/Q397),"")</f>
        <v/>
      </c>
      <c r="S397" s="9" t="str">
        <f>IFERROR(1/R397,"")</f>
        <v/>
      </c>
    </row>
    <row r="398" spans="1:19" x14ac:dyDescent="0.25">
      <c r="A398" s="1">
        <v>46</v>
      </c>
      <c r="B398" s="11">
        <v>0.69652777777777775</v>
      </c>
      <c r="C398" s="1" t="s">
        <v>329</v>
      </c>
      <c r="D398" s="1">
        <v>2</v>
      </c>
      <c r="E398" s="1">
        <v>2</v>
      </c>
      <c r="F398" s="1" t="s">
        <v>431</v>
      </c>
      <c r="G398" s="2">
        <v>73.233366666666598</v>
      </c>
      <c r="H398" s="7">
        <f>1+COUNTIFS(A:A,A398,O:O,"&lt;"&amp;O398)</f>
        <v>1</v>
      </c>
      <c r="I398" s="2">
        <f>AVERAGEIF(A:A,A398,G:G)</f>
        <v>50.280948148148134</v>
      </c>
      <c r="J398" s="2">
        <f>G398-I398</f>
        <v>22.952418518518463</v>
      </c>
      <c r="K398" s="2">
        <f>90+J398</f>
        <v>112.95241851851847</v>
      </c>
      <c r="L398" s="2">
        <f>EXP(0.06*K398)</f>
        <v>877.55980872726059</v>
      </c>
      <c r="M398" s="2">
        <f>SUMIF(A:A,A398,L:L)</f>
        <v>2580.6784163222123</v>
      </c>
      <c r="N398" s="3">
        <f>L398/M398</f>
        <v>0.34005004388648025</v>
      </c>
      <c r="O398" s="8">
        <f>1/N398</f>
        <v>2.9407436287049342</v>
      </c>
      <c r="P398" s="3">
        <f>IF(O398&gt;21,"",N398)</f>
        <v>0.34005004388648025</v>
      </c>
      <c r="Q398" s="3">
        <f>IF(ISNUMBER(P398),SUMIF(A:A,A398,P:P),"")</f>
        <v>0.98299779919694186</v>
      </c>
      <c r="R398" s="3">
        <f>IFERROR(P398*(1/Q398),"")</f>
        <v>0.34593164314740432</v>
      </c>
      <c r="S398" s="9">
        <f>IFERROR(1/R398,"")</f>
        <v>2.8907445150193785</v>
      </c>
    </row>
    <row r="399" spans="1:19" x14ac:dyDescent="0.25">
      <c r="A399" s="1">
        <v>46</v>
      </c>
      <c r="B399" s="11">
        <v>0.69652777777777775</v>
      </c>
      <c r="C399" s="1" t="s">
        <v>329</v>
      </c>
      <c r="D399" s="1">
        <v>2</v>
      </c>
      <c r="E399" s="1">
        <v>3</v>
      </c>
      <c r="F399" s="1" t="s">
        <v>432</v>
      </c>
      <c r="G399" s="2">
        <v>58.893700000000003</v>
      </c>
      <c r="H399" s="7">
        <f>1+COUNTIFS(A:A,A399,O:O,"&lt;"&amp;O399)</f>
        <v>2</v>
      </c>
      <c r="I399" s="2">
        <f>AVERAGEIF(A:A,A399,G:G)</f>
        <v>50.280948148148134</v>
      </c>
      <c r="J399" s="2">
        <f>G399-I399</f>
        <v>8.6127518518518684</v>
      </c>
      <c r="K399" s="2">
        <f>90+J399</f>
        <v>98.612751851851868</v>
      </c>
      <c r="L399" s="2">
        <f>EXP(0.06*K399)</f>
        <v>371.20894981378399</v>
      </c>
      <c r="M399" s="2">
        <f>SUMIF(A:A,A399,L:L)</f>
        <v>2580.6784163222123</v>
      </c>
      <c r="N399" s="3">
        <f>L399/M399</f>
        <v>0.14384161446306934</v>
      </c>
      <c r="O399" s="8">
        <f>1/N399</f>
        <v>6.9520910463414278</v>
      </c>
      <c r="P399" s="3">
        <f>IF(O399&gt;21,"",N399)</f>
        <v>0.14384161446306934</v>
      </c>
      <c r="Q399" s="3">
        <f>IF(ISNUMBER(P399),SUMIF(A:A,A399,P:P),"")</f>
        <v>0.98299779919694186</v>
      </c>
      <c r="R399" s="3">
        <f>IFERROR(P399*(1/Q399),"")</f>
        <v>0.14632953866283371</v>
      </c>
      <c r="S399" s="9">
        <f>IFERROR(1/R399,"")</f>
        <v>6.8338901983703879</v>
      </c>
    </row>
    <row r="400" spans="1:19" x14ac:dyDescent="0.25">
      <c r="A400" s="1">
        <v>46</v>
      </c>
      <c r="B400" s="11">
        <v>0.69652777777777775</v>
      </c>
      <c r="C400" s="1" t="s">
        <v>329</v>
      </c>
      <c r="D400" s="1">
        <v>2</v>
      </c>
      <c r="E400" s="1">
        <v>8</v>
      </c>
      <c r="F400" s="1" t="s">
        <v>437</v>
      </c>
      <c r="G400" s="2">
        <v>53.416300000000007</v>
      </c>
      <c r="H400" s="7">
        <f>1+COUNTIFS(A:A,A400,O:O,"&lt;"&amp;O400)</f>
        <v>3</v>
      </c>
      <c r="I400" s="2">
        <f>AVERAGEIF(A:A,A400,G:G)</f>
        <v>50.280948148148134</v>
      </c>
      <c r="J400" s="2">
        <f>G400-I400</f>
        <v>3.1353518518518726</v>
      </c>
      <c r="K400" s="2">
        <f>90+J400</f>
        <v>93.13535185185188</v>
      </c>
      <c r="L400" s="2">
        <f>EXP(0.06*K400)</f>
        <v>267.23304652005208</v>
      </c>
      <c r="M400" s="2">
        <f>SUMIF(A:A,A400,L:L)</f>
        <v>2580.6784163222123</v>
      </c>
      <c r="N400" s="3">
        <f>L400/M400</f>
        <v>0.10355147112862377</v>
      </c>
      <c r="O400" s="8">
        <f>1/N400</f>
        <v>9.6570332521676683</v>
      </c>
      <c r="P400" s="3">
        <f>IF(O400&gt;21,"",N400)</f>
        <v>0.10355147112862377</v>
      </c>
      <c r="Q400" s="3">
        <f>IF(ISNUMBER(P400),SUMIF(A:A,A400,P:P),"")</f>
        <v>0.98299779919694186</v>
      </c>
      <c r="R400" s="3">
        <f>IFERROR(P400*(1/Q400),"")</f>
        <v>0.10534252590719934</v>
      </c>
      <c r="S400" s="9">
        <f>IFERROR(1/R400,"")</f>
        <v>9.4928424336525037</v>
      </c>
    </row>
    <row r="401" spans="1:19" x14ac:dyDescent="0.25">
      <c r="A401" s="1">
        <v>46</v>
      </c>
      <c r="B401" s="11">
        <v>0.69652777777777775</v>
      </c>
      <c r="C401" s="1" t="s">
        <v>329</v>
      </c>
      <c r="D401" s="1">
        <v>2</v>
      </c>
      <c r="E401" s="1">
        <v>4</v>
      </c>
      <c r="F401" s="1" t="s">
        <v>433</v>
      </c>
      <c r="G401" s="2">
        <v>52.184566666666598</v>
      </c>
      <c r="H401" s="7">
        <f>1+COUNTIFS(A:A,A401,O:O,"&lt;"&amp;O401)</f>
        <v>4</v>
      </c>
      <c r="I401" s="2">
        <f>AVERAGEIF(A:A,A401,G:G)</f>
        <v>50.280948148148134</v>
      </c>
      <c r="J401" s="2">
        <f>G401-I401</f>
        <v>1.9036185185184635</v>
      </c>
      <c r="K401" s="2">
        <f>90+J401</f>
        <v>91.903618518518471</v>
      </c>
      <c r="L401" s="2">
        <f>EXP(0.06*K401)</f>
        <v>248.19559159528768</v>
      </c>
      <c r="M401" s="2">
        <f>SUMIF(A:A,A401,L:L)</f>
        <v>2580.6784163222123</v>
      </c>
      <c r="N401" s="3">
        <f>L401/M401</f>
        <v>9.6174552406648656E-2</v>
      </c>
      <c r="O401" s="8">
        <f>1/N401</f>
        <v>10.397760893877255</v>
      </c>
      <c r="P401" s="3">
        <f>IF(O401&gt;21,"",N401)</f>
        <v>9.6174552406648656E-2</v>
      </c>
      <c r="Q401" s="3">
        <f>IF(ISNUMBER(P401),SUMIF(A:A,A401,P:P),"")</f>
        <v>0.98299779919694186</v>
      </c>
      <c r="R401" s="3">
        <f>IFERROR(P401*(1/Q401),"")</f>
        <v>9.7838013966275686E-2</v>
      </c>
      <c r="S401" s="9">
        <f>IFERROR(1/R401,"")</f>
        <v>10.220976075257369</v>
      </c>
    </row>
    <row r="402" spans="1:19" x14ac:dyDescent="0.25">
      <c r="A402" s="1">
        <v>46</v>
      </c>
      <c r="B402" s="11">
        <v>0.69652777777777775</v>
      </c>
      <c r="C402" s="1" t="s">
        <v>329</v>
      </c>
      <c r="D402" s="1">
        <v>2</v>
      </c>
      <c r="E402" s="1">
        <v>1</v>
      </c>
      <c r="F402" s="1" t="s">
        <v>430</v>
      </c>
      <c r="G402" s="2">
        <v>49.793666666666702</v>
      </c>
      <c r="H402" s="7">
        <f>1+COUNTIFS(A:A,A402,O:O,"&lt;"&amp;O402)</f>
        <v>5</v>
      </c>
      <c r="I402" s="2">
        <f>AVERAGEIF(A:A,A402,G:G)</f>
        <v>50.280948148148134</v>
      </c>
      <c r="J402" s="2">
        <f>G402-I402</f>
        <v>-0.48728148148143191</v>
      </c>
      <c r="K402" s="2">
        <f>90+J402</f>
        <v>89.512718518518568</v>
      </c>
      <c r="L402" s="2">
        <f>EXP(0.06*K402)</f>
        <v>215.02689452343063</v>
      </c>
      <c r="M402" s="2">
        <f>SUMIF(A:A,A402,L:L)</f>
        <v>2580.6784163222123</v>
      </c>
      <c r="N402" s="3">
        <f>L402/M402</f>
        <v>8.3321847915429417E-2</v>
      </c>
      <c r="O402" s="8">
        <f>1/N402</f>
        <v>12.001654128158401</v>
      </c>
      <c r="P402" s="3">
        <f>IF(O402&gt;21,"",N402)</f>
        <v>8.3321847915429417E-2</v>
      </c>
      <c r="Q402" s="3">
        <f>IF(ISNUMBER(P402),SUMIF(A:A,A402,P:P),"")</f>
        <v>0.98299779919694186</v>
      </c>
      <c r="R402" s="3">
        <f>IFERROR(P402*(1/Q402),"")</f>
        <v>8.4763005556573012E-2</v>
      </c>
      <c r="S402" s="9">
        <f>IFERROR(1/R402,"")</f>
        <v>11.7975995947026</v>
      </c>
    </row>
    <row r="403" spans="1:19" x14ac:dyDescent="0.25">
      <c r="A403" s="1">
        <v>46</v>
      </c>
      <c r="B403" s="11">
        <v>0.69652777777777775</v>
      </c>
      <c r="C403" s="1" t="s">
        <v>329</v>
      </c>
      <c r="D403" s="1">
        <v>2</v>
      </c>
      <c r="E403" s="1">
        <v>6</v>
      </c>
      <c r="F403" s="1" t="s">
        <v>435</v>
      </c>
      <c r="G403" s="2">
        <v>49.0878333333333</v>
      </c>
      <c r="H403" s="7">
        <f>1+COUNTIFS(A:A,A403,O:O,"&lt;"&amp;O403)</f>
        <v>6</v>
      </c>
      <c r="I403" s="2">
        <f>AVERAGEIF(A:A,A403,G:G)</f>
        <v>50.280948148148134</v>
      </c>
      <c r="J403" s="2">
        <f>G403-I403</f>
        <v>-1.1931148148148338</v>
      </c>
      <c r="K403" s="2">
        <f>90+J403</f>
        <v>88.806885185185166</v>
      </c>
      <c r="L403" s="2">
        <f>EXP(0.06*K403)</f>
        <v>206.11063981917744</v>
      </c>
      <c r="M403" s="2">
        <f>SUMIF(A:A,A403,L:L)</f>
        <v>2580.6784163222123</v>
      </c>
      <c r="N403" s="3">
        <f>L403/M403</f>
        <v>7.9866843739837504E-2</v>
      </c>
      <c r="O403" s="8">
        <f>1/N403</f>
        <v>12.520840353444454</v>
      </c>
      <c r="P403" s="3">
        <f>IF(O403&gt;21,"",N403)</f>
        <v>7.9866843739837504E-2</v>
      </c>
      <c r="Q403" s="3">
        <f>IF(ISNUMBER(P403),SUMIF(A:A,A403,P:P),"")</f>
        <v>0.98299779919694186</v>
      </c>
      <c r="R403" s="3">
        <f>IFERROR(P403*(1/Q403),"")</f>
        <v>8.1248242676722746E-2</v>
      </c>
      <c r="S403" s="9">
        <f>IFERROR(1/R403,"")</f>
        <v>12.307958511532158</v>
      </c>
    </row>
    <row r="404" spans="1:19" x14ac:dyDescent="0.25">
      <c r="A404" s="1">
        <v>46</v>
      </c>
      <c r="B404" s="11">
        <v>0.69652777777777775</v>
      </c>
      <c r="C404" s="1" t="s">
        <v>329</v>
      </c>
      <c r="D404" s="1">
        <v>2</v>
      </c>
      <c r="E404" s="1">
        <v>7</v>
      </c>
      <c r="F404" s="1" t="s">
        <v>436</v>
      </c>
      <c r="G404" s="2">
        <v>48.334299999999999</v>
      </c>
      <c r="H404" s="7">
        <f>1+COUNTIFS(A:A,A404,O:O,"&lt;"&amp;O404)</f>
        <v>7</v>
      </c>
      <c r="I404" s="2">
        <f>AVERAGEIF(A:A,A404,G:G)</f>
        <v>50.280948148148134</v>
      </c>
      <c r="J404" s="2">
        <f>G404-I404</f>
        <v>-1.9466481481481352</v>
      </c>
      <c r="K404" s="2">
        <f>90+J404</f>
        <v>88.053351851851858</v>
      </c>
      <c r="L404" s="2">
        <f>EXP(0.06*K404)</f>
        <v>196.99948432818013</v>
      </c>
      <c r="M404" s="2">
        <f>SUMIF(A:A,A404,L:L)</f>
        <v>2580.6784163222123</v>
      </c>
      <c r="N404" s="3">
        <f>L404/M404</f>
        <v>7.63363164825972E-2</v>
      </c>
      <c r="O404" s="8">
        <f>1/N404</f>
        <v>13.099924728853997</v>
      </c>
      <c r="P404" s="3">
        <f>IF(O404&gt;21,"",N404)</f>
        <v>7.63363164825972E-2</v>
      </c>
      <c r="Q404" s="3">
        <f>IF(ISNUMBER(P404),SUMIF(A:A,A404,P:P),"")</f>
        <v>0.98299779919694186</v>
      </c>
      <c r="R404" s="3">
        <f>IFERROR(P404*(1/Q404),"")</f>
        <v>7.7656650447193276E-2</v>
      </c>
      <c r="S404" s="9">
        <f>IFERROR(1/R404,"")</f>
        <v>12.877197178109073</v>
      </c>
    </row>
    <row r="405" spans="1:19" x14ac:dyDescent="0.25">
      <c r="A405" s="1">
        <v>46</v>
      </c>
      <c r="B405" s="11">
        <v>0.69652777777777775</v>
      </c>
      <c r="C405" s="1" t="s">
        <v>329</v>
      </c>
      <c r="D405" s="1">
        <v>2</v>
      </c>
      <c r="E405" s="1">
        <v>5</v>
      </c>
      <c r="F405" s="1" t="s">
        <v>434</v>
      </c>
      <c r="G405" s="2">
        <v>44.2806</v>
      </c>
      <c r="H405" s="7">
        <f>1+COUNTIFS(A:A,A405,O:O,"&lt;"&amp;O405)</f>
        <v>8</v>
      </c>
      <c r="I405" s="2">
        <f>AVERAGEIF(A:A,A405,G:G)</f>
        <v>50.280948148148134</v>
      </c>
      <c r="J405" s="2">
        <f>G405-I405</f>
        <v>-6.0003481481481344</v>
      </c>
      <c r="K405" s="2">
        <f>90+J405</f>
        <v>83.999651851851866</v>
      </c>
      <c r="L405" s="2">
        <f>EXP(0.06*K405)</f>
        <v>154.46678835261139</v>
      </c>
      <c r="M405" s="2">
        <f>SUMIF(A:A,A405,L:L)</f>
        <v>2580.6784163222123</v>
      </c>
      <c r="N405" s="3">
        <f>L405/M405</f>
        <v>5.9855109174255725E-2</v>
      </c>
      <c r="O405" s="8">
        <f>1/N405</f>
        <v>16.70701154497451</v>
      </c>
      <c r="P405" s="3">
        <f>IF(O405&gt;21,"",N405)</f>
        <v>5.9855109174255725E-2</v>
      </c>
      <c r="Q405" s="3">
        <f>IF(ISNUMBER(P405),SUMIF(A:A,A405,P:P),"")</f>
        <v>0.98299779919694186</v>
      </c>
      <c r="R405" s="3">
        <f>IFERROR(P405*(1/Q405),"")</f>
        <v>6.0890379635798013E-2</v>
      </c>
      <c r="S405" s="9">
        <f>IFERROR(1/R405,"")</f>
        <v>16.422955579867839</v>
      </c>
    </row>
    <row r="406" spans="1:19" x14ac:dyDescent="0.25">
      <c r="A406" s="1">
        <v>46</v>
      </c>
      <c r="B406" s="11">
        <v>0.69652777777777775</v>
      </c>
      <c r="C406" s="1" t="s">
        <v>329</v>
      </c>
      <c r="D406" s="1">
        <v>2</v>
      </c>
      <c r="E406" s="1">
        <v>9</v>
      </c>
      <c r="F406" s="1" t="s">
        <v>438</v>
      </c>
      <c r="G406" s="2">
        <v>23.304200000000002</v>
      </c>
      <c r="H406" s="7">
        <f>1+COUNTIFS(A:A,A406,O:O,"&lt;"&amp;O406)</f>
        <v>9</v>
      </c>
      <c r="I406" s="2">
        <f>AVERAGEIF(A:A,A406,G:G)</f>
        <v>50.280948148148134</v>
      </c>
      <c r="J406" s="2">
        <f>G406-I406</f>
        <v>-26.976748148148133</v>
      </c>
      <c r="K406" s="2">
        <f>90+J406</f>
        <v>63.023251851851867</v>
      </c>
      <c r="L406" s="2">
        <f>EXP(0.06*K406)</f>
        <v>43.877212642428532</v>
      </c>
      <c r="M406" s="2">
        <f>SUMIF(A:A,A406,L:L)</f>
        <v>2580.6784163222123</v>
      </c>
      <c r="N406" s="3">
        <f>L406/M406</f>
        <v>1.7002200803058219E-2</v>
      </c>
      <c r="O406" s="8">
        <f>1/N406</f>
        <v>58.815915162002327</v>
      </c>
      <c r="P406" s="3" t="str">
        <f>IF(O406&gt;21,"",N406)</f>
        <v/>
      </c>
      <c r="Q406" s="3" t="str">
        <f>IF(ISNUMBER(P406),SUMIF(A:A,A406,P:P),"")</f>
        <v/>
      </c>
      <c r="R406" s="3" t="str">
        <f>IFERROR(P406*(1/Q406),"")</f>
        <v/>
      </c>
      <c r="S406" s="9" t="str">
        <f>IFERROR(1/R406,"")</f>
        <v/>
      </c>
    </row>
    <row r="407" spans="1:19" x14ac:dyDescent="0.25">
      <c r="A407" s="1">
        <v>47</v>
      </c>
      <c r="B407" s="11">
        <v>0.69791666666666663</v>
      </c>
      <c r="C407" s="1" t="s">
        <v>32</v>
      </c>
      <c r="D407" s="1">
        <v>8</v>
      </c>
      <c r="E407" s="1">
        <v>3</v>
      </c>
      <c r="F407" s="1" t="s">
        <v>440</v>
      </c>
      <c r="G407" s="2">
        <v>65.294899999999998</v>
      </c>
      <c r="H407" s="7">
        <f>1+COUNTIFS(A:A,A407,O:O,"&lt;"&amp;O407)</f>
        <v>1</v>
      </c>
      <c r="I407" s="2">
        <f>AVERAGEIF(A:A,A407,G:G)</f>
        <v>49.490056410256393</v>
      </c>
      <c r="J407" s="2">
        <f>G407-I407</f>
        <v>15.804843589743605</v>
      </c>
      <c r="K407" s="2">
        <f>90+J407</f>
        <v>105.8048435897436</v>
      </c>
      <c r="L407" s="2">
        <f>EXP(0.06*K407)</f>
        <v>571.51493471871959</v>
      </c>
      <c r="M407" s="2">
        <f>SUMIF(A:A,A407,L:L)</f>
        <v>3493.184637247291</v>
      </c>
      <c r="N407" s="3">
        <f>L407/M407</f>
        <v>0.16360856755888128</v>
      </c>
      <c r="O407" s="8">
        <f>1/N407</f>
        <v>6.1121493508590792</v>
      </c>
      <c r="P407" s="3">
        <f>IF(O407&gt;21,"",N407)</f>
        <v>0.16360856755888128</v>
      </c>
      <c r="Q407" s="3">
        <f>IF(ISNUMBER(P407),SUMIF(A:A,A407,P:P),"")</f>
        <v>0.89529680136501577</v>
      </c>
      <c r="R407" s="3">
        <f>IFERROR(P407*(1/Q407),"")</f>
        <v>0.18274226749099873</v>
      </c>
      <c r="S407" s="9">
        <f>IFERROR(1/R407,"")</f>
        <v>5.4721877632893916</v>
      </c>
    </row>
    <row r="408" spans="1:19" x14ac:dyDescent="0.25">
      <c r="A408" s="1">
        <v>47</v>
      </c>
      <c r="B408" s="11">
        <v>0.69791666666666663</v>
      </c>
      <c r="C408" s="1" t="s">
        <v>32</v>
      </c>
      <c r="D408" s="1">
        <v>8</v>
      </c>
      <c r="E408" s="1">
        <v>7</v>
      </c>
      <c r="F408" s="1" t="s">
        <v>444</v>
      </c>
      <c r="G408" s="2">
        <v>60.042666666666697</v>
      </c>
      <c r="H408" s="7">
        <f>1+COUNTIFS(A:A,A408,O:O,"&lt;"&amp;O408)</f>
        <v>2</v>
      </c>
      <c r="I408" s="2">
        <f>AVERAGEIF(A:A,A408,G:G)</f>
        <v>49.490056410256393</v>
      </c>
      <c r="J408" s="2">
        <f>G408-I408</f>
        <v>10.552610256410304</v>
      </c>
      <c r="K408" s="2">
        <f>90+J408</f>
        <v>100.5526102564103</v>
      </c>
      <c r="L408" s="2">
        <f>EXP(0.06*K408)</f>
        <v>417.02935515848077</v>
      </c>
      <c r="M408" s="2">
        <f>SUMIF(A:A,A408,L:L)</f>
        <v>3493.184637247291</v>
      </c>
      <c r="N408" s="3">
        <f>L408/M408</f>
        <v>0.1193837138500384</v>
      </c>
      <c r="O408" s="8">
        <f>1/N408</f>
        <v>8.3763519139313356</v>
      </c>
      <c r="P408" s="3">
        <f>IF(O408&gt;21,"",N408)</f>
        <v>0.1193837138500384</v>
      </c>
      <c r="Q408" s="3">
        <f>IF(ISNUMBER(P408),SUMIF(A:A,A408,P:P),"")</f>
        <v>0.89529680136501577</v>
      </c>
      <c r="R408" s="3">
        <f>IFERROR(P408*(1/Q408),"")</f>
        <v>0.13334540419224084</v>
      </c>
      <c r="S408" s="9">
        <f>IFERROR(1/R408,"")</f>
        <v>7.4993210756504531</v>
      </c>
    </row>
    <row r="409" spans="1:19" x14ac:dyDescent="0.25">
      <c r="A409" s="1">
        <v>47</v>
      </c>
      <c r="B409" s="11">
        <v>0.69791666666666663</v>
      </c>
      <c r="C409" s="1" t="s">
        <v>32</v>
      </c>
      <c r="D409" s="1">
        <v>8</v>
      </c>
      <c r="E409" s="1">
        <v>8</v>
      </c>
      <c r="F409" s="1" t="s">
        <v>445</v>
      </c>
      <c r="G409" s="2">
        <v>60.015433333333299</v>
      </c>
      <c r="H409" s="7">
        <f>1+COUNTIFS(A:A,A409,O:O,"&lt;"&amp;O409)</f>
        <v>3</v>
      </c>
      <c r="I409" s="2">
        <f>AVERAGEIF(A:A,A409,G:G)</f>
        <v>49.490056410256393</v>
      </c>
      <c r="J409" s="2">
        <f>G409-I409</f>
        <v>10.525376923076905</v>
      </c>
      <c r="K409" s="2">
        <f>90+J409</f>
        <v>100.52537692307691</v>
      </c>
      <c r="L409" s="2">
        <f>EXP(0.06*K409)</f>
        <v>416.34848561405903</v>
      </c>
      <c r="M409" s="2">
        <f>SUMIF(A:A,A409,L:L)</f>
        <v>3493.184637247291</v>
      </c>
      <c r="N409" s="3">
        <f>L409/M409</f>
        <v>0.11918880014946794</v>
      </c>
      <c r="O409" s="8">
        <f>1/N409</f>
        <v>8.390050061297341</v>
      </c>
      <c r="P409" s="3">
        <f>IF(O409&gt;21,"",N409)</f>
        <v>0.11918880014946794</v>
      </c>
      <c r="Q409" s="3">
        <f>IF(ISNUMBER(P409),SUMIF(A:A,A409,P:P),"")</f>
        <v>0.89529680136501577</v>
      </c>
      <c r="R409" s="3">
        <f>IFERROR(P409*(1/Q409),"")</f>
        <v>0.13312769571805297</v>
      </c>
      <c r="S409" s="9">
        <f>IFERROR(1/R409,"")</f>
        <v>7.5115849831718648</v>
      </c>
    </row>
    <row r="410" spans="1:19" x14ac:dyDescent="0.25">
      <c r="A410" s="1">
        <v>47</v>
      </c>
      <c r="B410" s="11">
        <v>0.69791666666666663</v>
      </c>
      <c r="C410" s="1" t="s">
        <v>32</v>
      </c>
      <c r="D410" s="1">
        <v>8</v>
      </c>
      <c r="E410" s="1">
        <v>6</v>
      </c>
      <c r="F410" s="1" t="s">
        <v>443</v>
      </c>
      <c r="G410" s="2">
        <v>56.825333333333305</v>
      </c>
      <c r="H410" s="7">
        <f>1+COUNTIFS(A:A,A410,O:O,"&lt;"&amp;O410)</f>
        <v>4</v>
      </c>
      <c r="I410" s="2">
        <f>AVERAGEIF(A:A,A410,G:G)</f>
        <v>49.490056410256393</v>
      </c>
      <c r="J410" s="2">
        <f>G410-I410</f>
        <v>7.3352769230769113</v>
      </c>
      <c r="K410" s="2">
        <f>90+J410</f>
        <v>97.335276923076918</v>
      </c>
      <c r="L410" s="2">
        <f>EXP(0.06*K410)</f>
        <v>343.81943296264461</v>
      </c>
      <c r="M410" s="2">
        <f>SUMIF(A:A,A410,L:L)</f>
        <v>3493.184637247291</v>
      </c>
      <c r="N410" s="3">
        <f>L410/M410</f>
        <v>9.8425782965077438E-2</v>
      </c>
      <c r="O410" s="8">
        <f>1/N410</f>
        <v>10.159939498320385</v>
      </c>
      <c r="P410" s="3">
        <f>IF(O410&gt;21,"",N410)</f>
        <v>9.8425782965077438E-2</v>
      </c>
      <c r="Q410" s="3">
        <f>IF(ISNUMBER(P410),SUMIF(A:A,A410,P:P),"")</f>
        <v>0.89529680136501577</v>
      </c>
      <c r="R410" s="3">
        <f>IFERROR(P410*(1/Q410),"")</f>
        <v>0.10993648454346357</v>
      </c>
      <c r="S410" s="9">
        <f>IFERROR(1/R410,"")</f>
        <v>9.0961613349083255</v>
      </c>
    </row>
    <row r="411" spans="1:19" x14ac:dyDescent="0.25">
      <c r="A411" s="1">
        <v>47</v>
      </c>
      <c r="B411" s="11">
        <v>0.69791666666666663</v>
      </c>
      <c r="C411" s="1" t="s">
        <v>32</v>
      </c>
      <c r="D411" s="1">
        <v>8</v>
      </c>
      <c r="E411" s="1">
        <v>1</v>
      </c>
      <c r="F411" s="1" t="s">
        <v>439</v>
      </c>
      <c r="G411" s="2">
        <v>54.623833333333302</v>
      </c>
      <c r="H411" s="7">
        <f>1+COUNTIFS(A:A,A411,O:O,"&lt;"&amp;O411)</f>
        <v>5</v>
      </c>
      <c r="I411" s="2">
        <f>AVERAGEIF(A:A,A411,G:G)</f>
        <v>49.490056410256393</v>
      </c>
      <c r="J411" s="2">
        <f>G411-I411</f>
        <v>5.1337769230769084</v>
      </c>
      <c r="K411" s="2">
        <f>90+J411</f>
        <v>95.133776923076908</v>
      </c>
      <c r="L411" s="2">
        <f>EXP(0.06*K411)</f>
        <v>301.27594795458981</v>
      </c>
      <c r="M411" s="2">
        <f>SUMIF(A:A,A411,L:L)</f>
        <v>3493.184637247291</v>
      </c>
      <c r="N411" s="3">
        <f>L411/M411</f>
        <v>8.6246786025030192E-2</v>
      </c>
      <c r="O411" s="8">
        <f>1/N411</f>
        <v>11.594634954974254</v>
      </c>
      <c r="P411" s="3">
        <f>IF(O411&gt;21,"",N411)</f>
        <v>8.6246786025030192E-2</v>
      </c>
      <c r="Q411" s="3">
        <f>IF(ISNUMBER(P411),SUMIF(A:A,A411,P:P),"")</f>
        <v>0.89529680136501577</v>
      </c>
      <c r="R411" s="3">
        <f>IFERROR(P411*(1/Q411),"")</f>
        <v>9.6333177884176377E-2</v>
      </c>
      <c r="S411" s="9">
        <f>IFERROR(1/R411,"")</f>
        <v>10.380639588183453</v>
      </c>
    </row>
    <row r="412" spans="1:19" x14ac:dyDescent="0.25">
      <c r="A412" s="1">
        <v>47</v>
      </c>
      <c r="B412" s="11">
        <v>0.69791666666666663</v>
      </c>
      <c r="C412" s="1" t="s">
        <v>32</v>
      </c>
      <c r="D412" s="1">
        <v>8</v>
      </c>
      <c r="E412" s="1">
        <v>11</v>
      </c>
      <c r="F412" s="1" t="s">
        <v>448</v>
      </c>
      <c r="G412" s="2">
        <v>53.992666666666601</v>
      </c>
      <c r="H412" s="7">
        <f>1+COUNTIFS(A:A,A412,O:O,"&lt;"&amp;O412)</f>
        <v>6</v>
      </c>
      <c r="I412" s="2">
        <f>AVERAGEIF(A:A,A412,G:G)</f>
        <v>49.490056410256393</v>
      </c>
      <c r="J412" s="2">
        <f>G412-I412</f>
        <v>4.5026102564102075</v>
      </c>
      <c r="K412" s="2">
        <f>90+J412</f>
        <v>94.502610256410208</v>
      </c>
      <c r="L412" s="2">
        <f>EXP(0.06*K412)</f>
        <v>290.07996181911341</v>
      </c>
      <c r="M412" s="2">
        <f>SUMIF(A:A,A412,L:L)</f>
        <v>3493.184637247291</v>
      </c>
      <c r="N412" s="3">
        <f>L412/M412</f>
        <v>8.3041691734824244E-2</v>
      </c>
      <c r="O412" s="8">
        <f>1/N412</f>
        <v>12.042143881091496</v>
      </c>
      <c r="P412" s="3">
        <f>IF(O412&gt;21,"",N412)</f>
        <v>8.3041691734824244E-2</v>
      </c>
      <c r="Q412" s="3">
        <f>IF(ISNUMBER(P412),SUMIF(A:A,A412,P:P),"")</f>
        <v>0.89529680136501577</v>
      </c>
      <c r="R412" s="3">
        <f>IFERROR(P412*(1/Q412),"")</f>
        <v>9.2753254125575543E-2</v>
      </c>
      <c r="S412" s="9">
        <f>IFERROR(1/R412,"")</f>
        <v>10.781292898318513</v>
      </c>
    </row>
    <row r="413" spans="1:19" x14ac:dyDescent="0.25">
      <c r="A413" s="1">
        <v>47</v>
      </c>
      <c r="B413" s="11">
        <v>0.69791666666666663</v>
      </c>
      <c r="C413" s="1" t="s">
        <v>32</v>
      </c>
      <c r="D413" s="1">
        <v>8</v>
      </c>
      <c r="E413" s="1">
        <v>4</v>
      </c>
      <c r="F413" s="1" t="s">
        <v>441</v>
      </c>
      <c r="G413" s="2">
        <v>52.599600000000002</v>
      </c>
      <c r="H413" s="7">
        <f>1+COUNTIFS(A:A,A413,O:O,"&lt;"&amp;O413)</f>
        <v>7</v>
      </c>
      <c r="I413" s="2">
        <f>AVERAGEIF(A:A,A413,G:G)</f>
        <v>49.490056410256393</v>
      </c>
      <c r="J413" s="2">
        <f>G413-I413</f>
        <v>3.109543589743609</v>
      </c>
      <c r="K413" s="2">
        <f>90+J413</f>
        <v>93.109543589743609</v>
      </c>
      <c r="L413" s="2">
        <f>EXP(0.06*K413)</f>
        <v>266.81955751513914</v>
      </c>
      <c r="M413" s="2">
        <f>SUMIF(A:A,A413,L:L)</f>
        <v>3493.184637247291</v>
      </c>
      <c r="N413" s="3">
        <f>L413/M413</f>
        <v>7.6382895616247476E-2</v>
      </c>
      <c r="O413" s="8">
        <f>1/N413</f>
        <v>13.091936250022041</v>
      </c>
      <c r="P413" s="3">
        <f>IF(O413&gt;21,"",N413)</f>
        <v>7.6382895616247476E-2</v>
      </c>
      <c r="Q413" s="3">
        <f>IF(ISNUMBER(P413),SUMIF(A:A,A413,P:P),"")</f>
        <v>0.89529680136501577</v>
      </c>
      <c r="R413" s="3">
        <f>IFERROR(P413*(1/Q413),"")</f>
        <v>8.531572490797483E-2</v>
      </c>
      <c r="S413" s="9">
        <f>IFERROR(1/R413,"")</f>
        <v>11.721168648319434</v>
      </c>
    </row>
    <row r="414" spans="1:19" x14ac:dyDescent="0.25">
      <c r="A414" s="1">
        <v>47</v>
      </c>
      <c r="B414" s="11">
        <v>0.69791666666666663</v>
      </c>
      <c r="C414" s="1" t="s">
        <v>32</v>
      </c>
      <c r="D414" s="1">
        <v>8</v>
      </c>
      <c r="E414" s="1">
        <v>14</v>
      </c>
      <c r="F414" s="1" t="s">
        <v>451</v>
      </c>
      <c r="G414" s="2">
        <v>52.421933333333307</v>
      </c>
      <c r="H414" s="7">
        <f>1+COUNTIFS(A:A,A414,O:O,"&lt;"&amp;O414)</f>
        <v>8</v>
      </c>
      <c r="I414" s="2">
        <f>AVERAGEIF(A:A,A414,G:G)</f>
        <v>49.490056410256393</v>
      </c>
      <c r="J414" s="2">
        <f>G414-I414</f>
        <v>2.9318769230769135</v>
      </c>
      <c r="K414" s="2">
        <f>90+J414</f>
        <v>92.931876923076913</v>
      </c>
      <c r="L414" s="2">
        <f>EXP(0.06*K414)</f>
        <v>263.99036740664786</v>
      </c>
      <c r="M414" s="2">
        <f>SUMIF(A:A,A414,L:L)</f>
        <v>3493.184637247291</v>
      </c>
      <c r="N414" s="3">
        <f>L414/M414</f>
        <v>7.5572978476934533E-2</v>
      </c>
      <c r="O414" s="8">
        <f>1/N414</f>
        <v>13.232242795686661</v>
      </c>
      <c r="P414" s="3">
        <f>IF(O414&gt;21,"",N414)</f>
        <v>7.5572978476934533E-2</v>
      </c>
      <c r="Q414" s="3">
        <f>IF(ISNUMBER(P414),SUMIF(A:A,A414,P:P),"")</f>
        <v>0.89529680136501577</v>
      </c>
      <c r="R414" s="3">
        <f>IFERROR(P414*(1/Q414),"")</f>
        <v>8.4411089553444243E-2</v>
      </c>
      <c r="S414" s="9">
        <f>IFERROR(1/R414,"")</f>
        <v>11.846784649863542</v>
      </c>
    </row>
    <row r="415" spans="1:19" x14ac:dyDescent="0.25">
      <c r="A415" s="1">
        <v>47</v>
      </c>
      <c r="B415" s="11">
        <v>0.69791666666666663</v>
      </c>
      <c r="C415" s="1" t="s">
        <v>32</v>
      </c>
      <c r="D415" s="1">
        <v>8</v>
      </c>
      <c r="E415" s="1">
        <v>9</v>
      </c>
      <c r="F415" s="1" t="s">
        <v>446</v>
      </c>
      <c r="G415" s="2">
        <v>51.946033333333297</v>
      </c>
      <c r="H415" s="7">
        <f>1+COUNTIFS(A:A,A415,O:O,"&lt;"&amp;O415)</f>
        <v>9</v>
      </c>
      <c r="I415" s="2">
        <f>AVERAGEIF(A:A,A415,G:G)</f>
        <v>49.490056410256393</v>
      </c>
      <c r="J415" s="2">
        <f>G415-I415</f>
        <v>2.4559769230769035</v>
      </c>
      <c r="K415" s="2">
        <f>90+J415</f>
        <v>92.455976923076904</v>
      </c>
      <c r="L415" s="2">
        <f>EXP(0.06*K415)</f>
        <v>256.55898915551825</v>
      </c>
      <c r="M415" s="2">
        <f>SUMIF(A:A,A415,L:L)</f>
        <v>3493.184637247291</v>
      </c>
      <c r="N415" s="3">
        <f>L415/M415</f>
        <v>7.3445584988514251E-2</v>
      </c>
      <c r="O415" s="8">
        <f>1/N415</f>
        <v>13.615522296627965</v>
      </c>
      <c r="P415" s="3">
        <f>IF(O415&gt;21,"",N415)</f>
        <v>7.3445584988514251E-2</v>
      </c>
      <c r="Q415" s="3">
        <f>IF(ISNUMBER(P415),SUMIF(A:A,A415,P:P),"")</f>
        <v>0.89529680136501577</v>
      </c>
      <c r="R415" s="3">
        <f>IFERROR(P415*(1/Q415),"")</f>
        <v>8.2034901584072797E-2</v>
      </c>
      <c r="S415" s="9">
        <f>IFERROR(1/R415,"")</f>
        <v>12.189933561085073</v>
      </c>
    </row>
    <row r="416" spans="1:19" x14ac:dyDescent="0.25">
      <c r="A416" s="1">
        <v>47</v>
      </c>
      <c r="B416" s="11">
        <v>0.69791666666666663</v>
      </c>
      <c r="C416" s="1" t="s">
        <v>32</v>
      </c>
      <c r="D416" s="1">
        <v>8</v>
      </c>
      <c r="E416" s="1">
        <v>13</v>
      </c>
      <c r="F416" s="1" t="s">
        <v>450</v>
      </c>
      <c r="G416" s="2">
        <v>40.201833333333298</v>
      </c>
      <c r="H416" s="7">
        <f>1+COUNTIFS(A:A,A416,O:O,"&lt;"&amp;O416)</f>
        <v>10</v>
      </c>
      <c r="I416" s="2">
        <f>AVERAGEIF(A:A,A416,G:G)</f>
        <v>49.490056410256393</v>
      </c>
      <c r="J416" s="2">
        <f>G416-I416</f>
        <v>-9.2882230769230958</v>
      </c>
      <c r="K416" s="2">
        <f>90+J416</f>
        <v>80.711776923076911</v>
      </c>
      <c r="L416" s="2">
        <f>EXP(0.06*K416)</f>
        <v>126.812119283904</v>
      </c>
      <c r="M416" s="2">
        <f>SUMIF(A:A,A416,L:L)</f>
        <v>3493.184637247291</v>
      </c>
      <c r="N416" s="3">
        <f>L416/M416</f>
        <v>3.6302724434238563E-2</v>
      </c>
      <c r="O416" s="8">
        <f>1/N416</f>
        <v>27.546141937954928</v>
      </c>
      <c r="P416" s="3" t="str">
        <f>IF(O416&gt;21,"",N416)</f>
        <v/>
      </c>
      <c r="Q416" s="3" t="str">
        <f>IF(ISNUMBER(P416),SUMIF(A:A,A416,P:P),"")</f>
        <v/>
      </c>
      <c r="R416" s="3" t="str">
        <f>IFERROR(P416*(1/Q416),"")</f>
        <v/>
      </c>
      <c r="S416" s="9" t="str">
        <f>IFERROR(1/R416,"")</f>
        <v/>
      </c>
    </row>
    <row r="417" spans="1:19" x14ac:dyDescent="0.25">
      <c r="A417" s="1">
        <v>47</v>
      </c>
      <c r="B417" s="11">
        <v>0.69791666666666663</v>
      </c>
      <c r="C417" s="1" t="s">
        <v>32</v>
      </c>
      <c r="D417" s="1">
        <v>8</v>
      </c>
      <c r="E417" s="1">
        <v>12</v>
      </c>
      <c r="F417" s="1" t="s">
        <v>449</v>
      </c>
      <c r="G417" s="2">
        <v>37.669966666666696</v>
      </c>
      <c r="H417" s="7">
        <f>1+COUNTIFS(A:A,A417,O:O,"&lt;"&amp;O417)</f>
        <v>11</v>
      </c>
      <c r="I417" s="2">
        <f>AVERAGEIF(A:A,A417,G:G)</f>
        <v>49.490056410256393</v>
      </c>
      <c r="J417" s="2">
        <f>G417-I417</f>
        <v>-11.820089743589698</v>
      </c>
      <c r="K417" s="2">
        <f>90+J417</f>
        <v>78.179910256410295</v>
      </c>
      <c r="L417" s="2">
        <f>EXP(0.06*K417)</f>
        <v>108.93971059354936</v>
      </c>
      <c r="M417" s="2">
        <f>SUMIF(A:A,A417,L:L)</f>
        <v>3493.184637247291</v>
      </c>
      <c r="N417" s="3">
        <f>L417/M417</f>
        <v>3.1186359126838578E-2</v>
      </c>
      <c r="O417" s="8">
        <f>1/N417</f>
        <v>32.065301240612371</v>
      </c>
      <c r="P417" s="3" t="str">
        <f>IF(O417&gt;21,"",N417)</f>
        <v/>
      </c>
      <c r="Q417" s="3" t="str">
        <f>IF(ISNUMBER(P417),SUMIF(A:A,A417,P:P),"")</f>
        <v/>
      </c>
      <c r="R417" s="3" t="str">
        <f>IFERROR(P417*(1/Q417),"")</f>
        <v/>
      </c>
      <c r="S417" s="9" t="str">
        <f>IFERROR(1/R417,"")</f>
        <v/>
      </c>
    </row>
    <row r="418" spans="1:19" x14ac:dyDescent="0.25">
      <c r="A418" s="1">
        <v>47</v>
      </c>
      <c r="B418" s="11">
        <v>0.69791666666666663</v>
      </c>
      <c r="C418" s="1" t="s">
        <v>32</v>
      </c>
      <c r="D418" s="1">
        <v>8</v>
      </c>
      <c r="E418" s="1">
        <v>5</v>
      </c>
      <c r="F418" s="1" t="s">
        <v>442</v>
      </c>
      <c r="G418" s="2">
        <v>31.418600000000001</v>
      </c>
      <c r="H418" s="7">
        <f>1+COUNTIFS(A:A,A418,O:O,"&lt;"&amp;O418)</f>
        <v>12</v>
      </c>
      <c r="I418" s="2">
        <f>AVERAGEIF(A:A,A418,G:G)</f>
        <v>49.490056410256393</v>
      </c>
      <c r="J418" s="2">
        <f>G418-I418</f>
        <v>-18.071456410256392</v>
      </c>
      <c r="K418" s="2">
        <f>90+J418</f>
        <v>71.928543589743612</v>
      </c>
      <c r="L418" s="2">
        <f>EXP(0.06*K418)</f>
        <v>74.866955783453889</v>
      </c>
      <c r="M418" s="2">
        <f>SUMIF(A:A,A418,L:L)</f>
        <v>3493.184637247291</v>
      </c>
      <c r="N418" s="3">
        <f>L418/M418</f>
        <v>2.1432292752338093E-2</v>
      </c>
      <c r="O418" s="8">
        <f>1/N418</f>
        <v>46.658563857611917</v>
      </c>
      <c r="P418" s="3" t="str">
        <f>IF(O418&gt;21,"",N418)</f>
        <v/>
      </c>
      <c r="Q418" s="3" t="str">
        <f>IF(ISNUMBER(P418),SUMIF(A:A,A418,P:P),"")</f>
        <v/>
      </c>
      <c r="R418" s="3" t="str">
        <f>IFERROR(P418*(1/Q418),"")</f>
        <v/>
      </c>
      <c r="S418" s="9" t="str">
        <f>IFERROR(1/R418,"")</f>
        <v/>
      </c>
    </row>
    <row r="419" spans="1:19" x14ac:dyDescent="0.25">
      <c r="A419" s="1">
        <v>47</v>
      </c>
      <c r="B419" s="11">
        <v>0.69791666666666663</v>
      </c>
      <c r="C419" s="1" t="s">
        <v>32</v>
      </c>
      <c r="D419" s="1">
        <v>8</v>
      </c>
      <c r="E419" s="1">
        <v>10</v>
      </c>
      <c r="F419" s="1" t="s">
        <v>447</v>
      </c>
      <c r="G419" s="2">
        <v>26.317933333333301</v>
      </c>
      <c r="H419" s="7">
        <f>1+COUNTIFS(A:A,A419,O:O,"&lt;"&amp;O419)</f>
        <v>13</v>
      </c>
      <c r="I419" s="2">
        <f>AVERAGEIF(A:A,A419,G:G)</f>
        <v>49.490056410256393</v>
      </c>
      <c r="J419" s="2">
        <f>G419-I419</f>
        <v>-23.172123076923093</v>
      </c>
      <c r="K419" s="2">
        <f>90+J419</f>
        <v>66.8278769230769</v>
      </c>
      <c r="L419" s="2">
        <f>EXP(0.06*K419)</f>
        <v>55.12881928147187</v>
      </c>
      <c r="M419" s="2">
        <f>SUMIF(A:A,A419,L:L)</f>
        <v>3493.184637247291</v>
      </c>
      <c r="N419" s="3">
        <f>L419/M419</f>
        <v>1.5781822321569189E-2</v>
      </c>
      <c r="O419" s="8">
        <f>1/N419</f>
        <v>63.364038678428734</v>
      </c>
      <c r="P419" s="3" t="str">
        <f>IF(O419&gt;21,"",N419)</f>
        <v/>
      </c>
      <c r="Q419" s="3" t="str">
        <f>IF(ISNUMBER(P419),SUMIF(A:A,A419,P:P),"")</f>
        <v/>
      </c>
      <c r="R419" s="3" t="str">
        <f>IFERROR(P419*(1/Q419),"")</f>
        <v/>
      </c>
      <c r="S419" s="9" t="str">
        <f>IFERROR(1/R419,"")</f>
        <v/>
      </c>
    </row>
    <row r="420" spans="1:19" x14ac:dyDescent="0.25">
      <c r="A420" s="1">
        <v>48</v>
      </c>
      <c r="B420" s="11">
        <v>0.70347222222222217</v>
      </c>
      <c r="C420" s="1" t="s">
        <v>242</v>
      </c>
      <c r="D420" s="1">
        <v>6</v>
      </c>
      <c r="E420" s="1">
        <v>2</v>
      </c>
      <c r="F420" s="1" t="s">
        <v>453</v>
      </c>
      <c r="G420" s="2">
        <v>71.284966666666605</v>
      </c>
      <c r="H420" s="7">
        <f>1+COUNTIFS(A:A,A420,O:O,"&lt;"&amp;O420)</f>
        <v>1</v>
      </c>
      <c r="I420" s="2">
        <f>AVERAGEIF(A:A,A420,G:G)</f>
        <v>48.603476666666651</v>
      </c>
      <c r="J420" s="2">
        <f>G420-I420</f>
        <v>22.681489999999954</v>
      </c>
      <c r="K420" s="2">
        <f>90+J420</f>
        <v>112.68148999999995</v>
      </c>
      <c r="L420" s="2">
        <f>EXP(0.06*K420)</f>
        <v>863.40977104828937</v>
      </c>
      <c r="M420" s="2">
        <f>SUMIF(A:A,A420,L:L)</f>
        <v>3171.6240686307478</v>
      </c>
      <c r="N420" s="3">
        <f>L420/M420</f>
        <v>0.27222954308738118</v>
      </c>
      <c r="O420" s="8">
        <f>1/N420</f>
        <v>3.6733705998948709</v>
      </c>
      <c r="P420" s="3">
        <f>IF(O420&gt;21,"",N420)</f>
        <v>0.27222954308738118</v>
      </c>
      <c r="Q420" s="3">
        <f>IF(ISNUMBER(P420),SUMIF(A:A,A420,P:P),"")</f>
        <v>0.86938965090638431</v>
      </c>
      <c r="R420" s="3">
        <f>IFERROR(P420*(1/Q420),"")</f>
        <v>0.31312719538766953</v>
      </c>
      <c r="S420" s="9">
        <f>IFERROR(1/R420,"")</f>
        <v>3.1935903834923769</v>
      </c>
    </row>
    <row r="421" spans="1:19" x14ac:dyDescent="0.25">
      <c r="A421" s="1">
        <v>48</v>
      </c>
      <c r="B421" s="11">
        <v>0.70347222222222217</v>
      </c>
      <c r="C421" s="1" t="s">
        <v>242</v>
      </c>
      <c r="D421" s="1">
        <v>6</v>
      </c>
      <c r="E421" s="1">
        <v>11</v>
      </c>
      <c r="F421" s="1" t="s">
        <v>414</v>
      </c>
      <c r="G421" s="2">
        <v>66.923333333333304</v>
      </c>
      <c r="H421" s="7">
        <f>1+COUNTIFS(A:A,A421,O:O,"&lt;"&amp;O421)</f>
        <v>2</v>
      </c>
      <c r="I421" s="2">
        <f>AVERAGEIF(A:A,A421,G:G)</f>
        <v>48.603476666666651</v>
      </c>
      <c r="J421" s="2">
        <f>G421-I421</f>
        <v>18.319856666666652</v>
      </c>
      <c r="K421" s="2">
        <f>90+J421</f>
        <v>108.31985666666665</v>
      </c>
      <c r="L421" s="2">
        <f>EXP(0.06*K421)</f>
        <v>664.60401690737842</v>
      </c>
      <c r="M421" s="2">
        <f>SUMIF(A:A,A421,L:L)</f>
        <v>3171.6240686307478</v>
      </c>
      <c r="N421" s="3">
        <f>L421/M421</f>
        <v>0.20954690799603529</v>
      </c>
      <c r="O421" s="8">
        <f>1/N421</f>
        <v>4.7722011723452411</v>
      </c>
      <c r="P421" s="3">
        <f>IF(O421&gt;21,"",N421)</f>
        <v>0.20954690799603529</v>
      </c>
      <c r="Q421" s="3">
        <f>IF(ISNUMBER(P421),SUMIF(A:A,A421,P:P),"")</f>
        <v>0.86938965090638431</v>
      </c>
      <c r="R421" s="3">
        <f>IFERROR(P421*(1/Q421),"")</f>
        <v>0.24102760802083584</v>
      </c>
      <c r="S421" s="9">
        <f>IFERROR(1/R421,"")</f>
        <v>4.148902311280267</v>
      </c>
    </row>
    <row r="422" spans="1:19" x14ac:dyDescent="0.25">
      <c r="A422" s="1">
        <v>48</v>
      </c>
      <c r="B422" s="11">
        <v>0.70347222222222217</v>
      </c>
      <c r="C422" s="1" t="s">
        <v>242</v>
      </c>
      <c r="D422" s="1">
        <v>6</v>
      </c>
      <c r="E422" s="1">
        <v>1</v>
      </c>
      <c r="F422" s="1" t="s">
        <v>452</v>
      </c>
      <c r="G422" s="2">
        <v>65.998199999999898</v>
      </c>
      <c r="H422" s="7">
        <f>1+COUNTIFS(A:A,A422,O:O,"&lt;"&amp;O422)</f>
        <v>3</v>
      </c>
      <c r="I422" s="2">
        <f>AVERAGEIF(A:A,A422,G:G)</f>
        <v>48.603476666666651</v>
      </c>
      <c r="J422" s="2">
        <f>G422-I422</f>
        <v>17.394723333333246</v>
      </c>
      <c r="K422" s="2">
        <f>90+J422</f>
        <v>107.39472333333325</v>
      </c>
      <c r="L422" s="2">
        <f>EXP(0.06*K422)</f>
        <v>628.71836120703745</v>
      </c>
      <c r="M422" s="2">
        <f>SUMIF(A:A,A422,L:L)</f>
        <v>3171.6240686307478</v>
      </c>
      <c r="N422" s="3">
        <f>L422/M422</f>
        <v>0.19823230862239846</v>
      </c>
      <c r="O422" s="8">
        <f>1/N422</f>
        <v>5.0445863590523157</v>
      </c>
      <c r="P422" s="3">
        <f>IF(O422&gt;21,"",N422)</f>
        <v>0.19823230862239846</v>
      </c>
      <c r="Q422" s="3">
        <f>IF(ISNUMBER(P422),SUMIF(A:A,A422,P:P),"")</f>
        <v>0.86938965090638431</v>
      </c>
      <c r="R422" s="3">
        <f>IFERROR(P422*(1/Q422),"")</f>
        <v>0.22801319111140889</v>
      </c>
      <c r="S422" s="9">
        <f>IFERROR(1/R422,"")</f>
        <v>4.3857111736636005</v>
      </c>
    </row>
    <row r="423" spans="1:19" x14ac:dyDescent="0.25">
      <c r="A423" s="1">
        <v>48</v>
      </c>
      <c r="B423" s="11">
        <v>0.70347222222222217</v>
      </c>
      <c r="C423" s="1" t="s">
        <v>242</v>
      </c>
      <c r="D423" s="1">
        <v>6</v>
      </c>
      <c r="E423" s="1">
        <v>4</v>
      </c>
      <c r="F423" s="1" t="s">
        <v>454</v>
      </c>
      <c r="G423" s="2">
        <v>47.965566666666696</v>
      </c>
      <c r="H423" s="7">
        <f>1+COUNTIFS(A:A,A423,O:O,"&lt;"&amp;O423)</f>
        <v>4</v>
      </c>
      <c r="I423" s="2">
        <f>AVERAGEIF(A:A,A423,G:G)</f>
        <v>48.603476666666651</v>
      </c>
      <c r="J423" s="2">
        <f>G423-I423</f>
        <v>-0.63790999999995535</v>
      </c>
      <c r="K423" s="2">
        <f>90+J423</f>
        <v>89.362090000000052</v>
      </c>
      <c r="L423" s="2">
        <f>EXP(0.06*K423)</f>
        <v>213.09229889597276</v>
      </c>
      <c r="M423" s="2">
        <f>SUMIF(A:A,A423,L:L)</f>
        <v>3171.6240686307478</v>
      </c>
      <c r="N423" s="3">
        <f>L423/M423</f>
        <v>6.718712378417814E-2</v>
      </c>
      <c r="O423" s="8">
        <f>1/N423</f>
        <v>14.88380427196512</v>
      </c>
      <c r="P423" s="3">
        <f>IF(O423&gt;21,"",N423)</f>
        <v>6.718712378417814E-2</v>
      </c>
      <c r="Q423" s="3">
        <f>IF(ISNUMBER(P423),SUMIF(A:A,A423,P:P),"")</f>
        <v>0.86938965090638431</v>
      </c>
      <c r="R423" s="3">
        <f>IFERROR(P423*(1/Q423),"")</f>
        <v>7.7280795457056614E-2</v>
      </c>
      <c r="S423" s="9">
        <f>IFERROR(1/R423,"")</f>
        <v>12.939825400162707</v>
      </c>
    </row>
    <row r="424" spans="1:19" x14ac:dyDescent="0.25">
      <c r="A424" s="1">
        <v>48</v>
      </c>
      <c r="B424" s="11">
        <v>0.70347222222222217</v>
      </c>
      <c r="C424" s="1" t="s">
        <v>242</v>
      </c>
      <c r="D424" s="1">
        <v>6</v>
      </c>
      <c r="E424" s="1">
        <v>6</v>
      </c>
      <c r="F424" s="1" t="s">
        <v>455</v>
      </c>
      <c r="G424" s="2">
        <v>47.651066666666601</v>
      </c>
      <c r="H424" s="7">
        <f>1+COUNTIFS(A:A,A424,O:O,"&lt;"&amp;O424)</f>
        <v>5</v>
      </c>
      <c r="I424" s="2">
        <f>AVERAGEIF(A:A,A424,G:G)</f>
        <v>48.603476666666651</v>
      </c>
      <c r="J424" s="2">
        <f>G424-I424</f>
        <v>-0.95241000000005016</v>
      </c>
      <c r="K424" s="2">
        <f>90+J424</f>
        <v>89.047589999999957</v>
      </c>
      <c r="L424" s="2">
        <f>EXP(0.06*K424)</f>
        <v>209.10894832599104</v>
      </c>
      <c r="M424" s="2">
        <f>SUMIF(A:A,A424,L:L)</f>
        <v>3171.6240686307478</v>
      </c>
      <c r="N424" s="3">
        <f>L424/M424</f>
        <v>6.5931189763062767E-2</v>
      </c>
      <c r="O424" s="8">
        <f>1/N424</f>
        <v>15.167328294752526</v>
      </c>
      <c r="P424" s="3">
        <f>IF(O424&gt;21,"",N424)</f>
        <v>6.5931189763062767E-2</v>
      </c>
      <c r="Q424" s="3">
        <f>IF(ISNUMBER(P424),SUMIF(A:A,A424,P:P),"")</f>
        <v>0.86938965090638431</v>
      </c>
      <c r="R424" s="3">
        <f>IFERROR(P424*(1/Q424),"")</f>
        <v>7.5836179662739311E-2</v>
      </c>
      <c r="S424" s="9">
        <f>IFERROR(1/R424,"")</f>
        <v>13.186318251357424</v>
      </c>
    </row>
    <row r="425" spans="1:19" x14ac:dyDescent="0.25">
      <c r="A425" s="1">
        <v>48</v>
      </c>
      <c r="B425" s="11">
        <v>0.70347222222222217</v>
      </c>
      <c r="C425" s="1" t="s">
        <v>242</v>
      </c>
      <c r="D425" s="1">
        <v>6</v>
      </c>
      <c r="E425" s="1">
        <v>12</v>
      </c>
      <c r="F425" s="1" t="s">
        <v>459</v>
      </c>
      <c r="G425" s="2">
        <v>45.008033333333401</v>
      </c>
      <c r="H425" s="7">
        <f>1+COUNTIFS(A:A,A425,O:O,"&lt;"&amp;O425)</f>
        <v>6</v>
      </c>
      <c r="I425" s="2">
        <f>AVERAGEIF(A:A,A425,G:G)</f>
        <v>48.603476666666651</v>
      </c>
      <c r="J425" s="2">
        <f>G425-I425</f>
        <v>-3.5954433333332503</v>
      </c>
      <c r="K425" s="2">
        <f>90+J425</f>
        <v>86.40455666666675</v>
      </c>
      <c r="L425" s="2">
        <f>EXP(0.06*K425)</f>
        <v>178.44374544850288</v>
      </c>
      <c r="M425" s="2">
        <f>SUMIF(A:A,A425,L:L)</f>
        <v>3171.6240686307478</v>
      </c>
      <c r="N425" s="3">
        <f>L425/M425</f>
        <v>5.626257765332842E-2</v>
      </c>
      <c r="O425" s="8">
        <f>1/N425</f>
        <v>17.773803506865125</v>
      </c>
      <c r="P425" s="3">
        <f>IF(O425&gt;21,"",N425)</f>
        <v>5.626257765332842E-2</v>
      </c>
      <c r="Q425" s="3">
        <f>IF(ISNUMBER(P425),SUMIF(A:A,A425,P:P),"")</f>
        <v>0.86938965090638431</v>
      </c>
      <c r="R425" s="3">
        <f>IFERROR(P425*(1/Q425),"")</f>
        <v>6.4715030360289819E-2</v>
      </c>
      <c r="S425" s="9">
        <f>IFERROR(1/R425,"")</f>
        <v>15.452360826112137</v>
      </c>
    </row>
    <row r="426" spans="1:19" x14ac:dyDescent="0.25">
      <c r="A426" s="1">
        <v>48</v>
      </c>
      <c r="B426" s="11">
        <v>0.70347222222222217</v>
      </c>
      <c r="C426" s="1" t="s">
        <v>242</v>
      </c>
      <c r="D426" s="1">
        <v>6</v>
      </c>
      <c r="E426" s="1">
        <v>8</v>
      </c>
      <c r="F426" s="1" t="s">
        <v>457</v>
      </c>
      <c r="G426" s="2">
        <v>39.399699999999996</v>
      </c>
      <c r="H426" s="7">
        <f>1+COUNTIFS(A:A,A426,O:O,"&lt;"&amp;O426)</f>
        <v>7</v>
      </c>
      <c r="I426" s="2">
        <f>AVERAGEIF(A:A,A426,G:G)</f>
        <v>48.603476666666651</v>
      </c>
      <c r="J426" s="2">
        <f>G426-I426</f>
        <v>-9.2037766666666556</v>
      </c>
      <c r="K426" s="2">
        <f>90+J426</f>
        <v>80.796223333333344</v>
      </c>
      <c r="L426" s="2">
        <f>EXP(0.06*K426)</f>
        <v>127.45627951141219</v>
      </c>
      <c r="M426" s="2">
        <f>SUMIF(A:A,A426,L:L)</f>
        <v>3171.6240686307478</v>
      </c>
      <c r="N426" s="3">
        <f>L426/M426</f>
        <v>4.0186439739826281E-2</v>
      </c>
      <c r="O426" s="8">
        <f>1/N426</f>
        <v>24.884015764376414</v>
      </c>
      <c r="P426" s="3" t="str">
        <f>IF(O426&gt;21,"",N426)</f>
        <v/>
      </c>
      <c r="Q426" s="3" t="str">
        <f>IF(ISNUMBER(P426),SUMIF(A:A,A426,P:P),"")</f>
        <v/>
      </c>
      <c r="R426" s="3" t="str">
        <f>IFERROR(P426*(1/Q426),"")</f>
        <v/>
      </c>
      <c r="S426" s="9" t="str">
        <f>IFERROR(1/R426,"")</f>
        <v/>
      </c>
    </row>
    <row r="427" spans="1:19" x14ac:dyDescent="0.25">
      <c r="A427" s="1">
        <v>48</v>
      </c>
      <c r="B427" s="11">
        <v>0.70347222222222217</v>
      </c>
      <c r="C427" s="1" t="s">
        <v>242</v>
      </c>
      <c r="D427" s="1">
        <v>6</v>
      </c>
      <c r="E427" s="1">
        <v>9</v>
      </c>
      <c r="F427" s="1" t="s">
        <v>458</v>
      </c>
      <c r="G427" s="2">
        <v>37.791966666666696</v>
      </c>
      <c r="H427" s="7">
        <f>1+COUNTIFS(A:A,A427,O:O,"&lt;"&amp;O427)</f>
        <v>8</v>
      </c>
      <c r="I427" s="2">
        <f>AVERAGEIF(A:A,A427,G:G)</f>
        <v>48.603476666666651</v>
      </c>
      <c r="J427" s="2">
        <f>G427-I427</f>
        <v>-10.811509999999956</v>
      </c>
      <c r="K427" s="2">
        <f>90+J427</f>
        <v>79.188490000000044</v>
      </c>
      <c r="L427" s="2">
        <f>EXP(0.06*K427)</f>
        <v>115.7357297188768</v>
      </c>
      <c r="M427" s="2">
        <f>SUMIF(A:A,A427,L:L)</f>
        <v>3171.6240686307478</v>
      </c>
      <c r="N427" s="3">
        <f>L427/M427</f>
        <v>3.649099868536506E-2</v>
      </c>
      <c r="O427" s="8">
        <f>1/N427</f>
        <v>27.404018416219891</v>
      </c>
      <c r="P427" s="3" t="str">
        <f>IF(O427&gt;21,"",N427)</f>
        <v/>
      </c>
      <c r="Q427" s="3" t="str">
        <f>IF(ISNUMBER(P427),SUMIF(A:A,A427,P:P),"")</f>
        <v/>
      </c>
      <c r="R427" s="3" t="str">
        <f>IFERROR(P427*(1/Q427),"")</f>
        <v/>
      </c>
      <c r="S427" s="9" t="str">
        <f>IFERROR(1/R427,"")</f>
        <v/>
      </c>
    </row>
    <row r="428" spans="1:19" x14ac:dyDescent="0.25">
      <c r="A428" s="1">
        <v>48</v>
      </c>
      <c r="B428" s="11">
        <v>0.70347222222222217</v>
      </c>
      <c r="C428" s="1" t="s">
        <v>242</v>
      </c>
      <c r="D428" s="1">
        <v>6</v>
      </c>
      <c r="E428" s="1">
        <v>7</v>
      </c>
      <c r="F428" s="1" t="s">
        <v>456</v>
      </c>
      <c r="G428" s="2">
        <v>37.025799999999997</v>
      </c>
      <c r="H428" s="7">
        <f>1+COUNTIFS(A:A,A428,O:O,"&lt;"&amp;O428)</f>
        <v>9</v>
      </c>
      <c r="I428" s="2">
        <f>AVERAGEIF(A:A,A428,G:G)</f>
        <v>48.603476666666651</v>
      </c>
      <c r="J428" s="2">
        <f>G428-I428</f>
        <v>-11.577676666666655</v>
      </c>
      <c r="K428" s="2">
        <f>90+J428</f>
        <v>78.422323333333338</v>
      </c>
      <c r="L428" s="2">
        <f>EXP(0.06*K428)</f>
        <v>110.53579443038225</v>
      </c>
      <c r="M428" s="2">
        <f>SUMIF(A:A,A428,L:L)</f>
        <v>3171.6240686307478</v>
      </c>
      <c r="N428" s="3">
        <f>L428/M428</f>
        <v>3.485148051550218E-2</v>
      </c>
      <c r="O428" s="8">
        <f>1/N428</f>
        <v>28.693185632535556</v>
      </c>
      <c r="P428" s="3" t="str">
        <f>IF(O428&gt;21,"",N428)</f>
        <v/>
      </c>
      <c r="Q428" s="3" t="str">
        <f>IF(ISNUMBER(P428),SUMIF(A:A,A428,P:P),"")</f>
        <v/>
      </c>
      <c r="R428" s="3" t="str">
        <f>IFERROR(P428*(1/Q428),"")</f>
        <v/>
      </c>
      <c r="S428" s="9" t="str">
        <f>IFERROR(1/R428,"")</f>
        <v/>
      </c>
    </row>
    <row r="429" spans="1:19" x14ac:dyDescent="0.25">
      <c r="A429" s="1">
        <v>48</v>
      </c>
      <c r="B429" s="11">
        <v>0.70347222222222217</v>
      </c>
      <c r="C429" s="1" t="s">
        <v>242</v>
      </c>
      <c r="D429" s="1">
        <v>6</v>
      </c>
      <c r="E429" s="1">
        <v>13</v>
      </c>
      <c r="F429" s="1" t="s">
        <v>460</v>
      </c>
      <c r="G429" s="2">
        <v>26.986133333333299</v>
      </c>
      <c r="H429" s="7">
        <f>1+COUNTIFS(A:A,A429,O:O,"&lt;"&amp;O429)</f>
        <v>10</v>
      </c>
      <c r="I429" s="2">
        <f>AVERAGEIF(A:A,A429,G:G)</f>
        <v>48.603476666666651</v>
      </c>
      <c r="J429" s="2">
        <f>G429-I429</f>
        <v>-21.617343333333352</v>
      </c>
      <c r="K429" s="2">
        <f>90+J429</f>
        <v>68.382656666666648</v>
      </c>
      <c r="L429" s="2">
        <f>EXP(0.06*K429)</f>
        <v>60.519123136904547</v>
      </c>
      <c r="M429" s="2">
        <f>SUMIF(A:A,A429,L:L)</f>
        <v>3171.6240686307478</v>
      </c>
      <c r="N429" s="3">
        <f>L429/M429</f>
        <v>1.9081430152922203E-2</v>
      </c>
      <c r="O429" s="8">
        <f>1/N429</f>
        <v>52.406973271175701</v>
      </c>
      <c r="P429" s="3" t="str">
        <f>IF(O429&gt;21,"",N429)</f>
        <v/>
      </c>
      <c r="Q429" s="3" t="str">
        <f>IF(ISNUMBER(P429),SUMIF(A:A,A429,P:P),"")</f>
        <v/>
      </c>
      <c r="R429" s="3" t="str">
        <f>IFERROR(P429*(1/Q429),"")</f>
        <v/>
      </c>
      <c r="S429" s="9" t="str">
        <f>IFERROR(1/R429,"")</f>
        <v/>
      </c>
    </row>
    <row r="430" spans="1:19" x14ac:dyDescent="0.25">
      <c r="A430" s="1">
        <v>49</v>
      </c>
      <c r="B430" s="11">
        <v>0.7055555555555556</v>
      </c>
      <c r="C430" s="1" t="s">
        <v>41</v>
      </c>
      <c r="D430" s="1">
        <v>8</v>
      </c>
      <c r="E430" s="1">
        <v>3</v>
      </c>
      <c r="F430" s="1" t="s">
        <v>463</v>
      </c>
      <c r="G430" s="2">
        <v>73.652566666666701</v>
      </c>
      <c r="H430" s="7">
        <f>1+COUNTIFS(A:A,A430,O:O,"&lt;"&amp;O430)</f>
        <v>1</v>
      </c>
      <c r="I430" s="2">
        <f>AVERAGEIF(A:A,A430,G:G)</f>
        <v>51.127146666666647</v>
      </c>
      <c r="J430" s="2">
        <f>G430-I430</f>
        <v>22.525420000000054</v>
      </c>
      <c r="K430" s="2">
        <f>90+J430</f>
        <v>112.52542000000005</v>
      </c>
      <c r="L430" s="2">
        <f>EXP(0.06*K430)</f>
        <v>855.3623668266913</v>
      </c>
      <c r="M430" s="2">
        <f>SUMIF(A:A,A430,L:L)</f>
        <v>2787.833444699289</v>
      </c>
      <c r="N430" s="3">
        <f>L430/M430</f>
        <v>0.30681975225351216</v>
      </c>
      <c r="O430" s="8">
        <f>1/N430</f>
        <v>3.2592425769698896</v>
      </c>
      <c r="P430" s="3">
        <f>IF(O430&gt;21,"",N430)</f>
        <v>0.30681975225351216</v>
      </c>
      <c r="Q430" s="3">
        <f>IF(ISNUMBER(P430),SUMIF(A:A,A430,P:P),"")</f>
        <v>0.94231053608137594</v>
      </c>
      <c r="R430" s="3">
        <f>IFERROR(P430*(1/Q430),"")</f>
        <v>0.32560365241105171</v>
      </c>
      <c r="S430" s="9">
        <f>IFERROR(1/R430,"")</f>
        <v>3.0712186199237417</v>
      </c>
    </row>
    <row r="431" spans="1:19" x14ac:dyDescent="0.25">
      <c r="A431" s="1">
        <v>49</v>
      </c>
      <c r="B431" s="11">
        <v>0.7055555555555556</v>
      </c>
      <c r="C431" s="1" t="s">
        <v>41</v>
      </c>
      <c r="D431" s="1">
        <v>8</v>
      </c>
      <c r="E431" s="1">
        <v>4</v>
      </c>
      <c r="F431" s="1" t="s">
        <v>464</v>
      </c>
      <c r="G431" s="2">
        <v>59.784933333333299</v>
      </c>
      <c r="H431" s="7">
        <f>1+COUNTIFS(A:A,A431,O:O,"&lt;"&amp;O431)</f>
        <v>2</v>
      </c>
      <c r="I431" s="2">
        <f>AVERAGEIF(A:A,A431,G:G)</f>
        <v>51.127146666666647</v>
      </c>
      <c r="J431" s="2">
        <f>G431-I431</f>
        <v>8.6577866666666523</v>
      </c>
      <c r="K431" s="2">
        <f>90+J431</f>
        <v>98.657786666666652</v>
      </c>
      <c r="L431" s="2">
        <f>EXP(0.06*K431)</f>
        <v>372.21334576498606</v>
      </c>
      <c r="M431" s="2">
        <f>SUMIF(A:A,A431,L:L)</f>
        <v>2787.833444699289</v>
      </c>
      <c r="N431" s="3">
        <f>L431/M431</f>
        <v>0.13351348032383442</v>
      </c>
      <c r="O431" s="8">
        <f>1/N431</f>
        <v>7.4898804043945146</v>
      </c>
      <c r="P431" s="3">
        <f>IF(O431&gt;21,"",N431)</f>
        <v>0.13351348032383442</v>
      </c>
      <c r="Q431" s="3">
        <f>IF(ISNUMBER(P431),SUMIF(A:A,A431,P:P),"")</f>
        <v>0.94231053608137594</v>
      </c>
      <c r="R431" s="3">
        <f>IFERROR(P431*(1/Q431),"")</f>
        <v>0.14168734744180392</v>
      </c>
      <c r="S431" s="9">
        <f>IFERROR(1/R431,"")</f>
        <v>7.0577932190503878</v>
      </c>
    </row>
    <row r="432" spans="1:19" x14ac:dyDescent="0.25">
      <c r="A432" s="1">
        <v>49</v>
      </c>
      <c r="B432" s="11">
        <v>0.7055555555555556</v>
      </c>
      <c r="C432" s="1" t="s">
        <v>41</v>
      </c>
      <c r="D432" s="1">
        <v>8</v>
      </c>
      <c r="E432" s="1">
        <v>6</v>
      </c>
      <c r="F432" s="1" t="s">
        <v>466</v>
      </c>
      <c r="G432" s="2">
        <v>58.024100000000004</v>
      </c>
      <c r="H432" s="7">
        <f>1+COUNTIFS(A:A,A432,O:O,"&lt;"&amp;O432)</f>
        <v>3</v>
      </c>
      <c r="I432" s="2">
        <f>AVERAGEIF(A:A,A432,G:G)</f>
        <v>51.127146666666647</v>
      </c>
      <c r="J432" s="2">
        <f>G432-I432</f>
        <v>6.8969533333333573</v>
      </c>
      <c r="K432" s="2">
        <f>90+J432</f>
        <v>96.896953333333357</v>
      </c>
      <c r="L432" s="2">
        <f>EXP(0.06*K432)</f>
        <v>334.89505028150506</v>
      </c>
      <c r="M432" s="2">
        <f>SUMIF(A:A,A432,L:L)</f>
        <v>2787.833444699289</v>
      </c>
      <c r="N432" s="3">
        <f>L432/M432</f>
        <v>0.12012735227000933</v>
      </c>
      <c r="O432" s="8">
        <f>1/N432</f>
        <v>8.3244988015078167</v>
      </c>
      <c r="P432" s="3">
        <f>IF(O432&gt;21,"",N432)</f>
        <v>0.12012735227000933</v>
      </c>
      <c r="Q432" s="3">
        <f>IF(ISNUMBER(P432),SUMIF(A:A,A432,P:P),"")</f>
        <v>0.94231053608137594</v>
      </c>
      <c r="R432" s="3">
        <f>IFERROR(P432*(1/Q432),"")</f>
        <v>0.12748170339850193</v>
      </c>
      <c r="S432" s="9">
        <f>IFERROR(1/R432,"")</f>
        <v>7.8442629282576037</v>
      </c>
    </row>
    <row r="433" spans="1:19" x14ac:dyDescent="0.25">
      <c r="A433" s="1">
        <v>49</v>
      </c>
      <c r="B433" s="11">
        <v>0.7055555555555556</v>
      </c>
      <c r="C433" s="1" t="s">
        <v>41</v>
      </c>
      <c r="D433" s="1">
        <v>8</v>
      </c>
      <c r="E433" s="1">
        <v>7</v>
      </c>
      <c r="F433" s="1" t="s">
        <v>467</v>
      </c>
      <c r="G433" s="2">
        <v>52.806666666666601</v>
      </c>
      <c r="H433" s="7">
        <f>1+COUNTIFS(A:A,A433,O:O,"&lt;"&amp;O433)</f>
        <v>4</v>
      </c>
      <c r="I433" s="2">
        <f>AVERAGEIF(A:A,A433,G:G)</f>
        <v>51.127146666666647</v>
      </c>
      <c r="J433" s="2">
        <f>G433-I433</f>
        <v>1.6795199999999539</v>
      </c>
      <c r="K433" s="2">
        <f>90+J433</f>
        <v>91.679519999999954</v>
      </c>
      <c r="L433" s="2">
        <f>EXP(0.06*K433)</f>
        <v>244.88071146628585</v>
      </c>
      <c r="M433" s="2">
        <f>SUMIF(A:A,A433,L:L)</f>
        <v>2787.833444699289</v>
      </c>
      <c r="N433" s="3">
        <f>L433/M433</f>
        <v>8.7839075154183044E-2</v>
      </c>
      <c r="O433" s="8">
        <f>1/N433</f>
        <v>11.384455018961779</v>
      </c>
      <c r="P433" s="3">
        <f>IF(O433&gt;21,"",N433)</f>
        <v>8.7839075154183044E-2</v>
      </c>
      <c r="Q433" s="3">
        <f>IF(ISNUMBER(P433),SUMIF(A:A,A433,P:P),"")</f>
        <v>0.94231053608137594</v>
      </c>
      <c r="R433" s="3">
        <f>IFERROR(P433*(1/Q433),"")</f>
        <v>9.3216696397627294E-2</v>
      </c>
      <c r="S433" s="9">
        <f>IFERROR(1/R433,"")</f>
        <v>10.727691911912185</v>
      </c>
    </row>
    <row r="434" spans="1:19" x14ac:dyDescent="0.25">
      <c r="A434" s="1">
        <v>49</v>
      </c>
      <c r="B434" s="11">
        <v>0.7055555555555556</v>
      </c>
      <c r="C434" s="1" t="s">
        <v>41</v>
      </c>
      <c r="D434" s="1">
        <v>8</v>
      </c>
      <c r="E434" s="1">
        <v>11</v>
      </c>
      <c r="F434" s="1" t="s">
        <v>469</v>
      </c>
      <c r="G434" s="2">
        <v>52.431066666666702</v>
      </c>
      <c r="H434" s="7">
        <f>1+COUNTIFS(A:A,A434,O:O,"&lt;"&amp;O434)</f>
        <v>5</v>
      </c>
      <c r="I434" s="2">
        <f>AVERAGEIF(A:A,A434,G:G)</f>
        <v>51.127146666666647</v>
      </c>
      <c r="J434" s="2">
        <f>G434-I434</f>
        <v>1.3039200000000548</v>
      </c>
      <c r="K434" s="2">
        <f>90+J434</f>
        <v>91.303920000000062</v>
      </c>
      <c r="L434" s="2">
        <f>EXP(0.06*K434)</f>
        <v>239.4237991890277</v>
      </c>
      <c r="M434" s="2">
        <f>SUMIF(A:A,A434,L:L)</f>
        <v>2787.833444699289</v>
      </c>
      <c r="N434" s="3">
        <f>L434/M434</f>
        <v>8.588167261005554E-2</v>
      </c>
      <c r="O434" s="8">
        <f>1/N434</f>
        <v>11.643927855719406</v>
      </c>
      <c r="P434" s="3">
        <f>IF(O434&gt;21,"",N434)</f>
        <v>8.588167261005554E-2</v>
      </c>
      <c r="Q434" s="3">
        <f>IF(ISNUMBER(P434),SUMIF(A:A,A434,P:P),"")</f>
        <v>0.94231053608137594</v>
      </c>
      <c r="R434" s="3">
        <f>IFERROR(P434*(1/Q434),"")</f>
        <v>9.1139459150267832E-2</v>
      </c>
      <c r="S434" s="9">
        <f>IFERROR(1/R434,"")</f>
        <v>10.972195899815819</v>
      </c>
    </row>
    <row r="435" spans="1:19" x14ac:dyDescent="0.25">
      <c r="A435" s="1">
        <v>49</v>
      </c>
      <c r="B435" s="11">
        <v>0.7055555555555556</v>
      </c>
      <c r="C435" s="1" t="s">
        <v>41</v>
      </c>
      <c r="D435" s="1">
        <v>8</v>
      </c>
      <c r="E435" s="1">
        <v>1</v>
      </c>
      <c r="F435" s="1" t="s">
        <v>461</v>
      </c>
      <c r="G435" s="2">
        <v>51.102833333333294</v>
      </c>
      <c r="H435" s="7">
        <f>1+COUNTIFS(A:A,A435,O:O,"&lt;"&amp;O435)</f>
        <v>6</v>
      </c>
      <c r="I435" s="2">
        <f>AVERAGEIF(A:A,A435,G:G)</f>
        <v>51.127146666666647</v>
      </c>
      <c r="J435" s="2">
        <f>G435-I435</f>
        <v>-2.4313333333353171E-2</v>
      </c>
      <c r="K435" s="2">
        <f>90+J435</f>
        <v>89.975686666666647</v>
      </c>
      <c r="L435" s="2">
        <f>EXP(0.06*K435)</f>
        <v>221.08366399692542</v>
      </c>
      <c r="M435" s="2">
        <f>SUMIF(A:A,A435,L:L)</f>
        <v>2787.833444699289</v>
      </c>
      <c r="N435" s="3">
        <f>L435/M435</f>
        <v>7.9303038858827057E-2</v>
      </c>
      <c r="O435" s="8">
        <f>1/N435</f>
        <v>12.609857256292166</v>
      </c>
      <c r="P435" s="3">
        <f>IF(O435&gt;21,"",N435)</f>
        <v>7.9303038858827057E-2</v>
      </c>
      <c r="Q435" s="3">
        <f>IF(ISNUMBER(P435),SUMIF(A:A,A435,P:P),"")</f>
        <v>0.94231053608137594</v>
      </c>
      <c r="R435" s="3">
        <f>IFERROR(P435*(1/Q435),"")</f>
        <v>8.415807297306778E-2</v>
      </c>
      <c r="S435" s="9">
        <f>IFERROR(1/R435,"")</f>
        <v>11.882401351086299</v>
      </c>
    </row>
    <row r="436" spans="1:19" x14ac:dyDescent="0.25">
      <c r="A436" s="1">
        <v>49</v>
      </c>
      <c r="B436" s="11">
        <v>0.7055555555555556</v>
      </c>
      <c r="C436" s="1" t="s">
        <v>41</v>
      </c>
      <c r="D436" s="1">
        <v>8</v>
      </c>
      <c r="E436" s="1">
        <v>5</v>
      </c>
      <c r="F436" s="1" t="s">
        <v>465</v>
      </c>
      <c r="G436" s="2">
        <v>49.690566666666605</v>
      </c>
      <c r="H436" s="7">
        <f>1+COUNTIFS(A:A,A436,O:O,"&lt;"&amp;O436)</f>
        <v>7</v>
      </c>
      <c r="I436" s="2">
        <f>AVERAGEIF(A:A,A436,G:G)</f>
        <v>51.127146666666647</v>
      </c>
      <c r="J436" s="2">
        <f>G436-I436</f>
        <v>-1.4365800000000419</v>
      </c>
      <c r="K436" s="2">
        <f>90+J436</f>
        <v>88.563419999999951</v>
      </c>
      <c r="L436" s="2">
        <f>EXP(0.06*K436)</f>
        <v>203.12167830697143</v>
      </c>
      <c r="M436" s="2">
        <f>SUMIF(A:A,A436,L:L)</f>
        <v>2787.833444699289</v>
      </c>
      <c r="N436" s="3">
        <f>L436/M436</f>
        <v>7.2860047896039656E-2</v>
      </c>
      <c r="O436" s="8">
        <f>1/N436</f>
        <v>13.724942940290813</v>
      </c>
      <c r="P436" s="3">
        <f>IF(O436&gt;21,"",N436)</f>
        <v>7.2860047896039656E-2</v>
      </c>
      <c r="Q436" s="3">
        <f>IF(ISNUMBER(P436),SUMIF(A:A,A436,P:P),"")</f>
        <v>0.94231053608137594</v>
      </c>
      <c r="R436" s="3">
        <f>IFERROR(P436*(1/Q436),"")</f>
        <v>7.7320633810410475E-2</v>
      </c>
      <c r="S436" s="9">
        <f>IFERROR(1/R436,"")</f>
        <v>12.933158339751733</v>
      </c>
    </row>
    <row r="437" spans="1:19" x14ac:dyDescent="0.25">
      <c r="A437" s="1">
        <v>49</v>
      </c>
      <c r="B437" s="11">
        <v>0.7055555555555556</v>
      </c>
      <c r="C437" s="1" t="s">
        <v>41</v>
      </c>
      <c r="D437" s="1">
        <v>8</v>
      </c>
      <c r="E437" s="1">
        <v>8</v>
      </c>
      <c r="F437" s="1" t="s">
        <v>468</v>
      </c>
      <c r="G437" s="2">
        <v>45.294000000000004</v>
      </c>
      <c r="H437" s="7">
        <f>1+COUNTIFS(A:A,A437,O:O,"&lt;"&amp;O437)</f>
        <v>8</v>
      </c>
      <c r="I437" s="2">
        <f>AVERAGEIF(A:A,A437,G:G)</f>
        <v>51.127146666666647</v>
      </c>
      <c r="J437" s="2">
        <f>G437-I437</f>
        <v>-5.8331466666666429</v>
      </c>
      <c r="K437" s="2">
        <f>90+J437</f>
        <v>84.166853333333364</v>
      </c>
      <c r="L437" s="2">
        <f>EXP(0.06*K437)</f>
        <v>156.0242119477833</v>
      </c>
      <c r="M437" s="2">
        <f>SUMIF(A:A,A437,L:L)</f>
        <v>2787.833444699289</v>
      </c>
      <c r="N437" s="3">
        <f>L437/M437</f>
        <v>5.596611671491477E-2</v>
      </c>
      <c r="O437" s="8">
        <f>1/N437</f>
        <v>17.867954017497585</v>
      </c>
      <c r="P437" s="3">
        <f>IF(O437&gt;21,"",N437)</f>
        <v>5.596611671491477E-2</v>
      </c>
      <c r="Q437" s="3">
        <f>IF(ISNUMBER(P437),SUMIF(A:A,A437,P:P),"")</f>
        <v>0.94231053608137594</v>
      </c>
      <c r="R437" s="3">
        <f>IFERROR(P437*(1/Q437),"")</f>
        <v>5.939243441726906E-2</v>
      </c>
      <c r="S437" s="9">
        <f>IFERROR(1/R437,"")</f>
        <v>16.837161328905523</v>
      </c>
    </row>
    <row r="438" spans="1:19" x14ac:dyDescent="0.25">
      <c r="A438" s="1">
        <v>49</v>
      </c>
      <c r="B438" s="11">
        <v>0.7055555555555556</v>
      </c>
      <c r="C438" s="1" t="s">
        <v>41</v>
      </c>
      <c r="D438" s="1">
        <v>8</v>
      </c>
      <c r="E438" s="1">
        <v>12</v>
      </c>
      <c r="F438" s="1" t="s">
        <v>470</v>
      </c>
      <c r="G438" s="2">
        <v>34.636033333333302</v>
      </c>
      <c r="H438" s="7">
        <f>1+COUNTIFS(A:A,A438,O:O,"&lt;"&amp;O438)</f>
        <v>9</v>
      </c>
      <c r="I438" s="2">
        <f>AVERAGEIF(A:A,A438,G:G)</f>
        <v>51.127146666666647</v>
      </c>
      <c r="J438" s="2">
        <f>G438-I438</f>
        <v>-16.491113333333345</v>
      </c>
      <c r="K438" s="2">
        <f>90+J438</f>
        <v>73.508886666666655</v>
      </c>
      <c r="L438" s="2">
        <f>EXP(0.06*K438)</f>
        <v>82.313341278917207</v>
      </c>
      <c r="M438" s="2">
        <f>SUMIF(A:A,A438,L:L)</f>
        <v>2787.833444699289</v>
      </c>
      <c r="N438" s="3">
        <f>L438/M438</f>
        <v>2.9525917854033055E-2</v>
      </c>
      <c r="O438" s="8">
        <f>1/N438</f>
        <v>33.868549148706862</v>
      </c>
      <c r="P438" s="3" t="str">
        <f>IF(O438&gt;21,"",N438)</f>
        <v/>
      </c>
      <c r="Q438" s="3" t="str">
        <f>IF(ISNUMBER(P438),SUMIF(A:A,A438,P:P),"")</f>
        <v/>
      </c>
      <c r="R438" s="3" t="str">
        <f>IFERROR(P438*(1/Q438),"")</f>
        <v/>
      </c>
      <c r="S438" s="9" t="str">
        <f>IFERROR(1/R438,"")</f>
        <v/>
      </c>
    </row>
    <row r="439" spans="1:19" x14ac:dyDescent="0.25">
      <c r="A439" s="1">
        <v>49</v>
      </c>
      <c r="B439" s="11">
        <v>0.7055555555555556</v>
      </c>
      <c r="C439" s="1" t="s">
        <v>41</v>
      </c>
      <c r="D439" s="1">
        <v>8</v>
      </c>
      <c r="E439" s="1">
        <v>2</v>
      </c>
      <c r="F439" s="1" t="s">
        <v>462</v>
      </c>
      <c r="G439" s="2">
        <v>33.848700000000001</v>
      </c>
      <c r="H439" s="7">
        <f>1+COUNTIFS(A:A,A439,O:O,"&lt;"&amp;O439)</f>
        <v>10</v>
      </c>
      <c r="I439" s="2">
        <f>AVERAGEIF(A:A,A439,G:G)</f>
        <v>51.127146666666647</v>
      </c>
      <c r="J439" s="2">
        <f>G439-I439</f>
        <v>-17.278446666666646</v>
      </c>
      <c r="K439" s="2">
        <f>90+J439</f>
        <v>72.721553333333361</v>
      </c>
      <c r="L439" s="2">
        <f>EXP(0.06*K439)</f>
        <v>78.515275640195881</v>
      </c>
      <c r="M439" s="2">
        <f>SUMIF(A:A,A439,L:L)</f>
        <v>2787.833444699289</v>
      </c>
      <c r="N439" s="3">
        <f>L439/M439</f>
        <v>2.8163546064591018E-2</v>
      </c>
      <c r="O439" s="8">
        <f>1/N439</f>
        <v>35.506892410017322</v>
      </c>
      <c r="P439" s="3" t="str">
        <f>IF(O439&gt;21,"",N439)</f>
        <v/>
      </c>
      <c r="Q439" s="3" t="str">
        <f>IF(ISNUMBER(P439),SUMIF(A:A,A439,P:P),"")</f>
        <v/>
      </c>
      <c r="R439" s="3" t="str">
        <f>IFERROR(P439*(1/Q439),"")</f>
        <v/>
      </c>
      <c r="S439" s="9" t="str">
        <f>IFERROR(1/R439,"")</f>
        <v/>
      </c>
    </row>
    <row r="440" spans="1:19" x14ac:dyDescent="0.25">
      <c r="A440" s="1">
        <v>50</v>
      </c>
      <c r="B440" s="11">
        <v>0.7090277777777777</v>
      </c>
      <c r="C440" s="1" t="s">
        <v>122</v>
      </c>
      <c r="D440" s="1">
        <v>7</v>
      </c>
      <c r="E440" s="1">
        <v>4</v>
      </c>
      <c r="F440" s="1" t="s">
        <v>473</v>
      </c>
      <c r="G440" s="2">
        <v>66.083433333333303</v>
      </c>
      <c r="H440" s="7">
        <f>1+COUNTIFS(A:A,A440,O:O,"&lt;"&amp;O440)</f>
        <v>1</v>
      </c>
      <c r="I440" s="2">
        <f>AVERAGEIF(A:A,A440,G:G)</f>
        <v>51.100961111111111</v>
      </c>
      <c r="J440" s="2">
        <f>G440-I440</f>
        <v>14.982472222222192</v>
      </c>
      <c r="K440" s="2">
        <f>90+J440</f>
        <v>104.98247222222219</v>
      </c>
      <c r="L440" s="2">
        <f>EXP(0.06*K440)</f>
        <v>543.99950304392621</v>
      </c>
      <c r="M440" s="2">
        <f>SUMIF(A:A,A440,L:L)</f>
        <v>3307.1884627667218</v>
      </c>
      <c r="N440" s="3">
        <f>L440/M440</f>
        <v>0.16449002201369198</v>
      </c>
      <c r="O440" s="8">
        <f>1/N440</f>
        <v>6.0793961102197498</v>
      </c>
      <c r="P440" s="3">
        <f>IF(O440&gt;21,"",N440)</f>
        <v>0.16449002201369198</v>
      </c>
      <c r="Q440" s="3">
        <f>IF(ISNUMBER(P440),SUMIF(A:A,A440,P:P),"")</f>
        <v>0.93053981963483179</v>
      </c>
      <c r="R440" s="3">
        <f>IFERROR(P440*(1/Q440),"")</f>
        <v>0.17676838598722425</v>
      </c>
      <c r="S440" s="9">
        <f>IFERROR(1/R440,"")</f>
        <v>5.6571201598925835</v>
      </c>
    </row>
    <row r="441" spans="1:19" x14ac:dyDescent="0.25">
      <c r="A441" s="1">
        <v>50</v>
      </c>
      <c r="B441" s="11">
        <v>0.7090277777777777</v>
      </c>
      <c r="C441" s="1" t="s">
        <v>122</v>
      </c>
      <c r="D441" s="1">
        <v>7</v>
      </c>
      <c r="E441" s="1">
        <v>7</v>
      </c>
      <c r="F441" s="1" t="s">
        <v>475</v>
      </c>
      <c r="G441" s="2">
        <v>64.745533333333398</v>
      </c>
      <c r="H441" s="7">
        <f>1+COUNTIFS(A:A,A441,O:O,"&lt;"&amp;O441)</f>
        <v>2</v>
      </c>
      <c r="I441" s="2">
        <f>AVERAGEIF(A:A,A441,G:G)</f>
        <v>51.100961111111111</v>
      </c>
      <c r="J441" s="2">
        <f>G441-I441</f>
        <v>13.644572222222287</v>
      </c>
      <c r="K441" s="2">
        <f>90+J441</f>
        <v>103.64457222222228</v>
      </c>
      <c r="L441" s="2">
        <f>EXP(0.06*K441)</f>
        <v>502.03725663054513</v>
      </c>
      <c r="M441" s="2">
        <f>SUMIF(A:A,A441,L:L)</f>
        <v>3307.1884627667218</v>
      </c>
      <c r="N441" s="3">
        <f>L441/M441</f>
        <v>0.1518018287384057</v>
      </c>
      <c r="O441" s="8">
        <f>1/N441</f>
        <v>6.5875359230570396</v>
      </c>
      <c r="P441" s="3">
        <f>IF(O441&gt;21,"",N441)</f>
        <v>0.1518018287384057</v>
      </c>
      <c r="Q441" s="3">
        <f>IF(ISNUMBER(P441),SUMIF(A:A,A441,P:P),"")</f>
        <v>0.93053981963483179</v>
      </c>
      <c r="R441" s="3">
        <f>IFERROR(P441*(1/Q441),"")</f>
        <v>0.16313308204046195</v>
      </c>
      <c r="S441" s="9">
        <f>IFERROR(1/R441,"")</f>
        <v>6.1299644896794732</v>
      </c>
    </row>
    <row r="442" spans="1:19" x14ac:dyDescent="0.25">
      <c r="A442" s="1">
        <v>50</v>
      </c>
      <c r="B442" s="11">
        <v>0.7090277777777777</v>
      </c>
      <c r="C442" s="1" t="s">
        <v>122</v>
      </c>
      <c r="D442" s="1">
        <v>7</v>
      </c>
      <c r="E442" s="1">
        <v>9</v>
      </c>
      <c r="F442" s="1" t="s">
        <v>477</v>
      </c>
      <c r="G442" s="2">
        <v>60.655366666666701</v>
      </c>
      <c r="H442" s="7">
        <f>1+COUNTIFS(A:A,A442,O:O,"&lt;"&amp;O442)</f>
        <v>3</v>
      </c>
      <c r="I442" s="2">
        <f>AVERAGEIF(A:A,A442,G:G)</f>
        <v>51.100961111111111</v>
      </c>
      <c r="J442" s="2">
        <f>G442-I442</f>
        <v>9.55440555555559</v>
      </c>
      <c r="K442" s="2">
        <f>90+J442</f>
        <v>99.55440555555559</v>
      </c>
      <c r="L442" s="2">
        <f>EXP(0.06*K442)</f>
        <v>392.7857639498493</v>
      </c>
      <c r="M442" s="2">
        <f>SUMIF(A:A,A442,L:L)</f>
        <v>3307.1884627667218</v>
      </c>
      <c r="N442" s="3">
        <f>L442/M442</f>
        <v>0.11876727570017383</v>
      </c>
      <c r="O442" s="8">
        <f>1/N442</f>
        <v>8.4198277185753145</v>
      </c>
      <c r="P442" s="3">
        <f>IF(O442&gt;21,"",N442)</f>
        <v>0.11876727570017383</v>
      </c>
      <c r="Q442" s="3">
        <f>IF(ISNUMBER(P442),SUMIF(A:A,A442,P:P),"")</f>
        <v>0.93053981963483179</v>
      </c>
      <c r="R442" s="3">
        <f>IFERROR(P442*(1/Q442),"")</f>
        <v>0.12763266352941371</v>
      </c>
      <c r="S442" s="9">
        <f>IFERROR(1/R442,"")</f>
        <v>7.834984966599432</v>
      </c>
    </row>
    <row r="443" spans="1:19" x14ac:dyDescent="0.25">
      <c r="A443" s="1">
        <v>50</v>
      </c>
      <c r="B443" s="11">
        <v>0.7090277777777777</v>
      </c>
      <c r="C443" s="1" t="s">
        <v>122</v>
      </c>
      <c r="D443" s="1">
        <v>7</v>
      </c>
      <c r="E443" s="1">
        <v>3</v>
      </c>
      <c r="F443" s="1" t="s">
        <v>472</v>
      </c>
      <c r="G443" s="2">
        <v>56.873399999999997</v>
      </c>
      <c r="H443" s="7">
        <f>1+COUNTIFS(A:A,A443,O:O,"&lt;"&amp;O443)</f>
        <v>4</v>
      </c>
      <c r="I443" s="2">
        <f>AVERAGEIF(A:A,A443,G:G)</f>
        <v>51.100961111111111</v>
      </c>
      <c r="J443" s="2">
        <f>G443-I443</f>
        <v>5.7724388888888853</v>
      </c>
      <c r="K443" s="2">
        <f>90+J443</f>
        <v>95.772438888888885</v>
      </c>
      <c r="L443" s="2">
        <f>EXP(0.06*K443)</f>
        <v>313.04480690108136</v>
      </c>
      <c r="M443" s="2">
        <f>SUMIF(A:A,A443,L:L)</f>
        <v>3307.1884627667218</v>
      </c>
      <c r="N443" s="3">
        <f>L443/M443</f>
        <v>9.4655871724708088E-2</v>
      </c>
      <c r="O443" s="8">
        <f>1/N443</f>
        <v>10.564584972692924</v>
      </c>
      <c r="P443" s="3">
        <f>IF(O443&gt;21,"",N443)</f>
        <v>9.4655871724708088E-2</v>
      </c>
      <c r="Q443" s="3">
        <f>IF(ISNUMBER(P443),SUMIF(A:A,A443,P:P),"")</f>
        <v>0.93053981963483179</v>
      </c>
      <c r="R443" s="3">
        <f>IFERROR(P443*(1/Q443),"")</f>
        <v>0.10172146288361257</v>
      </c>
      <c r="S443" s="9">
        <f>IFERROR(1/R443,"")</f>
        <v>9.8307669950065275</v>
      </c>
    </row>
    <row r="444" spans="1:19" x14ac:dyDescent="0.25">
      <c r="A444" s="1">
        <v>50</v>
      </c>
      <c r="B444" s="11">
        <v>0.7090277777777777</v>
      </c>
      <c r="C444" s="1" t="s">
        <v>122</v>
      </c>
      <c r="D444" s="1">
        <v>7</v>
      </c>
      <c r="E444" s="1">
        <v>10</v>
      </c>
      <c r="F444" s="1" t="s">
        <v>478</v>
      </c>
      <c r="G444" s="2">
        <v>56.531066666666696</v>
      </c>
      <c r="H444" s="7">
        <f>1+COUNTIFS(A:A,A444,O:O,"&lt;"&amp;O444)</f>
        <v>5</v>
      </c>
      <c r="I444" s="2">
        <f>AVERAGEIF(A:A,A444,G:G)</f>
        <v>51.100961111111111</v>
      </c>
      <c r="J444" s="2">
        <f>G444-I444</f>
        <v>5.4301055555555848</v>
      </c>
      <c r="K444" s="2">
        <f>90+J444</f>
        <v>95.430105555555585</v>
      </c>
      <c r="L444" s="2">
        <f>EXP(0.06*K444)</f>
        <v>306.68045224373861</v>
      </c>
      <c r="M444" s="2">
        <f>SUMIF(A:A,A444,L:L)</f>
        <v>3307.1884627667218</v>
      </c>
      <c r="N444" s="3">
        <f>L444/M444</f>
        <v>9.273147136803217E-2</v>
      </c>
      <c r="O444" s="8">
        <f>1/N444</f>
        <v>10.783825439706497</v>
      </c>
      <c r="P444" s="3">
        <f>IF(O444&gt;21,"",N444)</f>
        <v>9.273147136803217E-2</v>
      </c>
      <c r="Q444" s="3">
        <f>IF(ISNUMBER(P444),SUMIF(A:A,A444,P:P),"")</f>
        <v>0.93053981963483179</v>
      </c>
      <c r="R444" s="3">
        <f>IFERROR(P444*(1/Q444),"")</f>
        <v>9.9653415588837918E-2</v>
      </c>
      <c r="S444" s="9">
        <f>IFERROR(1/R444,"")</f>
        <v>10.034778979637995</v>
      </c>
    </row>
    <row r="445" spans="1:19" x14ac:dyDescent="0.25">
      <c r="A445" s="1">
        <v>50</v>
      </c>
      <c r="B445" s="11">
        <v>0.7090277777777777</v>
      </c>
      <c r="C445" s="1" t="s">
        <v>122</v>
      </c>
      <c r="D445" s="1">
        <v>7</v>
      </c>
      <c r="E445" s="1">
        <v>11</v>
      </c>
      <c r="F445" s="1" t="s">
        <v>479</v>
      </c>
      <c r="G445" s="2">
        <v>56.274033333333293</v>
      </c>
      <c r="H445" s="7">
        <f>1+COUNTIFS(A:A,A445,O:O,"&lt;"&amp;O445)</f>
        <v>6</v>
      </c>
      <c r="I445" s="2">
        <f>AVERAGEIF(A:A,A445,G:G)</f>
        <v>51.100961111111111</v>
      </c>
      <c r="J445" s="2">
        <f>G445-I445</f>
        <v>5.1730722222221814</v>
      </c>
      <c r="K445" s="2">
        <f>90+J445</f>
        <v>95.173072222222174</v>
      </c>
      <c r="L445" s="2">
        <f>EXP(0.06*K445)</f>
        <v>301.98710969456221</v>
      </c>
      <c r="M445" s="2">
        <f>SUMIF(A:A,A445,L:L)</f>
        <v>3307.1884627667218</v>
      </c>
      <c r="N445" s="3">
        <f>L445/M445</f>
        <v>9.1312337683328262E-2</v>
      </c>
      <c r="O445" s="8">
        <f>1/N445</f>
        <v>10.951422615725884</v>
      </c>
      <c r="P445" s="3">
        <f>IF(O445&gt;21,"",N445)</f>
        <v>9.1312337683328262E-2</v>
      </c>
      <c r="Q445" s="3">
        <f>IF(ISNUMBER(P445),SUMIF(A:A,A445,P:P),"")</f>
        <v>0.93053981963483179</v>
      </c>
      <c r="R445" s="3">
        <f>IFERROR(P445*(1/Q445),"")</f>
        <v>9.8128350616055973E-2</v>
      </c>
      <c r="S445" s="9">
        <f>IFERROR(1/R445,"")</f>
        <v>10.190734825582382</v>
      </c>
    </row>
    <row r="446" spans="1:19" x14ac:dyDescent="0.25">
      <c r="A446" s="1">
        <v>50</v>
      </c>
      <c r="B446" s="11">
        <v>0.7090277777777777</v>
      </c>
      <c r="C446" s="1" t="s">
        <v>122</v>
      </c>
      <c r="D446" s="1">
        <v>7</v>
      </c>
      <c r="E446" s="1">
        <v>8</v>
      </c>
      <c r="F446" s="1" t="s">
        <v>476</v>
      </c>
      <c r="G446" s="2">
        <v>54.430966666666706</v>
      </c>
      <c r="H446" s="7">
        <f>1+COUNTIFS(A:A,A446,O:O,"&lt;"&amp;O446)</f>
        <v>7</v>
      </c>
      <c r="I446" s="2">
        <f>AVERAGEIF(A:A,A446,G:G)</f>
        <v>51.100961111111111</v>
      </c>
      <c r="J446" s="2">
        <f>G446-I446</f>
        <v>3.3300055555555943</v>
      </c>
      <c r="K446" s="2">
        <f>90+J446</f>
        <v>93.330005555555601</v>
      </c>
      <c r="L446" s="2">
        <f>EXP(0.06*K446)</f>
        <v>270.37241767695997</v>
      </c>
      <c r="M446" s="2">
        <f>SUMIF(A:A,A446,L:L)</f>
        <v>3307.1884627667218</v>
      </c>
      <c r="N446" s="3">
        <f>L446/M446</f>
        <v>8.1752951402948568E-2</v>
      </c>
      <c r="O446" s="8">
        <f>1/N446</f>
        <v>12.2319742937615</v>
      </c>
      <c r="P446" s="3">
        <f>IF(O446&gt;21,"",N446)</f>
        <v>8.1752951402948568E-2</v>
      </c>
      <c r="Q446" s="3">
        <f>IF(ISNUMBER(P446),SUMIF(A:A,A446,P:P),"")</f>
        <v>0.93053981963483179</v>
      </c>
      <c r="R446" s="3">
        <f>IFERROR(P446*(1/Q446),"")</f>
        <v>8.7855403581794667E-2</v>
      </c>
      <c r="S446" s="9">
        <f>IFERROR(1/R446,"")</f>
        <v>11.382339153094724</v>
      </c>
    </row>
    <row r="447" spans="1:19" x14ac:dyDescent="0.25">
      <c r="A447" s="1">
        <v>50</v>
      </c>
      <c r="B447" s="11">
        <v>0.7090277777777777</v>
      </c>
      <c r="C447" s="1" t="s">
        <v>122</v>
      </c>
      <c r="D447" s="1">
        <v>7</v>
      </c>
      <c r="E447" s="1">
        <v>1</v>
      </c>
      <c r="F447" s="1" t="s">
        <v>471</v>
      </c>
      <c r="G447" s="2">
        <v>52.527699999999996</v>
      </c>
      <c r="H447" s="7">
        <f>1+COUNTIFS(A:A,A447,O:O,"&lt;"&amp;O447)</f>
        <v>8</v>
      </c>
      <c r="I447" s="2">
        <f>AVERAGEIF(A:A,A447,G:G)</f>
        <v>51.100961111111111</v>
      </c>
      <c r="J447" s="2">
        <f>G447-I447</f>
        <v>1.4267388888888846</v>
      </c>
      <c r="K447" s="2">
        <f>90+J447</f>
        <v>91.426738888888877</v>
      </c>
      <c r="L447" s="2">
        <f>EXP(0.06*K447)</f>
        <v>241.19466193651891</v>
      </c>
      <c r="M447" s="2">
        <f>SUMIF(A:A,A447,L:L)</f>
        <v>3307.1884627667218</v>
      </c>
      <c r="N447" s="3">
        <f>L447/M447</f>
        <v>7.2930425541803179E-2</v>
      </c>
      <c r="O447" s="8">
        <f>1/N447</f>
        <v>13.711698410793002</v>
      </c>
      <c r="P447" s="3">
        <f>IF(O447&gt;21,"",N447)</f>
        <v>7.2930425541803179E-2</v>
      </c>
      <c r="Q447" s="3">
        <f>IF(ISNUMBER(P447),SUMIF(A:A,A447,P:P),"")</f>
        <v>0.93053981963483179</v>
      </c>
      <c r="R447" s="3">
        <f>IFERROR(P447*(1/Q447),"")</f>
        <v>7.8374319940895151E-2</v>
      </c>
      <c r="S447" s="9">
        <f>IFERROR(1/R447,"")</f>
        <v>12.75928136606653</v>
      </c>
    </row>
    <row r="448" spans="1:19" x14ac:dyDescent="0.25">
      <c r="A448" s="1">
        <v>50</v>
      </c>
      <c r="B448" s="11">
        <v>0.7090277777777777</v>
      </c>
      <c r="C448" s="1" t="s">
        <v>122</v>
      </c>
      <c r="D448" s="1">
        <v>7</v>
      </c>
      <c r="E448" s="1">
        <v>6</v>
      </c>
      <c r="F448" s="1" t="s">
        <v>474</v>
      </c>
      <c r="G448" s="2">
        <v>49.847733333333302</v>
      </c>
      <c r="H448" s="7">
        <f>1+COUNTIFS(A:A,A448,O:O,"&lt;"&amp;O448)</f>
        <v>9</v>
      </c>
      <c r="I448" s="2">
        <f>AVERAGEIF(A:A,A448,G:G)</f>
        <v>51.100961111111111</v>
      </c>
      <c r="J448" s="2">
        <f>G448-I448</f>
        <v>-1.2532277777778091</v>
      </c>
      <c r="K448" s="2">
        <f>90+J448</f>
        <v>88.746772222222191</v>
      </c>
      <c r="L448" s="2">
        <f>EXP(0.06*K448)</f>
        <v>205.36858356416025</v>
      </c>
      <c r="M448" s="2">
        <f>SUMIF(A:A,A448,L:L)</f>
        <v>3307.1884627667218</v>
      </c>
      <c r="N448" s="3">
        <f>L448/M448</f>
        <v>6.2097635461740019E-2</v>
      </c>
      <c r="O448" s="8">
        <f>1/N448</f>
        <v>16.103672749602943</v>
      </c>
      <c r="P448" s="3">
        <f>IF(O448&gt;21,"",N448)</f>
        <v>6.2097635461740019E-2</v>
      </c>
      <c r="Q448" s="3">
        <f>IF(ISNUMBER(P448),SUMIF(A:A,A448,P:P),"")</f>
        <v>0.93053981963483179</v>
      </c>
      <c r="R448" s="3">
        <f>IFERROR(P448*(1/Q448),"")</f>
        <v>6.6732915831703751E-2</v>
      </c>
      <c r="S448" s="9">
        <f>IFERROR(1/R448,"")</f>
        <v>14.985108735873876</v>
      </c>
    </row>
    <row r="449" spans="1:19" x14ac:dyDescent="0.25">
      <c r="A449" s="1">
        <v>50</v>
      </c>
      <c r="B449" s="11">
        <v>0.7090277777777777</v>
      </c>
      <c r="C449" s="1" t="s">
        <v>122</v>
      </c>
      <c r="D449" s="1">
        <v>7</v>
      </c>
      <c r="E449" s="1">
        <v>14</v>
      </c>
      <c r="F449" s="1" t="s">
        <v>482</v>
      </c>
      <c r="G449" s="2">
        <v>38.866133333333302</v>
      </c>
      <c r="H449" s="7">
        <f>1+COUNTIFS(A:A,A449,O:O,"&lt;"&amp;O449)</f>
        <v>10</v>
      </c>
      <c r="I449" s="2">
        <f>AVERAGEIF(A:A,A449,G:G)</f>
        <v>51.100961111111111</v>
      </c>
      <c r="J449" s="2">
        <f>G449-I449</f>
        <v>-12.234827777777809</v>
      </c>
      <c r="K449" s="2">
        <f>90+J449</f>
        <v>77.765172222222191</v>
      </c>
      <c r="L449" s="2">
        <f>EXP(0.06*K449)</f>
        <v>106.26227529647691</v>
      </c>
      <c r="M449" s="2">
        <f>SUMIF(A:A,A449,L:L)</f>
        <v>3307.1884627667218</v>
      </c>
      <c r="N449" s="3">
        <f>L449/M449</f>
        <v>3.2130698474794571E-2</v>
      </c>
      <c r="O449" s="8">
        <f>1/N449</f>
        <v>31.122883954249101</v>
      </c>
      <c r="P449" s="3" t="str">
        <f>IF(O449&gt;21,"",N449)</f>
        <v/>
      </c>
      <c r="Q449" s="3" t="str">
        <f>IF(ISNUMBER(P449),SUMIF(A:A,A449,P:P),"")</f>
        <v/>
      </c>
      <c r="R449" s="3" t="str">
        <f>IFERROR(P449*(1/Q449),"")</f>
        <v/>
      </c>
      <c r="S449" s="9" t="str">
        <f>IFERROR(1/R449,"")</f>
        <v/>
      </c>
    </row>
    <row r="450" spans="1:19" x14ac:dyDescent="0.25">
      <c r="A450" s="1">
        <v>50</v>
      </c>
      <c r="B450" s="11">
        <v>0.7090277777777777</v>
      </c>
      <c r="C450" s="1" t="s">
        <v>122</v>
      </c>
      <c r="D450" s="1">
        <v>7</v>
      </c>
      <c r="E450" s="1">
        <v>12</v>
      </c>
      <c r="F450" s="1" t="s">
        <v>480</v>
      </c>
      <c r="G450" s="2">
        <v>35.668333333333401</v>
      </c>
      <c r="H450" s="7">
        <f>1+COUNTIFS(A:A,A450,O:O,"&lt;"&amp;O450)</f>
        <v>11</v>
      </c>
      <c r="I450" s="2">
        <f>AVERAGEIF(A:A,A450,G:G)</f>
        <v>51.100961111111111</v>
      </c>
      <c r="J450" s="2">
        <f>G450-I450</f>
        <v>-15.432627777777711</v>
      </c>
      <c r="K450" s="2">
        <f>90+J450</f>
        <v>74.567372222222289</v>
      </c>
      <c r="L450" s="2">
        <f>EXP(0.06*K450)</f>
        <v>87.710562693911726</v>
      </c>
      <c r="M450" s="2">
        <f>SUMIF(A:A,A450,L:L)</f>
        <v>3307.1884627667218</v>
      </c>
      <c r="N450" s="3">
        <f>L450/M450</f>
        <v>2.6521186706286153E-2</v>
      </c>
      <c r="O450" s="8">
        <f>1/N450</f>
        <v>37.70570340892688</v>
      </c>
      <c r="P450" s="3" t="str">
        <f>IF(O450&gt;21,"",N450)</f>
        <v/>
      </c>
      <c r="Q450" s="3" t="str">
        <f>IF(ISNUMBER(P450),SUMIF(A:A,A450,P:P),"")</f>
        <v/>
      </c>
      <c r="R450" s="3" t="str">
        <f>IFERROR(P450*(1/Q450),"")</f>
        <v/>
      </c>
      <c r="S450" s="9" t="str">
        <f>IFERROR(1/R450,"")</f>
        <v/>
      </c>
    </row>
    <row r="451" spans="1:19" x14ac:dyDescent="0.25">
      <c r="A451" s="1">
        <v>50</v>
      </c>
      <c r="B451" s="11">
        <v>0.7090277777777777</v>
      </c>
      <c r="C451" s="1" t="s">
        <v>122</v>
      </c>
      <c r="D451" s="1">
        <v>7</v>
      </c>
      <c r="E451" s="1">
        <v>13</v>
      </c>
      <c r="F451" s="1" t="s">
        <v>481</v>
      </c>
      <c r="G451" s="2">
        <v>20.707833333333301</v>
      </c>
      <c r="H451" s="7">
        <f>1+COUNTIFS(A:A,A451,O:O,"&lt;"&amp;O451)</f>
        <v>12</v>
      </c>
      <c r="I451" s="2">
        <f>AVERAGEIF(A:A,A451,G:G)</f>
        <v>51.100961111111111</v>
      </c>
      <c r="J451" s="2">
        <f>G451-I451</f>
        <v>-30.39312777777781</v>
      </c>
      <c r="K451" s="2">
        <f>90+J451</f>
        <v>59.606872222222194</v>
      </c>
      <c r="L451" s="2">
        <f>EXP(0.06*K451)</f>
        <v>35.745069134990246</v>
      </c>
      <c r="M451" s="2">
        <f>SUMIF(A:A,A451,L:L)</f>
        <v>3307.1884627667218</v>
      </c>
      <c r="N451" s="3">
        <f>L451/M451</f>
        <v>1.080829518408718E-2</v>
      </c>
      <c r="O451" s="8">
        <f>1/N451</f>
        <v>92.521529340934208</v>
      </c>
      <c r="P451" s="3" t="str">
        <f>IF(O451&gt;21,"",N451)</f>
        <v/>
      </c>
      <c r="Q451" s="3" t="str">
        <f>IF(ISNUMBER(P451),SUMIF(A:A,A451,P:P),"")</f>
        <v/>
      </c>
      <c r="R451" s="3" t="str">
        <f>IFERROR(P451*(1/Q451),"")</f>
        <v/>
      </c>
      <c r="S451" s="9" t="str">
        <f>IFERROR(1/R451,"")</f>
        <v/>
      </c>
    </row>
    <row r="452" spans="1:19" x14ac:dyDescent="0.25">
      <c r="A452" s="1">
        <v>51</v>
      </c>
      <c r="B452" s="11">
        <v>0.71180555555555547</v>
      </c>
      <c r="C452" s="1" t="s">
        <v>61</v>
      </c>
      <c r="D452" s="1">
        <v>8</v>
      </c>
      <c r="E452" s="1">
        <v>4</v>
      </c>
      <c r="F452" s="1" t="s">
        <v>486</v>
      </c>
      <c r="G452" s="2">
        <v>65.715033333333395</v>
      </c>
      <c r="H452" s="7">
        <f>1+COUNTIFS(A:A,A452,O:O,"&lt;"&amp;O452)</f>
        <v>1</v>
      </c>
      <c r="I452" s="2">
        <f>AVERAGEIF(A:A,A452,G:G)</f>
        <v>50.387433333333334</v>
      </c>
      <c r="J452" s="2">
        <f>G452-I452</f>
        <v>15.327600000000061</v>
      </c>
      <c r="K452" s="2">
        <f>90+J452</f>
        <v>105.32760000000006</v>
      </c>
      <c r="L452" s="2">
        <f>EXP(0.06*K452)</f>
        <v>555.3819082103754</v>
      </c>
      <c r="M452" s="2">
        <f>SUMIF(A:A,A452,L:L)</f>
        <v>1407.0327272648342</v>
      </c>
      <c r="N452" s="3">
        <f>L452/M452</f>
        <v>0.39471854310737753</v>
      </c>
      <c r="O452" s="8">
        <f>1/N452</f>
        <v>2.5334507776797413</v>
      </c>
      <c r="P452" s="3">
        <f>IF(O452&gt;21,"",N452)</f>
        <v>0.39471854310737753</v>
      </c>
      <c r="Q452" s="3">
        <f>IF(ISNUMBER(P452),SUMIF(A:A,A452,P:P),"")</f>
        <v>0.99999999999999989</v>
      </c>
      <c r="R452" s="3">
        <f>IFERROR(P452*(1/Q452),"")</f>
        <v>0.39471854310737764</v>
      </c>
      <c r="S452" s="9">
        <f>IFERROR(1/R452,"")</f>
        <v>2.5334507776797404</v>
      </c>
    </row>
    <row r="453" spans="1:19" x14ac:dyDescent="0.25">
      <c r="A453" s="1">
        <v>51</v>
      </c>
      <c r="B453" s="11">
        <v>0.71180555555555547</v>
      </c>
      <c r="C453" s="1" t="s">
        <v>61</v>
      </c>
      <c r="D453" s="1">
        <v>8</v>
      </c>
      <c r="E453" s="1">
        <v>1</v>
      </c>
      <c r="F453" s="1" t="s">
        <v>483</v>
      </c>
      <c r="G453" s="2">
        <v>60.045033333333301</v>
      </c>
      <c r="H453" s="7">
        <f>1+COUNTIFS(A:A,A453,O:O,"&lt;"&amp;O453)</f>
        <v>2</v>
      </c>
      <c r="I453" s="2">
        <f>AVERAGEIF(A:A,A453,G:G)</f>
        <v>50.387433333333334</v>
      </c>
      <c r="J453" s="2">
        <f>G453-I453</f>
        <v>9.6575999999999667</v>
      </c>
      <c r="K453" s="2">
        <f>90+J453</f>
        <v>99.657599999999974</v>
      </c>
      <c r="L453" s="2">
        <f>EXP(0.06*K453)</f>
        <v>395.22530709695826</v>
      </c>
      <c r="M453" s="2">
        <f>SUMIF(A:A,A453,L:L)</f>
        <v>1407.0327272648342</v>
      </c>
      <c r="N453" s="3">
        <f>L453/M453</f>
        <v>0.28089276065756236</v>
      </c>
      <c r="O453" s="8">
        <f>1/N453</f>
        <v>3.5600775102178748</v>
      </c>
      <c r="P453" s="3">
        <f>IF(O453&gt;21,"",N453)</f>
        <v>0.28089276065756236</v>
      </c>
      <c r="Q453" s="3">
        <f>IF(ISNUMBER(P453),SUMIF(A:A,A453,P:P),"")</f>
        <v>0.99999999999999989</v>
      </c>
      <c r="R453" s="3">
        <f>IFERROR(P453*(1/Q453),"")</f>
        <v>0.28089276065756241</v>
      </c>
      <c r="S453" s="9">
        <f>IFERROR(1/R453,"")</f>
        <v>3.5600775102178739</v>
      </c>
    </row>
    <row r="454" spans="1:19" x14ac:dyDescent="0.25">
      <c r="A454" s="1">
        <v>51</v>
      </c>
      <c r="B454" s="11">
        <v>0.71180555555555547</v>
      </c>
      <c r="C454" s="1" t="s">
        <v>61</v>
      </c>
      <c r="D454" s="1">
        <v>8</v>
      </c>
      <c r="E454" s="1">
        <v>2</v>
      </c>
      <c r="F454" s="1" t="s">
        <v>484</v>
      </c>
      <c r="G454" s="2">
        <v>53.379666666666601</v>
      </c>
      <c r="H454" s="7">
        <f>1+COUNTIFS(A:A,A454,O:O,"&lt;"&amp;O454)</f>
        <v>3</v>
      </c>
      <c r="I454" s="2">
        <f>AVERAGEIF(A:A,A454,G:G)</f>
        <v>50.387433333333334</v>
      </c>
      <c r="J454" s="2">
        <f>G454-I454</f>
        <v>2.9922333333332674</v>
      </c>
      <c r="K454" s="2">
        <f>90+J454</f>
        <v>92.992233333333274</v>
      </c>
      <c r="L454" s="2">
        <f>EXP(0.06*K454)</f>
        <v>264.94811119440419</v>
      </c>
      <c r="M454" s="2">
        <f>SUMIF(A:A,A454,L:L)</f>
        <v>1407.0327272648342</v>
      </c>
      <c r="N454" s="3">
        <f>L454/M454</f>
        <v>0.18830273529560568</v>
      </c>
      <c r="O454" s="8">
        <f>1/N454</f>
        <v>5.3105973125146448</v>
      </c>
      <c r="P454" s="3">
        <f>IF(O454&gt;21,"",N454)</f>
        <v>0.18830273529560568</v>
      </c>
      <c r="Q454" s="3">
        <f>IF(ISNUMBER(P454),SUMIF(A:A,A454,P:P),"")</f>
        <v>0.99999999999999989</v>
      </c>
      <c r="R454" s="3">
        <f>IFERROR(P454*(1/Q454),"")</f>
        <v>0.18830273529560573</v>
      </c>
      <c r="S454" s="9">
        <f>IFERROR(1/R454,"")</f>
        <v>5.3105973125146431</v>
      </c>
    </row>
    <row r="455" spans="1:19" x14ac:dyDescent="0.25">
      <c r="A455" s="1">
        <v>51</v>
      </c>
      <c r="B455" s="11">
        <v>0.71180555555555547</v>
      </c>
      <c r="C455" s="1" t="s">
        <v>61</v>
      </c>
      <c r="D455" s="1">
        <v>8</v>
      </c>
      <c r="E455" s="1">
        <v>5</v>
      </c>
      <c r="F455" s="1" t="s">
        <v>487</v>
      </c>
      <c r="G455" s="2">
        <v>37.123633333333402</v>
      </c>
      <c r="H455" s="7">
        <f>1+COUNTIFS(A:A,A455,O:O,"&lt;"&amp;O455)</f>
        <v>4</v>
      </c>
      <c r="I455" s="2">
        <f>AVERAGEIF(A:A,A455,G:G)</f>
        <v>50.387433333333334</v>
      </c>
      <c r="J455" s="2">
        <f>G455-I455</f>
        <v>-13.263799999999932</v>
      </c>
      <c r="K455" s="2">
        <f>90+J455</f>
        <v>76.736200000000068</v>
      </c>
      <c r="L455" s="2">
        <f>EXP(0.06*K455)</f>
        <v>99.900231203382575</v>
      </c>
      <c r="M455" s="2">
        <f>SUMIF(A:A,A455,L:L)</f>
        <v>1407.0327272648342</v>
      </c>
      <c r="N455" s="3">
        <f>L455/M455</f>
        <v>7.1000645022366402E-2</v>
      </c>
      <c r="O455" s="8">
        <f>1/N455</f>
        <v>14.084379088175652</v>
      </c>
      <c r="P455" s="3">
        <f>IF(O455&gt;21,"",N455)</f>
        <v>7.1000645022366402E-2</v>
      </c>
      <c r="Q455" s="3">
        <f>IF(ISNUMBER(P455),SUMIF(A:A,A455,P:P),"")</f>
        <v>0.99999999999999989</v>
      </c>
      <c r="R455" s="3">
        <f>IFERROR(P455*(1/Q455),"")</f>
        <v>7.1000645022366415E-2</v>
      </c>
      <c r="S455" s="9">
        <f>IFERROR(1/R455,"")</f>
        <v>14.084379088175648</v>
      </c>
    </row>
    <row r="456" spans="1:19" x14ac:dyDescent="0.25">
      <c r="A456" s="1">
        <v>51</v>
      </c>
      <c r="B456" s="11">
        <v>0.71180555555555547</v>
      </c>
      <c r="C456" s="1" t="s">
        <v>61</v>
      </c>
      <c r="D456" s="1">
        <v>8</v>
      </c>
      <c r="E456" s="1">
        <v>3</v>
      </c>
      <c r="F456" s="1" t="s">
        <v>485</v>
      </c>
      <c r="G456" s="2">
        <v>35.6738</v>
      </c>
      <c r="H456" s="7">
        <f>1+COUNTIFS(A:A,A456,O:O,"&lt;"&amp;O456)</f>
        <v>5</v>
      </c>
      <c r="I456" s="2">
        <f>AVERAGEIF(A:A,A456,G:G)</f>
        <v>50.387433333333334</v>
      </c>
      <c r="J456" s="2">
        <f>G456-I456</f>
        <v>-14.713633333333334</v>
      </c>
      <c r="K456" s="2">
        <f>90+J456</f>
        <v>75.286366666666666</v>
      </c>
      <c r="L456" s="2">
        <f>EXP(0.06*K456)</f>
        <v>91.577169559713582</v>
      </c>
      <c r="M456" s="2">
        <f>SUMIF(A:A,A456,L:L)</f>
        <v>1407.0327272648342</v>
      </c>
      <c r="N456" s="3">
        <f>L456/M456</f>
        <v>6.5085315917087952E-2</v>
      </c>
      <c r="O456" s="8">
        <f>1/N456</f>
        <v>15.364448737928813</v>
      </c>
      <c r="P456" s="3">
        <f>IF(O456&gt;21,"",N456)</f>
        <v>6.5085315917087952E-2</v>
      </c>
      <c r="Q456" s="3">
        <f>IF(ISNUMBER(P456),SUMIF(A:A,A456,P:P),"")</f>
        <v>0.99999999999999989</v>
      </c>
      <c r="R456" s="3">
        <f>IFERROR(P456*(1/Q456),"")</f>
        <v>6.5085315917087966E-2</v>
      </c>
      <c r="S456" s="9">
        <f>IFERROR(1/R456,"")</f>
        <v>15.364448737928809</v>
      </c>
    </row>
    <row r="457" spans="1:19" x14ac:dyDescent="0.25">
      <c r="A457" s="1">
        <v>52</v>
      </c>
      <c r="B457" s="11">
        <v>0.71458333333333324</v>
      </c>
      <c r="C457" s="1" t="s">
        <v>95</v>
      </c>
      <c r="D457" s="1">
        <v>6</v>
      </c>
      <c r="E457" s="1">
        <v>1</v>
      </c>
      <c r="F457" s="1" t="s">
        <v>488</v>
      </c>
      <c r="G457" s="2">
        <v>65.531433333333297</v>
      </c>
      <c r="H457" s="7">
        <f>1+COUNTIFS(A:A,A457,O:O,"&lt;"&amp;O457)</f>
        <v>1</v>
      </c>
      <c r="I457" s="2">
        <f>AVERAGEIF(A:A,A457,G:G)</f>
        <v>46.544270833333329</v>
      </c>
      <c r="J457" s="2">
        <f>G457-I457</f>
        <v>18.987162499999968</v>
      </c>
      <c r="K457" s="2">
        <f>90+J457</f>
        <v>108.98716249999997</v>
      </c>
      <c r="L457" s="2">
        <f>EXP(0.06*K457)</f>
        <v>691.7535496086839</v>
      </c>
      <c r="M457" s="2">
        <f>SUMIF(A:A,A457,L:L)</f>
        <v>2230.4703930941901</v>
      </c>
      <c r="N457" s="3">
        <f>L457/M457</f>
        <v>0.3101379654042653</v>
      </c>
      <c r="O457" s="8">
        <f>1/N457</f>
        <v>3.2243714460965736</v>
      </c>
      <c r="P457" s="3">
        <f>IF(O457&gt;21,"",N457)</f>
        <v>0.3101379654042653</v>
      </c>
      <c r="Q457" s="3">
        <f>IF(ISNUMBER(P457),SUMIF(A:A,A457,P:P),"")</f>
        <v>0.95864624414558031</v>
      </c>
      <c r="R457" s="3">
        <f>IFERROR(P457*(1/Q457),"")</f>
        <v>0.32351659154590889</v>
      </c>
      <c r="S457" s="9">
        <f>IFERROR(1/R457,"")</f>
        <v>3.091031576530733</v>
      </c>
    </row>
    <row r="458" spans="1:19" x14ac:dyDescent="0.25">
      <c r="A458" s="1">
        <v>52</v>
      </c>
      <c r="B458" s="11">
        <v>0.71458333333333324</v>
      </c>
      <c r="C458" s="1" t="s">
        <v>95</v>
      </c>
      <c r="D458" s="1">
        <v>6</v>
      </c>
      <c r="E458" s="1">
        <v>4</v>
      </c>
      <c r="F458" s="1" t="s">
        <v>490</v>
      </c>
      <c r="G458" s="2">
        <v>58.459466666666707</v>
      </c>
      <c r="H458" s="7">
        <f>1+COUNTIFS(A:A,A458,O:O,"&lt;"&amp;O458)</f>
        <v>2</v>
      </c>
      <c r="I458" s="2">
        <f>AVERAGEIF(A:A,A458,G:G)</f>
        <v>46.544270833333329</v>
      </c>
      <c r="J458" s="2">
        <f>G458-I458</f>
        <v>11.915195833333378</v>
      </c>
      <c r="K458" s="2">
        <f>90+J458</f>
        <v>101.91519583333337</v>
      </c>
      <c r="L458" s="2">
        <f>EXP(0.06*K458)</f>
        <v>452.55610753238602</v>
      </c>
      <c r="M458" s="2">
        <f>SUMIF(A:A,A458,L:L)</f>
        <v>2230.4703930941901</v>
      </c>
      <c r="N458" s="3">
        <f>L458/M458</f>
        <v>0.20289715969042013</v>
      </c>
      <c r="O458" s="8">
        <f>1/N458</f>
        <v>4.9286052181597659</v>
      </c>
      <c r="P458" s="3">
        <f>IF(O458&gt;21,"",N458)</f>
        <v>0.20289715969042013</v>
      </c>
      <c r="Q458" s="3">
        <f>IF(ISNUMBER(P458),SUMIF(A:A,A458,P:P),"")</f>
        <v>0.95864624414558031</v>
      </c>
      <c r="R458" s="3">
        <f>IFERROR(P458*(1/Q458),"")</f>
        <v>0.21164966840427962</v>
      </c>
      <c r="S458" s="9">
        <f>IFERROR(1/R458,"")</f>
        <v>4.7247888812651677</v>
      </c>
    </row>
    <row r="459" spans="1:19" x14ac:dyDescent="0.25">
      <c r="A459" s="1">
        <v>52</v>
      </c>
      <c r="B459" s="11">
        <v>0.71458333333333324</v>
      </c>
      <c r="C459" s="1" t="s">
        <v>95</v>
      </c>
      <c r="D459" s="1">
        <v>6</v>
      </c>
      <c r="E459" s="1">
        <v>2</v>
      </c>
      <c r="F459" s="1" t="s">
        <v>489</v>
      </c>
      <c r="G459" s="2">
        <v>53.666333333333306</v>
      </c>
      <c r="H459" s="7">
        <f>1+COUNTIFS(A:A,A459,O:O,"&lt;"&amp;O459)</f>
        <v>3</v>
      </c>
      <c r="I459" s="2">
        <f>AVERAGEIF(A:A,A459,G:G)</f>
        <v>46.544270833333329</v>
      </c>
      <c r="J459" s="2">
        <f>G459-I459</f>
        <v>7.1220624999999771</v>
      </c>
      <c r="K459" s="2">
        <f>90+J459</f>
        <v>97.12206249999997</v>
      </c>
      <c r="L459" s="2">
        <f>EXP(0.06*K459)</f>
        <v>339.44901194814543</v>
      </c>
      <c r="M459" s="2">
        <f>SUMIF(A:A,A459,L:L)</f>
        <v>2230.4703930941901</v>
      </c>
      <c r="N459" s="3">
        <f>L459/M459</f>
        <v>0.15218718571612572</v>
      </c>
      <c r="O459" s="8">
        <f>1/N459</f>
        <v>6.5708554586540346</v>
      </c>
      <c r="P459" s="3">
        <f>IF(O459&gt;21,"",N459)</f>
        <v>0.15218718571612572</v>
      </c>
      <c r="Q459" s="3">
        <f>IF(ISNUMBER(P459),SUMIF(A:A,A459,P:P),"")</f>
        <v>0.95864624414558031</v>
      </c>
      <c r="R459" s="3">
        <f>IFERROR(P459*(1/Q459),"")</f>
        <v>0.15875218480803283</v>
      </c>
      <c r="S459" s="9">
        <f>IFERROR(1/R459,"")</f>
        <v>6.2991259062621747</v>
      </c>
    </row>
    <row r="460" spans="1:19" x14ac:dyDescent="0.25">
      <c r="A460" s="1">
        <v>52</v>
      </c>
      <c r="B460" s="11">
        <v>0.71458333333333324</v>
      </c>
      <c r="C460" s="1" t="s">
        <v>95</v>
      </c>
      <c r="D460" s="1">
        <v>6</v>
      </c>
      <c r="E460" s="1">
        <v>7</v>
      </c>
      <c r="F460" s="1" t="s">
        <v>492</v>
      </c>
      <c r="G460" s="2">
        <v>48.813099999999999</v>
      </c>
      <c r="H460" s="7">
        <f>1+COUNTIFS(A:A,A460,O:O,"&lt;"&amp;O460)</f>
        <v>4</v>
      </c>
      <c r="I460" s="2">
        <f>AVERAGEIF(A:A,A460,G:G)</f>
        <v>46.544270833333329</v>
      </c>
      <c r="J460" s="2">
        <f>G460-I460</f>
        <v>2.26882916666667</v>
      </c>
      <c r="K460" s="2">
        <f>90+J460</f>
        <v>92.268829166666677</v>
      </c>
      <c r="L460" s="2">
        <f>EXP(0.06*K460)</f>
        <v>253.69423686271145</v>
      </c>
      <c r="M460" s="2">
        <f>SUMIF(A:A,A460,L:L)</f>
        <v>2230.4703930941901</v>
      </c>
      <c r="N460" s="3">
        <f>L460/M460</f>
        <v>0.11374023956927648</v>
      </c>
      <c r="O460" s="8">
        <f>1/N460</f>
        <v>8.79196319426533</v>
      </c>
      <c r="P460" s="3">
        <f>IF(O460&gt;21,"",N460)</f>
        <v>0.11374023956927648</v>
      </c>
      <c r="Q460" s="3">
        <f>IF(ISNUMBER(P460),SUMIF(A:A,A460,P:P),"")</f>
        <v>0.95864624414558031</v>
      </c>
      <c r="R460" s="3">
        <f>IFERROR(P460*(1/Q460),"")</f>
        <v>0.11864672736568284</v>
      </c>
      <c r="S460" s="9">
        <f>IFERROR(1/R460,"")</f>
        <v>8.4283824948486377</v>
      </c>
    </row>
    <row r="461" spans="1:19" x14ac:dyDescent="0.25">
      <c r="A461" s="1">
        <v>52</v>
      </c>
      <c r="B461" s="11">
        <v>0.71458333333333324</v>
      </c>
      <c r="C461" s="1" t="s">
        <v>95</v>
      </c>
      <c r="D461" s="1">
        <v>6</v>
      </c>
      <c r="E461" s="1">
        <v>6</v>
      </c>
      <c r="F461" s="1" t="s">
        <v>491</v>
      </c>
      <c r="G461" s="2">
        <v>40.951833333333298</v>
      </c>
      <c r="H461" s="7">
        <f>1+COUNTIFS(A:A,A461,O:O,"&lt;"&amp;O461)</f>
        <v>5</v>
      </c>
      <c r="I461" s="2">
        <f>AVERAGEIF(A:A,A461,G:G)</f>
        <v>46.544270833333329</v>
      </c>
      <c r="J461" s="2">
        <f>G461-I461</f>
        <v>-5.592437500000031</v>
      </c>
      <c r="K461" s="2">
        <f>90+J461</f>
        <v>84.407562499999969</v>
      </c>
      <c r="L461" s="2">
        <f>EXP(0.06*K461)</f>
        <v>158.29395038239232</v>
      </c>
      <c r="M461" s="2">
        <f>SUMIF(A:A,A461,L:L)</f>
        <v>2230.4703930941901</v>
      </c>
      <c r="N461" s="3">
        <f>L461/M461</f>
        <v>7.0968864178825156E-2</v>
      </c>
      <c r="O461" s="8">
        <f>1/N461</f>
        <v>14.090686268843628</v>
      </c>
      <c r="P461" s="3">
        <f>IF(O461&gt;21,"",N461)</f>
        <v>7.0968864178825156E-2</v>
      </c>
      <c r="Q461" s="3">
        <f>IF(ISNUMBER(P461),SUMIF(A:A,A461,P:P),"")</f>
        <v>0.95864624414558031</v>
      </c>
      <c r="R461" s="3">
        <f>IFERROR(P461*(1/Q461),"")</f>
        <v>7.4030294920811077E-2</v>
      </c>
      <c r="S461" s="9">
        <f>IFERROR(1/R461,"")</f>
        <v>13.507983469060642</v>
      </c>
    </row>
    <row r="462" spans="1:19" x14ac:dyDescent="0.25">
      <c r="A462" s="1">
        <v>52</v>
      </c>
      <c r="B462" s="11">
        <v>0.71458333333333324</v>
      </c>
      <c r="C462" s="1" t="s">
        <v>95</v>
      </c>
      <c r="D462" s="1">
        <v>6</v>
      </c>
      <c r="E462" s="1">
        <v>8</v>
      </c>
      <c r="F462" s="1" t="s">
        <v>493</v>
      </c>
      <c r="G462" s="2">
        <v>37.2383666666666</v>
      </c>
      <c r="H462" s="7">
        <f>1+COUNTIFS(A:A,A462,O:O,"&lt;"&amp;O462)</f>
        <v>6</v>
      </c>
      <c r="I462" s="2">
        <f>AVERAGEIF(A:A,A462,G:G)</f>
        <v>46.544270833333329</v>
      </c>
      <c r="J462" s="2">
        <f>G462-I462</f>
        <v>-9.3059041666667284</v>
      </c>
      <c r="K462" s="2">
        <f>90+J462</f>
        <v>80.694095833333279</v>
      </c>
      <c r="L462" s="2">
        <f>EXP(0.06*K462)</f>
        <v>126.67766003040003</v>
      </c>
      <c r="M462" s="2">
        <f>SUMIF(A:A,A462,L:L)</f>
        <v>2230.4703930941901</v>
      </c>
      <c r="N462" s="3">
        <f>L462/M462</f>
        <v>5.6794145496218917E-2</v>
      </c>
      <c r="O462" s="8">
        <f>1/N462</f>
        <v>17.607448642159344</v>
      </c>
      <c r="P462" s="3">
        <f>IF(O462&gt;21,"",N462)</f>
        <v>5.6794145496218917E-2</v>
      </c>
      <c r="Q462" s="3">
        <f>IF(ISNUMBER(P462),SUMIF(A:A,A462,P:P),"")</f>
        <v>0.95864624414558031</v>
      </c>
      <c r="R462" s="3">
        <f>IFERROR(P462*(1/Q462),"")</f>
        <v>5.9244112041390469E-2</v>
      </c>
      <c r="S462" s="9">
        <f>IFERROR(1/R462,"")</f>
        <v>16.879314509792252</v>
      </c>
    </row>
    <row r="463" spans="1:19" x14ac:dyDescent="0.25">
      <c r="A463" s="1">
        <v>52</v>
      </c>
      <c r="B463" s="11">
        <v>0.71458333333333324</v>
      </c>
      <c r="C463" s="1" t="s">
        <v>95</v>
      </c>
      <c r="D463" s="1">
        <v>6</v>
      </c>
      <c r="E463" s="1">
        <v>11</v>
      </c>
      <c r="F463" s="1" t="s">
        <v>495</v>
      </c>
      <c r="G463" s="2">
        <v>35.743099999999998</v>
      </c>
      <c r="H463" s="7">
        <f>1+COUNTIFS(A:A,A463,O:O,"&lt;"&amp;O463)</f>
        <v>7</v>
      </c>
      <c r="I463" s="2">
        <f>AVERAGEIF(A:A,A463,G:G)</f>
        <v>46.544270833333329</v>
      </c>
      <c r="J463" s="2">
        <f>G463-I463</f>
        <v>-10.80117083333333</v>
      </c>
      <c r="K463" s="2">
        <f>90+J463</f>
        <v>79.19882916666667</v>
      </c>
      <c r="L463" s="2">
        <f>EXP(0.06*K463)</f>
        <v>115.80754865294229</v>
      </c>
      <c r="M463" s="2">
        <f>SUMIF(A:A,A463,L:L)</f>
        <v>2230.4703930941901</v>
      </c>
      <c r="N463" s="3">
        <f>L463/M463</f>
        <v>5.1920684090448664E-2</v>
      </c>
      <c r="O463" s="8">
        <f>1/N463</f>
        <v>19.260146847409512</v>
      </c>
      <c r="P463" s="3">
        <f>IF(O463&gt;21,"",N463)</f>
        <v>5.1920684090448664E-2</v>
      </c>
      <c r="Q463" s="3">
        <f>IF(ISNUMBER(P463),SUMIF(A:A,A463,P:P),"")</f>
        <v>0.95864624414558031</v>
      </c>
      <c r="R463" s="3">
        <f>IFERROR(P463*(1/Q463),"")</f>
        <v>5.4160420913894468E-2</v>
      </c>
      <c r="S463" s="9">
        <f>IFERROR(1/R463,"")</f>
        <v>18.463667436961465</v>
      </c>
    </row>
    <row r="464" spans="1:19" x14ac:dyDescent="0.25">
      <c r="A464" s="1">
        <v>52</v>
      </c>
      <c r="B464" s="11">
        <v>0.71458333333333324</v>
      </c>
      <c r="C464" s="1" t="s">
        <v>95</v>
      </c>
      <c r="D464" s="1">
        <v>6</v>
      </c>
      <c r="E464" s="1">
        <v>10</v>
      </c>
      <c r="F464" s="1" t="s">
        <v>494</v>
      </c>
      <c r="G464" s="2">
        <v>31.950533333333397</v>
      </c>
      <c r="H464" s="7">
        <f>1+COUNTIFS(A:A,A464,O:O,"&lt;"&amp;O464)</f>
        <v>8</v>
      </c>
      <c r="I464" s="2">
        <f>AVERAGEIF(A:A,A464,G:G)</f>
        <v>46.544270833333329</v>
      </c>
      <c r="J464" s="2">
        <f>G464-I464</f>
        <v>-14.593737499999932</v>
      </c>
      <c r="K464" s="2">
        <f>90+J464</f>
        <v>75.406262500000068</v>
      </c>
      <c r="L464" s="2">
        <f>EXP(0.06*K464)</f>
        <v>92.238328076528447</v>
      </c>
      <c r="M464" s="2">
        <f>SUMIF(A:A,A464,L:L)</f>
        <v>2230.4703930941901</v>
      </c>
      <c r="N464" s="3">
        <f>L464/M464</f>
        <v>4.1353755854419597E-2</v>
      </c>
      <c r="O464" s="8">
        <f>1/N464</f>
        <v>24.181600421503845</v>
      </c>
      <c r="P464" s="3" t="str">
        <f>IF(O464&gt;21,"",N464)</f>
        <v/>
      </c>
      <c r="Q464" s="3" t="str">
        <f>IF(ISNUMBER(P464),SUMIF(A:A,A464,P:P),"")</f>
        <v/>
      </c>
      <c r="R464" s="3" t="str">
        <f>IFERROR(P464*(1/Q464),"")</f>
        <v/>
      </c>
      <c r="S464" s="9" t="str">
        <f>IFERROR(1/R464,"")</f>
        <v/>
      </c>
    </row>
    <row r="465" spans="1:19" x14ac:dyDescent="0.25">
      <c r="A465" s="1">
        <v>53</v>
      </c>
      <c r="B465" s="11">
        <v>0.71736111111111101</v>
      </c>
      <c r="C465" s="1" t="s">
        <v>291</v>
      </c>
      <c r="D465" s="1">
        <v>3</v>
      </c>
      <c r="E465" s="1">
        <v>1</v>
      </c>
      <c r="F465" s="1" t="s">
        <v>496</v>
      </c>
      <c r="G465" s="2">
        <v>78.332800000000006</v>
      </c>
      <c r="H465" s="7">
        <f>1+COUNTIFS(A:A,A465,O:O,"&lt;"&amp;O465)</f>
        <v>1</v>
      </c>
      <c r="I465" s="2">
        <f>AVERAGEIF(A:A,A465,G:G)</f>
        <v>49.062063888888879</v>
      </c>
      <c r="J465" s="2">
        <f>G465-I465</f>
        <v>29.270736111111127</v>
      </c>
      <c r="K465" s="2">
        <f>90+J465</f>
        <v>119.27073611111112</v>
      </c>
      <c r="L465" s="2">
        <f>EXP(0.06*K465)</f>
        <v>1282.0865753396668</v>
      </c>
      <c r="M465" s="2">
        <f>SUMIF(A:A,A465,L:L)</f>
        <v>3897.9295290216182</v>
      </c>
      <c r="N465" s="3">
        <f>L465/M465</f>
        <v>0.32891476508080203</v>
      </c>
      <c r="O465" s="8">
        <f>1/N465</f>
        <v>3.0403013368960115</v>
      </c>
      <c r="P465" s="3">
        <f>IF(O465&gt;21,"",N465)</f>
        <v>0.32891476508080203</v>
      </c>
      <c r="Q465" s="3">
        <f>IF(ISNUMBER(P465),SUMIF(A:A,A465,P:P),"")</f>
        <v>0.93951512322274466</v>
      </c>
      <c r="R465" s="3">
        <f>IFERROR(P465*(1/Q465),"")</f>
        <v>0.35008991015764773</v>
      </c>
      <c r="S465" s="9">
        <f>IFERROR(1/R465,"")</f>
        <v>2.8564090851681319</v>
      </c>
    </row>
    <row r="466" spans="1:19" x14ac:dyDescent="0.25">
      <c r="A466" s="1">
        <v>53</v>
      </c>
      <c r="B466" s="11">
        <v>0.71736111111111101</v>
      </c>
      <c r="C466" s="1" t="s">
        <v>291</v>
      </c>
      <c r="D466" s="1">
        <v>3</v>
      </c>
      <c r="E466" s="1">
        <v>2</v>
      </c>
      <c r="F466" s="1" t="s">
        <v>497</v>
      </c>
      <c r="G466" s="2">
        <v>60.795999999999992</v>
      </c>
      <c r="H466" s="7">
        <f>1+COUNTIFS(A:A,A466,O:O,"&lt;"&amp;O466)</f>
        <v>2</v>
      </c>
      <c r="I466" s="2">
        <f>AVERAGEIF(A:A,A466,G:G)</f>
        <v>49.062063888888879</v>
      </c>
      <c r="J466" s="2">
        <f>G466-I466</f>
        <v>11.733936111111113</v>
      </c>
      <c r="K466" s="2">
        <f>90+J466</f>
        <v>101.73393611111112</v>
      </c>
      <c r="L466" s="2">
        <f>EXP(0.06*K466)</f>
        <v>447.66096289763544</v>
      </c>
      <c r="M466" s="2">
        <f>SUMIF(A:A,A466,L:L)</f>
        <v>3897.9295290216182</v>
      </c>
      <c r="N466" s="3">
        <f>L466/M466</f>
        <v>0.11484583278497559</v>
      </c>
      <c r="O466" s="8">
        <f>1/N466</f>
        <v>8.7073250787626524</v>
      </c>
      <c r="P466" s="3">
        <f>IF(O466&gt;21,"",N466)</f>
        <v>0.11484583278497559</v>
      </c>
      <c r="Q466" s="3">
        <f>IF(ISNUMBER(P466),SUMIF(A:A,A466,P:P),"")</f>
        <v>0.93951512322274466</v>
      </c>
      <c r="R466" s="3">
        <f>IFERROR(P466*(1/Q466),"")</f>
        <v>0.12223947219820047</v>
      </c>
      <c r="S466" s="9">
        <f>IFERROR(1/R466,"")</f>
        <v>8.1806635943141881</v>
      </c>
    </row>
    <row r="467" spans="1:19" x14ac:dyDescent="0.25">
      <c r="A467" s="1">
        <v>53</v>
      </c>
      <c r="B467" s="11">
        <v>0.71736111111111101</v>
      </c>
      <c r="C467" s="1" t="s">
        <v>291</v>
      </c>
      <c r="D467" s="1">
        <v>3</v>
      </c>
      <c r="E467" s="1">
        <v>3</v>
      </c>
      <c r="F467" s="1" t="s">
        <v>498</v>
      </c>
      <c r="G467" s="2">
        <v>57.308066666666704</v>
      </c>
      <c r="H467" s="7">
        <f>1+COUNTIFS(A:A,A467,O:O,"&lt;"&amp;O467)</f>
        <v>3</v>
      </c>
      <c r="I467" s="2">
        <f>AVERAGEIF(A:A,A467,G:G)</f>
        <v>49.062063888888879</v>
      </c>
      <c r="J467" s="2">
        <f>G467-I467</f>
        <v>8.2460027777778251</v>
      </c>
      <c r="K467" s="2">
        <f>90+J467</f>
        <v>98.246002777777818</v>
      </c>
      <c r="L467" s="2">
        <f>EXP(0.06*K467)</f>
        <v>363.12973483971041</v>
      </c>
      <c r="M467" s="2">
        <f>SUMIF(A:A,A467,L:L)</f>
        <v>3897.9295290216182</v>
      </c>
      <c r="N467" s="3">
        <f>L467/M467</f>
        <v>9.3159645944357564E-2</v>
      </c>
      <c r="O467" s="8">
        <f>1/N467</f>
        <v>10.734261491260717</v>
      </c>
      <c r="P467" s="3">
        <f>IF(O467&gt;21,"",N467)</f>
        <v>9.3159645944357564E-2</v>
      </c>
      <c r="Q467" s="3">
        <f>IF(ISNUMBER(P467),SUMIF(A:A,A467,P:P),"")</f>
        <v>0.93951512322274466</v>
      </c>
      <c r="R467" s="3">
        <f>IFERROR(P467*(1/Q467),"")</f>
        <v>9.9157154197581587E-2</v>
      </c>
      <c r="S467" s="9">
        <f>IFERROR(1/R467,"")</f>
        <v>10.085001007666976</v>
      </c>
    </row>
    <row r="468" spans="1:19" x14ac:dyDescent="0.25">
      <c r="A468" s="1">
        <v>53</v>
      </c>
      <c r="B468" s="11">
        <v>0.71736111111111101</v>
      </c>
      <c r="C468" s="1" t="s">
        <v>291</v>
      </c>
      <c r="D468" s="1">
        <v>3</v>
      </c>
      <c r="E468" s="1">
        <v>12</v>
      </c>
      <c r="F468" s="1" t="s">
        <v>507</v>
      </c>
      <c r="G468" s="2">
        <v>56.9155333333333</v>
      </c>
      <c r="H468" s="7">
        <f>1+COUNTIFS(A:A,A468,O:O,"&lt;"&amp;O468)</f>
        <v>4</v>
      </c>
      <c r="I468" s="2">
        <f>AVERAGEIF(A:A,A468,G:G)</f>
        <v>49.062063888888879</v>
      </c>
      <c r="J468" s="2">
        <f>G468-I468</f>
        <v>7.8534694444444213</v>
      </c>
      <c r="K468" s="2">
        <f>90+J468</f>
        <v>97.853469444444414</v>
      </c>
      <c r="L468" s="2">
        <f>EXP(0.06*K468)</f>
        <v>354.67723072429624</v>
      </c>
      <c r="M468" s="2">
        <f>SUMIF(A:A,A468,L:L)</f>
        <v>3897.9295290216182</v>
      </c>
      <c r="N468" s="3">
        <f>L468/M468</f>
        <v>9.0991185983118672E-2</v>
      </c>
      <c r="O468" s="8">
        <f>1/N468</f>
        <v>10.990075458358429</v>
      </c>
      <c r="P468" s="3">
        <f>IF(O468&gt;21,"",N468)</f>
        <v>9.0991185983118672E-2</v>
      </c>
      <c r="Q468" s="3">
        <f>IF(ISNUMBER(P468),SUMIF(A:A,A468,P:P),"")</f>
        <v>0.93951512322274466</v>
      </c>
      <c r="R468" s="3">
        <f>IFERROR(P468*(1/Q468),"")</f>
        <v>9.6849091338730958E-2</v>
      </c>
      <c r="S468" s="9">
        <f>IFERROR(1/R468,"")</f>
        <v>10.325342098486882</v>
      </c>
    </row>
    <row r="469" spans="1:19" x14ac:dyDescent="0.25">
      <c r="A469" s="1">
        <v>53</v>
      </c>
      <c r="B469" s="11">
        <v>0.71736111111111101</v>
      </c>
      <c r="C469" s="1" t="s">
        <v>291</v>
      </c>
      <c r="D469" s="1">
        <v>3</v>
      </c>
      <c r="E469" s="1">
        <v>5</v>
      </c>
      <c r="F469" s="1" t="s">
        <v>500</v>
      </c>
      <c r="G469" s="2">
        <v>53.970199999999899</v>
      </c>
      <c r="H469" s="7">
        <f>1+COUNTIFS(A:A,A469,O:O,"&lt;"&amp;O469)</f>
        <v>5</v>
      </c>
      <c r="I469" s="2">
        <f>AVERAGEIF(A:A,A469,G:G)</f>
        <v>49.062063888888879</v>
      </c>
      <c r="J469" s="2">
        <f>G469-I469</f>
        <v>4.9081361111110198</v>
      </c>
      <c r="K469" s="2">
        <f>90+J469</f>
        <v>94.90813611111102</v>
      </c>
      <c r="L469" s="2">
        <f>EXP(0.06*K469)</f>
        <v>297.22462517634335</v>
      </c>
      <c r="M469" s="2">
        <f>SUMIF(A:A,A469,L:L)</f>
        <v>3897.9295290216182</v>
      </c>
      <c r="N469" s="3">
        <f>L469/M469</f>
        <v>7.6251923736278232E-2</v>
      </c>
      <c r="O469" s="8">
        <f>1/N469</f>
        <v>13.114423230272312</v>
      </c>
      <c r="P469" s="3">
        <f>IF(O469&gt;21,"",N469)</f>
        <v>7.6251923736278232E-2</v>
      </c>
      <c r="Q469" s="3">
        <f>IF(ISNUMBER(P469),SUMIF(A:A,A469,P:P),"")</f>
        <v>0.93951512322274466</v>
      </c>
      <c r="R469" s="3">
        <f>IFERROR(P469*(1/Q469),"")</f>
        <v>8.1160932752968651E-2</v>
      </c>
      <c r="S469" s="9">
        <f>IFERROR(1/R469,"")</f>
        <v>12.321198957184516</v>
      </c>
    </row>
    <row r="470" spans="1:19" x14ac:dyDescent="0.25">
      <c r="A470" s="1">
        <v>53</v>
      </c>
      <c r="B470" s="11">
        <v>0.71736111111111101</v>
      </c>
      <c r="C470" s="1" t="s">
        <v>291</v>
      </c>
      <c r="D470" s="1">
        <v>3</v>
      </c>
      <c r="E470" s="1">
        <v>4</v>
      </c>
      <c r="F470" s="1" t="s">
        <v>499</v>
      </c>
      <c r="G470" s="2">
        <v>52.348233333333305</v>
      </c>
      <c r="H470" s="7">
        <f>1+COUNTIFS(A:A,A470,O:O,"&lt;"&amp;O470)</f>
        <v>6</v>
      </c>
      <c r="I470" s="2">
        <f>AVERAGEIF(A:A,A470,G:G)</f>
        <v>49.062063888888879</v>
      </c>
      <c r="J470" s="2">
        <f>G470-I470</f>
        <v>3.2861694444444254</v>
      </c>
      <c r="K470" s="2">
        <f>90+J470</f>
        <v>93.286169444444425</v>
      </c>
      <c r="L470" s="2">
        <f>EXP(0.06*K470)</f>
        <v>269.66222752504251</v>
      </c>
      <c r="M470" s="2">
        <f>SUMIF(A:A,A470,L:L)</f>
        <v>3897.9295290216182</v>
      </c>
      <c r="N470" s="3">
        <f>L470/M470</f>
        <v>6.9180888345287198E-2</v>
      </c>
      <c r="O470" s="8">
        <f>1/N470</f>
        <v>14.454859194766655</v>
      </c>
      <c r="P470" s="3">
        <f>IF(O470&gt;21,"",N470)</f>
        <v>6.9180888345287198E-2</v>
      </c>
      <c r="Q470" s="3">
        <f>IF(ISNUMBER(P470),SUMIF(A:A,A470,P:P),"")</f>
        <v>0.93951512322274466</v>
      </c>
      <c r="R470" s="3">
        <f>IFERROR(P470*(1/Q470),"")</f>
        <v>7.3634672433990689E-2</v>
      </c>
      <c r="S470" s="9">
        <f>IFERROR(1/R470,"")</f>
        <v>13.580558817538618</v>
      </c>
    </row>
    <row r="471" spans="1:19" x14ac:dyDescent="0.25">
      <c r="A471" s="1">
        <v>53</v>
      </c>
      <c r="B471" s="11">
        <v>0.71736111111111101</v>
      </c>
      <c r="C471" s="1" t="s">
        <v>291</v>
      </c>
      <c r="D471" s="1">
        <v>3</v>
      </c>
      <c r="E471" s="1">
        <v>10</v>
      </c>
      <c r="F471" s="1" t="s">
        <v>505</v>
      </c>
      <c r="G471" s="2">
        <v>50.663400000000003</v>
      </c>
      <c r="H471" s="7">
        <f>1+COUNTIFS(A:A,A471,O:O,"&lt;"&amp;O471)</f>
        <v>7</v>
      </c>
      <c r="I471" s="2">
        <f>AVERAGEIF(A:A,A471,G:G)</f>
        <v>49.062063888888879</v>
      </c>
      <c r="J471" s="2">
        <f>G471-I471</f>
        <v>1.6013361111111237</v>
      </c>
      <c r="K471" s="2">
        <f>90+J471</f>
        <v>91.601336111111124</v>
      </c>
      <c r="L471" s="2">
        <f>EXP(0.06*K471)</f>
        <v>243.7346580750883</v>
      </c>
      <c r="M471" s="2">
        <f>SUMIF(A:A,A471,L:L)</f>
        <v>3897.9295290216182</v>
      </c>
      <c r="N471" s="3">
        <f>L471/M471</f>
        <v>6.2529262332832833E-2</v>
      </c>
      <c r="O471" s="8">
        <f>1/N471</f>
        <v>15.992512348493204</v>
      </c>
      <c r="P471" s="3">
        <f>IF(O471&gt;21,"",N471)</f>
        <v>6.2529262332832833E-2</v>
      </c>
      <c r="Q471" s="3">
        <f>IF(ISNUMBER(P471),SUMIF(A:A,A471,P:P),"")</f>
        <v>0.93951512322274466</v>
      </c>
      <c r="R471" s="3">
        <f>IFERROR(P471*(1/Q471),"")</f>
        <v>6.655482257522756E-2</v>
      </c>
      <c r="S471" s="9">
        <f>IFERROR(1/R471,"")</f>
        <v>15.025207209735859</v>
      </c>
    </row>
    <row r="472" spans="1:19" x14ac:dyDescent="0.25">
      <c r="A472" s="1">
        <v>53</v>
      </c>
      <c r="B472" s="11">
        <v>0.71736111111111101</v>
      </c>
      <c r="C472" s="1" t="s">
        <v>291</v>
      </c>
      <c r="D472" s="1">
        <v>3</v>
      </c>
      <c r="E472" s="1">
        <v>7</v>
      </c>
      <c r="F472" s="1" t="s">
        <v>502</v>
      </c>
      <c r="G472" s="2">
        <v>48.557533333333303</v>
      </c>
      <c r="H472" s="7">
        <f>1+COUNTIFS(A:A,A472,O:O,"&lt;"&amp;O472)</f>
        <v>8</v>
      </c>
      <c r="I472" s="2">
        <f>AVERAGEIF(A:A,A472,G:G)</f>
        <v>49.062063888888879</v>
      </c>
      <c r="J472" s="2">
        <f>G472-I472</f>
        <v>-0.50453055555557569</v>
      </c>
      <c r="K472" s="2">
        <f>90+J472</f>
        <v>89.495469444444424</v>
      </c>
      <c r="L472" s="2">
        <f>EXP(0.06*K472)</f>
        <v>214.80446875254802</v>
      </c>
      <c r="M472" s="2">
        <f>SUMIF(A:A,A472,L:L)</f>
        <v>3897.9295290216182</v>
      </c>
      <c r="N472" s="3">
        <f>L472/M472</f>
        <v>5.5107324838287682E-2</v>
      </c>
      <c r="O472" s="8">
        <f>1/N472</f>
        <v>18.146407994481635</v>
      </c>
      <c r="P472" s="3">
        <f>IF(O472&gt;21,"",N472)</f>
        <v>5.5107324838287682E-2</v>
      </c>
      <c r="Q472" s="3">
        <f>IF(ISNUMBER(P472),SUMIF(A:A,A472,P:P),"")</f>
        <v>0.93951512322274466</v>
      </c>
      <c r="R472" s="3">
        <f>IFERROR(P472*(1/Q472),"")</f>
        <v>5.8655069488671316E-2</v>
      </c>
      <c r="S472" s="9">
        <f>IFERROR(1/R472,"")</f>
        <v>17.048824742985612</v>
      </c>
    </row>
    <row r="473" spans="1:19" x14ac:dyDescent="0.25">
      <c r="A473" s="1">
        <v>53</v>
      </c>
      <c r="B473" s="11">
        <v>0.71736111111111101</v>
      </c>
      <c r="C473" s="1" t="s">
        <v>291</v>
      </c>
      <c r="D473" s="1">
        <v>3</v>
      </c>
      <c r="E473" s="1">
        <v>6</v>
      </c>
      <c r="F473" s="1" t="s">
        <v>501</v>
      </c>
      <c r="G473" s="2">
        <v>46.440666666666601</v>
      </c>
      <c r="H473" s="7">
        <f>1+COUNTIFS(A:A,A473,O:O,"&lt;"&amp;O473)</f>
        <v>9</v>
      </c>
      <c r="I473" s="2">
        <f>AVERAGEIF(A:A,A473,G:G)</f>
        <v>49.062063888888879</v>
      </c>
      <c r="J473" s="2">
        <f>G473-I473</f>
        <v>-2.6213972222222779</v>
      </c>
      <c r="K473" s="2">
        <f>90+J473</f>
        <v>87.378602777777729</v>
      </c>
      <c r="L473" s="2">
        <f>EXP(0.06*K473)</f>
        <v>189.18325844198986</v>
      </c>
      <c r="M473" s="2">
        <f>SUMIF(A:A,A473,L:L)</f>
        <v>3897.9295290216182</v>
      </c>
      <c r="N473" s="3">
        <f>L473/M473</f>
        <v>4.8534294176804917E-2</v>
      </c>
      <c r="O473" s="8">
        <f>1/N473</f>
        <v>20.603987694909371</v>
      </c>
      <c r="P473" s="3">
        <f>IF(O473&gt;21,"",N473)</f>
        <v>4.8534294176804917E-2</v>
      </c>
      <c r="Q473" s="3">
        <f>IF(ISNUMBER(P473),SUMIF(A:A,A473,P:P),"")</f>
        <v>0.93951512322274466</v>
      </c>
      <c r="R473" s="3">
        <f>IFERROR(P473*(1/Q473),"")</f>
        <v>5.165887485698107E-2</v>
      </c>
      <c r="S473" s="9">
        <f>IFERROR(1/R473,"")</f>
        <v>19.357758038062691</v>
      </c>
    </row>
    <row r="474" spans="1:19" x14ac:dyDescent="0.25">
      <c r="A474" s="1">
        <v>53</v>
      </c>
      <c r="B474" s="11">
        <v>0.71736111111111101</v>
      </c>
      <c r="C474" s="1" t="s">
        <v>291</v>
      </c>
      <c r="D474" s="1">
        <v>3</v>
      </c>
      <c r="E474" s="1">
        <v>9</v>
      </c>
      <c r="F474" s="1" t="s">
        <v>504</v>
      </c>
      <c r="G474" s="2">
        <v>43.479566666666699</v>
      </c>
      <c r="H474" s="7">
        <f>1+COUNTIFS(A:A,A474,O:O,"&lt;"&amp;O474)</f>
        <v>10</v>
      </c>
      <c r="I474" s="2">
        <f>AVERAGEIF(A:A,A474,G:G)</f>
        <v>49.062063888888879</v>
      </c>
      <c r="J474" s="2">
        <f>G474-I474</f>
        <v>-5.5824972222221803</v>
      </c>
      <c r="K474" s="2">
        <f>90+J474</f>
        <v>84.417502777777827</v>
      </c>
      <c r="L474" s="2">
        <f>EXP(0.06*K474)</f>
        <v>158.38838769182695</v>
      </c>
      <c r="M474" s="2">
        <f>SUMIF(A:A,A474,L:L)</f>
        <v>3897.9295290216182</v>
      </c>
      <c r="N474" s="3">
        <f>L474/M474</f>
        <v>4.0633979273499717E-2</v>
      </c>
      <c r="O474" s="8">
        <f>1/N474</f>
        <v>24.609945121770796</v>
      </c>
      <c r="P474" s="3" t="str">
        <f>IF(O474&gt;21,"",N474)</f>
        <v/>
      </c>
      <c r="Q474" s="3" t="str">
        <f>IF(ISNUMBER(P474),SUMIF(A:A,A474,P:P),"")</f>
        <v/>
      </c>
      <c r="R474" s="3" t="str">
        <f>IFERROR(P474*(1/Q474),"")</f>
        <v/>
      </c>
      <c r="S474" s="9" t="str">
        <f>IFERROR(1/R474,"")</f>
        <v/>
      </c>
    </row>
    <row r="475" spans="1:19" x14ac:dyDescent="0.25">
      <c r="A475" s="1">
        <v>53</v>
      </c>
      <c r="B475" s="11">
        <v>0.71736111111111101</v>
      </c>
      <c r="C475" s="1" t="s">
        <v>291</v>
      </c>
      <c r="D475" s="1">
        <v>3</v>
      </c>
      <c r="E475" s="1">
        <v>8</v>
      </c>
      <c r="F475" s="1" t="s">
        <v>503</v>
      </c>
      <c r="G475" s="2">
        <v>20.8126</v>
      </c>
      <c r="H475" s="7">
        <f>1+COUNTIFS(A:A,A475,O:O,"&lt;"&amp;O475)</f>
        <v>11</v>
      </c>
      <c r="I475" s="2">
        <f>AVERAGEIF(A:A,A475,G:G)</f>
        <v>49.062063888888879</v>
      </c>
      <c r="J475" s="2">
        <f>G475-I475</f>
        <v>-28.249463888888879</v>
      </c>
      <c r="K475" s="2">
        <f>90+J475</f>
        <v>61.750536111111117</v>
      </c>
      <c r="L475" s="2">
        <f>EXP(0.06*K475)</f>
        <v>40.651354914431217</v>
      </c>
      <c r="M475" s="2">
        <f>SUMIF(A:A,A475,L:L)</f>
        <v>3897.9295290216182</v>
      </c>
      <c r="N475" s="3">
        <f>L475/M475</f>
        <v>1.0428960968064171E-2</v>
      </c>
      <c r="O475" s="8">
        <f>1/N475</f>
        <v>95.886829288385044</v>
      </c>
      <c r="P475" s="3" t="str">
        <f>IF(O475&gt;21,"",N475)</f>
        <v/>
      </c>
      <c r="Q475" s="3" t="str">
        <f>IF(ISNUMBER(P475),SUMIF(A:A,A475,P:P),"")</f>
        <v/>
      </c>
      <c r="R475" s="3" t="str">
        <f>IFERROR(P475*(1/Q475),"")</f>
        <v/>
      </c>
      <c r="S475" s="9" t="str">
        <f>IFERROR(1/R475,"")</f>
        <v/>
      </c>
    </row>
    <row r="476" spans="1:19" x14ac:dyDescent="0.25">
      <c r="A476" s="1">
        <v>53</v>
      </c>
      <c r="B476" s="11">
        <v>0.71736111111111101</v>
      </c>
      <c r="C476" s="1" t="s">
        <v>291</v>
      </c>
      <c r="D476" s="1">
        <v>3</v>
      </c>
      <c r="E476" s="1">
        <v>11</v>
      </c>
      <c r="F476" s="1" t="s">
        <v>506</v>
      </c>
      <c r="G476" s="2">
        <v>19.120166666666698</v>
      </c>
      <c r="H476" s="7">
        <f>1+COUNTIFS(A:A,A476,O:O,"&lt;"&amp;O476)</f>
        <v>12</v>
      </c>
      <c r="I476" s="2">
        <f>AVERAGEIF(A:A,A476,G:G)</f>
        <v>49.062063888888879</v>
      </c>
      <c r="J476" s="2">
        <f>G476-I476</f>
        <v>-29.941897222222181</v>
      </c>
      <c r="K476" s="2">
        <f>90+J476</f>
        <v>60.058102777777819</v>
      </c>
      <c r="L476" s="2">
        <f>EXP(0.06*K476)</f>
        <v>36.726044643039252</v>
      </c>
      <c r="M476" s="2">
        <f>SUMIF(A:A,A476,L:L)</f>
        <v>3897.9295290216182</v>
      </c>
      <c r="N476" s="3">
        <f>L476/M476</f>
        <v>9.4219365356914241E-3</v>
      </c>
      <c r="O476" s="8">
        <f>1/N476</f>
        <v>106.13529354733819</v>
      </c>
      <c r="P476" s="3" t="str">
        <f>IF(O476&gt;21,"",N476)</f>
        <v/>
      </c>
      <c r="Q476" s="3" t="str">
        <f>IF(ISNUMBER(P476),SUMIF(A:A,A476,P:P),"")</f>
        <v/>
      </c>
      <c r="R476" s="3" t="str">
        <f>IFERROR(P476*(1/Q476),"")</f>
        <v/>
      </c>
      <c r="S476" s="9" t="str">
        <f>IFERROR(1/R476,"")</f>
        <v/>
      </c>
    </row>
    <row r="477" spans="1:19" x14ac:dyDescent="0.25">
      <c r="A477" s="1">
        <v>54</v>
      </c>
      <c r="B477" s="11">
        <v>0.72013888888888899</v>
      </c>
      <c r="C477" s="1" t="s">
        <v>47</v>
      </c>
      <c r="D477" s="1">
        <v>8</v>
      </c>
      <c r="E477" s="1">
        <v>1</v>
      </c>
      <c r="F477" s="1" t="s">
        <v>508</v>
      </c>
      <c r="G477" s="2">
        <v>65.236133333333299</v>
      </c>
      <c r="H477" s="7">
        <f>1+COUNTIFS(A:A,A477,O:O,"&lt;"&amp;O477)</f>
        <v>1</v>
      </c>
      <c r="I477" s="2">
        <f>AVERAGEIF(A:A,A477,G:G)</f>
        <v>49.723622222222225</v>
      </c>
      <c r="J477" s="2">
        <f>G477-I477</f>
        <v>15.512511111111074</v>
      </c>
      <c r="K477" s="2">
        <f>90+J477</f>
        <v>105.51251111111108</v>
      </c>
      <c r="L477" s="2">
        <f>EXP(0.06*K477)</f>
        <v>561.57799354833901</v>
      </c>
      <c r="M477" s="2">
        <f>SUMIF(A:A,A477,L:L)</f>
        <v>3823.0939088548253</v>
      </c>
      <c r="N477" s="3">
        <f>L477/M477</f>
        <v>0.14689097546038435</v>
      </c>
      <c r="O477" s="8">
        <f>1/N477</f>
        <v>6.8077701633188097</v>
      </c>
      <c r="P477" s="3">
        <f>IF(O477&gt;21,"",N477)</f>
        <v>0.14689097546038435</v>
      </c>
      <c r="Q477" s="3">
        <f>IF(ISNUMBER(P477),SUMIF(A:A,A477,P:P),"")</f>
        <v>0.84199811959376047</v>
      </c>
      <c r="R477" s="3">
        <f>IFERROR(P477*(1/Q477),"")</f>
        <v>0.17445522981839315</v>
      </c>
      <c r="S477" s="9">
        <f>IFERROR(1/R477,"")</f>
        <v>5.7321296761409446</v>
      </c>
    </row>
    <row r="478" spans="1:19" x14ac:dyDescent="0.25">
      <c r="A478" s="1">
        <v>54</v>
      </c>
      <c r="B478" s="11">
        <v>0.72013888888888899</v>
      </c>
      <c r="C478" s="1" t="s">
        <v>47</v>
      </c>
      <c r="D478" s="1">
        <v>8</v>
      </c>
      <c r="E478" s="1">
        <v>15</v>
      </c>
      <c r="F478" s="1" t="s">
        <v>520</v>
      </c>
      <c r="G478" s="2">
        <v>63.262366666666701</v>
      </c>
      <c r="H478" s="7">
        <f>1+COUNTIFS(A:A,A478,O:O,"&lt;"&amp;O478)</f>
        <v>2</v>
      </c>
      <c r="I478" s="2">
        <f>AVERAGEIF(A:A,A478,G:G)</f>
        <v>49.723622222222225</v>
      </c>
      <c r="J478" s="2">
        <f>G478-I478</f>
        <v>13.538744444444475</v>
      </c>
      <c r="K478" s="2">
        <f>90+J478</f>
        <v>103.53874444444448</v>
      </c>
      <c r="L478" s="2">
        <f>EXP(0.06*K478)</f>
        <v>498.85958664578732</v>
      </c>
      <c r="M478" s="2">
        <f>SUMIF(A:A,A478,L:L)</f>
        <v>3823.0939088548253</v>
      </c>
      <c r="N478" s="3">
        <f>L478/M478</f>
        <v>0.13048583125053717</v>
      </c>
      <c r="O478" s="8">
        <f>1/N478</f>
        <v>7.663667314805747</v>
      </c>
      <c r="P478" s="3">
        <f>IF(O478&gt;21,"",N478)</f>
        <v>0.13048583125053717</v>
      </c>
      <c r="Q478" s="3">
        <f>IF(ISNUMBER(P478),SUMIF(A:A,A478,P:P),"")</f>
        <v>0.84199811959376047</v>
      </c>
      <c r="R478" s="3">
        <f>IFERROR(P478*(1/Q478),"")</f>
        <v>0.15497164211422798</v>
      </c>
      <c r="S478" s="9">
        <f>IFERROR(1/R478,"")</f>
        <v>6.4527934682586023</v>
      </c>
    </row>
    <row r="479" spans="1:19" x14ac:dyDescent="0.25">
      <c r="A479" s="1">
        <v>54</v>
      </c>
      <c r="B479" s="11">
        <v>0.72013888888888899</v>
      </c>
      <c r="C479" s="1" t="s">
        <v>47</v>
      </c>
      <c r="D479" s="1">
        <v>8</v>
      </c>
      <c r="E479" s="1">
        <v>12</v>
      </c>
      <c r="F479" s="1" t="s">
        <v>518</v>
      </c>
      <c r="G479" s="2">
        <v>59.969399999999993</v>
      </c>
      <c r="H479" s="7">
        <f>1+COUNTIFS(A:A,A479,O:O,"&lt;"&amp;O479)</f>
        <v>3</v>
      </c>
      <c r="I479" s="2">
        <f>AVERAGEIF(A:A,A479,G:G)</f>
        <v>49.723622222222225</v>
      </c>
      <c r="J479" s="2">
        <f>G479-I479</f>
        <v>10.245777777777768</v>
      </c>
      <c r="K479" s="2">
        <f>90+J479</f>
        <v>100.24577777777776</v>
      </c>
      <c r="L479" s="2">
        <f>EXP(0.06*K479)</f>
        <v>409.42210551089255</v>
      </c>
      <c r="M479" s="2">
        <f>SUMIF(A:A,A479,L:L)</f>
        <v>3823.0939088548253</v>
      </c>
      <c r="N479" s="3">
        <f>L479/M479</f>
        <v>0.1070918254355754</v>
      </c>
      <c r="O479" s="8">
        <f>1/N479</f>
        <v>9.3377808804051323</v>
      </c>
      <c r="P479" s="3">
        <f>IF(O479&gt;21,"",N479)</f>
        <v>0.1070918254355754</v>
      </c>
      <c r="Q479" s="3">
        <f>IF(ISNUMBER(P479),SUMIF(A:A,A479,P:P),"")</f>
        <v>0.84199811959376047</v>
      </c>
      <c r="R479" s="3">
        <f>IFERROR(P479*(1/Q479),"")</f>
        <v>0.12718772517834609</v>
      </c>
      <c r="S479" s="9">
        <f>IFERROR(1/R479,"")</f>
        <v>7.8623939424796916</v>
      </c>
    </row>
    <row r="480" spans="1:19" x14ac:dyDescent="0.25">
      <c r="A480" s="1">
        <v>54</v>
      </c>
      <c r="B480" s="11">
        <v>0.72013888888888899</v>
      </c>
      <c r="C480" s="1" t="s">
        <v>47</v>
      </c>
      <c r="D480" s="1">
        <v>8</v>
      </c>
      <c r="E480" s="1">
        <v>13</v>
      </c>
      <c r="F480" s="1" t="s">
        <v>519</v>
      </c>
      <c r="G480" s="2">
        <v>53.393166666666701</v>
      </c>
      <c r="H480" s="7">
        <f>1+COUNTIFS(A:A,A480,O:O,"&lt;"&amp;O480)</f>
        <v>4</v>
      </c>
      <c r="I480" s="2">
        <f>AVERAGEIF(A:A,A480,G:G)</f>
        <v>49.723622222222225</v>
      </c>
      <c r="J480" s="2">
        <f>G480-I480</f>
        <v>3.669544444444476</v>
      </c>
      <c r="K480" s="2">
        <f>90+J480</f>
        <v>93.669544444444483</v>
      </c>
      <c r="L480" s="2">
        <f>EXP(0.06*K480)</f>
        <v>275.93702424784385</v>
      </c>
      <c r="M480" s="2">
        <f>SUMIF(A:A,A480,L:L)</f>
        <v>3823.0939088548253</v>
      </c>
      <c r="N480" s="3">
        <f>L480/M480</f>
        <v>7.2176365746270246E-2</v>
      </c>
      <c r="O480" s="8">
        <f>1/N480</f>
        <v>13.854950850745427</v>
      </c>
      <c r="P480" s="3">
        <f>IF(O480&gt;21,"",N480)</f>
        <v>7.2176365746270246E-2</v>
      </c>
      <c r="Q480" s="3">
        <f>IF(ISNUMBER(P480),SUMIF(A:A,A480,P:P),"")</f>
        <v>0.84199811959376047</v>
      </c>
      <c r="R480" s="3">
        <f>IFERROR(P480*(1/Q480),"")</f>
        <v>8.57203407783063E-2</v>
      </c>
      <c r="S480" s="9">
        <f>IFERROR(1/R480,"")</f>
        <v>11.665842563391621</v>
      </c>
    </row>
    <row r="481" spans="1:19" x14ac:dyDescent="0.25">
      <c r="A481" s="1">
        <v>54</v>
      </c>
      <c r="B481" s="11">
        <v>0.72013888888888899</v>
      </c>
      <c r="C481" s="1" t="s">
        <v>47</v>
      </c>
      <c r="D481" s="1">
        <v>8</v>
      </c>
      <c r="E481" s="1">
        <v>8</v>
      </c>
      <c r="F481" s="1" t="s">
        <v>514</v>
      </c>
      <c r="G481" s="2">
        <v>53.094266666666698</v>
      </c>
      <c r="H481" s="7">
        <f>1+COUNTIFS(A:A,A481,O:O,"&lt;"&amp;O481)</f>
        <v>5</v>
      </c>
      <c r="I481" s="2">
        <f>AVERAGEIF(A:A,A481,G:G)</f>
        <v>49.723622222222225</v>
      </c>
      <c r="J481" s="2">
        <f>G481-I481</f>
        <v>3.3706444444444728</v>
      </c>
      <c r="K481" s="2">
        <f>90+J481</f>
        <v>93.37064444444448</v>
      </c>
      <c r="L481" s="2">
        <f>EXP(0.06*K481)</f>
        <v>271.03248015453414</v>
      </c>
      <c r="M481" s="2">
        <f>SUMIF(A:A,A481,L:L)</f>
        <v>3823.0939088548253</v>
      </c>
      <c r="N481" s="3">
        <f>L481/M481</f>
        <v>7.0893492709343253E-2</v>
      </c>
      <c r="O481" s="8">
        <f>1/N481</f>
        <v>14.105666991185034</v>
      </c>
      <c r="P481" s="3">
        <f>IF(O481&gt;21,"",N481)</f>
        <v>7.0893492709343253E-2</v>
      </c>
      <c r="Q481" s="3">
        <f>IF(ISNUMBER(P481),SUMIF(A:A,A481,P:P),"")</f>
        <v>0.84199811959376047</v>
      </c>
      <c r="R481" s="3">
        <f>IFERROR(P481*(1/Q481),"")</f>
        <v>8.4196735194072989E-2</v>
      </c>
      <c r="S481" s="9">
        <f>IFERROR(1/R481,"")</f>
        <v>11.876945082193576</v>
      </c>
    </row>
    <row r="482" spans="1:19" x14ac:dyDescent="0.25">
      <c r="A482" s="1">
        <v>54</v>
      </c>
      <c r="B482" s="11">
        <v>0.72013888888888899</v>
      </c>
      <c r="C482" s="1" t="s">
        <v>47</v>
      </c>
      <c r="D482" s="1">
        <v>8</v>
      </c>
      <c r="E482" s="1">
        <v>2</v>
      </c>
      <c r="F482" s="1" t="s">
        <v>509</v>
      </c>
      <c r="G482" s="2">
        <v>52.892366666666703</v>
      </c>
      <c r="H482" s="7">
        <f>1+COUNTIFS(A:A,A482,O:O,"&lt;"&amp;O482)</f>
        <v>6</v>
      </c>
      <c r="I482" s="2">
        <f>AVERAGEIF(A:A,A482,G:G)</f>
        <v>49.723622222222225</v>
      </c>
      <c r="J482" s="2">
        <f>G482-I482</f>
        <v>3.1687444444444779</v>
      </c>
      <c r="K482" s="2">
        <f>90+J482</f>
        <v>93.168744444444485</v>
      </c>
      <c r="L482" s="2">
        <f>EXP(0.06*K482)</f>
        <v>267.76899950153563</v>
      </c>
      <c r="M482" s="2">
        <f>SUMIF(A:A,A482,L:L)</f>
        <v>3823.0939088548253</v>
      </c>
      <c r="N482" s="3">
        <f>L482/M482</f>
        <v>7.0039869771795257E-2</v>
      </c>
      <c r="O482" s="8">
        <f>1/N482</f>
        <v>14.277582229353252</v>
      </c>
      <c r="P482" s="3">
        <f>IF(O482&gt;21,"",N482)</f>
        <v>7.0039869771795257E-2</v>
      </c>
      <c r="Q482" s="3">
        <f>IF(ISNUMBER(P482),SUMIF(A:A,A482,P:P),"")</f>
        <v>0.84199811959376047</v>
      </c>
      <c r="R482" s="3">
        <f>IFERROR(P482*(1/Q482),"")</f>
        <v>8.3182928966144792E-2</v>
      </c>
      <c r="S482" s="9">
        <f>IFERROR(1/R482,"")</f>
        <v>12.021697389460728</v>
      </c>
    </row>
    <row r="483" spans="1:19" x14ac:dyDescent="0.25">
      <c r="A483" s="1">
        <v>54</v>
      </c>
      <c r="B483" s="11">
        <v>0.72013888888888899</v>
      </c>
      <c r="C483" s="1" t="s">
        <v>47</v>
      </c>
      <c r="D483" s="1">
        <v>8</v>
      </c>
      <c r="E483" s="1">
        <v>6</v>
      </c>
      <c r="F483" s="1" t="s">
        <v>512</v>
      </c>
      <c r="G483" s="2">
        <v>52.703800000000001</v>
      </c>
      <c r="H483" s="7">
        <f>1+COUNTIFS(A:A,A483,O:O,"&lt;"&amp;O483)</f>
        <v>7</v>
      </c>
      <c r="I483" s="2">
        <f>AVERAGEIF(A:A,A483,G:G)</f>
        <v>49.723622222222225</v>
      </c>
      <c r="J483" s="2">
        <f>G483-I483</f>
        <v>2.9801777777777758</v>
      </c>
      <c r="K483" s="2">
        <f>90+J483</f>
        <v>92.980177777777783</v>
      </c>
      <c r="L483" s="2">
        <f>EXP(0.06*K483)</f>
        <v>264.75653468916352</v>
      </c>
      <c r="M483" s="2">
        <f>SUMIF(A:A,A483,L:L)</f>
        <v>3823.0939088548253</v>
      </c>
      <c r="N483" s="3">
        <f>L483/M483</f>
        <v>6.9251904609497039E-2</v>
      </c>
      <c r="O483" s="8">
        <f>1/N483</f>
        <v>14.440036063107243</v>
      </c>
      <c r="P483" s="3">
        <f>IF(O483&gt;21,"",N483)</f>
        <v>6.9251904609497039E-2</v>
      </c>
      <c r="Q483" s="3">
        <f>IF(ISNUMBER(P483),SUMIF(A:A,A483,P:P),"")</f>
        <v>0.84199811959376047</v>
      </c>
      <c r="R483" s="3">
        <f>IFERROR(P483*(1/Q483),"")</f>
        <v>8.2247101267766562E-2</v>
      </c>
      <c r="S483" s="9">
        <f>IFERROR(1/R483,"")</f>
        <v>12.158483212002388</v>
      </c>
    </row>
    <row r="484" spans="1:19" x14ac:dyDescent="0.25">
      <c r="A484" s="1">
        <v>54</v>
      </c>
      <c r="B484" s="11">
        <v>0.72013888888888899</v>
      </c>
      <c r="C484" s="1" t="s">
        <v>47</v>
      </c>
      <c r="D484" s="1">
        <v>8</v>
      </c>
      <c r="E484" s="1">
        <v>7</v>
      </c>
      <c r="F484" s="1" t="s">
        <v>513</v>
      </c>
      <c r="G484" s="2">
        <v>51.677599999999998</v>
      </c>
      <c r="H484" s="7">
        <f>1+COUNTIFS(A:A,A484,O:O,"&lt;"&amp;O484)</f>
        <v>8</v>
      </c>
      <c r="I484" s="2">
        <f>AVERAGEIF(A:A,A484,G:G)</f>
        <v>49.723622222222225</v>
      </c>
      <c r="J484" s="2">
        <f>G484-I484</f>
        <v>1.9539777777777729</v>
      </c>
      <c r="K484" s="2">
        <f>90+J484</f>
        <v>91.953977777777766</v>
      </c>
      <c r="L484" s="2">
        <f>EXP(0.06*K484)</f>
        <v>248.94666249373316</v>
      </c>
      <c r="M484" s="2">
        <f>SUMIF(A:A,A484,L:L)</f>
        <v>3823.0939088548253</v>
      </c>
      <c r="N484" s="3">
        <f>L484/M484</f>
        <v>6.5116543937656757E-2</v>
      </c>
      <c r="O484" s="8">
        <f>1/N484</f>
        <v>15.35708039046744</v>
      </c>
      <c r="P484" s="3">
        <f>IF(O484&gt;21,"",N484)</f>
        <v>6.5116543937656757E-2</v>
      </c>
      <c r="Q484" s="3">
        <f>IF(ISNUMBER(P484),SUMIF(A:A,A484,P:P),"")</f>
        <v>0.84199811959376047</v>
      </c>
      <c r="R484" s="3">
        <f>IFERROR(P484*(1/Q484),"")</f>
        <v>7.733573558225236E-2</v>
      </c>
      <c r="S484" s="9">
        <f>IFERROR(1/R484,"")</f>
        <v>12.930632811223797</v>
      </c>
    </row>
    <row r="485" spans="1:19" x14ac:dyDescent="0.25">
      <c r="A485" s="1">
        <v>54</v>
      </c>
      <c r="B485" s="11">
        <v>0.72013888888888899</v>
      </c>
      <c r="C485" s="1" t="s">
        <v>47</v>
      </c>
      <c r="D485" s="1">
        <v>8</v>
      </c>
      <c r="E485" s="1">
        <v>5</v>
      </c>
      <c r="F485" s="1" t="s">
        <v>511</v>
      </c>
      <c r="G485" s="2">
        <v>49.9975666666666</v>
      </c>
      <c r="H485" s="7">
        <f>1+COUNTIFS(A:A,A485,O:O,"&lt;"&amp;O485)</f>
        <v>9</v>
      </c>
      <c r="I485" s="2">
        <f>AVERAGEIF(A:A,A485,G:G)</f>
        <v>49.723622222222225</v>
      </c>
      <c r="J485" s="2">
        <f>G485-I485</f>
        <v>0.27394444444437482</v>
      </c>
      <c r="K485" s="2">
        <f>90+J485</f>
        <v>90.273944444444368</v>
      </c>
      <c r="L485" s="2">
        <f>EXP(0.06*K485)</f>
        <v>225.07567222623149</v>
      </c>
      <c r="M485" s="2">
        <f>SUMIF(A:A,A485,L:L)</f>
        <v>3823.0939088548253</v>
      </c>
      <c r="N485" s="3">
        <f>L485/M485</f>
        <v>5.8872650683501247E-2</v>
      </c>
      <c r="O485" s="8">
        <f>1/N485</f>
        <v>16.985815797151542</v>
      </c>
      <c r="P485" s="3">
        <f>IF(O485&gt;21,"",N485)</f>
        <v>5.8872650683501247E-2</v>
      </c>
      <c r="Q485" s="3">
        <f>IF(ISNUMBER(P485),SUMIF(A:A,A485,P:P),"")</f>
        <v>0.84199811959376047</v>
      </c>
      <c r="R485" s="3">
        <f>IFERROR(P485*(1/Q485),"")</f>
        <v>6.9920168838269597E-2</v>
      </c>
      <c r="S485" s="9">
        <f>IFERROR(1/R485,"")</f>
        <v>14.302024960967589</v>
      </c>
    </row>
    <row r="486" spans="1:19" x14ac:dyDescent="0.25">
      <c r="A486" s="1">
        <v>54</v>
      </c>
      <c r="B486" s="11">
        <v>0.72013888888888899</v>
      </c>
      <c r="C486" s="1" t="s">
        <v>47</v>
      </c>
      <c r="D486" s="1">
        <v>8</v>
      </c>
      <c r="E486" s="1">
        <v>11</v>
      </c>
      <c r="F486" s="1" t="s">
        <v>517</v>
      </c>
      <c r="G486" s="2">
        <v>47.663333333333298</v>
      </c>
      <c r="H486" s="7">
        <f>1+COUNTIFS(A:A,A486,O:O,"&lt;"&amp;O486)</f>
        <v>10</v>
      </c>
      <c r="I486" s="2">
        <f>AVERAGEIF(A:A,A486,G:G)</f>
        <v>49.723622222222225</v>
      </c>
      <c r="J486" s="2">
        <f>G486-I486</f>
        <v>-2.0602888888889268</v>
      </c>
      <c r="K486" s="2">
        <f>90+J486</f>
        <v>87.93971111111108</v>
      </c>
      <c r="L486" s="2">
        <f>EXP(0.06*K486)</f>
        <v>195.66082326806219</v>
      </c>
      <c r="M486" s="2">
        <f>SUMIF(A:A,A486,L:L)</f>
        <v>3823.0939088548253</v>
      </c>
      <c r="N486" s="3">
        <f>L486/M486</f>
        <v>5.1178659989199869E-2</v>
      </c>
      <c r="O486" s="8">
        <f>1/N486</f>
        <v>19.53939396246459</v>
      </c>
      <c r="P486" s="3">
        <f>IF(O486&gt;21,"",N486)</f>
        <v>5.1178659989199869E-2</v>
      </c>
      <c r="Q486" s="3">
        <f>IF(ISNUMBER(P486),SUMIF(A:A,A486,P:P),"")</f>
        <v>0.84199811959376047</v>
      </c>
      <c r="R486" s="3">
        <f>IFERROR(P486*(1/Q486),"")</f>
        <v>6.0782392262220347E-2</v>
      </c>
      <c r="S486" s="9">
        <f>IFERROR(1/R486,"")</f>
        <v>16.452132974396861</v>
      </c>
    </row>
    <row r="487" spans="1:19" x14ac:dyDescent="0.25">
      <c r="A487" s="1">
        <v>54</v>
      </c>
      <c r="B487" s="11">
        <v>0.72013888888888899</v>
      </c>
      <c r="C487" s="1" t="s">
        <v>47</v>
      </c>
      <c r="D487" s="1">
        <v>8</v>
      </c>
      <c r="E487" s="1">
        <v>10</v>
      </c>
      <c r="F487" s="1" t="s">
        <v>516</v>
      </c>
      <c r="G487" s="2">
        <v>45.413699999999999</v>
      </c>
      <c r="H487" s="7">
        <f>1+COUNTIFS(A:A,A487,O:O,"&lt;"&amp;O487)</f>
        <v>11</v>
      </c>
      <c r="I487" s="2">
        <f>AVERAGEIF(A:A,A487,G:G)</f>
        <v>49.723622222222225</v>
      </c>
      <c r="J487" s="2">
        <f>G487-I487</f>
        <v>-4.3099222222222267</v>
      </c>
      <c r="K487" s="2">
        <f>90+J487</f>
        <v>85.690077777777773</v>
      </c>
      <c r="L487" s="2">
        <f>EXP(0.06*K487)</f>
        <v>170.95573556809811</v>
      </c>
      <c r="M487" s="2">
        <f>SUMIF(A:A,A487,L:L)</f>
        <v>3823.0939088548253</v>
      </c>
      <c r="N487" s="3">
        <f>L487/M487</f>
        <v>4.4716593325667589E-2</v>
      </c>
      <c r="O487" s="8">
        <f>1/N487</f>
        <v>22.363063141171672</v>
      </c>
      <c r="P487" s="3" t="str">
        <f>IF(O487&gt;21,"",N487)</f>
        <v/>
      </c>
      <c r="Q487" s="3" t="str">
        <f>IF(ISNUMBER(P487),SUMIF(A:A,A487,P:P),"")</f>
        <v/>
      </c>
      <c r="R487" s="3" t="str">
        <f>IFERROR(P487*(1/Q487),"")</f>
        <v/>
      </c>
      <c r="S487" s="9" t="str">
        <f>IFERROR(1/R487,"")</f>
        <v/>
      </c>
    </row>
    <row r="488" spans="1:19" x14ac:dyDescent="0.25">
      <c r="A488" s="1">
        <v>54</v>
      </c>
      <c r="B488" s="11">
        <v>0.72013888888888899</v>
      </c>
      <c r="C488" s="1" t="s">
        <v>47</v>
      </c>
      <c r="D488" s="1">
        <v>8</v>
      </c>
      <c r="E488" s="1">
        <v>9</v>
      </c>
      <c r="F488" s="1" t="s">
        <v>515</v>
      </c>
      <c r="G488" s="2">
        <v>39.266800000000003</v>
      </c>
      <c r="H488" s="7">
        <f>1+COUNTIFS(A:A,A488,O:O,"&lt;"&amp;O488)</f>
        <v>12</v>
      </c>
      <c r="I488" s="2">
        <f>AVERAGEIF(A:A,A488,G:G)</f>
        <v>49.723622222222225</v>
      </c>
      <c r="J488" s="2">
        <f>G488-I488</f>
        <v>-10.456822222222222</v>
      </c>
      <c r="K488" s="2">
        <f>90+J488</f>
        <v>79.543177777777771</v>
      </c>
      <c r="L488" s="2">
        <f>EXP(0.06*K488)</f>
        <v>118.22512746278321</v>
      </c>
      <c r="M488" s="2">
        <f>SUMIF(A:A,A488,L:L)</f>
        <v>3823.0939088548253</v>
      </c>
      <c r="N488" s="3">
        <f>L488/M488</f>
        <v>3.0923940212129533E-2</v>
      </c>
      <c r="O488" s="8">
        <f>1/N488</f>
        <v>32.337405684407656</v>
      </c>
      <c r="P488" s="3" t="str">
        <f>IF(O488&gt;21,"",N488)</f>
        <v/>
      </c>
      <c r="Q488" s="3" t="str">
        <f>IF(ISNUMBER(P488),SUMIF(A:A,A488,P:P),"")</f>
        <v/>
      </c>
      <c r="R488" s="3" t="str">
        <f>IFERROR(P488*(1/Q488),"")</f>
        <v/>
      </c>
      <c r="S488" s="9" t="str">
        <f>IFERROR(1/R488,"")</f>
        <v/>
      </c>
    </row>
    <row r="489" spans="1:19" x14ac:dyDescent="0.25">
      <c r="A489" s="1">
        <v>54</v>
      </c>
      <c r="B489" s="11">
        <v>0.72013888888888899</v>
      </c>
      <c r="C489" s="1" t="s">
        <v>47</v>
      </c>
      <c r="D489" s="1">
        <v>8</v>
      </c>
      <c r="E489" s="1">
        <v>3</v>
      </c>
      <c r="F489" s="1" t="s">
        <v>510</v>
      </c>
      <c r="G489" s="2">
        <v>39.263166666666599</v>
      </c>
      <c r="H489" s="7">
        <f>1+COUNTIFS(A:A,A489,O:O,"&lt;"&amp;O489)</f>
        <v>13</v>
      </c>
      <c r="I489" s="2">
        <f>AVERAGEIF(A:A,A489,G:G)</f>
        <v>49.723622222222225</v>
      </c>
      <c r="J489" s="2">
        <f>G489-I489</f>
        <v>-10.460455555555626</v>
      </c>
      <c r="K489" s="2">
        <f>90+J489</f>
        <v>79.539544444444374</v>
      </c>
      <c r="L489" s="2">
        <f>EXP(0.06*K489)</f>
        <v>118.19935719405721</v>
      </c>
      <c r="M489" s="2">
        <f>SUMIF(A:A,A489,L:L)</f>
        <v>3823.0939088548253</v>
      </c>
      <c r="N489" s="3">
        <f>L489/M489</f>
        <v>3.0917199527924443E-2</v>
      </c>
      <c r="O489" s="8">
        <f>1/N489</f>
        <v>32.344456007304252</v>
      </c>
      <c r="P489" s="3" t="str">
        <f>IF(O489&gt;21,"",N489)</f>
        <v/>
      </c>
      <c r="Q489" s="3" t="str">
        <f>IF(ISNUMBER(P489),SUMIF(A:A,A489,P:P),"")</f>
        <v/>
      </c>
      <c r="R489" s="3" t="str">
        <f>IFERROR(P489*(1/Q489),"")</f>
        <v/>
      </c>
      <c r="S489" s="9" t="str">
        <f>IFERROR(1/R489,"")</f>
        <v/>
      </c>
    </row>
    <row r="490" spans="1:19" x14ac:dyDescent="0.25">
      <c r="A490" s="1">
        <v>54</v>
      </c>
      <c r="B490" s="11">
        <v>0.72013888888888899</v>
      </c>
      <c r="C490" s="1" t="s">
        <v>47</v>
      </c>
      <c r="D490" s="1">
        <v>8</v>
      </c>
      <c r="E490" s="1">
        <v>16</v>
      </c>
      <c r="F490" s="1" t="s">
        <v>521</v>
      </c>
      <c r="G490" s="2">
        <v>38.510199999999998</v>
      </c>
      <c r="H490" s="7">
        <f>1+COUNTIFS(A:A,A490,O:O,"&lt;"&amp;O490)</f>
        <v>14</v>
      </c>
      <c r="I490" s="2">
        <f>AVERAGEIF(A:A,A490,G:G)</f>
        <v>49.723622222222225</v>
      </c>
      <c r="J490" s="2">
        <f>G490-I490</f>
        <v>-11.213422222222228</v>
      </c>
      <c r="K490" s="2">
        <f>90+J490</f>
        <v>78.786577777777779</v>
      </c>
      <c r="L490" s="2">
        <f>EXP(0.06*K490)</f>
        <v>112.9781759265889</v>
      </c>
      <c r="M490" s="2">
        <f>SUMIF(A:A,A490,L:L)</f>
        <v>3823.0939088548253</v>
      </c>
      <c r="N490" s="3">
        <f>L490/M490</f>
        <v>2.9551504258086756E-2</v>
      </c>
      <c r="O490" s="8">
        <f>1/N490</f>
        <v>33.839224943222661</v>
      </c>
      <c r="P490" s="3" t="str">
        <f>IF(O490&gt;21,"",N490)</f>
        <v/>
      </c>
      <c r="Q490" s="3" t="str">
        <f>IF(ISNUMBER(P490),SUMIF(A:A,A490,P:P),"")</f>
        <v/>
      </c>
      <c r="R490" s="3" t="str">
        <f>IFERROR(P490*(1/Q490),"")</f>
        <v/>
      </c>
      <c r="S490" s="9" t="str">
        <f>IFERROR(1/R490,"")</f>
        <v/>
      </c>
    </row>
    <row r="491" spans="1:19" x14ac:dyDescent="0.25">
      <c r="A491" s="1">
        <v>54</v>
      </c>
      <c r="B491" s="11">
        <v>0.72013888888888899</v>
      </c>
      <c r="C491" s="1" t="s">
        <v>47</v>
      </c>
      <c r="D491" s="1">
        <v>8</v>
      </c>
      <c r="E491" s="1">
        <v>17</v>
      </c>
      <c r="F491" s="1" t="s">
        <v>522</v>
      </c>
      <c r="G491" s="2">
        <v>33.510466666666701</v>
      </c>
      <c r="H491" s="7">
        <f>1+COUNTIFS(A:A,A491,O:O,"&lt;"&amp;O491)</f>
        <v>15</v>
      </c>
      <c r="I491" s="2">
        <f>AVERAGEIF(A:A,A491,G:G)</f>
        <v>49.723622222222225</v>
      </c>
      <c r="J491" s="2">
        <f>G491-I491</f>
        <v>-16.213155555555524</v>
      </c>
      <c r="K491" s="2">
        <f>90+J491</f>
        <v>73.786844444444483</v>
      </c>
      <c r="L491" s="2">
        <f>EXP(0.06*K491)</f>
        <v>83.697630417175333</v>
      </c>
      <c r="M491" s="2">
        <f>SUMIF(A:A,A491,L:L)</f>
        <v>3823.0939088548253</v>
      </c>
      <c r="N491" s="3">
        <f>L491/M491</f>
        <v>2.1892643082431169E-2</v>
      </c>
      <c r="O491" s="8">
        <f>1/N491</f>
        <v>45.677444986188043</v>
      </c>
      <c r="P491" s="3" t="str">
        <f>IF(O491&gt;21,"",N491)</f>
        <v/>
      </c>
      <c r="Q491" s="3" t="str">
        <f>IF(ISNUMBER(P491),SUMIF(A:A,A491,P:P),"")</f>
        <v/>
      </c>
      <c r="R491" s="3" t="str">
        <f>IFERROR(P491*(1/Q491),"")</f>
        <v/>
      </c>
      <c r="S491" s="9" t="str">
        <f>IFERROR(1/R491,"")</f>
        <v/>
      </c>
    </row>
    <row r="492" spans="1:19" x14ac:dyDescent="0.25">
      <c r="A492" s="1">
        <v>55</v>
      </c>
      <c r="B492" s="11">
        <v>0.72430555555555554</v>
      </c>
      <c r="C492" s="1" t="s">
        <v>329</v>
      </c>
      <c r="D492" s="1">
        <v>3</v>
      </c>
      <c r="E492" s="1">
        <v>7</v>
      </c>
      <c r="F492" s="1" t="s">
        <v>529</v>
      </c>
      <c r="G492" s="2">
        <v>68.4709</v>
      </c>
      <c r="H492" s="7">
        <f>1+COUNTIFS(A:A,A492,O:O,"&lt;"&amp;O492)</f>
        <v>1</v>
      </c>
      <c r="I492" s="2">
        <f>AVERAGEIF(A:A,A492,G:G)</f>
        <v>50.577157142857118</v>
      </c>
      <c r="J492" s="2">
        <f>G492-I492</f>
        <v>17.893742857142882</v>
      </c>
      <c r="K492" s="2">
        <f>90+J492</f>
        <v>107.89374285714288</v>
      </c>
      <c r="L492" s="2">
        <f>EXP(0.06*K492)</f>
        <v>647.82757399388777</v>
      </c>
      <c r="M492" s="2">
        <f>SUMIF(A:A,A492,L:L)</f>
        <v>2036.4980374215829</v>
      </c>
      <c r="N492" s="3">
        <f>L492/M492</f>
        <v>0.31810861689516012</v>
      </c>
      <c r="O492" s="8">
        <f>1/N492</f>
        <v>3.1435803586847588</v>
      </c>
      <c r="P492" s="3">
        <f>IF(O492&gt;21,"",N492)</f>
        <v>0.31810861689516012</v>
      </c>
      <c r="Q492" s="3">
        <f>IF(ISNUMBER(P492),SUMIF(A:A,A492,P:P),"")</f>
        <v>0.92761397461150197</v>
      </c>
      <c r="R492" s="3">
        <f>IFERROR(P492*(1/Q492),"")</f>
        <v>0.34293210926278744</v>
      </c>
      <c r="S492" s="9">
        <f>IFERROR(1/R492,"")</f>
        <v>2.9160290710302199</v>
      </c>
    </row>
    <row r="493" spans="1:19" x14ac:dyDescent="0.25">
      <c r="A493" s="1">
        <v>55</v>
      </c>
      <c r="B493" s="11">
        <v>0.72430555555555554</v>
      </c>
      <c r="C493" s="1" t="s">
        <v>329</v>
      </c>
      <c r="D493" s="1">
        <v>3</v>
      </c>
      <c r="E493" s="1">
        <v>1</v>
      </c>
      <c r="F493" s="1" t="s">
        <v>523</v>
      </c>
      <c r="G493" s="2">
        <v>59.966699999999896</v>
      </c>
      <c r="H493" s="7">
        <f>1+COUNTIFS(A:A,A493,O:O,"&lt;"&amp;O493)</f>
        <v>2</v>
      </c>
      <c r="I493" s="2">
        <f>AVERAGEIF(A:A,A493,G:G)</f>
        <v>50.577157142857118</v>
      </c>
      <c r="J493" s="2">
        <f>G493-I493</f>
        <v>9.3895428571427786</v>
      </c>
      <c r="K493" s="2">
        <f>90+J493</f>
        <v>99.389542857142771</v>
      </c>
      <c r="L493" s="2">
        <f>EXP(0.06*K493)</f>
        <v>388.9195739333602</v>
      </c>
      <c r="M493" s="2">
        <f>SUMIF(A:A,A493,L:L)</f>
        <v>2036.4980374215829</v>
      </c>
      <c r="N493" s="3">
        <f>L493/M493</f>
        <v>0.19097468634233136</v>
      </c>
      <c r="O493" s="8">
        <f>1/N493</f>
        <v>5.2362960722839027</v>
      </c>
      <c r="P493" s="3">
        <f>IF(O493&gt;21,"",N493)</f>
        <v>0.19097468634233136</v>
      </c>
      <c r="Q493" s="3">
        <f>IF(ISNUMBER(P493),SUMIF(A:A,A493,P:P),"")</f>
        <v>0.92761397461150197</v>
      </c>
      <c r="R493" s="3">
        <f>IFERROR(P493*(1/Q493),"")</f>
        <v>0.20587732782089049</v>
      </c>
      <c r="S493" s="9">
        <f>IFERROR(1/R493,"")</f>
        <v>4.8572614118538668</v>
      </c>
    </row>
    <row r="494" spans="1:19" x14ac:dyDescent="0.25">
      <c r="A494" s="1">
        <v>55</v>
      </c>
      <c r="B494" s="11">
        <v>0.72430555555555554</v>
      </c>
      <c r="C494" s="1" t="s">
        <v>329</v>
      </c>
      <c r="D494" s="1">
        <v>3</v>
      </c>
      <c r="E494" s="1">
        <v>3</v>
      </c>
      <c r="F494" s="1" t="s">
        <v>525</v>
      </c>
      <c r="G494" s="2">
        <v>59.532133333333206</v>
      </c>
      <c r="H494" s="7">
        <f>1+COUNTIFS(A:A,A494,O:O,"&lt;"&amp;O494)</f>
        <v>3</v>
      </c>
      <c r="I494" s="2">
        <f>AVERAGEIF(A:A,A494,G:G)</f>
        <v>50.577157142857118</v>
      </c>
      <c r="J494" s="2">
        <f>G494-I494</f>
        <v>8.9549761904760885</v>
      </c>
      <c r="K494" s="2">
        <f>90+J494</f>
        <v>98.954976190476089</v>
      </c>
      <c r="L494" s="2">
        <f>EXP(0.06*K494)</f>
        <v>378.90994754535728</v>
      </c>
      <c r="M494" s="2">
        <f>SUMIF(A:A,A494,L:L)</f>
        <v>2036.4980374215829</v>
      </c>
      <c r="N494" s="3">
        <f>L494/M494</f>
        <v>0.1860595692127926</v>
      </c>
      <c r="O494" s="8">
        <f>1/N494</f>
        <v>5.3746227846863395</v>
      </c>
      <c r="P494" s="3">
        <f>IF(O494&gt;21,"",N494)</f>
        <v>0.1860595692127926</v>
      </c>
      <c r="Q494" s="3">
        <f>IF(ISNUMBER(P494),SUMIF(A:A,A494,P:P),"")</f>
        <v>0.92761397461150197</v>
      </c>
      <c r="R494" s="3">
        <f>IFERROR(P494*(1/Q494),"")</f>
        <v>0.20057866128064428</v>
      </c>
      <c r="S494" s="9">
        <f>IFERROR(1/R494,"")</f>
        <v>4.9855752033404332</v>
      </c>
    </row>
    <row r="495" spans="1:19" x14ac:dyDescent="0.25">
      <c r="A495" s="1">
        <v>55</v>
      </c>
      <c r="B495" s="11">
        <v>0.72430555555555554</v>
      </c>
      <c r="C495" s="1" t="s">
        <v>329</v>
      </c>
      <c r="D495" s="1">
        <v>3</v>
      </c>
      <c r="E495" s="1">
        <v>4</v>
      </c>
      <c r="F495" s="1" t="s">
        <v>526</v>
      </c>
      <c r="G495" s="2">
        <v>53.508933333333296</v>
      </c>
      <c r="H495" s="7">
        <f>1+COUNTIFS(A:A,A495,O:O,"&lt;"&amp;O495)</f>
        <v>4</v>
      </c>
      <c r="I495" s="2">
        <f>AVERAGEIF(A:A,A495,G:G)</f>
        <v>50.577157142857118</v>
      </c>
      <c r="J495" s="2">
        <f>G495-I495</f>
        <v>2.9317761904761781</v>
      </c>
      <c r="K495" s="2">
        <f>90+J495</f>
        <v>92.931776190476171</v>
      </c>
      <c r="L495" s="2">
        <f>EXP(0.06*K495)</f>
        <v>263.98877186529262</v>
      </c>
      <c r="M495" s="2">
        <f>SUMIF(A:A,A495,L:L)</f>
        <v>2036.4980374215829</v>
      </c>
      <c r="N495" s="3">
        <f>L495/M495</f>
        <v>0.12962878775936837</v>
      </c>
      <c r="O495" s="8">
        <f>1/N495</f>
        <v>7.7143358144821441</v>
      </c>
      <c r="P495" s="3">
        <f>IF(O495&gt;21,"",N495)</f>
        <v>0.12962878775936837</v>
      </c>
      <c r="Q495" s="3">
        <f>IF(ISNUMBER(P495),SUMIF(A:A,A495,P:P),"")</f>
        <v>0.92761397461150197</v>
      </c>
      <c r="R495" s="3">
        <f>IFERROR(P495*(1/Q495),"")</f>
        <v>0.13974432393998676</v>
      </c>
      <c r="S495" s="9">
        <f>IFERROR(1/R495,"")</f>
        <v>7.1559257063596391</v>
      </c>
    </row>
    <row r="496" spans="1:19" x14ac:dyDescent="0.25">
      <c r="A496" s="1">
        <v>55</v>
      </c>
      <c r="B496" s="11">
        <v>0.72430555555555554</v>
      </c>
      <c r="C496" s="1" t="s">
        <v>329</v>
      </c>
      <c r="D496" s="1">
        <v>3</v>
      </c>
      <c r="E496" s="1">
        <v>2</v>
      </c>
      <c r="F496" s="1" t="s">
        <v>524</v>
      </c>
      <c r="G496" s="2">
        <v>49.650966666666704</v>
      </c>
      <c r="H496" s="7">
        <f>1+COUNTIFS(A:A,A496,O:O,"&lt;"&amp;O496)</f>
        <v>5</v>
      </c>
      <c r="I496" s="2">
        <f>AVERAGEIF(A:A,A496,G:G)</f>
        <v>50.577157142857118</v>
      </c>
      <c r="J496" s="2">
        <f>G496-I496</f>
        <v>-0.92619047619041339</v>
      </c>
      <c r="K496" s="2">
        <f>90+J496</f>
        <v>89.073809523809587</v>
      </c>
      <c r="L496" s="2">
        <f>EXP(0.06*K496)</f>
        <v>209.43817144325976</v>
      </c>
      <c r="M496" s="2">
        <f>SUMIF(A:A,A496,L:L)</f>
        <v>2036.4980374215829</v>
      </c>
      <c r="N496" s="3">
        <f>L496/M496</f>
        <v>0.10284231440184943</v>
      </c>
      <c r="O496" s="8">
        <f>1/N496</f>
        <v>9.7236240337082194</v>
      </c>
      <c r="P496" s="3">
        <f>IF(O496&gt;21,"",N496)</f>
        <v>0.10284231440184943</v>
      </c>
      <c r="Q496" s="3">
        <f>IF(ISNUMBER(P496),SUMIF(A:A,A496,P:P),"")</f>
        <v>0.92761397461150197</v>
      </c>
      <c r="R496" s="3">
        <f>IFERROR(P496*(1/Q496),"")</f>
        <v>0.110867577695691</v>
      </c>
      <c r="S496" s="9">
        <f>IFERROR(1/R496,"")</f>
        <v>9.0197695375360052</v>
      </c>
    </row>
    <row r="497" spans="1:19" x14ac:dyDescent="0.25">
      <c r="A497" s="1">
        <v>55</v>
      </c>
      <c r="B497" s="11">
        <v>0.72430555555555554</v>
      </c>
      <c r="C497" s="1" t="s">
        <v>329</v>
      </c>
      <c r="D497" s="1">
        <v>3</v>
      </c>
      <c r="E497" s="1">
        <v>6</v>
      </c>
      <c r="F497" s="1" t="s">
        <v>528</v>
      </c>
      <c r="G497" s="2">
        <v>36.6282</v>
      </c>
      <c r="H497" s="7">
        <f>1+COUNTIFS(A:A,A497,O:O,"&lt;"&amp;O497)</f>
        <v>6</v>
      </c>
      <c r="I497" s="2">
        <f>AVERAGEIF(A:A,A497,G:G)</f>
        <v>50.577157142857118</v>
      </c>
      <c r="J497" s="2">
        <f>G497-I497</f>
        <v>-13.948957142857118</v>
      </c>
      <c r="K497" s="2">
        <f>90+J497</f>
        <v>76.051042857142875</v>
      </c>
      <c r="L497" s="2">
        <f>EXP(0.06*K497)</f>
        <v>95.876659777549747</v>
      </c>
      <c r="M497" s="2">
        <f>SUMIF(A:A,A497,L:L)</f>
        <v>2036.4980374215829</v>
      </c>
      <c r="N497" s="3">
        <f>L497/M497</f>
        <v>4.7079181033211064E-2</v>
      </c>
      <c r="O497" s="8">
        <f>1/N497</f>
        <v>21.240811289698733</v>
      </c>
      <c r="P497" s="3" t="str">
        <f>IF(O497&gt;21,"",N497)</f>
        <v/>
      </c>
      <c r="Q497" s="3" t="str">
        <f>IF(ISNUMBER(P497),SUMIF(A:A,A497,P:P),"")</f>
        <v/>
      </c>
      <c r="R497" s="3" t="str">
        <f>IFERROR(P497*(1/Q497),"")</f>
        <v/>
      </c>
      <c r="S497" s="9" t="str">
        <f>IFERROR(1/R497,"")</f>
        <v/>
      </c>
    </row>
    <row r="498" spans="1:19" x14ac:dyDescent="0.25">
      <c r="A498" s="1">
        <v>55</v>
      </c>
      <c r="B498" s="11">
        <v>0.72430555555555554</v>
      </c>
      <c r="C498" s="1" t="s">
        <v>329</v>
      </c>
      <c r="D498" s="1">
        <v>3</v>
      </c>
      <c r="E498" s="1">
        <v>5</v>
      </c>
      <c r="F498" s="1" t="s">
        <v>527</v>
      </c>
      <c r="G498" s="2">
        <v>26.282266666666697</v>
      </c>
      <c r="H498" s="7">
        <f>1+COUNTIFS(A:A,A498,O:O,"&lt;"&amp;O498)</f>
        <v>7</v>
      </c>
      <c r="I498" s="2">
        <f>AVERAGEIF(A:A,A498,G:G)</f>
        <v>50.577157142857118</v>
      </c>
      <c r="J498" s="2">
        <f>G498-I498</f>
        <v>-24.294890476190421</v>
      </c>
      <c r="K498" s="2">
        <f>90+J498</f>
        <v>65.705109523809583</v>
      </c>
      <c r="L498" s="2">
        <f>EXP(0.06*K498)</f>
        <v>51.537338862875401</v>
      </c>
      <c r="M498" s="2">
        <f>SUMIF(A:A,A498,L:L)</f>
        <v>2036.4980374215829</v>
      </c>
      <c r="N498" s="3">
        <f>L498/M498</f>
        <v>2.5306844355286982E-2</v>
      </c>
      <c r="O498" s="8">
        <f>1/N498</f>
        <v>39.51500179006257</v>
      </c>
      <c r="P498" s="3" t="str">
        <f>IF(O498&gt;21,"",N498)</f>
        <v/>
      </c>
      <c r="Q498" s="3" t="str">
        <f>IF(ISNUMBER(P498),SUMIF(A:A,A498,P:P),"")</f>
        <v/>
      </c>
      <c r="R498" s="3" t="str">
        <f>IFERROR(P498*(1/Q498),"")</f>
        <v/>
      </c>
      <c r="S498" s="9" t="str">
        <f>IFERROR(1/R498,"")</f>
        <v/>
      </c>
    </row>
    <row r="499" spans="1:19" x14ac:dyDescent="0.25">
      <c r="A499" s="1">
        <v>56</v>
      </c>
      <c r="B499" s="11">
        <v>0.72569444444444453</v>
      </c>
      <c r="C499" s="1" t="s">
        <v>32</v>
      </c>
      <c r="D499" s="1">
        <v>9</v>
      </c>
      <c r="E499" s="1">
        <v>1</v>
      </c>
      <c r="F499" s="1" t="s">
        <v>530</v>
      </c>
      <c r="G499" s="2">
        <v>67.073000000000008</v>
      </c>
      <c r="H499" s="7">
        <f>1+COUNTIFS(A:A,A499,O:O,"&lt;"&amp;O499)</f>
        <v>1</v>
      </c>
      <c r="I499" s="2">
        <f>AVERAGEIF(A:A,A499,G:G)</f>
        <v>48.932491666666664</v>
      </c>
      <c r="J499" s="2">
        <f>G499-I499</f>
        <v>18.140508333333344</v>
      </c>
      <c r="K499" s="2">
        <f>90+J499</f>
        <v>108.14050833333334</v>
      </c>
      <c r="L499" s="2">
        <f>EXP(0.06*K499)</f>
        <v>657.4906214527515</v>
      </c>
      <c r="M499" s="2">
        <f>SUMIF(A:A,A499,L:L)</f>
        <v>3512.6056792699173</v>
      </c>
      <c r="N499" s="3">
        <f>L499/M499</f>
        <v>0.18718031042681926</v>
      </c>
      <c r="O499" s="8">
        <f>1/N499</f>
        <v>5.3424422564517746</v>
      </c>
      <c r="P499" s="3">
        <f>IF(O499&gt;21,"",N499)</f>
        <v>0.18718031042681926</v>
      </c>
      <c r="Q499" s="3">
        <f>IF(ISNUMBER(P499),SUMIF(A:A,A499,P:P),"")</f>
        <v>0.80279209282479358</v>
      </c>
      <c r="R499" s="3">
        <f>IFERROR(P499*(1/Q499),"")</f>
        <v>0.23316162690166239</v>
      </c>
      <c r="S499" s="9">
        <f>IFERROR(1/R499,"")</f>
        <v>4.2888703998525335</v>
      </c>
    </row>
    <row r="500" spans="1:19" x14ac:dyDescent="0.25">
      <c r="A500" s="1">
        <v>56</v>
      </c>
      <c r="B500" s="11">
        <v>0.72569444444444453</v>
      </c>
      <c r="C500" s="1" t="s">
        <v>32</v>
      </c>
      <c r="D500" s="1">
        <v>9</v>
      </c>
      <c r="E500" s="1">
        <v>5</v>
      </c>
      <c r="F500" s="1" t="s">
        <v>534</v>
      </c>
      <c r="G500" s="2">
        <v>64.300633333333295</v>
      </c>
      <c r="H500" s="7">
        <f>1+COUNTIFS(A:A,A500,O:O,"&lt;"&amp;O500)</f>
        <v>2</v>
      </c>
      <c r="I500" s="2">
        <f>AVERAGEIF(A:A,A500,G:G)</f>
        <v>48.932491666666664</v>
      </c>
      <c r="J500" s="2">
        <f>G500-I500</f>
        <v>15.368141666666631</v>
      </c>
      <c r="K500" s="2">
        <f>90+J500</f>
        <v>105.36814166666663</v>
      </c>
      <c r="L500" s="2">
        <f>EXP(0.06*K500)</f>
        <v>556.73451914819077</v>
      </c>
      <c r="M500" s="2">
        <f>SUMIF(A:A,A500,L:L)</f>
        <v>3512.6056792699173</v>
      </c>
      <c r="N500" s="3">
        <f>L500/M500</f>
        <v>0.15849616210377079</v>
      </c>
      <c r="O500" s="8">
        <f>1/N500</f>
        <v>6.3093010374931273</v>
      </c>
      <c r="P500" s="3">
        <f>IF(O500&gt;21,"",N500)</f>
        <v>0.15849616210377079</v>
      </c>
      <c r="Q500" s="3">
        <f>IF(ISNUMBER(P500),SUMIF(A:A,A500,P:P),"")</f>
        <v>0.80279209282479358</v>
      </c>
      <c r="R500" s="3">
        <f>IFERROR(P500*(1/Q500),"")</f>
        <v>0.19743114502544309</v>
      </c>
      <c r="S500" s="9">
        <f>IFERROR(1/R500,"")</f>
        <v>5.0650569841507496</v>
      </c>
    </row>
    <row r="501" spans="1:19" x14ac:dyDescent="0.25">
      <c r="A501" s="1">
        <v>56</v>
      </c>
      <c r="B501" s="11">
        <v>0.72569444444444453</v>
      </c>
      <c r="C501" s="1" t="s">
        <v>32</v>
      </c>
      <c r="D501" s="1">
        <v>9</v>
      </c>
      <c r="E501" s="1">
        <v>7</v>
      </c>
      <c r="F501" s="1" t="s">
        <v>536</v>
      </c>
      <c r="G501" s="2">
        <v>63.944199999999995</v>
      </c>
      <c r="H501" s="7">
        <f>1+COUNTIFS(A:A,A501,O:O,"&lt;"&amp;O501)</f>
        <v>3</v>
      </c>
      <c r="I501" s="2">
        <f>AVERAGEIF(A:A,A501,G:G)</f>
        <v>48.932491666666664</v>
      </c>
      <c r="J501" s="2">
        <f>G501-I501</f>
        <v>15.011708333333331</v>
      </c>
      <c r="K501" s="2">
        <f>90+J501</f>
        <v>105.01170833333333</v>
      </c>
      <c r="L501" s="2">
        <f>EXP(0.06*K501)</f>
        <v>544.95460629908462</v>
      </c>
      <c r="M501" s="2">
        <f>SUMIF(A:A,A501,L:L)</f>
        <v>3512.6056792699173</v>
      </c>
      <c r="N501" s="3">
        <f>L501/M501</f>
        <v>0.15514255115944342</v>
      </c>
      <c r="O501" s="8">
        <f>1/N501</f>
        <v>6.4456849041516531</v>
      </c>
      <c r="P501" s="3">
        <f>IF(O501&gt;21,"",N501)</f>
        <v>0.15514255115944342</v>
      </c>
      <c r="Q501" s="3">
        <f>IF(ISNUMBER(P501),SUMIF(A:A,A501,P:P),"")</f>
        <v>0.80279209282479358</v>
      </c>
      <c r="R501" s="3">
        <f>IFERROR(P501*(1/Q501),"")</f>
        <v>0.19325371107423539</v>
      </c>
      <c r="S501" s="9">
        <f>IFERROR(1/R501,"")</f>
        <v>5.174544873893085</v>
      </c>
    </row>
    <row r="502" spans="1:19" x14ac:dyDescent="0.25">
      <c r="A502" s="1">
        <v>56</v>
      </c>
      <c r="B502" s="11">
        <v>0.72569444444444453</v>
      </c>
      <c r="C502" s="1" t="s">
        <v>32</v>
      </c>
      <c r="D502" s="1">
        <v>9</v>
      </c>
      <c r="E502" s="1">
        <v>8</v>
      </c>
      <c r="F502" s="1" t="s">
        <v>537</v>
      </c>
      <c r="G502" s="2">
        <v>61.667866666666704</v>
      </c>
      <c r="H502" s="7">
        <f>1+COUNTIFS(A:A,A502,O:O,"&lt;"&amp;O502)</f>
        <v>4</v>
      </c>
      <c r="I502" s="2">
        <f>AVERAGEIF(A:A,A502,G:G)</f>
        <v>48.932491666666664</v>
      </c>
      <c r="J502" s="2">
        <f>G502-I502</f>
        <v>12.73537500000004</v>
      </c>
      <c r="K502" s="2">
        <f>90+J502</f>
        <v>102.73537500000003</v>
      </c>
      <c r="L502" s="2">
        <f>EXP(0.06*K502)</f>
        <v>475.38381056380274</v>
      </c>
      <c r="M502" s="2">
        <f>SUMIF(A:A,A502,L:L)</f>
        <v>3512.6056792699173</v>
      </c>
      <c r="N502" s="3">
        <f>L502/M502</f>
        <v>0.13533651481842665</v>
      </c>
      <c r="O502" s="8">
        <f>1/N502</f>
        <v>7.3889888574539064</v>
      </c>
      <c r="P502" s="3">
        <f>IF(O502&gt;21,"",N502)</f>
        <v>0.13533651481842665</v>
      </c>
      <c r="Q502" s="3">
        <f>IF(ISNUMBER(P502),SUMIF(A:A,A502,P:P),"")</f>
        <v>0.80279209282479358</v>
      </c>
      <c r="R502" s="3">
        <f>IFERROR(P502*(1/Q502),"")</f>
        <v>0.16858227183356592</v>
      </c>
      <c r="S502" s="9">
        <f>IFERROR(1/R502,"")</f>
        <v>5.9318218287345026</v>
      </c>
    </row>
    <row r="503" spans="1:19" x14ac:dyDescent="0.25">
      <c r="A503" s="1">
        <v>56</v>
      </c>
      <c r="B503" s="11">
        <v>0.72569444444444453</v>
      </c>
      <c r="C503" s="1" t="s">
        <v>32</v>
      </c>
      <c r="D503" s="1">
        <v>9</v>
      </c>
      <c r="E503" s="1">
        <v>6</v>
      </c>
      <c r="F503" s="1" t="s">
        <v>535</v>
      </c>
      <c r="G503" s="2">
        <v>58.588733333333295</v>
      </c>
      <c r="H503" s="7">
        <f>1+COUNTIFS(A:A,A503,O:O,"&lt;"&amp;O503)</f>
        <v>5</v>
      </c>
      <c r="I503" s="2">
        <f>AVERAGEIF(A:A,A503,G:G)</f>
        <v>48.932491666666664</v>
      </c>
      <c r="J503" s="2">
        <f>G503-I503</f>
        <v>9.6562416666666309</v>
      </c>
      <c r="K503" s="2">
        <f>90+J503</f>
        <v>99.656241666666631</v>
      </c>
      <c r="L503" s="2">
        <f>EXP(0.06*K503)</f>
        <v>395.19309754698673</v>
      </c>
      <c r="M503" s="2">
        <f>SUMIF(A:A,A503,L:L)</f>
        <v>3512.6056792699173</v>
      </c>
      <c r="N503" s="3">
        <f>L503/M503</f>
        <v>0.11250710544575736</v>
      </c>
      <c r="O503" s="8">
        <f>1/N503</f>
        <v>8.8883275064091514</v>
      </c>
      <c r="P503" s="3">
        <f>IF(O503&gt;21,"",N503)</f>
        <v>0.11250710544575736</v>
      </c>
      <c r="Q503" s="3">
        <f>IF(ISNUMBER(P503),SUMIF(A:A,A503,P:P),"")</f>
        <v>0.80279209282479358</v>
      </c>
      <c r="R503" s="3">
        <f>IFERROR(P503*(1/Q503),"")</f>
        <v>0.1401447603325007</v>
      </c>
      <c r="S503" s="9">
        <f>IFERROR(1/R503,"")</f>
        <v>7.135479040582382</v>
      </c>
    </row>
    <row r="504" spans="1:19" x14ac:dyDescent="0.25">
      <c r="A504" s="1">
        <v>56</v>
      </c>
      <c r="B504" s="11">
        <v>0.72569444444444453</v>
      </c>
      <c r="C504" s="1" t="s">
        <v>32</v>
      </c>
      <c r="D504" s="1">
        <v>9</v>
      </c>
      <c r="E504" s="1">
        <v>4</v>
      </c>
      <c r="F504" s="1" t="s">
        <v>533</v>
      </c>
      <c r="G504" s="2">
        <v>46.394766666666698</v>
      </c>
      <c r="H504" s="7">
        <f>1+COUNTIFS(A:A,A504,O:O,"&lt;"&amp;O504)</f>
        <v>6</v>
      </c>
      <c r="I504" s="2">
        <f>AVERAGEIF(A:A,A504,G:G)</f>
        <v>48.932491666666664</v>
      </c>
      <c r="J504" s="2">
        <f>G504-I504</f>
        <v>-2.5377249999999663</v>
      </c>
      <c r="K504" s="2">
        <f>90+J504</f>
        <v>87.462275000000034</v>
      </c>
      <c r="L504" s="2">
        <f>EXP(0.06*K504)</f>
        <v>190.13540951853608</v>
      </c>
      <c r="M504" s="2">
        <f>SUMIF(A:A,A504,L:L)</f>
        <v>3512.6056792699173</v>
      </c>
      <c r="N504" s="3">
        <f>L504/M504</f>
        <v>5.4129448870576059E-2</v>
      </c>
      <c r="O504" s="8">
        <f>1/N504</f>
        <v>18.474232065266506</v>
      </c>
      <c r="P504" s="3">
        <f>IF(O504&gt;21,"",N504)</f>
        <v>5.4129448870576059E-2</v>
      </c>
      <c r="Q504" s="3">
        <f>IF(ISNUMBER(P504),SUMIF(A:A,A504,P:P),"")</f>
        <v>0.80279209282479358</v>
      </c>
      <c r="R504" s="3">
        <f>IFERROR(P504*(1/Q504),"")</f>
        <v>6.7426484832592407E-2</v>
      </c>
      <c r="S504" s="9">
        <f>IFERROR(1/R504,"")</f>
        <v>14.830967423006205</v>
      </c>
    </row>
    <row r="505" spans="1:19" x14ac:dyDescent="0.25">
      <c r="A505" s="1">
        <v>56</v>
      </c>
      <c r="B505" s="11">
        <v>0.72569444444444453</v>
      </c>
      <c r="C505" s="1" t="s">
        <v>32</v>
      </c>
      <c r="D505" s="1">
        <v>9</v>
      </c>
      <c r="E505" s="1">
        <v>9</v>
      </c>
      <c r="F505" s="1" t="s">
        <v>538</v>
      </c>
      <c r="G505" s="2">
        <v>43.552233333333405</v>
      </c>
      <c r="H505" s="7">
        <f>1+COUNTIFS(A:A,A505,O:O,"&lt;"&amp;O505)</f>
        <v>7</v>
      </c>
      <c r="I505" s="2">
        <f>AVERAGEIF(A:A,A505,G:G)</f>
        <v>48.932491666666664</v>
      </c>
      <c r="J505" s="2">
        <f>G505-I505</f>
        <v>-5.3802583333332592</v>
      </c>
      <c r="K505" s="2">
        <f>90+J505</f>
        <v>84.619741666666741</v>
      </c>
      <c r="L505" s="2">
        <f>EXP(0.06*K505)</f>
        <v>160.32203320772641</v>
      </c>
      <c r="M505" s="2">
        <f>SUMIF(A:A,A505,L:L)</f>
        <v>3512.6056792699173</v>
      </c>
      <c r="N505" s="3">
        <f>L505/M505</f>
        <v>4.5641910264476018E-2</v>
      </c>
      <c r="O505" s="8">
        <f>1/N505</f>
        <v>21.909687701619259</v>
      </c>
      <c r="P505" s="3" t="str">
        <f>IF(O505&gt;21,"",N505)</f>
        <v/>
      </c>
      <c r="Q505" s="3" t="str">
        <f>IF(ISNUMBER(P505),SUMIF(A:A,A505,P:P),"")</f>
        <v/>
      </c>
      <c r="R505" s="3" t="str">
        <f>IFERROR(P505*(1/Q505),"")</f>
        <v/>
      </c>
      <c r="S505" s="9" t="str">
        <f>IFERROR(1/R505,"")</f>
        <v/>
      </c>
    </row>
    <row r="506" spans="1:19" x14ac:dyDescent="0.25">
      <c r="A506" s="1">
        <v>56</v>
      </c>
      <c r="B506" s="11">
        <v>0.72569444444444453</v>
      </c>
      <c r="C506" s="1" t="s">
        <v>32</v>
      </c>
      <c r="D506" s="1">
        <v>9</v>
      </c>
      <c r="E506" s="1">
        <v>12</v>
      </c>
      <c r="F506" s="1" t="s">
        <v>541</v>
      </c>
      <c r="G506" s="2">
        <v>40.696399999999997</v>
      </c>
      <c r="H506" s="7">
        <f>1+COUNTIFS(A:A,A506,O:O,"&lt;"&amp;O506)</f>
        <v>8</v>
      </c>
      <c r="I506" s="2">
        <f>AVERAGEIF(A:A,A506,G:G)</f>
        <v>48.932491666666664</v>
      </c>
      <c r="J506" s="2">
        <f>G506-I506</f>
        <v>-8.2360916666666668</v>
      </c>
      <c r="K506" s="2">
        <f>90+J506</f>
        <v>81.763908333333333</v>
      </c>
      <c r="L506" s="2">
        <f>EXP(0.06*K506)</f>
        <v>135.07558356171336</v>
      </c>
      <c r="M506" s="2">
        <f>SUMIF(A:A,A506,L:L)</f>
        <v>3512.6056792699173</v>
      </c>
      <c r="N506" s="3">
        <f>L506/M506</f>
        <v>3.8454525185926458E-2</v>
      </c>
      <c r="O506" s="8">
        <f>1/N506</f>
        <v>26.004741838965128</v>
      </c>
      <c r="P506" s="3" t="str">
        <f>IF(O506&gt;21,"",N506)</f>
        <v/>
      </c>
      <c r="Q506" s="3" t="str">
        <f>IF(ISNUMBER(P506),SUMIF(A:A,A506,P:P),"")</f>
        <v/>
      </c>
      <c r="R506" s="3" t="str">
        <f>IFERROR(P506*(1/Q506),"")</f>
        <v/>
      </c>
      <c r="S506" s="9" t="str">
        <f>IFERROR(1/R506,"")</f>
        <v/>
      </c>
    </row>
    <row r="507" spans="1:19" x14ac:dyDescent="0.25">
      <c r="A507" s="1">
        <v>56</v>
      </c>
      <c r="B507" s="11">
        <v>0.72569444444444453</v>
      </c>
      <c r="C507" s="1" t="s">
        <v>32</v>
      </c>
      <c r="D507" s="1">
        <v>9</v>
      </c>
      <c r="E507" s="1">
        <v>2</v>
      </c>
      <c r="F507" s="1" t="s">
        <v>531</v>
      </c>
      <c r="G507" s="2">
        <v>38.584899999999998</v>
      </c>
      <c r="H507" s="7">
        <f>1+COUNTIFS(A:A,A507,O:O,"&lt;"&amp;O507)</f>
        <v>9</v>
      </c>
      <c r="I507" s="2">
        <f>AVERAGEIF(A:A,A507,G:G)</f>
        <v>48.932491666666664</v>
      </c>
      <c r="J507" s="2">
        <f>G507-I507</f>
        <v>-10.347591666666666</v>
      </c>
      <c r="K507" s="2">
        <f>90+J507</f>
        <v>79.652408333333341</v>
      </c>
      <c r="L507" s="2">
        <f>EXP(0.06*K507)</f>
        <v>119.00249984598491</v>
      </c>
      <c r="M507" s="2">
        <f>SUMIF(A:A,A507,L:L)</f>
        <v>3512.6056792699173</v>
      </c>
      <c r="N507" s="3">
        <f>L507/M507</f>
        <v>3.3878695963026277E-2</v>
      </c>
      <c r="O507" s="8">
        <f>1/N507</f>
        <v>29.517074715371457</v>
      </c>
      <c r="P507" s="3" t="str">
        <f>IF(O507&gt;21,"",N507)</f>
        <v/>
      </c>
      <c r="Q507" s="3" t="str">
        <f>IF(ISNUMBER(P507),SUMIF(A:A,A507,P:P),"")</f>
        <v/>
      </c>
      <c r="R507" s="3" t="str">
        <f>IFERROR(P507*(1/Q507),"")</f>
        <v/>
      </c>
      <c r="S507" s="9" t="str">
        <f>IFERROR(1/R507,"")</f>
        <v/>
      </c>
    </row>
    <row r="508" spans="1:19" x14ac:dyDescent="0.25">
      <c r="A508" s="1">
        <v>56</v>
      </c>
      <c r="B508" s="11">
        <v>0.72569444444444453</v>
      </c>
      <c r="C508" s="1" t="s">
        <v>32</v>
      </c>
      <c r="D508" s="1">
        <v>9</v>
      </c>
      <c r="E508" s="1">
        <v>11</v>
      </c>
      <c r="F508" s="1" t="s">
        <v>540</v>
      </c>
      <c r="G508" s="2">
        <v>37.134566666666601</v>
      </c>
      <c r="H508" s="7">
        <f>1+COUNTIFS(A:A,A508,O:O,"&lt;"&amp;O508)</f>
        <v>10</v>
      </c>
      <c r="I508" s="2">
        <f>AVERAGEIF(A:A,A508,G:G)</f>
        <v>48.932491666666664</v>
      </c>
      <c r="J508" s="2">
        <f>G508-I508</f>
        <v>-11.797925000000063</v>
      </c>
      <c r="K508" s="2">
        <f>90+J508</f>
        <v>78.202074999999937</v>
      </c>
      <c r="L508" s="2">
        <f>EXP(0.06*K508)</f>
        <v>109.08468421640023</v>
      </c>
      <c r="M508" s="2">
        <f>SUMIF(A:A,A508,L:L)</f>
        <v>3512.6056792699173</v>
      </c>
      <c r="N508" s="3">
        <f>L508/M508</f>
        <v>3.1055203508944133E-2</v>
      </c>
      <c r="O508" s="8">
        <f>1/N508</f>
        <v>32.200722810011293</v>
      </c>
      <c r="P508" s="3" t="str">
        <f>IF(O508&gt;21,"",N508)</f>
        <v/>
      </c>
      <c r="Q508" s="3" t="str">
        <f>IF(ISNUMBER(P508),SUMIF(A:A,A508,P:P),"")</f>
        <v/>
      </c>
      <c r="R508" s="3" t="str">
        <f>IFERROR(P508*(1/Q508),"")</f>
        <v/>
      </c>
      <c r="S508" s="9" t="str">
        <f>IFERROR(1/R508,"")</f>
        <v/>
      </c>
    </row>
    <row r="509" spans="1:19" x14ac:dyDescent="0.25">
      <c r="A509" s="1">
        <v>56</v>
      </c>
      <c r="B509" s="11">
        <v>0.72569444444444453</v>
      </c>
      <c r="C509" s="1" t="s">
        <v>32</v>
      </c>
      <c r="D509" s="1">
        <v>9</v>
      </c>
      <c r="E509" s="1">
        <v>10</v>
      </c>
      <c r="F509" s="1" t="s">
        <v>539</v>
      </c>
      <c r="G509" s="2">
        <v>35.660066666666701</v>
      </c>
      <c r="H509" s="7">
        <f>1+COUNTIFS(A:A,A509,O:O,"&lt;"&amp;O509)</f>
        <v>11</v>
      </c>
      <c r="I509" s="2">
        <f>AVERAGEIF(A:A,A509,G:G)</f>
        <v>48.932491666666664</v>
      </c>
      <c r="J509" s="2">
        <f>G509-I509</f>
        <v>-13.272424999999963</v>
      </c>
      <c r="K509" s="2">
        <f>90+J509</f>
        <v>76.72757500000003</v>
      </c>
      <c r="L509" s="2">
        <f>EXP(0.06*K509)</f>
        <v>99.848546208380583</v>
      </c>
      <c r="M509" s="2">
        <f>SUMIF(A:A,A509,L:L)</f>
        <v>3512.6056792699173</v>
      </c>
      <c r="N509" s="3">
        <f>L509/M509</f>
        <v>2.8425777136798842E-2</v>
      </c>
      <c r="O509" s="8">
        <f>1/N509</f>
        <v>35.179337232804841</v>
      </c>
      <c r="P509" s="3" t="str">
        <f>IF(O509&gt;21,"",N509)</f>
        <v/>
      </c>
      <c r="Q509" s="3" t="str">
        <f>IF(ISNUMBER(P509),SUMIF(A:A,A509,P:P),"")</f>
        <v/>
      </c>
      <c r="R509" s="3" t="str">
        <f>IFERROR(P509*(1/Q509),"")</f>
        <v/>
      </c>
      <c r="S509" s="9" t="str">
        <f>IFERROR(1/R509,"")</f>
        <v/>
      </c>
    </row>
    <row r="510" spans="1:19" x14ac:dyDescent="0.25">
      <c r="A510" s="1">
        <v>56</v>
      </c>
      <c r="B510" s="11">
        <v>0.72569444444444453</v>
      </c>
      <c r="C510" s="1" t="s">
        <v>32</v>
      </c>
      <c r="D510" s="1">
        <v>9</v>
      </c>
      <c r="E510" s="1">
        <v>3</v>
      </c>
      <c r="F510" s="1" t="s">
        <v>532</v>
      </c>
      <c r="G510" s="2">
        <v>29.5925333333333</v>
      </c>
      <c r="H510" s="7">
        <f>1+COUNTIFS(A:A,A510,O:O,"&lt;"&amp;O510)</f>
        <v>12</v>
      </c>
      <c r="I510" s="2">
        <f>AVERAGEIF(A:A,A510,G:G)</f>
        <v>48.932491666666664</v>
      </c>
      <c r="J510" s="2">
        <f>G510-I510</f>
        <v>-19.339958333333364</v>
      </c>
      <c r="K510" s="2">
        <f>90+J510</f>
        <v>70.660041666666643</v>
      </c>
      <c r="L510" s="2">
        <f>EXP(0.06*K510)</f>
        <v>69.38026770035988</v>
      </c>
      <c r="M510" s="2">
        <f>SUMIF(A:A,A510,L:L)</f>
        <v>3512.6056792699173</v>
      </c>
      <c r="N510" s="3">
        <f>L510/M510</f>
        <v>1.9751795116034865E-2</v>
      </c>
      <c r="O510" s="8">
        <f>1/N510</f>
        <v>50.62830968655512</v>
      </c>
      <c r="P510" s="3" t="str">
        <f>IF(O510&gt;21,"",N510)</f>
        <v/>
      </c>
      <c r="Q510" s="3" t="str">
        <f>IF(ISNUMBER(P510),SUMIF(A:A,A510,P:P),"")</f>
        <v/>
      </c>
      <c r="R510" s="3" t="str">
        <f>IFERROR(P510*(1/Q510),"")</f>
        <v/>
      </c>
      <c r="S510" s="9" t="str">
        <f>IFERROR(1/R510,"")</f>
        <v/>
      </c>
    </row>
    <row r="511" spans="1:19" x14ac:dyDescent="0.25">
      <c r="A511" s="1">
        <v>57</v>
      </c>
      <c r="B511" s="11">
        <v>0.7284722222222223</v>
      </c>
      <c r="C511" s="1" t="s">
        <v>54</v>
      </c>
      <c r="D511" s="1">
        <v>8</v>
      </c>
      <c r="E511" s="1">
        <v>1</v>
      </c>
      <c r="F511" s="1" t="s">
        <v>542</v>
      </c>
      <c r="G511" s="2">
        <v>77.397133333333301</v>
      </c>
      <c r="H511" s="7">
        <f>1+COUNTIFS(A:A,A511,O:O,"&lt;"&amp;O511)</f>
        <v>1</v>
      </c>
      <c r="I511" s="2">
        <f>AVERAGEIF(A:A,A511,G:G)</f>
        <v>49.661283333333323</v>
      </c>
      <c r="J511" s="2">
        <f>G511-I511</f>
        <v>27.735849999999978</v>
      </c>
      <c r="K511" s="2">
        <f>90+J511</f>
        <v>117.73584999999997</v>
      </c>
      <c r="L511" s="2">
        <f>EXP(0.06*K511)</f>
        <v>1169.2888237129735</v>
      </c>
      <c r="M511" s="2">
        <f>SUMIF(A:A,A511,L:L)</f>
        <v>2445.037705430218</v>
      </c>
      <c r="N511" s="3">
        <f>L511/M511</f>
        <v>0.47822936272765193</v>
      </c>
      <c r="O511" s="8">
        <f>1/N511</f>
        <v>2.0910468447532207</v>
      </c>
      <c r="P511" s="3">
        <f>IF(O511&gt;21,"",N511)</f>
        <v>0.47822936272765193</v>
      </c>
      <c r="Q511" s="3">
        <f>IF(ISNUMBER(P511),SUMIF(A:A,A511,P:P),"")</f>
        <v>0.95250898877577439</v>
      </c>
      <c r="R511" s="3">
        <f>IFERROR(P511*(1/Q511),"")</f>
        <v>0.50207333302156343</v>
      </c>
      <c r="S511" s="9">
        <f>IFERROR(1/R511,"")</f>
        <v>1.9917409155786636</v>
      </c>
    </row>
    <row r="512" spans="1:19" x14ac:dyDescent="0.25">
      <c r="A512" s="1">
        <v>57</v>
      </c>
      <c r="B512" s="11">
        <v>0.7284722222222223</v>
      </c>
      <c r="C512" s="1" t="s">
        <v>54</v>
      </c>
      <c r="D512" s="1">
        <v>8</v>
      </c>
      <c r="E512" s="1">
        <v>6</v>
      </c>
      <c r="F512" s="1" t="s">
        <v>547</v>
      </c>
      <c r="G512" s="2">
        <v>54.627266666666699</v>
      </c>
      <c r="H512" s="7">
        <f>1+COUNTIFS(A:A,A512,O:O,"&lt;"&amp;O512)</f>
        <v>2</v>
      </c>
      <c r="I512" s="2">
        <f>AVERAGEIF(A:A,A512,G:G)</f>
        <v>49.661283333333323</v>
      </c>
      <c r="J512" s="2">
        <f>G512-I512</f>
        <v>4.9659833333333765</v>
      </c>
      <c r="K512" s="2">
        <f>90+J512</f>
        <v>94.965983333333384</v>
      </c>
      <c r="L512" s="2">
        <f>EXP(0.06*K512)</f>
        <v>298.2580346715273</v>
      </c>
      <c r="M512" s="2">
        <f>SUMIF(A:A,A512,L:L)</f>
        <v>2445.037705430218</v>
      </c>
      <c r="N512" s="3">
        <f>L512/M512</f>
        <v>0.12198504506050026</v>
      </c>
      <c r="O512" s="8">
        <f>1/N512</f>
        <v>8.1977262008144969</v>
      </c>
      <c r="P512" s="3">
        <f>IF(O512&gt;21,"",N512)</f>
        <v>0.12198504506050026</v>
      </c>
      <c r="Q512" s="3">
        <f>IF(ISNUMBER(P512),SUMIF(A:A,A512,P:P),"")</f>
        <v>0.95250898877577439</v>
      </c>
      <c r="R512" s="3">
        <f>IFERROR(P512*(1/Q512),"")</f>
        <v>0.12806708020391835</v>
      </c>
      <c r="S512" s="9">
        <f>IFERROR(1/R512,"")</f>
        <v>7.8084078937984867</v>
      </c>
    </row>
    <row r="513" spans="1:19" x14ac:dyDescent="0.25">
      <c r="A513" s="1">
        <v>57</v>
      </c>
      <c r="B513" s="11">
        <v>0.7284722222222223</v>
      </c>
      <c r="C513" s="1" t="s">
        <v>54</v>
      </c>
      <c r="D513" s="1">
        <v>8</v>
      </c>
      <c r="E513" s="1">
        <v>4</v>
      </c>
      <c r="F513" s="1" t="s">
        <v>545</v>
      </c>
      <c r="G513" s="2">
        <v>48.692133333333295</v>
      </c>
      <c r="H513" s="7">
        <f>1+COUNTIFS(A:A,A513,O:O,"&lt;"&amp;O513)</f>
        <v>3</v>
      </c>
      <c r="I513" s="2">
        <f>AVERAGEIF(A:A,A513,G:G)</f>
        <v>49.661283333333323</v>
      </c>
      <c r="J513" s="2">
        <f>G513-I513</f>
        <v>-0.96915000000002749</v>
      </c>
      <c r="K513" s="2">
        <f>90+J513</f>
        <v>89.030849999999973</v>
      </c>
      <c r="L513" s="2">
        <f>EXP(0.06*K513)</f>
        <v>208.89902473956573</v>
      </c>
      <c r="M513" s="2">
        <f>SUMIF(A:A,A513,L:L)</f>
        <v>2445.037705430218</v>
      </c>
      <c r="N513" s="3">
        <f>L513/M513</f>
        <v>8.5437956345466165E-2</v>
      </c>
      <c r="O513" s="8">
        <f>1/N513</f>
        <v>11.704399809804976</v>
      </c>
      <c r="P513" s="3">
        <f>IF(O513&gt;21,"",N513)</f>
        <v>8.5437956345466165E-2</v>
      </c>
      <c r="Q513" s="3">
        <f>IF(ISNUMBER(P513),SUMIF(A:A,A513,P:P),"")</f>
        <v>0.95250898877577439</v>
      </c>
      <c r="R513" s="3">
        <f>IFERROR(P513*(1/Q513),"")</f>
        <v>8.9697795351282208E-2</v>
      </c>
      <c r="S513" s="9">
        <f>IFERROR(1/R513,"")</f>
        <v>11.148546027064702</v>
      </c>
    </row>
    <row r="514" spans="1:19" x14ac:dyDescent="0.25">
      <c r="A514" s="1">
        <v>57</v>
      </c>
      <c r="B514" s="11">
        <v>0.7284722222222223</v>
      </c>
      <c r="C514" s="1" t="s">
        <v>54</v>
      </c>
      <c r="D514" s="1">
        <v>8</v>
      </c>
      <c r="E514" s="1">
        <v>9</v>
      </c>
      <c r="F514" s="1" t="s">
        <v>549</v>
      </c>
      <c r="G514" s="2">
        <v>47.061599999999999</v>
      </c>
      <c r="H514" s="7">
        <f>1+COUNTIFS(A:A,A514,O:O,"&lt;"&amp;O514)</f>
        <v>4</v>
      </c>
      <c r="I514" s="2">
        <f>AVERAGEIF(A:A,A514,G:G)</f>
        <v>49.661283333333323</v>
      </c>
      <c r="J514" s="2">
        <f>G514-I514</f>
        <v>-2.5996833333333242</v>
      </c>
      <c r="K514" s="2">
        <f>90+J514</f>
        <v>87.400316666666669</v>
      </c>
      <c r="L514" s="2">
        <f>EXP(0.06*K514)</f>
        <v>189.4298933243843</v>
      </c>
      <c r="M514" s="2">
        <f>SUMIF(A:A,A514,L:L)</f>
        <v>2445.037705430218</v>
      </c>
      <c r="N514" s="3">
        <f>L514/M514</f>
        <v>7.7475244207349775E-2</v>
      </c>
      <c r="O514" s="8">
        <f>1/N514</f>
        <v>12.907348795489616</v>
      </c>
      <c r="P514" s="3">
        <f>IF(O514&gt;21,"",N514)</f>
        <v>7.7475244207349775E-2</v>
      </c>
      <c r="Q514" s="3">
        <f>IF(ISNUMBER(P514),SUMIF(A:A,A514,P:P),"")</f>
        <v>0.95250898877577439</v>
      </c>
      <c r="R514" s="3">
        <f>IFERROR(P514*(1/Q514),"")</f>
        <v>8.1338071472612489E-2</v>
      </c>
      <c r="S514" s="9">
        <f>IFERROR(1/R514,"")</f>
        <v>12.294365748968023</v>
      </c>
    </row>
    <row r="515" spans="1:19" x14ac:dyDescent="0.25">
      <c r="A515" s="1">
        <v>57</v>
      </c>
      <c r="B515" s="11">
        <v>0.7284722222222223</v>
      </c>
      <c r="C515" s="1" t="s">
        <v>54</v>
      </c>
      <c r="D515" s="1">
        <v>8</v>
      </c>
      <c r="E515" s="1">
        <v>5</v>
      </c>
      <c r="F515" s="1" t="s">
        <v>546</v>
      </c>
      <c r="G515" s="2">
        <v>46.238099999999996</v>
      </c>
      <c r="H515" s="7">
        <f>1+COUNTIFS(A:A,A515,O:O,"&lt;"&amp;O515)</f>
        <v>5</v>
      </c>
      <c r="I515" s="2">
        <f>AVERAGEIF(A:A,A515,G:G)</f>
        <v>49.661283333333323</v>
      </c>
      <c r="J515" s="2">
        <f>G515-I515</f>
        <v>-3.423183333333327</v>
      </c>
      <c r="K515" s="2">
        <f>90+J515</f>
        <v>86.576816666666673</v>
      </c>
      <c r="L515" s="2">
        <f>EXP(0.06*K515)</f>
        <v>180.29763263881031</v>
      </c>
      <c r="M515" s="2">
        <f>SUMIF(A:A,A515,L:L)</f>
        <v>2445.037705430218</v>
      </c>
      <c r="N515" s="3">
        <f>L515/M515</f>
        <v>7.374022586170545E-2</v>
      </c>
      <c r="O515" s="8">
        <f>1/N515</f>
        <v>13.561119298378999</v>
      </c>
      <c r="P515" s="3">
        <f>IF(O515&gt;21,"",N515)</f>
        <v>7.374022586170545E-2</v>
      </c>
      <c r="Q515" s="3">
        <f>IF(ISNUMBER(P515),SUMIF(A:A,A515,P:P),"")</f>
        <v>0.95250898877577439</v>
      </c>
      <c r="R515" s="3">
        <f>IFERROR(P515*(1/Q515),"")</f>
        <v>7.7416829374472487E-2</v>
      </c>
      <c r="S515" s="9">
        <f>IFERROR(1/R515,"")</f>
        <v>12.917088029566619</v>
      </c>
    </row>
    <row r="516" spans="1:19" x14ac:dyDescent="0.25">
      <c r="A516" s="1">
        <v>57</v>
      </c>
      <c r="B516" s="11">
        <v>0.7284722222222223</v>
      </c>
      <c r="C516" s="1" t="s">
        <v>54</v>
      </c>
      <c r="D516" s="1">
        <v>8</v>
      </c>
      <c r="E516" s="1">
        <v>8</v>
      </c>
      <c r="F516" s="1" t="s">
        <v>548</v>
      </c>
      <c r="G516" s="2">
        <v>42.196833333333302</v>
      </c>
      <c r="H516" s="7">
        <f>1+COUNTIFS(A:A,A516,O:O,"&lt;"&amp;O516)</f>
        <v>6</v>
      </c>
      <c r="I516" s="2">
        <f>AVERAGEIF(A:A,A516,G:G)</f>
        <v>49.661283333333323</v>
      </c>
      <c r="J516" s="2">
        <f>G516-I516</f>
        <v>-7.4644500000000207</v>
      </c>
      <c r="K516" s="2">
        <f>90+J516</f>
        <v>82.535549999999972</v>
      </c>
      <c r="L516" s="2">
        <f>EXP(0.06*K516)</f>
        <v>141.47641149907153</v>
      </c>
      <c r="M516" s="2">
        <f>SUMIF(A:A,A516,L:L)</f>
        <v>2445.037705430218</v>
      </c>
      <c r="N516" s="3">
        <f>L516/M516</f>
        <v>5.7862670659378633E-2</v>
      </c>
      <c r="O516" s="8">
        <f>1/N516</f>
        <v>17.282299427323714</v>
      </c>
      <c r="P516" s="3">
        <f>IF(O516&gt;21,"",N516)</f>
        <v>5.7862670659378633E-2</v>
      </c>
      <c r="Q516" s="3">
        <f>IF(ISNUMBER(P516),SUMIF(A:A,A516,P:P),"")</f>
        <v>0.95250898877577439</v>
      </c>
      <c r="R516" s="3">
        <f>IFERROR(P516*(1/Q516),"")</f>
        <v>6.0747637388438136E-2</v>
      </c>
      <c r="S516" s="9">
        <f>IFERROR(1/R516,"")</f>
        <v>16.461545551240256</v>
      </c>
    </row>
    <row r="517" spans="1:19" x14ac:dyDescent="0.25">
      <c r="A517" s="1">
        <v>57</v>
      </c>
      <c r="B517" s="11">
        <v>0.7284722222222223</v>
      </c>
      <c r="C517" s="1" t="s">
        <v>54</v>
      </c>
      <c r="D517" s="1">
        <v>8</v>
      </c>
      <c r="E517" s="1">
        <v>2</v>
      </c>
      <c r="F517" s="1" t="s">
        <v>543</v>
      </c>
      <c r="G517" s="2">
        <v>42.172566666666697</v>
      </c>
      <c r="H517" s="7">
        <f>1+COUNTIFS(A:A,A517,O:O,"&lt;"&amp;O517)</f>
        <v>7</v>
      </c>
      <c r="I517" s="2">
        <f>AVERAGEIF(A:A,A517,G:G)</f>
        <v>49.661283333333323</v>
      </c>
      <c r="J517" s="2">
        <f>G517-I517</f>
        <v>-7.4887166666666261</v>
      </c>
      <c r="K517" s="2">
        <f>90+J517</f>
        <v>82.511283333333381</v>
      </c>
      <c r="L517" s="2">
        <f>EXP(0.06*K517)</f>
        <v>141.27057173164411</v>
      </c>
      <c r="M517" s="2">
        <f>SUMIF(A:A,A517,L:L)</f>
        <v>2445.037705430218</v>
      </c>
      <c r="N517" s="3">
        <f>L517/M517</f>
        <v>5.7778483913722208E-2</v>
      </c>
      <c r="O517" s="8">
        <f>1/N517</f>
        <v>17.307480782868087</v>
      </c>
      <c r="P517" s="3">
        <f>IF(O517&gt;21,"",N517)</f>
        <v>5.7778483913722208E-2</v>
      </c>
      <c r="Q517" s="3">
        <f>IF(ISNUMBER(P517),SUMIF(A:A,A517,P:P),"")</f>
        <v>0.95250898877577439</v>
      </c>
      <c r="R517" s="3">
        <f>IFERROR(P517*(1/Q517),"")</f>
        <v>6.0659253187713036E-2</v>
      </c>
      <c r="S517" s="9">
        <f>IFERROR(1/R517,"")</f>
        <v>16.485531018745828</v>
      </c>
    </row>
    <row r="518" spans="1:19" x14ac:dyDescent="0.25">
      <c r="A518" s="1">
        <v>57</v>
      </c>
      <c r="B518" s="11">
        <v>0.7284722222222223</v>
      </c>
      <c r="C518" s="1" t="s">
        <v>54</v>
      </c>
      <c r="D518" s="1">
        <v>8</v>
      </c>
      <c r="E518" s="1">
        <v>3</v>
      </c>
      <c r="F518" s="1" t="s">
        <v>544</v>
      </c>
      <c r="G518" s="2">
        <v>38.904633333333301</v>
      </c>
      <c r="H518" s="7">
        <f>1+COUNTIFS(A:A,A518,O:O,"&lt;"&amp;O518)</f>
        <v>8</v>
      </c>
      <c r="I518" s="2">
        <f>AVERAGEIF(A:A,A518,G:G)</f>
        <v>49.661283333333323</v>
      </c>
      <c r="J518" s="2">
        <f>G518-I518</f>
        <v>-10.756650000000022</v>
      </c>
      <c r="K518" s="2">
        <f>90+J518</f>
        <v>79.243349999999978</v>
      </c>
      <c r="L518" s="2">
        <f>EXP(0.06*K518)</f>
        <v>116.11731311224153</v>
      </c>
      <c r="M518" s="2">
        <f>SUMIF(A:A,A518,L:L)</f>
        <v>2445.037705430218</v>
      </c>
      <c r="N518" s="3">
        <f>L518/M518</f>
        <v>4.74910112242257E-2</v>
      </c>
      <c r="O518" s="8">
        <f>1/N518</f>
        <v>21.056616277942904</v>
      </c>
      <c r="P518" s="3" t="str">
        <f>IF(O518&gt;21,"",N518)</f>
        <v/>
      </c>
      <c r="Q518" s="3" t="str">
        <f>IF(ISNUMBER(P518),SUMIF(A:A,A518,P:P),"")</f>
        <v/>
      </c>
      <c r="R518" s="3" t="str">
        <f>IFERROR(P518*(1/Q518),"")</f>
        <v/>
      </c>
      <c r="S518" s="9" t="str">
        <f>IFERROR(1/R518,"")</f>
        <v/>
      </c>
    </row>
    <row r="519" spans="1:19" x14ac:dyDescent="0.25">
      <c r="A519" s="1">
        <v>58</v>
      </c>
      <c r="B519" s="11">
        <v>0.73125000000000007</v>
      </c>
      <c r="C519" s="1" t="s">
        <v>242</v>
      </c>
      <c r="D519" s="1">
        <v>7</v>
      </c>
      <c r="E519" s="1">
        <v>1</v>
      </c>
      <c r="F519" s="1" t="s">
        <v>550</v>
      </c>
      <c r="G519" s="2">
        <v>73.170533333333296</v>
      </c>
      <c r="H519" s="7">
        <f>1+COUNTIFS(A:A,A519,O:O,"&lt;"&amp;O519)</f>
        <v>1</v>
      </c>
      <c r="I519" s="2">
        <f>AVERAGEIF(A:A,A519,G:G)</f>
        <v>52.133330303030291</v>
      </c>
      <c r="J519" s="2">
        <f>G519-I519</f>
        <v>21.037203030303004</v>
      </c>
      <c r="K519" s="2">
        <f>90+J519</f>
        <v>111.037203030303</v>
      </c>
      <c r="L519" s="2">
        <f>EXP(0.06*K519)</f>
        <v>782.29521478500124</v>
      </c>
      <c r="M519" s="2">
        <f>SUMIF(A:A,A519,L:L)</f>
        <v>3253.1354148848209</v>
      </c>
      <c r="N519" s="3">
        <f>L519/M519</f>
        <v>0.24047422409949043</v>
      </c>
      <c r="O519" s="8">
        <f>1/N519</f>
        <v>4.1584498452785281</v>
      </c>
      <c r="P519" s="3">
        <f>IF(O519&gt;21,"",N519)</f>
        <v>0.24047422409949043</v>
      </c>
      <c r="Q519" s="3">
        <f>IF(ISNUMBER(P519),SUMIF(A:A,A519,P:P),"")</f>
        <v>0.88663146839335671</v>
      </c>
      <c r="R519" s="3">
        <f>IFERROR(P519*(1/Q519),"")</f>
        <v>0.27122229773239143</v>
      </c>
      <c r="S519" s="9">
        <f>IFERROR(1/R519,"")</f>
        <v>3.6870124925594285</v>
      </c>
    </row>
    <row r="520" spans="1:19" x14ac:dyDescent="0.25">
      <c r="A520" s="1">
        <v>58</v>
      </c>
      <c r="B520" s="11">
        <v>0.73125000000000007</v>
      </c>
      <c r="C520" s="1" t="s">
        <v>242</v>
      </c>
      <c r="D520" s="1">
        <v>7</v>
      </c>
      <c r="E520" s="1">
        <v>9</v>
      </c>
      <c r="F520" s="1" t="s">
        <v>555</v>
      </c>
      <c r="G520" s="2">
        <v>66.889433333333301</v>
      </c>
      <c r="H520" s="7">
        <f>1+COUNTIFS(A:A,A520,O:O,"&lt;"&amp;O520)</f>
        <v>2</v>
      </c>
      <c r="I520" s="2">
        <f>AVERAGEIF(A:A,A520,G:G)</f>
        <v>52.133330303030291</v>
      </c>
      <c r="J520" s="2">
        <f>G520-I520</f>
        <v>14.756103030303009</v>
      </c>
      <c r="K520" s="2">
        <f>90+J520</f>
        <v>104.75610303030301</v>
      </c>
      <c r="L520" s="2">
        <f>EXP(0.06*K520)</f>
        <v>536.66077007823731</v>
      </c>
      <c r="M520" s="2">
        <f>SUMIF(A:A,A520,L:L)</f>
        <v>3253.1354148848209</v>
      </c>
      <c r="N520" s="3">
        <f>L520/M520</f>
        <v>0.16496723979663727</v>
      </c>
      <c r="O520" s="8">
        <f>1/N520</f>
        <v>6.061809612822195</v>
      </c>
      <c r="P520" s="3">
        <f>IF(O520&gt;21,"",N520)</f>
        <v>0.16496723979663727</v>
      </c>
      <c r="Q520" s="3">
        <f>IF(ISNUMBER(P520),SUMIF(A:A,A520,P:P),"")</f>
        <v>0.88663146839335671</v>
      </c>
      <c r="R520" s="3">
        <f>IFERROR(P520*(1/Q520),"")</f>
        <v>0.18606066407226712</v>
      </c>
      <c r="S520" s="9">
        <f>IFERROR(1/R520,"")</f>
        <v>5.3745911581375081</v>
      </c>
    </row>
    <row r="521" spans="1:19" x14ac:dyDescent="0.25">
      <c r="A521" s="1">
        <v>58</v>
      </c>
      <c r="B521" s="11">
        <v>0.73125000000000007</v>
      </c>
      <c r="C521" s="1" t="s">
        <v>242</v>
      </c>
      <c r="D521" s="1">
        <v>7</v>
      </c>
      <c r="E521" s="1">
        <v>8</v>
      </c>
      <c r="F521" s="1" t="s">
        <v>554</v>
      </c>
      <c r="G521" s="2">
        <v>63.881499999999903</v>
      </c>
      <c r="H521" s="7">
        <f>1+COUNTIFS(A:A,A521,O:O,"&lt;"&amp;O521)</f>
        <v>3</v>
      </c>
      <c r="I521" s="2">
        <f>AVERAGEIF(A:A,A521,G:G)</f>
        <v>52.133330303030291</v>
      </c>
      <c r="J521" s="2">
        <f>G521-I521</f>
        <v>11.748169696969612</v>
      </c>
      <c r="K521" s="2">
        <f>90+J521</f>
        <v>101.74816969696961</v>
      </c>
      <c r="L521" s="2">
        <f>EXP(0.06*K521)</f>
        <v>448.04343543811569</v>
      </c>
      <c r="M521" s="2">
        <f>SUMIF(A:A,A521,L:L)</f>
        <v>3253.1354148848209</v>
      </c>
      <c r="N521" s="3">
        <f>L521/M521</f>
        <v>0.13772664777127913</v>
      </c>
      <c r="O521" s="8">
        <f>1/N521</f>
        <v>7.2607590192762634</v>
      </c>
      <c r="P521" s="3">
        <f>IF(O521&gt;21,"",N521)</f>
        <v>0.13772664777127913</v>
      </c>
      <c r="Q521" s="3">
        <f>IF(ISNUMBER(P521),SUMIF(A:A,A521,P:P),"")</f>
        <v>0.88663146839335671</v>
      </c>
      <c r="R521" s="3">
        <f>IFERROR(P521*(1/Q521),"")</f>
        <v>0.15533697221558154</v>
      </c>
      <c r="S521" s="9">
        <f>IFERROR(1/R521,"")</f>
        <v>6.4376174309112226</v>
      </c>
    </row>
    <row r="522" spans="1:19" x14ac:dyDescent="0.25">
      <c r="A522" s="1">
        <v>58</v>
      </c>
      <c r="B522" s="11">
        <v>0.73125000000000007</v>
      </c>
      <c r="C522" s="1" t="s">
        <v>242</v>
      </c>
      <c r="D522" s="1">
        <v>7</v>
      </c>
      <c r="E522" s="1">
        <v>6</v>
      </c>
      <c r="F522" s="1" t="s">
        <v>552</v>
      </c>
      <c r="G522" s="2">
        <v>60.619566666666699</v>
      </c>
      <c r="H522" s="7">
        <f>1+COUNTIFS(A:A,A522,O:O,"&lt;"&amp;O522)</f>
        <v>4</v>
      </c>
      <c r="I522" s="2">
        <f>AVERAGEIF(A:A,A522,G:G)</f>
        <v>52.133330303030291</v>
      </c>
      <c r="J522" s="2">
        <f>G522-I522</f>
        <v>8.486236363636408</v>
      </c>
      <c r="K522" s="2">
        <f>90+J522</f>
        <v>98.486236363636408</v>
      </c>
      <c r="L522" s="2">
        <f>EXP(0.06*K522)</f>
        <v>368.40179685218493</v>
      </c>
      <c r="M522" s="2">
        <f>SUMIF(A:A,A522,L:L)</f>
        <v>3253.1354148848209</v>
      </c>
      <c r="N522" s="3">
        <f>L522/M522</f>
        <v>0.11324514656431184</v>
      </c>
      <c r="O522" s="8">
        <f>1/N522</f>
        <v>8.8304005102073031</v>
      </c>
      <c r="P522" s="3">
        <f>IF(O522&gt;21,"",N522)</f>
        <v>0.11324514656431184</v>
      </c>
      <c r="Q522" s="3">
        <f>IF(ISNUMBER(P522),SUMIF(A:A,A522,P:P),"")</f>
        <v>0.88663146839335671</v>
      </c>
      <c r="R522" s="3">
        <f>IFERROR(P522*(1/Q522),"")</f>
        <v>0.12772516045423088</v>
      </c>
      <c r="S522" s="9">
        <f>IFERROR(1/R522,"")</f>
        <v>7.8293109708665485</v>
      </c>
    </row>
    <row r="523" spans="1:19" x14ac:dyDescent="0.25">
      <c r="A523" s="1">
        <v>58</v>
      </c>
      <c r="B523" s="11">
        <v>0.73125000000000007</v>
      </c>
      <c r="C523" s="1" t="s">
        <v>242</v>
      </c>
      <c r="D523" s="1">
        <v>7</v>
      </c>
      <c r="E523" s="1">
        <v>7</v>
      </c>
      <c r="F523" s="1" t="s">
        <v>553</v>
      </c>
      <c r="G523" s="2">
        <v>59.0728333333333</v>
      </c>
      <c r="H523" s="7">
        <f>1+COUNTIFS(A:A,A523,O:O,"&lt;"&amp;O523)</f>
        <v>5</v>
      </c>
      <c r="I523" s="2">
        <f>AVERAGEIF(A:A,A523,G:G)</f>
        <v>52.133330303030291</v>
      </c>
      <c r="J523" s="2">
        <f>G523-I523</f>
        <v>6.9395030303030083</v>
      </c>
      <c r="K523" s="2">
        <f>90+J523</f>
        <v>96.939503030303001</v>
      </c>
      <c r="L523" s="2">
        <f>EXP(0.06*K523)</f>
        <v>335.75112356066018</v>
      </c>
      <c r="M523" s="2">
        <f>SUMIF(A:A,A523,L:L)</f>
        <v>3253.1354148848209</v>
      </c>
      <c r="N523" s="3">
        <f>L523/M523</f>
        <v>0.10320846836698547</v>
      </c>
      <c r="O523" s="8">
        <f>1/N523</f>
        <v>9.6891274119506452</v>
      </c>
      <c r="P523" s="3">
        <f>IF(O523&gt;21,"",N523)</f>
        <v>0.10320846836698547</v>
      </c>
      <c r="Q523" s="3">
        <f>IF(ISNUMBER(P523),SUMIF(A:A,A523,P:P),"")</f>
        <v>0.88663146839335671</v>
      </c>
      <c r="R523" s="3">
        <f>IFERROR(P523*(1/Q523),"")</f>
        <v>0.11640514920365619</v>
      </c>
      <c r="S523" s="9">
        <f>IFERROR(1/R523,"")</f>
        <v>8.5906852647081262</v>
      </c>
    </row>
    <row r="524" spans="1:19" x14ac:dyDescent="0.25">
      <c r="A524" s="1">
        <v>58</v>
      </c>
      <c r="B524" s="11">
        <v>0.73125000000000007</v>
      </c>
      <c r="C524" s="1" t="s">
        <v>242</v>
      </c>
      <c r="D524" s="1">
        <v>7</v>
      </c>
      <c r="E524" s="1">
        <v>10</v>
      </c>
      <c r="F524" s="1" t="s">
        <v>556</v>
      </c>
      <c r="G524" s="2">
        <v>53.879133333333293</v>
      </c>
      <c r="H524" s="7">
        <f>1+COUNTIFS(A:A,A524,O:O,"&lt;"&amp;O524)</f>
        <v>6</v>
      </c>
      <c r="I524" s="2">
        <f>AVERAGEIF(A:A,A524,G:G)</f>
        <v>52.133330303030291</v>
      </c>
      <c r="J524" s="2">
        <f>G524-I524</f>
        <v>1.7458030303030014</v>
      </c>
      <c r="K524" s="2">
        <f>90+J524</f>
        <v>91.745803030302994</v>
      </c>
      <c r="L524" s="2">
        <f>EXP(0.06*K524)</f>
        <v>245.85653673692167</v>
      </c>
      <c r="M524" s="2">
        <f>SUMIF(A:A,A524,L:L)</f>
        <v>3253.1354148848209</v>
      </c>
      <c r="N524" s="3">
        <f>L524/M524</f>
        <v>7.5575254448984067E-2</v>
      </c>
      <c r="O524" s="8">
        <f>1/N524</f>
        <v>13.231844302622029</v>
      </c>
      <c r="P524" s="3">
        <f>IF(O524&gt;21,"",N524)</f>
        <v>7.5575254448984067E-2</v>
      </c>
      <c r="Q524" s="3">
        <f>IF(ISNUMBER(P524),SUMIF(A:A,A524,P:P),"")</f>
        <v>0.88663146839335671</v>
      </c>
      <c r="R524" s="3">
        <f>IFERROR(P524*(1/Q524),"")</f>
        <v>8.5238633122205934E-2</v>
      </c>
      <c r="S524" s="9">
        <f>IFERROR(1/R524,"")</f>
        <v>11.731769543586042</v>
      </c>
    </row>
    <row r="525" spans="1:19" x14ac:dyDescent="0.25">
      <c r="A525" s="1">
        <v>58</v>
      </c>
      <c r="B525" s="11">
        <v>0.73125000000000007</v>
      </c>
      <c r="C525" s="1" t="s">
        <v>242</v>
      </c>
      <c r="D525" s="1">
        <v>7</v>
      </c>
      <c r="E525" s="1">
        <v>2</v>
      </c>
      <c r="F525" s="1" t="s">
        <v>315</v>
      </c>
      <c r="G525" s="2">
        <v>47.4654666666667</v>
      </c>
      <c r="H525" s="7">
        <f>1+COUNTIFS(A:A,A525,O:O,"&lt;"&amp;O525)</f>
        <v>7</v>
      </c>
      <c r="I525" s="2">
        <f>AVERAGEIF(A:A,A525,G:G)</f>
        <v>52.133330303030291</v>
      </c>
      <c r="J525" s="2">
        <f>G525-I525</f>
        <v>-4.6678636363635917</v>
      </c>
      <c r="K525" s="2">
        <f>90+J525</f>
        <v>85.332136363636408</v>
      </c>
      <c r="L525" s="2">
        <f>EXP(0.06*K525)</f>
        <v>167.32335233063958</v>
      </c>
      <c r="M525" s="2">
        <f>SUMIF(A:A,A525,L:L)</f>
        <v>3253.1354148848209</v>
      </c>
      <c r="N525" s="3">
        <f>L525/M525</f>
        <v>5.1434487345668564E-2</v>
      </c>
      <c r="O525" s="8">
        <f>1/N525</f>
        <v>19.442207973794702</v>
      </c>
      <c r="P525" s="3">
        <f>IF(O525&gt;21,"",N525)</f>
        <v>5.1434487345668564E-2</v>
      </c>
      <c r="Q525" s="3">
        <f>IF(ISNUMBER(P525),SUMIF(A:A,A525,P:P),"")</f>
        <v>0.88663146839335671</v>
      </c>
      <c r="R525" s="3">
        <f>IFERROR(P525*(1/Q525),"")</f>
        <v>5.8011123199666871E-2</v>
      </c>
      <c r="S525" s="9">
        <f>IFERROR(1/R525,"")</f>
        <v>17.238073404614624</v>
      </c>
    </row>
    <row r="526" spans="1:19" x14ac:dyDescent="0.25">
      <c r="A526" s="1">
        <v>58</v>
      </c>
      <c r="B526" s="11">
        <v>0.73125000000000007</v>
      </c>
      <c r="C526" s="1" t="s">
        <v>242</v>
      </c>
      <c r="D526" s="1">
        <v>7</v>
      </c>
      <c r="E526" s="1">
        <v>3</v>
      </c>
      <c r="F526" s="1" t="s">
        <v>551</v>
      </c>
      <c r="G526" s="2">
        <v>41.350099999999998</v>
      </c>
      <c r="H526" s="7">
        <f>1+COUNTIFS(A:A,A526,O:O,"&lt;"&amp;O526)</f>
        <v>8</v>
      </c>
      <c r="I526" s="2">
        <f>AVERAGEIF(A:A,A526,G:G)</f>
        <v>52.133330303030291</v>
      </c>
      <c r="J526" s="2">
        <f>G526-I526</f>
        <v>-10.783230303030294</v>
      </c>
      <c r="K526" s="2">
        <f>90+J526</f>
        <v>79.216769696969706</v>
      </c>
      <c r="L526" s="2">
        <f>EXP(0.06*K526)</f>
        <v>115.93227470059766</v>
      </c>
      <c r="M526" s="2">
        <f>SUMIF(A:A,A526,L:L)</f>
        <v>3253.1354148848209</v>
      </c>
      <c r="N526" s="3">
        <f>L526/M526</f>
        <v>3.5637088505491035E-2</v>
      </c>
      <c r="O526" s="8">
        <f>1/N526</f>
        <v>28.060653716027279</v>
      </c>
      <c r="P526" s="3" t="str">
        <f>IF(O526&gt;21,"",N526)</f>
        <v/>
      </c>
      <c r="Q526" s="3" t="str">
        <f>IF(ISNUMBER(P526),SUMIF(A:A,A526,P:P),"")</f>
        <v/>
      </c>
      <c r="R526" s="3" t="str">
        <f>IFERROR(P526*(1/Q526),"")</f>
        <v/>
      </c>
      <c r="S526" s="9" t="str">
        <f>IFERROR(1/R526,"")</f>
        <v/>
      </c>
    </row>
    <row r="527" spans="1:19" x14ac:dyDescent="0.25">
      <c r="A527" s="1">
        <v>58</v>
      </c>
      <c r="B527" s="11">
        <v>0.73125000000000007</v>
      </c>
      <c r="C527" s="1" t="s">
        <v>242</v>
      </c>
      <c r="D527" s="1">
        <v>7</v>
      </c>
      <c r="E527" s="1">
        <v>14</v>
      </c>
      <c r="F527" s="1" t="s">
        <v>558</v>
      </c>
      <c r="G527" s="2">
        <v>40.019399999999997</v>
      </c>
      <c r="H527" s="7">
        <f>1+COUNTIFS(A:A,A527,O:O,"&lt;"&amp;O527)</f>
        <v>9</v>
      </c>
      <c r="I527" s="2">
        <f>AVERAGEIF(A:A,A527,G:G)</f>
        <v>52.133330303030291</v>
      </c>
      <c r="J527" s="2">
        <f>G527-I527</f>
        <v>-12.113930303030294</v>
      </c>
      <c r="K527" s="2">
        <f>90+J527</f>
        <v>77.886069696969713</v>
      </c>
      <c r="L527" s="2">
        <f>EXP(0.06*K527)</f>
        <v>107.03588818428912</v>
      </c>
      <c r="M527" s="2">
        <f>SUMIF(A:A,A527,L:L)</f>
        <v>3253.1354148848209</v>
      </c>
      <c r="N527" s="3">
        <f>L527/M527</f>
        <v>3.2902377101962352E-2</v>
      </c>
      <c r="O527" s="8">
        <f>1/N527</f>
        <v>30.392940817043836</v>
      </c>
      <c r="P527" s="3" t="str">
        <f>IF(O527&gt;21,"",N527)</f>
        <v/>
      </c>
      <c r="Q527" s="3" t="str">
        <f>IF(ISNUMBER(P527),SUMIF(A:A,A527,P:P),"")</f>
        <v/>
      </c>
      <c r="R527" s="3" t="str">
        <f>IFERROR(P527*(1/Q527),"")</f>
        <v/>
      </c>
      <c r="S527" s="9" t="str">
        <f>IFERROR(1/R527,"")</f>
        <v/>
      </c>
    </row>
    <row r="528" spans="1:19" x14ac:dyDescent="0.25">
      <c r="A528" s="1">
        <v>58</v>
      </c>
      <c r="B528" s="11">
        <v>0.73125000000000007</v>
      </c>
      <c r="C528" s="1" t="s">
        <v>242</v>
      </c>
      <c r="D528" s="1">
        <v>7</v>
      </c>
      <c r="E528" s="1">
        <v>4</v>
      </c>
      <c r="F528" s="1" t="s">
        <v>316</v>
      </c>
      <c r="G528" s="2">
        <v>35.007199999999997</v>
      </c>
      <c r="H528" s="7">
        <f>1+COUNTIFS(A:A,A528,O:O,"&lt;"&amp;O528)</f>
        <v>10</v>
      </c>
      <c r="I528" s="2">
        <f>AVERAGEIF(A:A,A528,G:G)</f>
        <v>52.133330303030291</v>
      </c>
      <c r="J528" s="2">
        <f>G528-I528</f>
        <v>-17.126130303030294</v>
      </c>
      <c r="K528" s="2">
        <f>90+J528</f>
        <v>72.873869696969706</v>
      </c>
      <c r="L528" s="2">
        <f>EXP(0.06*K528)</f>
        <v>79.236114164717321</v>
      </c>
      <c r="M528" s="2">
        <f>SUMIF(A:A,A528,L:L)</f>
        <v>3253.1354148848209</v>
      </c>
      <c r="N528" s="3">
        <f>L528/M528</f>
        <v>2.4356844723453581E-2</v>
      </c>
      <c r="O528" s="8">
        <f>1/N528</f>
        <v>41.056221007029066</v>
      </c>
      <c r="P528" s="3" t="str">
        <f>IF(O528&gt;21,"",N528)</f>
        <v/>
      </c>
      <c r="Q528" s="3" t="str">
        <f>IF(ISNUMBER(P528),SUMIF(A:A,A528,P:P),"")</f>
        <v/>
      </c>
      <c r="R528" s="3" t="str">
        <f>IFERROR(P528*(1/Q528),"")</f>
        <v/>
      </c>
      <c r="S528" s="9" t="str">
        <f>IFERROR(1/R528,"")</f>
        <v/>
      </c>
    </row>
    <row r="529" spans="1:19" x14ac:dyDescent="0.25">
      <c r="A529" s="1">
        <v>58</v>
      </c>
      <c r="B529" s="11">
        <v>0.73125000000000007</v>
      </c>
      <c r="C529" s="1" t="s">
        <v>242</v>
      </c>
      <c r="D529" s="1">
        <v>7</v>
      </c>
      <c r="E529" s="1">
        <v>12</v>
      </c>
      <c r="F529" s="1" t="s">
        <v>557</v>
      </c>
      <c r="G529" s="2">
        <v>32.111466666666701</v>
      </c>
      <c r="H529" s="7">
        <f>1+COUNTIFS(A:A,A529,O:O,"&lt;"&amp;O529)</f>
        <v>11</v>
      </c>
      <c r="I529" s="2">
        <f>AVERAGEIF(A:A,A529,G:G)</f>
        <v>52.133330303030291</v>
      </c>
      <c r="J529" s="2">
        <f>G529-I529</f>
        <v>-20.021863636363591</v>
      </c>
      <c r="K529" s="2">
        <f>90+J529</f>
        <v>69.978136363636409</v>
      </c>
      <c r="L529" s="2">
        <f>EXP(0.06*K529)</f>
        <v>66.598908053456256</v>
      </c>
      <c r="M529" s="2">
        <f>SUMIF(A:A,A529,L:L)</f>
        <v>3253.1354148848209</v>
      </c>
      <c r="N529" s="3">
        <f>L529/M529</f>
        <v>2.0472221275736297E-2</v>
      </c>
      <c r="O529" s="8">
        <f>1/N529</f>
        <v>48.846677970660728</v>
      </c>
      <c r="P529" s="3" t="str">
        <f>IF(O529&gt;21,"",N529)</f>
        <v/>
      </c>
      <c r="Q529" s="3" t="str">
        <f>IF(ISNUMBER(P529),SUMIF(A:A,A529,P:P),"")</f>
        <v/>
      </c>
      <c r="R529" s="3" t="str">
        <f>IFERROR(P529*(1/Q529),"")</f>
        <v/>
      </c>
      <c r="S529" s="9" t="str">
        <f>IFERROR(1/R529,"")</f>
        <v/>
      </c>
    </row>
    <row r="530" spans="1:19" x14ac:dyDescent="0.25">
      <c r="A530" s="1">
        <v>59</v>
      </c>
      <c r="B530" s="11">
        <v>0.73333333333333339</v>
      </c>
      <c r="C530" s="1" t="s">
        <v>41</v>
      </c>
      <c r="D530" s="1">
        <v>9</v>
      </c>
      <c r="E530" s="1">
        <v>7</v>
      </c>
      <c r="F530" s="1" t="s">
        <v>564</v>
      </c>
      <c r="G530" s="2">
        <v>61.574233333333396</v>
      </c>
      <c r="H530" s="7">
        <f>1+COUNTIFS(A:A,A530,O:O,"&lt;"&amp;O530)</f>
        <v>1</v>
      </c>
      <c r="I530" s="2">
        <f>AVERAGEIF(A:A,A530,G:G)</f>
        <v>51.489542424242408</v>
      </c>
      <c r="J530" s="2">
        <f>G530-I530</f>
        <v>10.084690909090988</v>
      </c>
      <c r="K530" s="2">
        <f>90+J530</f>
        <v>100.08469090909099</v>
      </c>
      <c r="L530" s="2">
        <f>EXP(0.06*K530)</f>
        <v>405.4840159064824</v>
      </c>
      <c r="M530" s="2">
        <f>SUMIF(A:A,A530,L:L)</f>
        <v>2740.9739276988907</v>
      </c>
      <c r="N530" s="3">
        <f>L530/M530</f>
        <v>0.14793428416405818</v>
      </c>
      <c r="O530" s="8">
        <f>1/N530</f>
        <v>6.7597582646292214</v>
      </c>
      <c r="P530" s="3">
        <f>IF(O530&gt;21,"",N530)</f>
        <v>0.14793428416405818</v>
      </c>
      <c r="Q530" s="3">
        <f>IF(ISNUMBER(P530),SUMIF(A:A,A530,P:P),"")</f>
        <v>0.93131507337566899</v>
      </c>
      <c r="R530" s="3">
        <f>IFERROR(P530*(1/Q530),"")</f>
        <v>0.15884450750684373</v>
      </c>
      <c r="S530" s="9">
        <f>IFERROR(1/R530,"")</f>
        <v>6.2954647642249482</v>
      </c>
    </row>
    <row r="531" spans="1:19" x14ac:dyDescent="0.25">
      <c r="A531" s="1">
        <v>59</v>
      </c>
      <c r="B531" s="11">
        <v>0.73333333333333339</v>
      </c>
      <c r="C531" s="1" t="s">
        <v>41</v>
      </c>
      <c r="D531" s="1">
        <v>9</v>
      </c>
      <c r="E531" s="1">
        <v>6</v>
      </c>
      <c r="F531" s="1" t="s">
        <v>563</v>
      </c>
      <c r="G531" s="2">
        <v>61.544633333333302</v>
      </c>
      <c r="H531" s="7">
        <f>1+COUNTIFS(A:A,A531,O:O,"&lt;"&amp;O531)</f>
        <v>2</v>
      </c>
      <c r="I531" s="2">
        <f>AVERAGEIF(A:A,A531,G:G)</f>
        <v>51.489542424242408</v>
      </c>
      <c r="J531" s="2">
        <f>G531-I531</f>
        <v>10.055090909090893</v>
      </c>
      <c r="K531" s="2">
        <f>90+J531</f>
        <v>100.05509090909089</v>
      </c>
      <c r="L531" s="2">
        <f>EXP(0.06*K531)</f>
        <v>404.764515399799</v>
      </c>
      <c r="M531" s="2">
        <f>SUMIF(A:A,A531,L:L)</f>
        <v>2740.9739276988907</v>
      </c>
      <c r="N531" s="3">
        <f>L531/M531</f>
        <v>0.1476717860427107</v>
      </c>
      <c r="O531" s="8">
        <f>1/N531</f>
        <v>6.7717742623548469</v>
      </c>
      <c r="P531" s="3">
        <f>IF(O531&gt;21,"",N531)</f>
        <v>0.1476717860427107</v>
      </c>
      <c r="Q531" s="3">
        <f>IF(ISNUMBER(P531),SUMIF(A:A,A531,P:P),"")</f>
        <v>0.93131507337566899</v>
      </c>
      <c r="R531" s="3">
        <f>IFERROR(P531*(1/Q531),"")</f>
        <v>0.15856265002504005</v>
      </c>
      <c r="S531" s="9">
        <f>IFERROR(1/R531,"")</f>
        <v>6.306655444028471</v>
      </c>
    </row>
    <row r="532" spans="1:19" x14ac:dyDescent="0.25">
      <c r="A532" s="1">
        <v>59</v>
      </c>
      <c r="B532" s="11">
        <v>0.73333333333333339</v>
      </c>
      <c r="C532" s="1" t="s">
        <v>41</v>
      </c>
      <c r="D532" s="1">
        <v>9</v>
      </c>
      <c r="E532" s="1">
        <v>8</v>
      </c>
      <c r="F532" s="1" t="s">
        <v>565</v>
      </c>
      <c r="G532" s="2">
        <v>59.8935666666667</v>
      </c>
      <c r="H532" s="7">
        <f>1+COUNTIFS(A:A,A532,O:O,"&lt;"&amp;O532)</f>
        <v>3</v>
      </c>
      <c r="I532" s="2">
        <f>AVERAGEIF(A:A,A532,G:G)</f>
        <v>51.489542424242408</v>
      </c>
      <c r="J532" s="2">
        <f>G532-I532</f>
        <v>8.4040242424242919</v>
      </c>
      <c r="K532" s="2">
        <f>90+J532</f>
        <v>98.404024242424299</v>
      </c>
      <c r="L532" s="2">
        <f>EXP(0.06*K532)</f>
        <v>366.58904584033093</v>
      </c>
      <c r="M532" s="2">
        <f>SUMIF(A:A,A532,L:L)</f>
        <v>2740.9739276988907</v>
      </c>
      <c r="N532" s="3">
        <f>L532/M532</f>
        <v>0.1337440834937422</v>
      </c>
      <c r="O532" s="8">
        <f>1/N532</f>
        <v>7.4769662618144102</v>
      </c>
      <c r="P532" s="3">
        <f>IF(O532&gt;21,"",N532)</f>
        <v>0.1337440834937422</v>
      </c>
      <c r="Q532" s="3">
        <f>IF(ISNUMBER(P532),SUMIF(A:A,A532,P:P),"")</f>
        <v>0.93131507337566899</v>
      </c>
      <c r="R532" s="3">
        <f>IFERROR(P532*(1/Q532),"")</f>
        <v>0.14360777283349435</v>
      </c>
      <c r="S532" s="9">
        <f>IFERROR(1/R532,"")</f>
        <v>6.9634113827490891</v>
      </c>
    </row>
    <row r="533" spans="1:19" x14ac:dyDescent="0.25">
      <c r="A533" s="1">
        <v>59</v>
      </c>
      <c r="B533" s="11">
        <v>0.73333333333333339</v>
      </c>
      <c r="C533" s="1" t="s">
        <v>41</v>
      </c>
      <c r="D533" s="1">
        <v>9</v>
      </c>
      <c r="E533" s="1">
        <v>11</v>
      </c>
      <c r="F533" s="1" t="s">
        <v>568</v>
      </c>
      <c r="G533" s="2">
        <v>56.816866666666598</v>
      </c>
      <c r="H533" s="7">
        <f>1+COUNTIFS(A:A,A533,O:O,"&lt;"&amp;O533)</f>
        <v>4</v>
      </c>
      <c r="I533" s="2">
        <f>AVERAGEIF(A:A,A533,G:G)</f>
        <v>51.489542424242408</v>
      </c>
      <c r="J533" s="2">
        <f>G533-I533</f>
        <v>5.32732424242419</v>
      </c>
      <c r="K533" s="2">
        <f>90+J533</f>
        <v>95.327324242424197</v>
      </c>
      <c r="L533" s="2">
        <f>EXP(0.06*K533)</f>
        <v>304.7950106882422</v>
      </c>
      <c r="M533" s="2">
        <f>SUMIF(A:A,A533,L:L)</f>
        <v>2740.9739276988907</v>
      </c>
      <c r="N533" s="3">
        <f>L533/M533</f>
        <v>0.11119952933814459</v>
      </c>
      <c r="O533" s="8">
        <f>1/N533</f>
        <v>8.9928438182424184</v>
      </c>
      <c r="P533" s="3">
        <f>IF(O533&gt;21,"",N533)</f>
        <v>0.11119952933814459</v>
      </c>
      <c r="Q533" s="3">
        <f>IF(ISNUMBER(P533),SUMIF(A:A,A533,P:P),"")</f>
        <v>0.93131507337566899</v>
      </c>
      <c r="R533" s="3">
        <f>IFERROR(P533*(1/Q533),"")</f>
        <v>0.1194005471586408</v>
      </c>
      <c r="S533" s="9">
        <f>IFERROR(1/R533,"")</f>
        <v>8.3751710004423696</v>
      </c>
    </row>
    <row r="534" spans="1:19" x14ac:dyDescent="0.25">
      <c r="A534" s="1">
        <v>59</v>
      </c>
      <c r="B534" s="11">
        <v>0.73333333333333339</v>
      </c>
      <c r="C534" s="1" t="s">
        <v>41</v>
      </c>
      <c r="D534" s="1">
        <v>9</v>
      </c>
      <c r="E534" s="1">
        <v>1</v>
      </c>
      <c r="F534" s="1" t="s">
        <v>559</v>
      </c>
      <c r="G534" s="2">
        <v>54.053533333333306</v>
      </c>
      <c r="H534" s="7">
        <f>1+COUNTIFS(A:A,A534,O:O,"&lt;"&amp;O534)</f>
        <v>5</v>
      </c>
      <c r="I534" s="2">
        <f>AVERAGEIF(A:A,A534,G:G)</f>
        <v>51.489542424242408</v>
      </c>
      <c r="J534" s="2">
        <f>G534-I534</f>
        <v>2.5639909090908972</v>
      </c>
      <c r="K534" s="2">
        <f>90+J534</f>
        <v>92.563990909090904</v>
      </c>
      <c r="L534" s="2">
        <f>EXP(0.06*K534)</f>
        <v>258.22710626024804</v>
      </c>
      <c r="M534" s="2">
        <f>SUMIF(A:A,A534,L:L)</f>
        <v>2740.9739276988907</v>
      </c>
      <c r="N534" s="3">
        <f>L534/M534</f>
        <v>9.4209982681971546E-2</v>
      </c>
      <c r="O534" s="8">
        <f>1/N534</f>
        <v>10.614586390231494</v>
      </c>
      <c r="P534" s="3">
        <f>IF(O534&gt;21,"",N534)</f>
        <v>9.4209982681971546E-2</v>
      </c>
      <c r="Q534" s="3">
        <f>IF(ISNUMBER(P534),SUMIF(A:A,A534,P:P),"")</f>
        <v>0.93131507337566899</v>
      </c>
      <c r="R534" s="3">
        <f>IFERROR(P534*(1/Q534),"")</f>
        <v>0.1011580134105374</v>
      </c>
      <c r="S534" s="9">
        <f>IFERROR(1/R534,"")</f>
        <v>9.885524302870822</v>
      </c>
    </row>
    <row r="535" spans="1:19" x14ac:dyDescent="0.25">
      <c r="A535" s="1">
        <v>59</v>
      </c>
      <c r="B535" s="11">
        <v>0.73333333333333339</v>
      </c>
      <c r="C535" s="1" t="s">
        <v>41</v>
      </c>
      <c r="D535" s="1">
        <v>9</v>
      </c>
      <c r="E535" s="1">
        <v>4</v>
      </c>
      <c r="F535" s="1" t="s">
        <v>561</v>
      </c>
      <c r="G535" s="2">
        <v>53.836600000000004</v>
      </c>
      <c r="H535" s="7">
        <f>1+COUNTIFS(A:A,A535,O:O,"&lt;"&amp;O535)</f>
        <v>6</v>
      </c>
      <c r="I535" s="2">
        <f>AVERAGEIF(A:A,A535,G:G)</f>
        <v>51.489542424242408</v>
      </c>
      <c r="J535" s="2">
        <f>G535-I535</f>
        <v>2.3470575757575958</v>
      </c>
      <c r="K535" s="2">
        <f>90+J535</f>
        <v>92.347057575757589</v>
      </c>
      <c r="L535" s="2">
        <f>EXP(0.06*K535)</f>
        <v>254.88780158423805</v>
      </c>
      <c r="M535" s="2">
        <f>SUMIF(A:A,A535,L:L)</f>
        <v>2740.9739276988907</v>
      </c>
      <c r="N535" s="3">
        <f>L535/M535</f>
        <v>9.2991691386945116E-2</v>
      </c>
      <c r="O535" s="8">
        <f>1/N535</f>
        <v>10.753648902232868</v>
      </c>
      <c r="P535" s="3">
        <f>IF(O535&gt;21,"",N535)</f>
        <v>9.2991691386945116E-2</v>
      </c>
      <c r="Q535" s="3">
        <f>IF(ISNUMBER(P535),SUMIF(A:A,A535,P:P),"")</f>
        <v>0.93131507337566899</v>
      </c>
      <c r="R535" s="3">
        <f>IFERROR(P535*(1/Q535),"")</f>
        <v>9.9849872556969352E-2</v>
      </c>
      <c r="S535" s="9">
        <f>IFERROR(1/R535,"")</f>
        <v>10.015035316439187</v>
      </c>
    </row>
    <row r="536" spans="1:19" x14ac:dyDescent="0.25">
      <c r="A536" s="1">
        <v>59</v>
      </c>
      <c r="B536" s="11">
        <v>0.73333333333333339</v>
      </c>
      <c r="C536" s="1" t="s">
        <v>41</v>
      </c>
      <c r="D536" s="1">
        <v>9</v>
      </c>
      <c r="E536" s="1">
        <v>2</v>
      </c>
      <c r="F536" s="1" t="s">
        <v>560</v>
      </c>
      <c r="G536" s="2">
        <v>50.535899999999998</v>
      </c>
      <c r="H536" s="7">
        <f>1+COUNTIFS(A:A,A536,O:O,"&lt;"&amp;O536)</f>
        <v>7</v>
      </c>
      <c r="I536" s="2">
        <f>AVERAGEIF(A:A,A536,G:G)</f>
        <v>51.489542424242408</v>
      </c>
      <c r="J536" s="2">
        <f>G536-I536</f>
        <v>-0.95364242424241041</v>
      </c>
      <c r="K536" s="2">
        <f>90+J536</f>
        <v>89.046357575757582</v>
      </c>
      <c r="L536" s="2">
        <f>EXP(0.06*K536)</f>
        <v>209.09348624144079</v>
      </c>
      <c r="M536" s="2">
        <f>SUMIF(A:A,A536,L:L)</f>
        <v>2740.9739276988907</v>
      </c>
      <c r="N536" s="3">
        <f>L536/M536</f>
        <v>7.6284376195062703E-2</v>
      </c>
      <c r="O536" s="8">
        <f>1/N536</f>
        <v>13.10884416807648</v>
      </c>
      <c r="P536" s="3">
        <f>IF(O536&gt;21,"",N536)</f>
        <v>7.6284376195062703E-2</v>
      </c>
      <c r="Q536" s="3">
        <f>IF(ISNUMBER(P536),SUMIF(A:A,A536,P:P),"")</f>
        <v>0.93131507337566899</v>
      </c>
      <c r="R536" s="3">
        <f>IFERROR(P536*(1/Q536),"")</f>
        <v>8.1910384976977071E-2</v>
      </c>
      <c r="S536" s="9">
        <f>IFERROR(1/R536,"")</f>
        <v>12.208464168262358</v>
      </c>
    </row>
    <row r="537" spans="1:19" x14ac:dyDescent="0.25">
      <c r="A537" s="1">
        <v>59</v>
      </c>
      <c r="B537" s="11">
        <v>0.73333333333333339</v>
      </c>
      <c r="C537" s="1" t="s">
        <v>41</v>
      </c>
      <c r="D537" s="1">
        <v>9</v>
      </c>
      <c r="E537" s="1">
        <v>10</v>
      </c>
      <c r="F537" s="1" t="s">
        <v>567</v>
      </c>
      <c r="G537" s="2">
        <v>49.660633333333301</v>
      </c>
      <c r="H537" s="7">
        <f>1+COUNTIFS(A:A,A537,O:O,"&lt;"&amp;O537)</f>
        <v>8</v>
      </c>
      <c r="I537" s="2">
        <f>AVERAGEIF(A:A,A537,G:G)</f>
        <v>51.489542424242408</v>
      </c>
      <c r="J537" s="2">
        <f>G537-I537</f>
        <v>-1.8289090909091072</v>
      </c>
      <c r="K537" s="2">
        <f>90+J537</f>
        <v>88.171090909090893</v>
      </c>
      <c r="L537" s="2">
        <f>EXP(0.06*K537)</f>
        <v>198.39608356208069</v>
      </c>
      <c r="M537" s="2">
        <f>SUMIF(A:A,A537,L:L)</f>
        <v>2740.9739276988907</v>
      </c>
      <c r="N537" s="3">
        <f>L537/M537</f>
        <v>7.2381601866836676E-2</v>
      </c>
      <c r="O537" s="8">
        <f>1/N537</f>
        <v>13.815665503503777</v>
      </c>
      <c r="P537" s="3">
        <f>IF(O537&gt;21,"",N537)</f>
        <v>7.2381601866836676E-2</v>
      </c>
      <c r="Q537" s="3">
        <f>IF(ISNUMBER(P537),SUMIF(A:A,A537,P:P),"")</f>
        <v>0.93131507337566899</v>
      </c>
      <c r="R537" s="3">
        <f>IFERROR(P537*(1/Q537),"")</f>
        <v>7.7719779198333408E-2</v>
      </c>
      <c r="S537" s="9">
        <f>IFERROR(1/R537,"")</f>
        <v>12.866737532129319</v>
      </c>
    </row>
    <row r="538" spans="1:19" x14ac:dyDescent="0.25">
      <c r="A538" s="1">
        <v>59</v>
      </c>
      <c r="B538" s="11">
        <v>0.73333333333333339</v>
      </c>
      <c r="C538" s="1" t="s">
        <v>41</v>
      </c>
      <c r="D538" s="1">
        <v>9</v>
      </c>
      <c r="E538" s="1">
        <v>9</v>
      </c>
      <c r="F538" s="1" t="s">
        <v>566</v>
      </c>
      <c r="G538" s="2">
        <v>45.052633333333297</v>
      </c>
      <c r="H538" s="7">
        <f>1+COUNTIFS(A:A,A538,O:O,"&lt;"&amp;O538)</f>
        <v>9</v>
      </c>
      <c r="I538" s="2">
        <f>AVERAGEIF(A:A,A538,G:G)</f>
        <v>51.489542424242408</v>
      </c>
      <c r="J538" s="2">
        <f>G538-I538</f>
        <v>-6.4369090909091113</v>
      </c>
      <c r="K538" s="2">
        <f>90+J538</f>
        <v>83.563090909090889</v>
      </c>
      <c r="L538" s="2">
        <f>EXP(0.06*K538)</f>
        <v>150.47326911282593</v>
      </c>
      <c r="M538" s="2">
        <f>SUMIF(A:A,A538,L:L)</f>
        <v>2740.9739276988907</v>
      </c>
      <c r="N538" s="3">
        <f>L538/M538</f>
        <v>5.4897738206197248E-2</v>
      </c>
      <c r="O538" s="8">
        <f>1/N538</f>
        <v>18.215686705415358</v>
      </c>
      <c r="P538" s="3">
        <f>IF(O538&gt;21,"",N538)</f>
        <v>5.4897738206197248E-2</v>
      </c>
      <c r="Q538" s="3">
        <f>IF(ISNUMBER(P538),SUMIF(A:A,A538,P:P),"")</f>
        <v>0.93131507337566899</v>
      </c>
      <c r="R538" s="3">
        <f>IFERROR(P538*(1/Q538),"")</f>
        <v>5.8946472333163753E-2</v>
      </c>
      <c r="S538" s="9">
        <f>IFERROR(1/R538,"")</f>
        <v>16.964543600642106</v>
      </c>
    </row>
    <row r="539" spans="1:19" x14ac:dyDescent="0.25">
      <c r="A539" s="1">
        <v>59</v>
      </c>
      <c r="B539" s="11">
        <v>0.73333333333333339</v>
      </c>
      <c r="C539" s="1" t="s">
        <v>41</v>
      </c>
      <c r="D539" s="1">
        <v>9</v>
      </c>
      <c r="E539" s="1">
        <v>12</v>
      </c>
      <c r="F539" s="1" t="s">
        <v>569</v>
      </c>
      <c r="G539" s="2">
        <v>40.918700000000001</v>
      </c>
      <c r="H539" s="7">
        <f>1+COUNTIFS(A:A,A539,O:O,"&lt;"&amp;O539)</f>
        <v>10</v>
      </c>
      <c r="I539" s="2">
        <f>AVERAGEIF(A:A,A539,G:G)</f>
        <v>51.489542424242408</v>
      </c>
      <c r="J539" s="2">
        <f>G539-I539</f>
        <v>-10.570842424242407</v>
      </c>
      <c r="K539" s="2">
        <f>90+J539</f>
        <v>79.429157575757586</v>
      </c>
      <c r="L539" s="2">
        <f>EXP(0.06*K539)</f>
        <v>117.41908458661186</v>
      </c>
      <c r="M539" s="2">
        <f>SUMIF(A:A,A539,L:L)</f>
        <v>2740.9739276988907</v>
      </c>
      <c r="N539" s="3">
        <f>L539/M539</f>
        <v>4.283845366058911E-2</v>
      </c>
      <c r="O539" s="8">
        <f>1/N539</f>
        <v>23.343513001730699</v>
      </c>
      <c r="P539" s="3" t="str">
        <f>IF(O539&gt;21,"",N539)</f>
        <v/>
      </c>
      <c r="Q539" s="3" t="str">
        <f>IF(ISNUMBER(P539),SUMIF(A:A,A539,P:P),"")</f>
        <v/>
      </c>
      <c r="R539" s="3" t="str">
        <f>IFERROR(P539*(1/Q539),"")</f>
        <v/>
      </c>
      <c r="S539" s="9" t="str">
        <f>IFERROR(1/R539,"")</f>
        <v/>
      </c>
    </row>
    <row r="540" spans="1:19" x14ac:dyDescent="0.25">
      <c r="A540" s="1">
        <v>59</v>
      </c>
      <c r="B540" s="11">
        <v>0.73333333333333339</v>
      </c>
      <c r="C540" s="1" t="s">
        <v>41</v>
      </c>
      <c r="D540" s="1">
        <v>9</v>
      </c>
      <c r="E540" s="1">
        <v>5</v>
      </c>
      <c r="F540" s="1" t="s">
        <v>562</v>
      </c>
      <c r="G540" s="2">
        <v>32.497666666666703</v>
      </c>
      <c r="H540" s="7">
        <f>1+COUNTIFS(A:A,A540,O:O,"&lt;"&amp;O540)</f>
        <v>11</v>
      </c>
      <c r="I540" s="2">
        <f>AVERAGEIF(A:A,A540,G:G)</f>
        <v>51.489542424242408</v>
      </c>
      <c r="J540" s="2">
        <f>G540-I540</f>
        <v>-18.991875757575706</v>
      </c>
      <c r="K540" s="2">
        <f>90+J540</f>
        <v>71.008124242424287</v>
      </c>
      <c r="L540" s="2">
        <f>EXP(0.06*K540)</f>
        <v>70.844508516590722</v>
      </c>
      <c r="M540" s="2">
        <f>SUMIF(A:A,A540,L:L)</f>
        <v>2740.9739276988907</v>
      </c>
      <c r="N540" s="3">
        <f>L540/M540</f>
        <v>2.5846472963741863E-2</v>
      </c>
      <c r="O540" s="8">
        <f>1/N540</f>
        <v>38.689998492360147</v>
      </c>
      <c r="P540" s="3" t="str">
        <f>IF(O540&gt;21,"",N540)</f>
        <v/>
      </c>
      <c r="Q540" s="3" t="str">
        <f>IF(ISNUMBER(P540),SUMIF(A:A,A540,P:P),"")</f>
        <v/>
      </c>
      <c r="R540" s="3" t="str">
        <f>IFERROR(P540*(1/Q540),"")</f>
        <v/>
      </c>
      <c r="S540" s="9" t="str">
        <f>IFERROR(1/R540,"")</f>
        <v/>
      </c>
    </row>
    <row r="541" spans="1:19" x14ac:dyDescent="0.25">
      <c r="A541" s="1">
        <v>60</v>
      </c>
      <c r="B541" s="11">
        <v>0.73958333333333337</v>
      </c>
      <c r="C541" s="1" t="s">
        <v>61</v>
      </c>
      <c r="D541" s="1">
        <v>9</v>
      </c>
      <c r="E541" s="1">
        <v>2</v>
      </c>
      <c r="F541" s="1" t="s">
        <v>571</v>
      </c>
      <c r="G541" s="2">
        <v>63.352500000000099</v>
      </c>
      <c r="H541" s="7">
        <f>1+COUNTIFS(A:A,A541,O:O,"&lt;"&amp;O541)</f>
        <v>1</v>
      </c>
      <c r="I541" s="2">
        <f>AVERAGEIF(A:A,A541,G:G)</f>
        <v>49.475757575757576</v>
      </c>
      <c r="J541" s="2">
        <f>G541-I541</f>
        <v>13.876742424242522</v>
      </c>
      <c r="K541" s="2">
        <f>90+J541</f>
        <v>103.87674242424252</v>
      </c>
      <c r="L541" s="2">
        <f>EXP(0.06*K541)</f>
        <v>509.07967944805608</v>
      </c>
      <c r="M541" s="2">
        <f>SUMIF(A:A,A541,L:L)</f>
        <v>2856.0320523295254</v>
      </c>
      <c r="N541" s="3">
        <f>L541/M541</f>
        <v>0.17824718704848733</v>
      </c>
      <c r="O541" s="8">
        <f>1/N541</f>
        <v>5.6101867107051575</v>
      </c>
      <c r="P541" s="3">
        <f>IF(O541&gt;21,"",N541)</f>
        <v>0.17824718704848733</v>
      </c>
      <c r="Q541" s="3">
        <f>IF(ISNUMBER(P541),SUMIF(A:A,A541,P:P),"")</f>
        <v>0.9283753886302103</v>
      </c>
      <c r="R541" s="3">
        <f>IFERROR(P541*(1/Q541),"")</f>
        <v>0.19199904395514583</v>
      </c>
      <c r="S541" s="9">
        <f>IFERROR(1/R541,"")</f>
        <v>5.208359267838941</v>
      </c>
    </row>
    <row r="542" spans="1:19" x14ac:dyDescent="0.25">
      <c r="A542" s="1">
        <v>60</v>
      </c>
      <c r="B542" s="11">
        <v>0.73958333333333337</v>
      </c>
      <c r="C542" s="1" t="s">
        <v>61</v>
      </c>
      <c r="D542" s="1">
        <v>9</v>
      </c>
      <c r="E542" s="1">
        <v>9</v>
      </c>
      <c r="F542" s="1" t="s">
        <v>578</v>
      </c>
      <c r="G542" s="2">
        <v>61.685333333333404</v>
      </c>
      <c r="H542" s="7">
        <f>1+COUNTIFS(A:A,A542,O:O,"&lt;"&amp;O542)</f>
        <v>2</v>
      </c>
      <c r="I542" s="2">
        <f>AVERAGEIF(A:A,A542,G:G)</f>
        <v>49.475757575757576</v>
      </c>
      <c r="J542" s="2">
        <f>G542-I542</f>
        <v>12.209575757575827</v>
      </c>
      <c r="K542" s="2">
        <f>90+J542</f>
        <v>102.20957575757583</v>
      </c>
      <c r="L542" s="2">
        <f>EXP(0.06*K542)</f>
        <v>460.62052390335407</v>
      </c>
      <c r="M542" s="2">
        <f>SUMIF(A:A,A542,L:L)</f>
        <v>2856.0320523295254</v>
      </c>
      <c r="N542" s="3">
        <f>L542/M542</f>
        <v>0.16127988603196819</v>
      </c>
      <c r="O542" s="8">
        <f>1/N542</f>
        <v>6.2004012068918772</v>
      </c>
      <c r="P542" s="3">
        <f>IF(O542&gt;21,"",N542)</f>
        <v>0.16127988603196819</v>
      </c>
      <c r="Q542" s="3">
        <f>IF(ISNUMBER(P542),SUMIF(A:A,A542,P:P),"")</f>
        <v>0.9283753886302103</v>
      </c>
      <c r="R542" s="3">
        <f>IFERROR(P542*(1/Q542),"")</f>
        <v>0.1737227074383475</v>
      </c>
      <c r="S542" s="9">
        <f>IFERROR(1/R542,"")</f>
        <v>5.756299880111472</v>
      </c>
    </row>
    <row r="543" spans="1:19" x14ac:dyDescent="0.25">
      <c r="A543" s="1">
        <v>60</v>
      </c>
      <c r="B543" s="11">
        <v>0.73958333333333337</v>
      </c>
      <c r="C543" s="1" t="s">
        <v>61</v>
      </c>
      <c r="D543" s="1">
        <v>9</v>
      </c>
      <c r="E543" s="1">
        <v>4</v>
      </c>
      <c r="F543" s="1" t="s">
        <v>573</v>
      </c>
      <c r="G543" s="2">
        <v>61.571533333333292</v>
      </c>
      <c r="H543" s="7">
        <f>1+COUNTIFS(A:A,A543,O:O,"&lt;"&amp;O543)</f>
        <v>3</v>
      </c>
      <c r="I543" s="2">
        <f>AVERAGEIF(A:A,A543,G:G)</f>
        <v>49.475757575757576</v>
      </c>
      <c r="J543" s="2">
        <f>G543-I543</f>
        <v>12.095775757575716</v>
      </c>
      <c r="K543" s="2">
        <f>90+J543</f>
        <v>102.09577575757572</v>
      </c>
      <c r="L543" s="2">
        <f>EXP(0.06*K543)</f>
        <v>457.48611999863306</v>
      </c>
      <c r="M543" s="2">
        <f>SUMIF(A:A,A543,L:L)</f>
        <v>2856.0320523295254</v>
      </c>
      <c r="N543" s="3">
        <f>L543/M543</f>
        <v>0.16018241798984156</v>
      </c>
      <c r="O543" s="8">
        <f>1/N543</f>
        <v>6.2428824121222712</v>
      </c>
      <c r="P543" s="3">
        <f>IF(O543&gt;21,"",N543)</f>
        <v>0.16018241798984156</v>
      </c>
      <c r="Q543" s="3">
        <f>IF(ISNUMBER(P543),SUMIF(A:A,A543,P:P),"")</f>
        <v>0.9283753886302103</v>
      </c>
      <c r="R543" s="3">
        <f>IFERROR(P543*(1/Q543),"")</f>
        <v>0.17254056920464669</v>
      </c>
      <c r="S543" s="9">
        <f>IFERROR(1/R543,"")</f>
        <v>5.7957383855267182</v>
      </c>
    </row>
    <row r="544" spans="1:19" x14ac:dyDescent="0.25">
      <c r="A544" s="1">
        <v>60</v>
      </c>
      <c r="B544" s="11">
        <v>0.73958333333333337</v>
      </c>
      <c r="C544" s="1" t="s">
        <v>61</v>
      </c>
      <c r="D544" s="1">
        <v>9</v>
      </c>
      <c r="E544" s="1">
        <v>6</v>
      </c>
      <c r="F544" s="1" t="s">
        <v>575</v>
      </c>
      <c r="G544" s="2">
        <v>55.056566666666697</v>
      </c>
      <c r="H544" s="7">
        <f>1+COUNTIFS(A:A,A544,O:O,"&lt;"&amp;O544)</f>
        <v>4</v>
      </c>
      <c r="I544" s="2">
        <f>AVERAGEIF(A:A,A544,G:G)</f>
        <v>49.475757575757576</v>
      </c>
      <c r="J544" s="2">
        <f>G544-I544</f>
        <v>5.5808090909091206</v>
      </c>
      <c r="K544" s="2">
        <f>90+J544</f>
        <v>95.580809090909128</v>
      </c>
      <c r="L544" s="2">
        <f>EXP(0.06*K544)</f>
        <v>309.46609716260849</v>
      </c>
      <c r="M544" s="2">
        <f>SUMIF(A:A,A544,L:L)</f>
        <v>2856.0320523295254</v>
      </c>
      <c r="N544" s="3">
        <f>L544/M544</f>
        <v>0.10835526054765113</v>
      </c>
      <c r="O544" s="8">
        <f>1/N544</f>
        <v>9.2289012545009985</v>
      </c>
      <c r="P544" s="3">
        <f>IF(O544&gt;21,"",N544)</f>
        <v>0.10835526054765113</v>
      </c>
      <c r="Q544" s="3">
        <f>IF(ISNUMBER(P544),SUMIF(A:A,A544,P:P),"")</f>
        <v>0.9283753886302103</v>
      </c>
      <c r="R544" s="3">
        <f>IFERROR(P544*(1/Q544),"")</f>
        <v>0.11671492143660339</v>
      </c>
      <c r="S544" s="9">
        <f>IFERROR(1/R544,"")</f>
        <v>8.5678847887771994</v>
      </c>
    </row>
    <row r="545" spans="1:19" x14ac:dyDescent="0.25">
      <c r="A545" s="1">
        <v>60</v>
      </c>
      <c r="B545" s="11">
        <v>0.73958333333333337</v>
      </c>
      <c r="C545" s="1" t="s">
        <v>61</v>
      </c>
      <c r="D545" s="1">
        <v>9</v>
      </c>
      <c r="E545" s="1">
        <v>10</v>
      </c>
      <c r="F545" s="1" t="s">
        <v>579</v>
      </c>
      <c r="G545" s="2">
        <v>48.738333333333301</v>
      </c>
      <c r="H545" s="7">
        <f>1+COUNTIFS(A:A,A545,O:O,"&lt;"&amp;O545)</f>
        <v>5</v>
      </c>
      <c r="I545" s="2">
        <f>AVERAGEIF(A:A,A545,G:G)</f>
        <v>49.475757575757576</v>
      </c>
      <c r="J545" s="2">
        <f>G545-I545</f>
        <v>-0.73742424242427518</v>
      </c>
      <c r="K545" s="2">
        <f>90+J545</f>
        <v>89.262575757575718</v>
      </c>
      <c r="L545" s="2">
        <f>EXP(0.06*K545)</f>
        <v>211.82374671356109</v>
      </c>
      <c r="M545" s="2">
        <f>SUMIF(A:A,A545,L:L)</f>
        <v>2856.0320523295254</v>
      </c>
      <c r="N545" s="3">
        <f>L545/M545</f>
        <v>7.4167146177784263E-2</v>
      </c>
      <c r="O545" s="8">
        <f>1/N545</f>
        <v>13.483058895146435</v>
      </c>
      <c r="P545" s="3">
        <f>IF(O545&gt;21,"",N545)</f>
        <v>7.4167146177784263E-2</v>
      </c>
      <c r="Q545" s="3">
        <f>IF(ISNUMBER(P545),SUMIF(A:A,A545,P:P),"")</f>
        <v>0.9283753886302103</v>
      </c>
      <c r="R545" s="3">
        <f>IFERROR(P545*(1/Q545),"")</f>
        <v>7.9889177466472519E-2</v>
      </c>
      <c r="S545" s="9">
        <f>IFERROR(1/R545,"")</f>
        <v>12.517340041705586</v>
      </c>
    </row>
    <row r="546" spans="1:19" x14ac:dyDescent="0.25">
      <c r="A546" s="1">
        <v>60</v>
      </c>
      <c r="B546" s="11">
        <v>0.73958333333333337</v>
      </c>
      <c r="C546" s="1" t="s">
        <v>61</v>
      </c>
      <c r="D546" s="1">
        <v>9</v>
      </c>
      <c r="E546" s="1">
        <v>3</v>
      </c>
      <c r="F546" s="1" t="s">
        <v>572</v>
      </c>
      <c r="G546" s="2">
        <v>47.369399999999999</v>
      </c>
      <c r="H546" s="7">
        <f>1+COUNTIFS(A:A,A546,O:O,"&lt;"&amp;O546)</f>
        <v>6</v>
      </c>
      <c r="I546" s="2">
        <f>AVERAGEIF(A:A,A546,G:G)</f>
        <v>49.475757575757576</v>
      </c>
      <c r="J546" s="2">
        <f>G546-I546</f>
        <v>-2.1063575757575776</v>
      </c>
      <c r="K546" s="2">
        <f>90+J546</f>
        <v>87.893642424242415</v>
      </c>
      <c r="L546" s="2">
        <f>EXP(0.06*K546)</f>
        <v>195.12073980802967</v>
      </c>
      <c r="M546" s="2">
        <f>SUMIF(A:A,A546,L:L)</f>
        <v>2856.0320523295254</v>
      </c>
      <c r="N546" s="3">
        <f>L546/M546</f>
        <v>6.8318820038759456E-2</v>
      </c>
      <c r="O546" s="8">
        <f>1/N546</f>
        <v>14.637255143350952</v>
      </c>
      <c r="P546" s="3">
        <f>IF(O546&gt;21,"",N546)</f>
        <v>6.8318820038759456E-2</v>
      </c>
      <c r="Q546" s="3">
        <f>IF(ISNUMBER(P546),SUMIF(A:A,A546,P:P),"")</f>
        <v>0.9283753886302103</v>
      </c>
      <c r="R546" s="3">
        <f>IFERROR(P546*(1/Q546),"")</f>
        <v>7.358965013017181E-2</v>
      </c>
      <c r="S546" s="9">
        <f>IFERROR(1/R546,"")</f>
        <v>13.588867432187985</v>
      </c>
    </row>
    <row r="547" spans="1:19" x14ac:dyDescent="0.25">
      <c r="A547" s="1">
        <v>60</v>
      </c>
      <c r="B547" s="11">
        <v>0.73958333333333337</v>
      </c>
      <c r="C547" s="1" t="s">
        <v>61</v>
      </c>
      <c r="D547" s="1">
        <v>9</v>
      </c>
      <c r="E547" s="1">
        <v>5</v>
      </c>
      <c r="F547" s="1" t="s">
        <v>574</v>
      </c>
      <c r="G547" s="2">
        <v>46.256300000000003</v>
      </c>
      <c r="H547" s="7">
        <f>1+COUNTIFS(A:A,A547,O:O,"&lt;"&amp;O547)</f>
        <v>7</v>
      </c>
      <c r="I547" s="2">
        <f>AVERAGEIF(A:A,A547,G:G)</f>
        <v>49.475757575757576</v>
      </c>
      <c r="J547" s="2">
        <f>G547-I547</f>
        <v>-3.2194575757575734</v>
      </c>
      <c r="K547" s="2">
        <f>90+J547</f>
        <v>86.780542424242427</v>
      </c>
      <c r="L547" s="2">
        <f>EXP(0.06*K547)</f>
        <v>182.5150335880079</v>
      </c>
      <c r="M547" s="2">
        <f>SUMIF(A:A,A547,L:L)</f>
        <v>2856.0320523295254</v>
      </c>
      <c r="N547" s="3">
        <f>L547/M547</f>
        <v>6.3905106890918578E-2</v>
      </c>
      <c r="O547" s="8">
        <f>1/N547</f>
        <v>15.64820166417886</v>
      </c>
      <c r="P547" s="3">
        <f>IF(O547&gt;21,"",N547)</f>
        <v>6.3905106890918578E-2</v>
      </c>
      <c r="Q547" s="3">
        <f>IF(ISNUMBER(P547),SUMIF(A:A,A547,P:P),"")</f>
        <v>0.9283753886302103</v>
      </c>
      <c r="R547" s="3">
        <f>IFERROR(P547*(1/Q547),"")</f>
        <v>6.8835416872918859E-2</v>
      </c>
      <c r="S547" s="9">
        <f>IFERROR(1/R547,"")</f>
        <v>14.527405301345953</v>
      </c>
    </row>
    <row r="548" spans="1:19" x14ac:dyDescent="0.25">
      <c r="A548" s="1">
        <v>60</v>
      </c>
      <c r="B548" s="11">
        <v>0.73958333333333337</v>
      </c>
      <c r="C548" s="1" t="s">
        <v>61</v>
      </c>
      <c r="D548" s="1">
        <v>9</v>
      </c>
      <c r="E548" s="1">
        <v>1</v>
      </c>
      <c r="F548" s="1" t="s">
        <v>570</v>
      </c>
      <c r="G548" s="2">
        <v>44.405933333333294</v>
      </c>
      <c r="H548" s="7">
        <f>1+COUNTIFS(A:A,A548,O:O,"&lt;"&amp;O548)</f>
        <v>8</v>
      </c>
      <c r="I548" s="2">
        <f>AVERAGEIF(A:A,A548,G:G)</f>
        <v>49.475757575757576</v>
      </c>
      <c r="J548" s="2">
        <f>G548-I548</f>
        <v>-5.0698242424242821</v>
      </c>
      <c r="K548" s="2">
        <f>90+J548</f>
        <v>84.930175757575711</v>
      </c>
      <c r="L548" s="2">
        <f>EXP(0.06*K548)</f>
        <v>163.33618238445129</v>
      </c>
      <c r="M548" s="2">
        <f>SUMIF(A:A,A548,L:L)</f>
        <v>2856.0320523295254</v>
      </c>
      <c r="N548" s="3">
        <f>L548/M548</f>
        <v>5.7189898219533623E-2</v>
      </c>
      <c r="O548" s="8">
        <f>1/N548</f>
        <v>17.48560552007492</v>
      </c>
      <c r="P548" s="3">
        <f>IF(O548&gt;21,"",N548)</f>
        <v>5.7189898219533623E-2</v>
      </c>
      <c r="Q548" s="3">
        <f>IF(ISNUMBER(P548),SUMIF(A:A,A548,P:P),"")</f>
        <v>0.9283753886302103</v>
      </c>
      <c r="R548" s="3">
        <f>IFERROR(P548*(1/Q548),"")</f>
        <v>6.1602126596565193E-2</v>
      </c>
      <c r="S548" s="9">
        <f>IFERROR(1/R548,"")</f>
        <v>16.233205820134103</v>
      </c>
    </row>
    <row r="549" spans="1:19" x14ac:dyDescent="0.25">
      <c r="A549" s="1">
        <v>60</v>
      </c>
      <c r="B549" s="11">
        <v>0.73958333333333337</v>
      </c>
      <c r="C549" s="1" t="s">
        <v>61</v>
      </c>
      <c r="D549" s="1">
        <v>9</v>
      </c>
      <c r="E549" s="1">
        <v>8</v>
      </c>
      <c r="F549" s="1" t="s">
        <v>577</v>
      </c>
      <c r="G549" s="2">
        <v>44.271266666666698</v>
      </c>
      <c r="H549" s="7">
        <f>1+COUNTIFS(A:A,A549,O:O,"&lt;"&amp;O549)</f>
        <v>9</v>
      </c>
      <c r="I549" s="2">
        <f>AVERAGEIF(A:A,A549,G:G)</f>
        <v>49.475757575757576</v>
      </c>
      <c r="J549" s="2">
        <f>G549-I549</f>
        <v>-5.2044909090908789</v>
      </c>
      <c r="K549" s="2">
        <f>90+J549</f>
        <v>84.795509090909121</v>
      </c>
      <c r="L549" s="2">
        <f>EXP(0.06*K549)</f>
        <v>162.02174351505874</v>
      </c>
      <c r="M549" s="2">
        <f>SUMIF(A:A,A549,L:L)</f>
        <v>2856.0320523295254</v>
      </c>
      <c r="N549" s="3">
        <f>L549/M549</f>
        <v>5.6729665685266224E-2</v>
      </c>
      <c r="O549" s="8">
        <f>1/N549</f>
        <v>17.627461539222839</v>
      </c>
      <c r="P549" s="3">
        <f>IF(O549&gt;21,"",N549)</f>
        <v>5.6729665685266224E-2</v>
      </c>
      <c r="Q549" s="3">
        <f>IF(ISNUMBER(P549),SUMIF(A:A,A549,P:P),"")</f>
        <v>0.9283753886302103</v>
      </c>
      <c r="R549" s="3">
        <f>IFERROR(P549*(1/Q549),"")</f>
        <v>6.1106386899128298E-2</v>
      </c>
      <c r="S549" s="9">
        <f>IFERROR(1/R549,"")</f>
        <v>16.364901457040087</v>
      </c>
    </row>
    <row r="550" spans="1:19" x14ac:dyDescent="0.25">
      <c r="A550" s="1">
        <v>60</v>
      </c>
      <c r="B550" s="11">
        <v>0.73958333333333337</v>
      </c>
      <c r="C550" s="1" t="s">
        <v>61</v>
      </c>
      <c r="D550" s="1">
        <v>9</v>
      </c>
      <c r="E550" s="1">
        <v>7</v>
      </c>
      <c r="F550" s="1" t="s">
        <v>576</v>
      </c>
      <c r="G550" s="2">
        <v>41.103733333333295</v>
      </c>
      <c r="H550" s="7">
        <f>1+COUNTIFS(A:A,A550,O:O,"&lt;"&amp;O550)</f>
        <v>10</v>
      </c>
      <c r="I550" s="2">
        <f>AVERAGEIF(A:A,A550,G:G)</f>
        <v>49.475757575757576</v>
      </c>
      <c r="J550" s="2">
        <f>G550-I550</f>
        <v>-8.3720242424242812</v>
      </c>
      <c r="K550" s="2">
        <f>90+J550</f>
        <v>81.627975757575712</v>
      </c>
      <c r="L550" s="2">
        <f>EXP(0.06*K550)</f>
        <v>133.97839363959483</v>
      </c>
      <c r="M550" s="2">
        <f>SUMIF(A:A,A550,L:L)</f>
        <v>2856.0320523295254</v>
      </c>
      <c r="N550" s="3">
        <f>L550/M550</f>
        <v>4.6910675785418868E-2</v>
      </c>
      <c r="O550" s="8">
        <f>1/N550</f>
        <v>21.317109234883961</v>
      </c>
      <c r="P550" s="3" t="str">
        <f>IF(O550&gt;21,"",N550)</f>
        <v/>
      </c>
      <c r="Q550" s="3" t="str">
        <f>IF(ISNUMBER(P550),SUMIF(A:A,A550,P:P),"")</f>
        <v/>
      </c>
      <c r="R550" s="3" t="str">
        <f>IFERROR(P550*(1/Q550),"")</f>
        <v/>
      </c>
      <c r="S550" s="9" t="str">
        <f>IFERROR(1/R550,"")</f>
        <v/>
      </c>
    </row>
    <row r="551" spans="1:19" x14ac:dyDescent="0.25">
      <c r="A551" s="1">
        <v>60</v>
      </c>
      <c r="B551" s="11">
        <v>0.73958333333333337</v>
      </c>
      <c r="C551" s="1" t="s">
        <v>61</v>
      </c>
      <c r="D551" s="1">
        <v>9</v>
      </c>
      <c r="E551" s="1">
        <v>11</v>
      </c>
      <c r="F551" s="1" t="s">
        <v>580</v>
      </c>
      <c r="G551" s="2">
        <v>30.422433333333299</v>
      </c>
      <c r="H551" s="7">
        <f>1+COUNTIFS(A:A,A551,O:O,"&lt;"&amp;O551)</f>
        <v>11</v>
      </c>
      <c r="I551" s="2">
        <f>AVERAGEIF(A:A,A551,G:G)</f>
        <v>49.475757575757576</v>
      </c>
      <c r="J551" s="2">
        <f>G551-I551</f>
        <v>-19.053324242424278</v>
      </c>
      <c r="K551" s="2">
        <f>90+J551</f>
        <v>70.946675757575719</v>
      </c>
      <c r="L551" s="2">
        <f>EXP(0.06*K551)</f>
        <v>70.583792168170021</v>
      </c>
      <c r="M551" s="2">
        <f>SUMIF(A:A,A551,L:L)</f>
        <v>2856.0320523295254</v>
      </c>
      <c r="N551" s="3">
        <f>L551/M551</f>
        <v>2.4713935584370728E-2</v>
      </c>
      <c r="O551" s="8">
        <f>1/N551</f>
        <v>40.463000989304483</v>
      </c>
      <c r="P551" s="3" t="str">
        <f>IF(O551&gt;21,"",N551)</f>
        <v/>
      </c>
      <c r="Q551" s="3" t="str">
        <f>IF(ISNUMBER(P551),SUMIF(A:A,A551,P:P),"")</f>
        <v/>
      </c>
      <c r="R551" s="3" t="str">
        <f>IFERROR(P551*(1/Q551),"")</f>
        <v/>
      </c>
      <c r="S551" s="9" t="str">
        <f>IFERROR(1/R551,"")</f>
        <v/>
      </c>
    </row>
    <row r="552" spans="1:19" x14ac:dyDescent="0.25">
      <c r="A552" s="1">
        <v>61</v>
      </c>
      <c r="B552" s="11">
        <v>0.74305555555555547</v>
      </c>
      <c r="C552" s="1" t="s">
        <v>291</v>
      </c>
      <c r="D552" s="1">
        <v>4</v>
      </c>
      <c r="E552" s="1">
        <v>9</v>
      </c>
      <c r="F552" s="1" t="s">
        <v>589</v>
      </c>
      <c r="G552" s="2">
        <v>69.820466666666704</v>
      </c>
      <c r="H552" s="7">
        <f>1+COUNTIFS(A:A,A552,O:O,"&lt;"&amp;O552)</f>
        <v>1</v>
      </c>
      <c r="I552" s="2">
        <f>AVERAGEIF(A:A,A552,G:G)</f>
        <v>52.269739393939403</v>
      </c>
      <c r="J552" s="2">
        <f>G552-I552</f>
        <v>17.5507272727273</v>
      </c>
      <c r="K552" s="2">
        <f>90+J552</f>
        <v>107.5507272727273</v>
      </c>
      <c r="L552" s="2">
        <f>EXP(0.06*K552)</f>
        <v>634.63094208266727</v>
      </c>
      <c r="M552" s="2">
        <f>SUMIF(A:A,A552,L:L)</f>
        <v>2960.2545484562615</v>
      </c>
      <c r="N552" s="3">
        <f>L552/M552</f>
        <v>0.21438390911809255</v>
      </c>
      <c r="O552" s="8">
        <f>1/N552</f>
        <v>4.6645291809151308</v>
      </c>
      <c r="P552" s="3">
        <f>IF(O552&gt;21,"",N552)</f>
        <v>0.21438390911809255</v>
      </c>
      <c r="Q552" s="3">
        <f>IF(ISNUMBER(P552),SUMIF(A:A,A552,P:P),"")</f>
        <v>0.89522279875603405</v>
      </c>
      <c r="R552" s="3">
        <f>IFERROR(P552*(1/Q552),"")</f>
        <v>0.23947547964148355</v>
      </c>
      <c r="S552" s="9">
        <f>IFERROR(1/R552,"")</f>
        <v>4.1757928682180339</v>
      </c>
    </row>
    <row r="553" spans="1:19" x14ac:dyDescent="0.25">
      <c r="A553" s="1">
        <v>61</v>
      </c>
      <c r="B553" s="11">
        <v>0.74305555555555547</v>
      </c>
      <c r="C553" s="1" t="s">
        <v>291</v>
      </c>
      <c r="D553" s="1">
        <v>4</v>
      </c>
      <c r="E553" s="1">
        <v>6</v>
      </c>
      <c r="F553" s="1" t="s">
        <v>586</v>
      </c>
      <c r="G553" s="2">
        <v>67.336466666666709</v>
      </c>
      <c r="H553" s="7">
        <f>1+COUNTIFS(A:A,A553,O:O,"&lt;"&amp;O553)</f>
        <v>2</v>
      </c>
      <c r="I553" s="2">
        <f>AVERAGEIF(A:A,A553,G:G)</f>
        <v>52.269739393939403</v>
      </c>
      <c r="J553" s="2">
        <f>G553-I553</f>
        <v>15.066727272727306</v>
      </c>
      <c r="K553" s="2">
        <f>90+J553</f>
        <v>105.06672727272731</v>
      </c>
      <c r="L553" s="2">
        <f>EXP(0.06*K553)</f>
        <v>546.75654835831062</v>
      </c>
      <c r="M553" s="2">
        <f>SUMIF(A:A,A553,L:L)</f>
        <v>2960.2545484562615</v>
      </c>
      <c r="N553" s="3">
        <f>L553/M553</f>
        <v>0.184699166713024</v>
      </c>
      <c r="O553" s="8">
        <f>1/N553</f>
        <v>5.4142095917181274</v>
      </c>
      <c r="P553" s="3">
        <f>IF(O553&gt;21,"",N553)</f>
        <v>0.184699166713024</v>
      </c>
      <c r="Q553" s="3">
        <f>IF(ISNUMBER(P553),SUMIF(A:A,A553,P:P),"")</f>
        <v>0.89522279875603405</v>
      </c>
      <c r="R553" s="3">
        <f>IFERROR(P553*(1/Q553),"")</f>
        <v>0.20631642421269275</v>
      </c>
      <c r="S553" s="9">
        <f>IFERROR(1/R553,"")</f>
        <v>4.8469238637496668</v>
      </c>
    </row>
    <row r="554" spans="1:19" x14ac:dyDescent="0.25">
      <c r="A554" s="1">
        <v>61</v>
      </c>
      <c r="B554" s="11">
        <v>0.74305555555555547</v>
      </c>
      <c r="C554" s="1" t="s">
        <v>291</v>
      </c>
      <c r="D554" s="1">
        <v>4</v>
      </c>
      <c r="E554" s="1">
        <v>7</v>
      </c>
      <c r="F554" s="1" t="s">
        <v>587</v>
      </c>
      <c r="G554" s="2">
        <v>61.591933333333301</v>
      </c>
      <c r="H554" s="7">
        <f>1+COUNTIFS(A:A,A554,O:O,"&lt;"&amp;O554)</f>
        <v>3</v>
      </c>
      <c r="I554" s="2">
        <f>AVERAGEIF(A:A,A554,G:G)</f>
        <v>52.269739393939403</v>
      </c>
      <c r="J554" s="2">
        <f>G554-I554</f>
        <v>9.3221939393938982</v>
      </c>
      <c r="K554" s="2">
        <f>90+J554</f>
        <v>99.322193939393898</v>
      </c>
      <c r="L554" s="2">
        <f>EXP(0.06*K554)</f>
        <v>387.35114628102048</v>
      </c>
      <c r="M554" s="2">
        <f>SUMIF(A:A,A554,L:L)</f>
        <v>2960.2545484562615</v>
      </c>
      <c r="N554" s="3">
        <f>L554/M554</f>
        <v>0.13085062110047921</v>
      </c>
      <c r="O554" s="8">
        <f>1/N554</f>
        <v>7.6423022801864082</v>
      </c>
      <c r="P554" s="3">
        <f>IF(O554&gt;21,"",N554)</f>
        <v>0.13085062110047921</v>
      </c>
      <c r="Q554" s="3">
        <f>IF(ISNUMBER(P554),SUMIF(A:A,A554,P:P),"")</f>
        <v>0.89522279875603405</v>
      </c>
      <c r="R554" s="3">
        <f>IFERROR(P554*(1/Q554),"")</f>
        <v>0.14616542527994597</v>
      </c>
      <c r="S554" s="9">
        <f>IFERROR(1/R554,"")</f>
        <v>6.8415632362080974</v>
      </c>
    </row>
    <row r="555" spans="1:19" x14ac:dyDescent="0.25">
      <c r="A555" s="1">
        <v>61</v>
      </c>
      <c r="B555" s="11">
        <v>0.74305555555555547</v>
      </c>
      <c r="C555" s="1" t="s">
        <v>291</v>
      </c>
      <c r="D555" s="1">
        <v>4</v>
      </c>
      <c r="E555" s="1">
        <v>8</v>
      </c>
      <c r="F555" s="1" t="s">
        <v>588</v>
      </c>
      <c r="G555" s="2">
        <v>57.381833333333397</v>
      </c>
      <c r="H555" s="7">
        <f>1+COUNTIFS(A:A,A555,O:O,"&lt;"&amp;O555)</f>
        <v>4</v>
      </c>
      <c r="I555" s="2">
        <f>AVERAGEIF(A:A,A555,G:G)</f>
        <v>52.269739393939403</v>
      </c>
      <c r="J555" s="2">
        <f>G555-I555</f>
        <v>5.1120939393939935</v>
      </c>
      <c r="K555" s="2">
        <f>90+J555</f>
        <v>95.112093939393986</v>
      </c>
      <c r="L555" s="2">
        <f>EXP(0.06*K555)</f>
        <v>300.88424911800809</v>
      </c>
      <c r="M555" s="2">
        <f>SUMIF(A:A,A555,L:L)</f>
        <v>2960.2545484562615</v>
      </c>
      <c r="N555" s="3">
        <f>L555/M555</f>
        <v>0.10164134340234887</v>
      </c>
      <c r="O555" s="8">
        <f>1/N555</f>
        <v>9.8385161640523009</v>
      </c>
      <c r="P555" s="3">
        <f>IF(O555&gt;21,"",N555)</f>
        <v>0.10164134340234887</v>
      </c>
      <c r="Q555" s="3">
        <f>IF(ISNUMBER(P555),SUMIF(A:A,A555,P:P),"")</f>
        <v>0.89522279875603405</v>
      </c>
      <c r="R555" s="3">
        <f>IFERROR(P555*(1/Q555),"")</f>
        <v>0.11353748311994023</v>
      </c>
      <c r="S555" s="9">
        <f>IFERROR(1/R555,"")</f>
        <v>8.8076639759893816</v>
      </c>
    </row>
    <row r="556" spans="1:19" x14ac:dyDescent="0.25">
      <c r="A556" s="1">
        <v>61</v>
      </c>
      <c r="B556" s="11">
        <v>0.74305555555555547</v>
      </c>
      <c r="C556" s="1" t="s">
        <v>291</v>
      </c>
      <c r="D556" s="1">
        <v>4</v>
      </c>
      <c r="E556" s="1">
        <v>5</v>
      </c>
      <c r="F556" s="1" t="s">
        <v>585</v>
      </c>
      <c r="G556" s="2">
        <v>53.294399999999996</v>
      </c>
      <c r="H556" s="7">
        <f>1+COUNTIFS(A:A,A556,O:O,"&lt;"&amp;O556)</f>
        <v>5</v>
      </c>
      <c r="I556" s="2">
        <f>AVERAGEIF(A:A,A556,G:G)</f>
        <v>52.269739393939403</v>
      </c>
      <c r="J556" s="2">
        <f>G556-I556</f>
        <v>1.0246606060605927</v>
      </c>
      <c r="K556" s="2">
        <f>90+J556</f>
        <v>91.024660606060593</v>
      </c>
      <c r="L556" s="2">
        <f>EXP(0.06*K556)</f>
        <v>235.4455405424921</v>
      </c>
      <c r="M556" s="2">
        <f>SUMIF(A:A,A556,L:L)</f>
        <v>2960.2545484562615</v>
      </c>
      <c r="N556" s="3">
        <f>L556/M556</f>
        <v>7.9535572596374934E-2</v>
      </c>
      <c r="O556" s="8">
        <f>1/N556</f>
        <v>12.572990516768819</v>
      </c>
      <c r="P556" s="3">
        <f>IF(O556&gt;21,"",N556)</f>
        <v>7.9535572596374934E-2</v>
      </c>
      <c r="Q556" s="3">
        <f>IF(ISNUMBER(P556),SUMIF(A:A,A556,P:P),"")</f>
        <v>0.89522279875603405</v>
      </c>
      <c r="R556" s="3">
        <f>IFERROR(P556*(1/Q556),"")</f>
        <v>8.8844444876621104E-2</v>
      </c>
      <c r="S556" s="9">
        <f>IFERROR(1/R556,"")</f>
        <v>11.255627759154857</v>
      </c>
    </row>
    <row r="557" spans="1:19" x14ac:dyDescent="0.25">
      <c r="A557" s="1">
        <v>61</v>
      </c>
      <c r="B557" s="11">
        <v>0.74305555555555547</v>
      </c>
      <c r="C557" s="1" t="s">
        <v>291</v>
      </c>
      <c r="D557" s="1">
        <v>4</v>
      </c>
      <c r="E557" s="1">
        <v>1</v>
      </c>
      <c r="F557" s="1" t="s">
        <v>581</v>
      </c>
      <c r="G557" s="2">
        <v>49.868000000000002</v>
      </c>
      <c r="H557" s="7">
        <f>1+COUNTIFS(A:A,A557,O:O,"&lt;"&amp;O557)</f>
        <v>6</v>
      </c>
      <c r="I557" s="2">
        <f>AVERAGEIF(A:A,A557,G:G)</f>
        <v>52.269739393939403</v>
      </c>
      <c r="J557" s="2">
        <f>G557-I557</f>
        <v>-2.4017393939394012</v>
      </c>
      <c r="K557" s="2">
        <f>90+J557</f>
        <v>87.598260606060592</v>
      </c>
      <c r="L557" s="2">
        <f>EXP(0.06*K557)</f>
        <v>191.693096300332</v>
      </c>
      <c r="M557" s="2">
        <f>SUMIF(A:A,A557,L:L)</f>
        <v>2960.2545484562615</v>
      </c>
      <c r="N557" s="3">
        <f>L557/M557</f>
        <v>6.475561245241486E-2</v>
      </c>
      <c r="O557" s="8">
        <f>1/N557</f>
        <v>15.442676891286325</v>
      </c>
      <c r="P557" s="3">
        <f>IF(O557&gt;21,"",N557)</f>
        <v>6.475561245241486E-2</v>
      </c>
      <c r="Q557" s="3">
        <f>IF(ISNUMBER(P557),SUMIF(A:A,A557,P:P),"")</f>
        <v>0.89522279875603405</v>
      </c>
      <c r="R557" s="3">
        <f>IFERROR(P557*(1/Q557),"")</f>
        <v>7.23346328337445E-2</v>
      </c>
      <c r="S557" s="9">
        <f>IFERROR(1/R557,"")</f>
        <v>13.824636426902474</v>
      </c>
    </row>
    <row r="558" spans="1:19" x14ac:dyDescent="0.25">
      <c r="A558" s="1">
        <v>61</v>
      </c>
      <c r="B558" s="11">
        <v>0.74305555555555547</v>
      </c>
      <c r="C558" s="1" t="s">
        <v>291</v>
      </c>
      <c r="D558" s="1">
        <v>4</v>
      </c>
      <c r="E558" s="1">
        <v>10</v>
      </c>
      <c r="F558" s="1" t="s">
        <v>590</v>
      </c>
      <c r="G558" s="2">
        <v>49.399500000000003</v>
      </c>
      <c r="H558" s="7">
        <f>1+COUNTIFS(A:A,A558,O:O,"&lt;"&amp;O558)</f>
        <v>7</v>
      </c>
      <c r="I558" s="2">
        <f>AVERAGEIF(A:A,A558,G:G)</f>
        <v>52.269739393939403</v>
      </c>
      <c r="J558" s="2">
        <f>G558-I558</f>
        <v>-2.8702393939394</v>
      </c>
      <c r="K558" s="2">
        <f>90+J558</f>
        <v>87.1297606060606</v>
      </c>
      <c r="L558" s="2">
        <f>EXP(0.06*K558)</f>
        <v>186.37963395118123</v>
      </c>
      <c r="M558" s="2">
        <f>SUMIF(A:A,A558,L:L)</f>
        <v>2960.2545484562615</v>
      </c>
      <c r="N558" s="3">
        <f>L558/M558</f>
        <v>6.2960678178292484E-2</v>
      </c>
      <c r="O558" s="8">
        <f>1/N558</f>
        <v>15.882929297047804</v>
      </c>
      <c r="P558" s="3">
        <f>IF(O558&gt;21,"",N558)</f>
        <v>6.2960678178292484E-2</v>
      </c>
      <c r="Q558" s="3">
        <f>IF(ISNUMBER(P558),SUMIF(A:A,A558,P:P),"")</f>
        <v>0.89522279875603405</v>
      </c>
      <c r="R558" s="3">
        <f>IFERROR(P558*(1/Q558),"")</f>
        <v>7.0329618800794774E-2</v>
      </c>
      <c r="S558" s="9">
        <f>IFERROR(1/R558,"")</f>
        <v>14.218760417747342</v>
      </c>
    </row>
    <row r="559" spans="1:19" x14ac:dyDescent="0.25">
      <c r="A559" s="1">
        <v>61</v>
      </c>
      <c r="B559" s="11">
        <v>0.74305555555555547</v>
      </c>
      <c r="C559" s="1" t="s">
        <v>291</v>
      </c>
      <c r="D559" s="1">
        <v>4</v>
      </c>
      <c r="E559" s="1">
        <v>4</v>
      </c>
      <c r="F559" s="1" t="s">
        <v>584</v>
      </c>
      <c r="G559" s="2">
        <v>47.564266666666697</v>
      </c>
      <c r="H559" s="7">
        <f>1+COUNTIFS(A:A,A559,O:O,"&lt;"&amp;O559)</f>
        <v>8</v>
      </c>
      <c r="I559" s="2">
        <f>AVERAGEIF(A:A,A559,G:G)</f>
        <v>52.269739393939403</v>
      </c>
      <c r="J559" s="2">
        <f>G559-I559</f>
        <v>-4.7054727272727064</v>
      </c>
      <c r="K559" s="2">
        <f>90+J559</f>
        <v>85.294527272727294</v>
      </c>
      <c r="L559" s="2">
        <f>EXP(0.06*K559)</f>
        <v>166.9462052652824</v>
      </c>
      <c r="M559" s="2">
        <f>SUMIF(A:A,A559,L:L)</f>
        <v>2960.2545484562615</v>
      </c>
      <c r="N559" s="3">
        <f>L559/M559</f>
        <v>5.6395895195007102E-2</v>
      </c>
      <c r="O559" s="8">
        <f>1/N559</f>
        <v>17.731786977441807</v>
      </c>
      <c r="P559" s="3">
        <f>IF(O559&gt;21,"",N559)</f>
        <v>5.6395895195007102E-2</v>
      </c>
      <c r="Q559" s="3">
        <f>IF(ISNUMBER(P559),SUMIF(A:A,A559,P:P),"")</f>
        <v>0.89522279875603405</v>
      </c>
      <c r="R559" s="3">
        <f>IFERROR(P559*(1/Q559),"")</f>
        <v>6.2996491234777074E-2</v>
      </c>
      <c r="S559" s="9">
        <f>IFERROR(1/R559,"")</f>
        <v>15.873899964891255</v>
      </c>
    </row>
    <row r="560" spans="1:19" x14ac:dyDescent="0.25">
      <c r="A560" s="1">
        <v>61</v>
      </c>
      <c r="B560" s="11">
        <v>0.74305555555555547</v>
      </c>
      <c r="C560" s="1" t="s">
        <v>291</v>
      </c>
      <c r="D560" s="1">
        <v>4</v>
      </c>
      <c r="E560" s="1">
        <v>2</v>
      </c>
      <c r="F560" s="1" t="s">
        <v>582</v>
      </c>
      <c r="G560" s="2">
        <v>40.078599999999994</v>
      </c>
      <c r="H560" s="7">
        <f>1+COUNTIFS(A:A,A560,O:O,"&lt;"&amp;O560)</f>
        <v>9</v>
      </c>
      <c r="I560" s="2">
        <f>AVERAGEIF(A:A,A560,G:G)</f>
        <v>52.269739393939403</v>
      </c>
      <c r="J560" s="2">
        <f>G560-I560</f>
        <v>-12.191139393939409</v>
      </c>
      <c r="K560" s="2">
        <f>90+J560</f>
        <v>77.808860606060591</v>
      </c>
      <c r="L560" s="2">
        <f>EXP(0.06*K560)</f>
        <v>106.54118631616403</v>
      </c>
      <c r="M560" s="2">
        <f>SUMIF(A:A,A560,L:L)</f>
        <v>2960.2545484562615</v>
      </c>
      <c r="N560" s="3">
        <f>L560/M560</f>
        <v>3.5990548978878871E-2</v>
      </c>
      <c r="O560" s="8">
        <f>1/N560</f>
        <v>27.785072147325458</v>
      </c>
      <c r="P560" s="3" t="str">
        <f>IF(O560&gt;21,"",N560)</f>
        <v/>
      </c>
      <c r="Q560" s="3" t="str">
        <f>IF(ISNUMBER(P560),SUMIF(A:A,A560,P:P),"")</f>
        <v/>
      </c>
      <c r="R560" s="3" t="str">
        <f>IFERROR(P560*(1/Q560),"")</f>
        <v/>
      </c>
      <c r="S560" s="9" t="str">
        <f>IFERROR(1/R560,"")</f>
        <v/>
      </c>
    </row>
    <row r="561" spans="1:19" x14ac:dyDescent="0.25">
      <c r="A561" s="1">
        <v>61</v>
      </c>
      <c r="B561" s="11">
        <v>0.74305555555555547</v>
      </c>
      <c r="C561" s="1" t="s">
        <v>291</v>
      </c>
      <c r="D561" s="1">
        <v>4</v>
      </c>
      <c r="E561" s="1">
        <v>3</v>
      </c>
      <c r="F561" s="1" t="s">
        <v>583</v>
      </c>
      <c r="G561" s="2">
        <v>39.770566666666603</v>
      </c>
      <c r="H561" s="7">
        <f>1+COUNTIFS(A:A,A561,O:O,"&lt;"&amp;O561)</f>
        <v>10</v>
      </c>
      <c r="I561" s="2">
        <f>AVERAGEIF(A:A,A561,G:G)</f>
        <v>52.269739393939403</v>
      </c>
      <c r="J561" s="2">
        <f>G561-I561</f>
        <v>-12.4991727272728</v>
      </c>
      <c r="K561" s="2">
        <f>90+J561</f>
        <v>77.500827272727207</v>
      </c>
      <c r="L561" s="2">
        <f>EXP(0.06*K561)</f>
        <v>104.59017692432749</v>
      </c>
      <c r="M561" s="2">
        <f>SUMIF(A:A,A561,L:L)</f>
        <v>2960.2545484562615</v>
      </c>
      <c r="N561" s="3">
        <f>L561/M561</f>
        <v>3.5331480861627275E-2</v>
      </c>
      <c r="O561" s="8">
        <f>1/N561</f>
        <v>28.303370694152747</v>
      </c>
      <c r="P561" s="3" t="str">
        <f>IF(O561&gt;21,"",N561)</f>
        <v/>
      </c>
      <c r="Q561" s="3" t="str">
        <f>IF(ISNUMBER(P561),SUMIF(A:A,A561,P:P),"")</f>
        <v/>
      </c>
      <c r="R561" s="3" t="str">
        <f>IFERROR(P561*(1/Q561),"")</f>
        <v/>
      </c>
      <c r="S561" s="9" t="str">
        <f>IFERROR(1/R561,"")</f>
        <v/>
      </c>
    </row>
    <row r="562" spans="1:19" x14ac:dyDescent="0.25">
      <c r="A562" s="1">
        <v>61</v>
      </c>
      <c r="B562" s="11">
        <v>0.74305555555555547</v>
      </c>
      <c r="C562" s="1" t="s">
        <v>291</v>
      </c>
      <c r="D562" s="1">
        <v>4</v>
      </c>
      <c r="E562" s="1">
        <v>11</v>
      </c>
      <c r="F562" s="1" t="s">
        <v>591</v>
      </c>
      <c r="G562" s="2">
        <v>38.8611</v>
      </c>
      <c r="H562" s="7">
        <f>1+COUNTIFS(A:A,A562,O:O,"&lt;"&amp;O562)</f>
        <v>11</v>
      </c>
      <c r="I562" s="2">
        <f>AVERAGEIF(A:A,A562,G:G)</f>
        <v>52.269739393939403</v>
      </c>
      <c r="J562" s="2">
        <f>G562-I562</f>
        <v>-13.408639393939403</v>
      </c>
      <c r="K562" s="2">
        <f>90+J562</f>
        <v>76.59136060606059</v>
      </c>
      <c r="L562" s="2">
        <f>EXP(0.06*K562)</f>
        <v>99.035823316476012</v>
      </c>
      <c r="M562" s="2">
        <f>SUMIF(A:A,A562,L:L)</f>
        <v>2960.2545484562615</v>
      </c>
      <c r="N562" s="3">
        <f>L562/M562</f>
        <v>3.3455171403459896E-2</v>
      </c>
      <c r="O562" s="8">
        <f>1/N562</f>
        <v>29.890745079147347</v>
      </c>
      <c r="P562" s="3" t="str">
        <f>IF(O562&gt;21,"",N562)</f>
        <v/>
      </c>
      <c r="Q562" s="3" t="str">
        <f>IF(ISNUMBER(P562),SUMIF(A:A,A562,P:P),"")</f>
        <v/>
      </c>
      <c r="R562" s="3" t="str">
        <f>IFERROR(P562*(1/Q562),"")</f>
        <v/>
      </c>
      <c r="S562" s="9" t="str">
        <f>IFERROR(1/R562,"")</f>
        <v/>
      </c>
    </row>
    <row r="563" spans="1:19" x14ac:dyDescent="0.25">
      <c r="A563" s="1">
        <v>62</v>
      </c>
      <c r="B563" s="11">
        <v>0.74652777777777779</v>
      </c>
      <c r="C563" s="1" t="s">
        <v>47</v>
      </c>
      <c r="D563" s="1">
        <v>9</v>
      </c>
      <c r="E563" s="1">
        <v>6</v>
      </c>
      <c r="F563" s="1" t="s">
        <v>594</v>
      </c>
      <c r="G563" s="2">
        <v>63.919933333333304</v>
      </c>
      <c r="H563" s="7">
        <f>1+COUNTIFS(A:A,A563,O:O,"&lt;"&amp;O563)</f>
        <v>1</v>
      </c>
      <c r="I563" s="2">
        <f>AVERAGEIF(A:A,A563,G:G)</f>
        <v>49.737819444444447</v>
      </c>
      <c r="J563" s="2">
        <f>G563-I563</f>
        <v>14.182113888888857</v>
      </c>
      <c r="K563" s="2">
        <f>90+J563</f>
        <v>104.18211388888886</v>
      </c>
      <c r="L563" s="2">
        <f>EXP(0.06*K563)</f>
        <v>518.49315878178709</v>
      </c>
      <c r="M563" s="2">
        <f>SUMIF(A:A,A563,L:L)</f>
        <v>3206.9706768953474</v>
      </c>
      <c r="N563" s="3">
        <f>L563/M563</f>
        <v>0.16167692536675696</v>
      </c>
      <c r="O563" s="8">
        <f>1/N563</f>
        <v>6.1851745246363645</v>
      </c>
      <c r="P563" s="3">
        <f>IF(O563&gt;21,"",N563)</f>
        <v>0.16167692536675696</v>
      </c>
      <c r="Q563" s="3">
        <f>IF(ISNUMBER(P563),SUMIF(A:A,A563,P:P),"")</f>
        <v>0.87983840769892219</v>
      </c>
      <c r="R563" s="3">
        <f>IFERROR(P563*(1/Q563),"")</f>
        <v>0.18375752178129767</v>
      </c>
      <c r="S563" s="9">
        <f>IFERROR(1/R563,"")</f>
        <v>5.4419541050959976</v>
      </c>
    </row>
    <row r="564" spans="1:19" x14ac:dyDescent="0.25">
      <c r="A564" s="1">
        <v>62</v>
      </c>
      <c r="B564" s="11">
        <v>0.74652777777777779</v>
      </c>
      <c r="C564" s="1" t="s">
        <v>47</v>
      </c>
      <c r="D564" s="1">
        <v>9</v>
      </c>
      <c r="E564" s="1">
        <v>14</v>
      </c>
      <c r="F564" s="1" t="s">
        <v>598</v>
      </c>
      <c r="G564" s="2">
        <v>60.541533333333298</v>
      </c>
      <c r="H564" s="7">
        <f>1+COUNTIFS(A:A,A564,O:O,"&lt;"&amp;O564)</f>
        <v>2</v>
      </c>
      <c r="I564" s="2">
        <f>AVERAGEIF(A:A,A564,G:G)</f>
        <v>49.737819444444447</v>
      </c>
      <c r="J564" s="2">
        <f>G564-I564</f>
        <v>10.803713888888851</v>
      </c>
      <c r="K564" s="2">
        <f>90+J564</f>
        <v>100.80371388888885</v>
      </c>
      <c r="L564" s="2">
        <f>EXP(0.06*K564)</f>
        <v>423.35997985091808</v>
      </c>
      <c r="M564" s="2">
        <f>SUMIF(A:A,A564,L:L)</f>
        <v>3206.9706768953474</v>
      </c>
      <c r="N564" s="3">
        <f>L564/M564</f>
        <v>0.1320124262130051</v>
      </c>
      <c r="O564" s="8">
        <f>1/N564</f>
        <v>7.5750444763925247</v>
      </c>
      <c r="P564" s="3">
        <f>IF(O564&gt;21,"",N564)</f>
        <v>0.1320124262130051</v>
      </c>
      <c r="Q564" s="3">
        <f>IF(ISNUMBER(P564),SUMIF(A:A,A564,P:P),"")</f>
        <v>0.87983840769892219</v>
      </c>
      <c r="R564" s="3">
        <f>IFERROR(P564*(1/Q564),"")</f>
        <v>0.150041672491046</v>
      </c>
      <c r="S564" s="9">
        <f>IFERROR(1/R564,"")</f>
        <v>6.6648150703577151</v>
      </c>
    </row>
    <row r="565" spans="1:19" x14ac:dyDescent="0.25">
      <c r="A565" s="1">
        <v>62</v>
      </c>
      <c r="B565" s="11">
        <v>0.74652777777777779</v>
      </c>
      <c r="C565" s="1" t="s">
        <v>47</v>
      </c>
      <c r="D565" s="1">
        <v>9</v>
      </c>
      <c r="E565" s="1">
        <v>11</v>
      </c>
      <c r="F565" s="1" t="s">
        <v>597</v>
      </c>
      <c r="G565" s="2">
        <v>58.616700000000002</v>
      </c>
      <c r="H565" s="7">
        <f>1+COUNTIFS(A:A,A565,O:O,"&lt;"&amp;O565)</f>
        <v>3</v>
      </c>
      <c r="I565" s="2">
        <f>AVERAGEIF(A:A,A565,G:G)</f>
        <v>49.737819444444447</v>
      </c>
      <c r="J565" s="2">
        <f>G565-I565</f>
        <v>8.8788805555555541</v>
      </c>
      <c r="K565" s="2">
        <f>90+J565</f>
        <v>98.878880555555554</v>
      </c>
      <c r="L565" s="2">
        <f>EXP(0.06*K565)</f>
        <v>377.18388733107253</v>
      </c>
      <c r="M565" s="2">
        <f>SUMIF(A:A,A565,L:L)</f>
        <v>3206.9706768953474</v>
      </c>
      <c r="N565" s="3">
        <f>L565/M565</f>
        <v>0.11761376243583942</v>
      </c>
      <c r="O565" s="8">
        <f>1/N565</f>
        <v>8.5024063450526839</v>
      </c>
      <c r="P565" s="3">
        <f>IF(O565&gt;21,"",N565)</f>
        <v>0.11761376243583942</v>
      </c>
      <c r="Q565" s="3">
        <f>IF(ISNUMBER(P565),SUMIF(A:A,A565,P:P),"")</f>
        <v>0.87983840769892219</v>
      </c>
      <c r="R565" s="3">
        <f>IFERROR(P565*(1/Q565),"")</f>
        <v>0.13367654947394209</v>
      </c>
      <c r="S565" s="9">
        <f>IFERROR(1/R565,"")</f>
        <v>7.4807436602403667</v>
      </c>
    </row>
    <row r="566" spans="1:19" x14ac:dyDescent="0.25">
      <c r="A566" s="1">
        <v>62</v>
      </c>
      <c r="B566" s="11">
        <v>0.74652777777777779</v>
      </c>
      <c r="C566" s="1" t="s">
        <v>47</v>
      </c>
      <c r="D566" s="1">
        <v>9</v>
      </c>
      <c r="E566" s="1">
        <v>10</v>
      </c>
      <c r="F566" s="1" t="s">
        <v>596</v>
      </c>
      <c r="G566" s="2">
        <v>57.8130666666667</v>
      </c>
      <c r="H566" s="7">
        <f>1+COUNTIFS(A:A,A566,O:O,"&lt;"&amp;O566)</f>
        <v>4</v>
      </c>
      <c r="I566" s="2">
        <f>AVERAGEIF(A:A,A566,G:G)</f>
        <v>49.737819444444447</v>
      </c>
      <c r="J566" s="2">
        <f>G566-I566</f>
        <v>8.0752472222222522</v>
      </c>
      <c r="K566" s="2">
        <f>90+J566</f>
        <v>98.075247222222259</v>
      </c>
      <c r="L566" s="2">
        <f>EXP(0.06*K566)</f>
        <v>359.42834303634197</v>
      </c>
      <c r="M566" s="2">
        <f>SUMIF(A:A,A566,L:L)</f>
        <v>3206.9706768953474</v>
      </c>
      <c r="N566" s="3">
        <f>L566/M566</f>
        <v>0.11207721530659669</v>
      </c>
      <c r="O566" s="8">
        <f>1/N566</f>
        <v>8.9224201124592142</v>
      </c>
      <c r="P566" s="3">
        <f>IF(O566&gt;21,"",N566)</f>
        <v>0.11207721530659669</v>
      </c>
      <c r="Q566" s="3">
        <f>IF(ISNUMBER(P566),SUMIF(A:A,A566,P:P),"")</f>
        <v>0.87983840769892219</v>
      </c>
      <c r="R566" s="3">
        <f>IFERROR(P566*(1/Q566),"")</f>
        <v>0.12738386313427355</v>
      </c>
      <c r="S566" s="9">
        <f>IFERROR(1/R566,"")</f>
        <v>7.8502879045669545</v>
      </c>
    </row>
    <row r="567" spans="1:19" x14ac:dyDescent="0.25">
      <c r="A567" s="1">
        <v>62</v>
      </c>
      <c r="B567" s="11">
        <v>0.74652777777777779</v>
      </c>
      <c r="C567" s="1" t="s">
        <v>47</v>
      </c>
      <c r="D567" s="1">
        <v>9</v>
      </c>
      <c r="E567" s="1">
        <v>2</v>
      </c>
      <c r="F567" s="1" t="s">
        <v>25</v>
      </c>
      <c r="G567" s="2">
        <v>55.679199999999994</v>
      </c>
      <c r="H567" s="7">
        <f>1+COUNTIFS(A:A,A567,O:O,"&lt;"&amp;O567)</f>
        <v>5</v>
      </c>
      <c r="I567" s="2">
        <f>AVERAGEIF(A:A,A567,G:G)</f>
        <v>49.737819444444447</v>
      </c>
      <c r="J567" s="2">
        <f>G567-I567</f>
        <v>5.941380555555547</v>
      </c>
      <c r="K567" s="2">
        <f>90+J567</f>
        <v>95.941380555555554</v>
      </c>
      <c r="L567" s="2">
        <f>EXP(0.06*K567)</f>
        <v>316.23412252705066</v>
      </c>
      <c r="M567" s="2">
        <f>SUMIF(A:A,A567,L:L)</f>
        <v>3206.9706768953474</v>
      </c>
      <c r="N567" s="3">
        <f>L567/M567</f>
        <v>9.8608361094587663E-2</v>
      </c>
      <c r="O567" s="8">
        <f>1/N567</f>
        <v>10.141127881040173</v>
      </c>
      <c r="P567" s="3">
        <f>IF(O567&gt;21,"",N567)</f>
        <v>9.8608361094587663E-2</v>
      </c>
      <c r="Q567" s="3">
        <f>IF(ISNUMBER(P567),SUMIF(A:A,A567,P:P),"")</f>
        <v>0.87983840769892219</v>
      </c>
      <c r="R567" s="3">
        <f>IFERROR(P567*(1/Q567),"")</f>
        <v>0.11207553595265543</v>
      </c>
      <c r="S567" s="9">
        <f>IFERROR(1/R567,"")</f>
        <v>8.9225538071255315</v>
      </c>
    </row>
    <row r="568" spans="1:19" x14ac:dyDescent="0.25">
      <c r="A568" s="1">
        <v>62</v>
      </c>
      <c r="B568" s="11">
        <v>0.74652777777777779</v>
      </c>
      <c r="C568" s="1" t="s">
        <v>47</v>
      </c>
      <c r="D568" s="1">
        <v>9</v>
      </c>
      <c r="E568" s="1">
        <v>15</v>
      </c>
      <c r="F568" s="1" t="s">
        <v>599</v>
      </c>
      <c r="G568" s="2">
        <v>53.780133333333403</v>
      </c>
      <c r="H568" s="7">
        <f>1+COUNTIFS(A:A,A568,O:O,"&lt;"&amp;O568)</f>
        <v>6</v>
      </c>
      <c r="I568" s="2">
        <f>AVERAGEIF(A:A,A568,G:G)</f>
        <v>49.737819444444447</v>
      </c>
      <c r="J568" s="2">
        <f>G568-I568</f>
        <v>4.0423138888889554</v>
      </c>
      <c r="K568" s="2">
        <f>90+J568</f>
        <v>94.042313888888955</v>
      </c>
      <c r="L568" s="2">
        <f>EXP(0.06*K568)</f>
        <v>282.17821328375123</v>
      </c>
      <c r="M568" s="2">
        <f>SUMIF(A:A,A568,L:L)</f>
        <v>3206.9706768953474</v>
      </c>
      <c r="N568" s="3">
        <f>L568/M568</f>
        <v>8.7989021950436591E-2</v>
      </c>
      <c r="O568" s="8">
        <f>1/N568</f>
        <v>11.365054160543924</v>
      </c>
      <c r="P568" s="3">
        <f>IF(O568&gt;21,"",N568)</f>
        <v>8.7989021950436591E-2</v>
      </c>
      <c r="Q568" s="3">
        <f>IF(ISNUMBER(P568),SUMIF(A:A,A568,P:P),"")</f>
        <v>0.87983840769892219</v>
      </c>
      <c r="R568" s="3">
        <f>IFERROR(P568*(1/Q568),"")</f>
        <v>0.10000588878650787</v>
      </c>
      <c r="S568" s="9">
        <f>IFERROR(1/R568,"")</f>
        <v>9.9994111560249763</v>
      </c>
    </row>
    <row r="569" spans="1:19" x14ac:dyDescent="0.25">
      <c r="A569" s="1">
        <v>62</v>
      </c>
      <c r="B569" s="11">
        <v>0.74652777777777779</v>
      </c>
      <c r="C569" s="1" t="s">
        <v>47</v>
      </c>
      <c r="D569" s="1">
        <v>9</v>
      </c>
      <c r="E569" s="1">
        <v>1</v>
      </c>
      <c r="F569" s="1" t="s">
        <v>592</v>
      </c>
      <c r="G569" s="2">
        <v>53.245266666666701</v>
      </c>
      <c r="H569" s="7">
        <f>1+COUNTIFS(A:A,A569,O:O,"&lt;"&amp;O569)</f>
        <v>7</v>
      </c>
      <c r="I569" s="2">
        <f>AVERAGEIF(A:A,A569,G:G)</f>
        <v>49.737819444444447</v>
      </c>
      <c r="J569" s="2">
        <f>G569-I569</f>
        <v>3.5074472222222539</v>
      </c>
      <c r="K569" s="2">
        <f>90+J569</f>
        <v>93.507447222222254</v>
      </c>
      <c r="L569" s="2">
        <f>EXP(0.06*K569)</f>
        <v>273.2663152271607</v>
      </c>
      <c r="M569" s="2">
        <f>SUMIF(A:A,A569,L:L)</f>
        <v>3206.9706768953474</v>
      </c>
      <c r="N569" s="3">
        <f>L569/M569</f>
        <v>8.5210107219224243E-2</v>
      </c>
      <c r="O569" s="8">
        <f>1/N569</f>
        <v>11.735697003962812</v>
      </c>
      <c r="P569" s="3">
        <f>IF(O569&gt;21,"",N569)</f>
        <v>8.5210107219224243E-2</v>
      </c>
      <c r="Q569" s="3">
        <f>IF(ISNUMBER(P569),SUMIF(A:A,A569,P:P),"")</f>
        <v>0.87983840769892219</v>
      </c>
      <c r="R569" s="3">
        <f>IFERROR(P569*(1/Q569),"")</f>
        <v>9.6847451161035075E-2</v>
      </c>
      <c r="S569" s="9">
        <f>IFERROR(1/R569,"")</f>
        <v>10.325516965203654</v>
      </c>
    </row>
    <row r="570" spans="1:19" x14ac:dyDescent="0.25">
      <c r="A570" s="1">
        <v>62</v>
      </c>
      <c r="B570" s="11">
        <v>0.74652777777777779</v>
      </c>
      <c r="C570" s="1" t="s">
        <v>47</v>
      </c>
      <c r="D570" s="1">
        <v>9</v>
      </c>
      <c r="E570" s="1">
        <v>8</v>
      </c>
      <c r="F570" s="1" t="s">
        <v>595</v>
      </c>
      <c r="G570" s="2">
        <v>53.135466666666694</v>
      </c>
      <c r="H570" s="7">
        <f>1+COUNTIFS(A:A,A570,O:O,"&lt;"&amp;O570)</f>
        <v>8</v>
      </c>
      <c r="I570" s="2">
        <f>AVERAGEIF(A:A,A570,G:G)</f>
        <v>49.737819444444447</v>
      </c>
      <c r="J570" s="2">
        <f>G570-I570</f>
        <v>3.3976472222222469</v>
      </c>
      <c r="K570" s="2">
        <f>90+J570</f>
        <v>93.397647222222247</v>
      </c>
      <c r="L570" s="2">
        <f>EXP(0.06*K570)</f>
        <v>271.47195385865484</v>
      </c>
      <c r="M570" s="2">
        <f>SUMIF(A:A,A570,L:L)</f>
        <v>3206.9706768953474</v>
      </c>
      <c r="N570" s="3">
        <f>L570/M570</f>
        <v>8.4650588112475514E-2</v>
      </c>
      <c r="O570" s="8">
        <f>1/N570</f>
        <v>11.813267010871758</v>
      </c>
      <c r="P570" s="3">
        <f>IF(O570&gt;21,"",N570)</f>
        <v>8.4650588112475514E-2</v>
      </c>
      <c r="Q570" s="3">
        <f>IF(ISNUMBER(P570),SUMIF(A:A,A570,P:P),"")</f>
        <v>0.87983840769892219</v>
      </c>
      <c r="R570" s="3">
        <f>IFERROR(P570*(1/Q570),"")</f>
        <v>9.6211517219242218E-2</v>
      </c>
      <c r="S570" s="9">
        <f>IFERROR(1/R570,"")</f>
        <v>10.393766036567614</v>
      </c>
    </row>
    <row r="571" spans="1:19" x14ac:dyDescent="0.25">
      <c r="A571" s="1">
        <v>62</v>
      </c>
      <c r="B571" s="11">
        <v>0.74652777777777779</v>
      </c>
      <c r="C571" s="1" t="s">
        <v>47</v>
      </c>
      <c r="D571" s="1">
        <v>9</v>
      </c>
      <c r="E571" s="1">
        <v>4</v>
      </c>
      <c r="F571" s="1" t="s">
        <v>593</v>
      </c>
      <c r="G571" s="2">
        <v>39.130233333333294</v>
      </c>
      <c r="H571" s="7">
        <f>1+COUNTIFS(A:A,A571,O:O,"&lt;"&amp;O571)</f>
        <v>9</v>
      </c>
      <c r="I571" s="2">
        <f>AVERAGEIF(A:A,A571,G:G)</f>
        <v>49.737819444444447</v>
      </c>
      <c r="J571" s="2">
        <f>G571-I571</f>
        <v>-10.607586111111154</v>
      </c>
      <c r="K571" s="2">
        <f>90+J571</f>
        <v>79.392413888888854</v>
      </c>
      <c r="L571" s="2">
        <f>EXP(0.06*K571)</f>
        <v>117.16050512164307</v>
      </c>
      <c r="M571" s="2">
        <f>SUMIF(A:A,A571,L:L)</f>
        <v>3206.9706768953474</v>
      </c>
      <c r="N571" s="3">
        <f>L571/M571</f>
        <v>3.6533076515394142E-2</v>
      </c>
      <c r="O571" s="8">
        <f>1/N571</f>
        <v>27.372455193545623</v>
      </c>
      <c r="P571" s="3" t="str">
        <f>IF(O571&gt;21,"",N571)</f>
        <v/>
      </c>
      <c r="Q571" s="3" t="str">
        <f>IF(ISNUMBER(P571),SUMIF(A:A,A571,P:P),"")</f>
        <v/>
      </c>
      <c r="R571" s="3" t="str">
        <f>IFERROR(P571*(1/Q571),"")</f>
        <v/>
      </c>
      <c r="S571" s="9" t="str">
        <f>IFERROR(1/R571,"")</f>
        <v/>
      </c>
    </row>
    <row r="572" spans="1:19" x14ac:dyDescent="0.25">
      <c r="A572" s="1">
        <v>62</v>
      </c>
      <c r="B572" s="11">
        <v>0.74652777777777779</v>
      </c>
      <c r="C572" s="1" t="s">
        <v>47</v>
      </c>
      <c r="D572" s="1">
        <v>9</v>
      </c>
      <c r="E572" s="1">
        <v>20</v>
      </c>
      <c r="F572" s="1" t="s">
        <v>601</v>
      </c>
      <c r="G572" s="2">
        <v>39.101866666666702</v>
      </c>
      <c r="H572" s="7">
        <f>1+COUNTIFS(A:A,A572,O:O,"&lt;"&amp;O572)</f>
        <v>10</v>
      </c>
      <c r="I572" s="2">
        <f>AVERAGEIF(A:A,A572,G:G)</f>
        <v>49.737819444444447</v>
      </c>
      <c r="J572" s="2">
        <f>G572-I572</f>
        <v>-10.635952777777746</v>
      </c>
      <c r="K572" s="2">
        <f>90+J572</f>
        <v>79.364047222222254</v>
      </c>
      <c r="L572" s="2">
        <f>EXP(0.06*K572)</f>
        <v>116.96126754120353</v>
      </c>
      <c r="M572" s="2">
        <f>SUMIF(A:A,A572,L:L)</f>
        <v>3206.9706768953474</v>
      </c>
      <c r="N572" s="3">
        <f>L572/M572</f>
        <v>3.6470950103738756E-2</v>
      </c>
      <c r="O572" s="8">
        <f>1/N572</f>
        <v>27.419082781106017</v>
      </c>
      <c r="P572" s="3" t="str">
        <f>IF(O572&gt;21,"",N572)</f>
        <v/>
      </c>
      <c r="Q572" s="3" t="str">
        <f>IF(ISNUMBER(P572),SUMIF(A:A,A572,P:P),"")</f>
        <v/>
      </c>
      <c r="R572" s="3" t="str">
        <f>IFERROR(P572*(1/Q572),"")</f>
        <v/>
      </c>
      <c r="S572" s="9" t="str">
        <f>IFERROR(1/R572,"")</f>
        <v/>
      </c>
    </row>
    <row r="573" spans="1:19" x14ac:dyDescent="0.25">
      <c r="A573" s="1">
        <v>62</v>
      </c>
      <c r="B573" s="11">
        <v>0.74652777777777779</v>
      </c>
      <c r="C573" s="1" t="s">
        <v>47</v>
      </c>
      <c r="D573" s="1">
        <v>9</v>
      </c>
      <c r="E573" s="1">
        <v>18</v>
      </c>
      <c r="F573" s="1" t="s">
        <v>600</v>
      </c>
      <c r="G573" s="2">
        <v>36.431633333333302</v>
      </c>
      <c r="H573" s="7">
        <f>1+COUNTIFS(A:A,A573,O:O,"&lt;"&amp;O573)</f>
        <v>11</v>
      </c>
      <c r="I573" s="2">
        <f>AVERAGEIF(A:A,A573,G:G)</f>
        <v>49.737819444444447</v>
      </c>
      <c r="J573" s="2">
        <f>G573-I573</f>
        <v>-13.306186111111145</v>
      </c>
      <c r="K573" s="2">
        <f>90+J573</f>
        <v>76.693813888888855</v>
      </c>
      <c r="L573" s="2">
        <f>EXP(0.06*K573)</f>
        <v>99.646491053897847</v>
      </c>
      <c r="M573" s="2">
        <f>SUMIF(A:A,A573,L:L)</f>
        <v>3206.9706768953474</v>
      </c>
      <c r="N573" s="3">
        <f>L573/M573</f>
        <v>3.10718435225498E-2</v>
      </c>
      <c r="O573" s="8">
        <f>1/N573</f>
        <v>32.183478243711832</v>
      </c>
      <c r="P573" s="3" t="str">
        <f>IF(O573&gt;21,"",N573)</f>
        <v/>
      </c>
      <c r="Q573" s="3" t="str">
        <f>IF(ISNUMBER(P573),SUMIF(A:A,A573,P:P),"")</f>
        <v/>
      </c>
      <c r="R573" s="3" t="str">
        <f>IFERROR(P573*(1/Q573),"")</f>
        <v/>
      </c>
      <c r="S573" s="9" t="str">
        <f>IFERROR(1/R573,"")</f>
        <v/>
      </c>
    </row>
    <row r="574" spans="1:19" x14ac:dyDescent="0.25">
      <c r="A574" s="1">
        <v>62</v>
      </c>
      <c r="B574" s="11">
        <v>0.74652777777777779</v>
      </c>
      <c r="C574" s="1" t="s">
        <v>47</v>
      </c>
      <c r="D574" s="1">
        <v>9</v>
      </c>
      <c r="E574" s="1">
        <v>22</v>
      </c>
      <c r="F574" s="1" t="s">
        <v>603</v>
      </c>
      <c r="G574" s="2">
        <v>25.458799999999997</v>
      </c>
      <c r="H574" s="7">
        <f>1+COUNTIFS(A:A,A574,O:O,"&lt;"&amp;O574)</f>
        <v>12</v>
      </c>
      <c r="I574" s="2">
        <f>AVERAGEIF(A:A,A574,G:G)</f>
        <v>49.737819444444447</v>
      </c>
      <c r="J574" s="2">
        <f>G574-I574</f>
        <v>-24.279019444444451</v>
      </c>
      <c r="K574" s="2">
        <f>90+J574</f>
        <v>65.720980555555542</v>
      </c>
      <c r="L574" s="2">
        <f>EXP(0.06*K574)</f>
        <v>51.586439281865978</v>
      </c>
      <c r="M574" s="2">
        <f>SUMIF(A:A,A574,L:L)</f>
        <v>3206.9706768953474</v>
      </c>
      <c r="N574" s="3">
        <f>L574/M574</f>
        <v>1.6085722159395157E-2</v>
      </c>
      <c r="O574" s="8">
        <f>1/N574</f>
        <v>62.166932270176751</v>
      </c>
      <c r="P574" s="3" t="str">
        <f>IF(O574&gt;21,"",N574)</f>
        <v/>
      </c>
      <c r="Q574" s="3" t="str">
        <f>IF(ISNUMBER(P574),SUMIF(A:A,A574,P:P),"")</f>
        <v/>
      </c>
      <c r="R574" s="3" t="str">
        <f>IFERROR(P574*(1/Q574),"")</f>
        <v/>
      </c>
      <c r="S574" s="9" t="str">
        <f>IFERROR(1/R574,"")</f>
        <v/>
      </c>
    </row>
    <row r="575" spans="1:19" x14ac:dyDescent="0.25">
      <c r="A575" s="1">
        <v>63</v>
      </c>
      <c r="B575" s="11">
        <v>0.75347222222222221</v>
      </c>
      <c r="C575" s="1" t="s">
        <v>329</v>
      </c>
      <c r="D575" s="1">
        <v>4</v>
      </c>
      <c r="E575" s="1">
        <v>1</v>
      </c>
      <c r="F575" s="1" t="s">
        <v>604</v>
      </c>
      <c r="G575" s="2">
        <v>66.575699999999998</v>
      </c>
      <c r="H575" s="7">
        <f>1+COUNTIFS(A:A,A575,O:O,"&lt;"&amp;O575)</f>
        <v>1</v>
      </c>
      <c r="I575" s="2">
        <f>AVERAGEIF(A:A,A575,G:G)</f>
        <v>50.630680555555536</v>
      </c>
      <c r="J575" s="2">
        <f>G575-I575</f>
        <v>15.945019444444462</v>
      </c>
      <c r="K575" s="2">
        <f>90+J575</f>
        <v>105.94501944444445</v>
      </c>
      <c r="L575" s="2">
        <f>EXP(0.06*K575)</f>
        <v>576.34196090704916</v>
      </c>
      <c r="M575" s="2">
        <f>SUMIF(A:A,A575,L:L)</f>
        <v>3181.7540214203045</v>
      </c>
      <c r="N575" s="3">
        <f>L575/M575</f>
        <v>0.18113969748352063</v>
      </c>
      <c r="O575" s="8">
        <f>1/N575</f>
        <v>5.5206010272319022</v>
      </c>
      <c r="P575" s="3">
        <f>IF(O575&gt;21,"",N575)</f>
        <v>0.18113969748352063</v>
      </c>
      <c r="Q575" s="3">
        <f>IF(ISNUMBER(P575),SUMIF(A:A,A575,P:P),"")</f>
        <v>0.90686142368726774</v>
      </c>
      <c r="R575" s="3">
        <f>IFERROR(P575*(1/Q575),"")</f>
        <v>0.19974352503275836</v>
      </c>
      <c r="S575" s="9">
        <f>IFERROR(1/R575,"")</f>
        <v>5.0064201071649155</v>
      </c>
    </row>
    <row r="576" spans="1:19" x14ac:dyDescent="0.25">
      <c r="A576" s="1">
        <v>63</v>
      </c>
      <c r="B576" s="11">
        <v>0.75347222222222221</v>
      </c>
      <c r="C576" s="1" t="s">
        <v>329</v>
      </c>
      <c r="D576" s="1">
        <v>4</v>
      </c>
      <c r="E576" s="1">
        <v>11</v>
      </c>
      <c r="F576" s="1" t="s">
        <v>614</v>
      </c>
      <c r="G576" s="2">
        <v>62.628733333333301</v>
      </c>
      <c r="H576" s="7">
        <f>1+COUNTIFS(A:A,A576,O:O,"&lt;"&amp;O576)</f>
        <v>2</v>
      </c>
      <c r="I576" s="2">
        <f>AVERAGEIF(A:A,A576,G:G)</f>
        <v>50.630680555555536</v>
      </c>
      <c r="J576" s="2">
        <f>G576-I576</f>
        <v>11.998052777777765</v>
      </c>
      <c r="K576" s="2">
        <f>90+J576</f>
        <v>101.99805277777776</v>
      </c>
      <c r="L576" s="2">
        <f>EXP(0.06*K576)</f>
        <v>454.81155424538719</v>
      </c>
      <c r="M576" s="2">
        <f>SUMIF(A:A,A576,L:L)</f>
        <v>3181.7540214203045</v>
      </c>
      <c r="N576" s="3">
        <f>L576/M576</f>
        <v>0.14294365660685601</v>
      </c>
      <c r="O576" s="8">
        <f>1/N576</f>
        <v>6.9957633919380022</v>
      </c>
      <c r="P576" s="3">
        <f>IF(O576&gt;21,"",N576)</f>
        <v>0.14294365660685601</v>
      </c>
      <c r="Q576" s="3">
        <f>IF(ISNUMBER(P576),SUMIF(A:A,A576,P:P),"")</f>
        <v>0.90686142368726774</v>
      </c>
      <c r="R576" s="3">
        <f>IFERROR(P576*(1/Q576),"")</f>
        <v>0.15762458615303315</v>
      </c>
      <c r="S576" s="9">
        <f>IFERROR(1/R576,"")</f>
        <v>6.3441879493921647</v>
      </c>
    </row>
    <row r="577" spans="1:19" x14ac:dyDescent="0.25">
      <c r="A577" s="1">
        <v>63</v>
      </c>
      <c r="B577" s="11">
        <v>0.75347222222222221</v>
      </c>
      <c r="C577" s="1" t="s">
        <v>329</v>
      </c>
      <c r="D577" s="1">
        <v>4</v>
      </c>
      <c r="E577" s="1">
        <v>4</v>
      </c>
      <c r="F577" s="1" t="s">
        <v>607</v>
      </c>
      <c r="G577" s="2">
        <v>61.272999999999996</v>
      </c>
      <c r="H577" s="7">
        <f>1+COUNTIFS(A:A,A577,O:O,"&lt;"&amp;O577)</f>
        <v>3</v>
      </c>
      <c r="I577" s="2">
        <f>AVERAGEIF(A:A,A577,G:G)</f>
        <v>50.630680555555536</v>
      </c>
      <c r="J577" s="2">
        <f>G577-I577</f>
        <v>10.64231944444446</v>
      </c>
      <c r="K577" s="2">
        <f>90+J577</f>
        <v>100.64231944444447</v>
      </c>
      <c r="L577" s="2">
        <f>EXP(0.06*K577)</f>
        <v>419.28008895980309</v>
      </c>
      <c r="M577" s="2">
        <f>SUMIF(A:A,A577,L:L)</f>
        <v>3181.7540214203045</v>
      </c>
      <c r="N577" s="3">
        <f>L577/M577</f>
        <v>0.13177639947560763</v>
      </c>
      <c r="O577" s="8">
        <f>1/N577</f>
        <v>7.5886122551489521</v>
      </c>
      <c r="P577" s="3">
        <f>IF(O577&gt;21,"",N577)</f>
        <v>0.13177639947560763</v>
      </c>
      <c r="Q577" s="3">
        <f>IF(ISNUMBER(P577),SUMIF(A:A,A577,P:P),"")</f>
        <v>0.90686142368726774</v>
      </c>
      <c r="R577" s="3">
        <f>IFERROR(P577*(1/Q577),"")</f>
        <v>0.14531040358934805</v>
      </c>
      <c r="S577" s="9">
        <f>IFERROR(1/R577,"")</f>
        <v>6.8818197135150259</v>
      </c>
    </row>
    <row r="578" spans="1:19" x14ac:dyDescent="0.25">
      <c r="A578" s="1">
        <v>63</v>
      </c>
      <c r="B578" s="11">
        <v>0.75347222222222221</v>
      </c>
      <c r="C578" s="1" t="s">
        <v>329</v>
      </c>
      <c r="D578" s="1">
        <v>4</v>
      </c>
      <c r="E578" s="1">
        <v>9</v>
      </c>
      <c r="F578" s="1" t="s">
        <v>612</v>
      </c>
      <c r="G578" s="2">
        <v>54.811366666666608</v>
      </c>
      <c r="H578" s="7">
        <f>1+COUNTIFS(A:A,A578,O:O,"&lt;"&amp;O578)</f>
        <v>4</v>
      </c>
      <c r="I578" s="2">
        <f>AVERAGEIF(A:A,A578,G:G)</f>
        <v>50.630680555555536</v>
      </c>
      <c r="J578" s="2">
        <f>G578-I578</f>
        <v>4.180686111111072</v>
      </c>
      <c r="K578" s="2">
        <f>90+J578</f>
        <v>94.180686111111072</v>
      </c>
      <c r="L578" s="2">
        <f>EXP(0.06*K578)</f>
        <v>284.53070293362384</v>
      </c>
      <c r="M578" s="2">
        <f>SUMIF(A:A,A578,L:L)</f>
        <v>3181.7540214203045</v>
      </c>
      <c r="N578" s="3">
        <f>L578/M578</f>
        <v>8.9425738450583325E-2</v>
      </c>
      <c r="O578" s="8">
        <f>1/N578</f>
        <v>11.182462871722331</v>
      </c>
      <c r="P578" s="3">
        <f>IF(O578&gt;21,"",N578)</f>
        <v>8.9425738450583325E-2</v>
      </c>
      <c r="Q578" s="3">
        <f>IF(ISNUMBER(P578),SUMIF(A:A,A578,P:P),"")</f>
        <v>0.90686142368726774</v>
      </c>
      <c r="R578" s="3">
        <f>IFERROR(P578*(1/Q578),"")</f>
        <v>9.86101471677793E-2</v>
      </c>
      <c r="S578" s="9">
        <f>IFERROR(1/R578,"")</f>
        <v>10.140944200180124</v>
      </c>
    </row>
    <row r="579" spans="1:19" x14ac:dyDescent="0.25">
      <c r="A579" s="1">
        <v>63</v>
      </c>
      <c r="B579" s="11">
        <v>0.75347222222222221</v>
      </c>
      <c r="C579" s="1" t="s">
        <v>329</v>
      </c>
      <c r="D579" s="1">
        <v>4</v>
      </c>
      <c r="E579" s="1">
        <v>6</v>
      </c>
      <c r="F579" s="1" t="s">
        <v>609</v>
      </c>
      <c r="G579" s="2">
        <v>53.983699999999899</v>
      </c>
      <c r="H579" s="7">
        <f>1+COUNTIFS(A:A,A579,O:O,"&lt;"&amp;O579)</f>
        <v>5</v>
      </c>
      <c r="I579" s="2">
        <f>AVERAGEIF(A:A,A579,G:G)</f>
        <v>50.630680555555536</v>
      </c>
      <c r="J579" s="2">
        <f>G579-I579</f>
        <v>3.3530194444443637</v>
      </c>
      <c r="K579" s="2">
        <f>90+J579</f>
        <v>93.353019444444357</v>
      </c>
      <c r="L579" s="2">
        <f>EXP(0.06*K579)</f>
        <v>270.74601480202028</v>
      </c>
      <c r="M579" s="2">
        <f>SUMIF(A:A,A579,L:L)</f>
        <v>3181.7540214203045</v>
      </c>
      <c r="N579" s="3">
        <f>L579/M579</f>
        <v>8.5093320533044178E-2</v>
      </c>
      <c r="O579" s="8">
        <f>1/N579</f>
        <v>11.751803710746854</v>
      </c>
      <c r="P579" s="3">
        <f>IF(O579&gt;21,"",N579)</f>
        <v>8.5093320533044178E-2</v>
      </c>
      <c r="Q579" s="3">
        <f>IF(ISNUMBER(P579),SUMIF(A:A,A579,P:P),"")</f>
        <v>0.90686142368726774</v>
      </c>
      <c r="R579" s="3">
        <f>IFERROR(P579*(1/Q579),"")</f>
        <v>9.383277125964587E-2</v>
      </c>
      <c r="S579" s="9">
        <f>IFERROR(1/R579,"")</f>
        <v>10.657257444021205</v>
      </c>
    </row>
    <row r="580" spans="1:19" x14ac:dyDescent="0.25">
      <c r="A580" s="1">
        <v>63</v>
      </c>
      <c r="B580" s="11">
        <v>0.75347222222222221</v>
      </c>
      <c r="C580" s="1" t="s">
        <v>329</v>
      </c>
      <c r="D580" s="1">
        <v>4</v>
      </c>
      <c r="E580" s="1">
        <v>2</v>
      </c>
      <c r="F580" s="1" t="s">
        <v>605</v>
      </c>
      <c r="G580" s="2">
        <v>53.461633333333303</v>
      </c>
      <c r="H580" s="7">
        <f>1+COUNTIFS(A:A,A580,O:O,"&lt;"&amp;O580)</f>
        <v>6</v>
      </c>
      <c r="I580" s="2">
        <f>AVERAGEIF(A:A,A580,G:G)</f>
        <v>50.630680555555536</v>
      </c>
      <c r="J580" s="2">
        <f>G580-I580</f>
        <v>2.8309527777777674</v>
      </c>
      <c r="K580" s="2">
        <f>90+J580</f>
        <v>92.830952777777767</v>
      </c>
      <c r="L580" s="2">
        <f>EXP(0.06*K580)</f>
        <v>262.39661757998294</v>
      </c>
      <c r="M580" s="2">
        <f>SUMIF(A:A,A580,L:L)</f>
        <v>3181.7540214203045</v>
      </c>
      <c r="N580" s="3">
        <f>L580/M580</f>
        <v>8.246917134808919E-2</v>
      </c>
      <c r="O580" s="8">
        <f>1/N580</f>
        <v>12.125743276589501</v>
      </c>
      <c r="P580" s="3">
        <f>IF(O580&gt;21,"",N580)</f>
        <v>8.246917134808919E-2</v>
      </c>
      <c r="Q580" s="3">
        <f>IF(ISNUMBER(P580),SUMIF(A:A,A580,P:P),"")</f>
        <v>0.90686142368726774</v>
      </c>
      <c r="R580" s="3">
        <f>IFERROR(P580*(1/Q580),"")</f>
        <v>9.0939110644680798E-2</v>
      </c>
      <c r="S580" s="9">
        <f>IFERROR(1/R580,"")</f>
        <v>10.996368811074269</v>
      </c>
    </row>
    <row r="581" spans="1:19" x14ac:dyDescent="0.25">
      <c r="A581" s="1">
        <v>63</v>
      </c>
      <c r="B581" s="11">
        <v>0.75347222222222221</v>
      </c>
      <c r="C581" s="1" t="s">
        <v>329</v>
      </c>
      <c r="D581" s="1">
        <v>4</v>
      </c>
      <c r="E581" s="1">
        <v>7</v>
      </c>
      <c r="F581" s="1" t="s">
        <v>610</v>
      </c>
      <c r="G581" s="2">
        <v>51.312199999999997</v>
      </c>
      <c r="H581" s="7">
        <f>1+COUNTIFS(A:A,A581,O:O,"&lt;"&amp;O581)</f>
        <v>7</v>
      </c>
      <c r="I581" s="2">
        <f>AVERAGEIF(A:A,A581,G:G)</f>
        <v>50.630680555555536</v>
      </c>
      <c r="J581" s="2">
        <f>G581-I581</f>
        <v>0.68151944444446144</v>
      </c>
      <c r="K581" s="2">
        <f>90+J581</f>
        <v>90.681519444444461</v>
      </c>
      <c r="L581" s="2">
        <f>EXP(0.06*K581)</f>
        <v>230.64763738638416</v>
      </c>
      <c r="M581" s="2">
        <f>SUMIF(A:A,A581,L:L)</f>
        <v>3181.7540214203045</v>
      </c>
      <c r="N581" s="3">
        <f>L581/M581</f>
        <v>7.2490719217642496E-2</v>
      </c>
      <c r="O581" s="8">
        <f>1/N581</f>
        <v>13.794869340413774</v>
      </c>
      <c r="P581" s="3">
        <f>IF(O581&gt;21,"",N581)</f>
        <v>7.2490719217642496E-2</v>
      </c>
      <c r="Q581" s="3">
        <f>IF(ISNUMBER(P581),SUMIF(A:A,A581,P:P),"")</f>
        <v>0.90686142368726774</v>
      </c>
      <c r="R581" s="3">
        <f>IFERROR(P581*(1/Q581),"")</f>
        <v>7.9935828478509649E-2</v>
      </c>
      <c r="S581" s="9">
        <f>IFERROR(1/R581,"")</f>
        <v>12.510034849627473</v>
      </c>
    </row>
    <row r="582" spans="1:19" x14ac:dyDescent="0.25">
      <c r="A582" s="1">
        <v>63</v>
      </c>
      <c r="B582" s="11">
        <v>0.75347222222222221</v>
      </c>
      <c r="C582" s="1" t="s">
        <v>329</v>
      </c>
      <c r="D582" s="1">
        <v>4</v>
      </c>
      <c r="E582" s="1">
        <v>5</v>
      </c>
      <c r="F582" s="1" t="s">
        <v>608</v>
      </c>
      <c r="G582" s="2">
        <v>49.649733333333401</v>
      </c>
      <c r="H582" s="7">
        <f>1+COUNTIFS(A:A,A582,O:O,"&lt;"&amp;O582)</f>
        <v>8</v>
      </c>
      <c r="I582" s="2">
        <f>AVERAGEIF(A:A,A582,G:G)</f>
        <v>50.630680555555536</v>
      </c>
      <c r="J582" s="2">
        <f>G582-I582</f>
        <v>-0.98094722222213449</v>
      </c>
      <c r="K582" s="2">
        <f>90+J582</f>
        <v>89.019052777777858</v>
      </c>
      <c r="L582" s="2">
        <f>EXP(0.06*K582)</f>
        <v>208.75121136634345</v>
      </c>
      <c r="M582" s="2">
        <f>SUMIF(A:A,A582,L:L)</f>
        <v>3181.7540214203045</v>
      </c>
      <c r="N582" s="3">
        <f>L582/M582</f>
        <v>6.5608846554756267E-2</v>
      </c>
      <c r="O582" s="8">
        <f>1/N582</f>
        <v>15.24184698423883</v>
      </c>
      <c r="P582" s="3">
        <f>IF(O582&gt;21,"",N582)</f>
        <v>6.5608846554756267E-2</v>
      </c>
      <c r="Q582" s="3">
        <f>IF(ISNUMBER(P582),SUMIF(A:A,A582,P:P),"")</f>
        <v>0.90686142368726774</v>
      </c>
      <c r="R582" s="3">
        <f>IFERROR(P582*(1/Q582),"")</f>
        <v>7.234715783586089E-2</v>
      </c>
      <c r="S582" s="9">
        <f>IFERROR(1/R582,"")</f>
        <v>13.822243055750313</v>
      </c>
    </row>
    <row r="583" spans="1:19" x14ac:dyDescent="0.25">
      <c r="A583" s="1">
        <v>63</v>
      </c>
      <c r="B583" s="11">
        <v>0.75347222222222221</v>
      </c>
      <c r="C583" s="1" t="s">
        <v>329</v>
      </c>
      <c r="D583" s="1">
        <v>4</v>
      </c>
      <c r="E583" s="1">
        <v>10</v>
      </c>
      <c r="F583" s="1" t="s">
        <v>613</v>
      </c>
      <c r="G583" s="2">
        <v>46.984766666666602</v>
      </c>
      <c r="H583" s="7">
        <f>1+COUNTIFS(A:A,A583,O:O,"&lt;"&amp;O583)</f>
        <v>9</v>
      </c>
      <c r="I583" s="2">
        <f>AVERAGEIF(A:A,A583,G:G)</f>
        <v>50.630680555555536</v>
      </c>
      <c r="J583" s="2">
        <f>G583-I583</f>
        <v>-3.6459138888889342</v>
      </c>
      <c r="K583" s="2">
        <f>90+J583</f>
        <v>86.354086111111059</v>
      </c>
      <c r="L583" s="2">
        <f>EXP(0.06*K583)</f>
        <v>177.90419350731253</v>
      </c>
      <c r="M583" s="2">
        <f>SUMIF(A:A,A583,L:L)</f>
        <v>3181.7540214203045</v>
      </c>
      <c r="N583" s="3">
        <f>L583/M583</f>
        <v>5.5913874017167992E-2</v>
      </c>
      <c r="O583" s="8">
        <f>1/N583</f>
        <v>17.884648802781157</v>
      </c>
      <c r="P583" s="3">
        <f>IF(O583&gt;21,"",N583)</f>
        <v>5.5913874017167992E-2</v>
      </c>
      <c r="Q583" s="3">
        <f>IF(ISNUMBER(P583),SUMIF(A:A,A583,P:P),"")</f>
        <v>0.90686142368726774</v>
      </c>
      <c r="R583" s="3">
        <f>IFERROR(P583*(1/Q583),"")</f>
        <v>6.1656469838384E-2</v>
      </c>
      <c r="S583" s="9">
        <f>IFERROR(1/R583,"")</f>
        <v>16.218898075436908</v>
      </c>
    </row>
    <row r="584" spans="1:19" x14ac:dyDescent="0.25">
      <c r="A584" s="1">
        <v>63</v>
      </c>
      <c r="B584" s="11">
        <v>0.75347222222222221</v>
      </c>
      <c r="C584" s="1" t="s">
        <v>329</v>
      </c>
      <c r="D584" s="1">
        <v>4</v>
      </c>
      <c r="E584" s="1">
        <v>8</v>
      </c>
      <c r="F584" s="1" t="s">
        <v>611</v>
      </c>
      <c r="G584" s="2">
        <v>41.118000000000002</v>
      </c>
      <c r="H584" s="7">
        <f>1+COUNTIFS(A:A,A584,O:O,"&lt;"&amp;O584)</f>
        <v>10</v>
      </c>
      <c r="I584" s="2">
        <f>AVERAGEIF(A:A,A584,G:G)</f>
        <v>50.630680555555536</v>
      </c>
      <c r="J584" s="2">
        <f>G584-I584</f>
        <v>-9.5126805555555336</v>
      </c>
      <c r="K584" s="2">
        <f>90+J584</f>
        <v>80.487319444444466</v>
      </c>
      <c r="L584" s="2">
        <f>EXP(0.06*K584)</f>
        <v>125.11573221328047</v>
      </c>
      <c r="M584" s="2">
        <f>SUMIF(A:A,A584,L:L)</f>
        <v>3181.7540214203045</v>
      </c>
      <c r="N584" s="3">
        <f>L584/M584</f>
        <v>3.9322880200974811E-2</v>
      </c>
      <c r="O584" s="8">
        <f>1/N584</f>
        <v>25.430487158852877</v>
      </c>
      <c r="P584" s="3" t="str">
        <f>IF(O584&gt;21,"",N584)</f>
        <v/>
      </c>
      <c r="Q584" s="3" t="str">
        <f>IF(ISNUMBER(P584),SUMIF(A:A,A584,P:P),"")</f>
        <v/>
      </c>
      <c r="R584" s="3" t="str">
        <f>IFERROR(P584*(1/Q584),"")</f>
        <v/>
      </c>
      <c r="S584" s="9" t="str">
        <f>IFERROR(1/R584,"")</f>
        <v/>
      </c>
    </row>
    <row r="585" spans="1:19" x14ac:dyDescent="0.25">
      <c r="A585" s="1">
        <v>63</v>
      </c>
      <c r="B585" s="11">
        <v>0.75347222222222221</v>
      </c>
      <c r="C585" s="1" t="s">
        <v>329</v>
      </c>
      <c r="D585" s="1">
        <v>4</v>
      </c>
      <c r="E585" s="1">
        <v>3</v>
      </c>
      <c r="F585" s="1" t="s">
        <v>606</v>
      </c>
      <c r="G585" s="2">
        <v>41.0174666666666</v>
      </c>
      <c r="H585" s="7">
        <f>1+COUNTIFS(A:A,A585,O:O,"&lt;"&amp;O585)</f>
        <v>11</v>
      </c>
      <c r="I585" s="2">
        <f>AVERAGEIF(A:A,A585,G:G)</f>
        <v>50.630680555555536</v>
      </c>
      <c r="J585" s="2">
        <f>G585-I585</f>
        <v>-9.6132138888889358</v>
      </c>
      <c r="K585" s="2">
        <f>90+J585</f>
        <v>80.386786111111064</v>
      </c>
      <c r="L585" s="2">
        <f>EXP(0.06*K585)</f>
        <v>124.36330571630432</v>
      </c>
      <c r="M585" s="2">
        <f>SUMIF(A:A,A585,L:L)</f>
        <v>3181.7540214203045</v>
      </c>
      <c r="N585" s="3">
        <f>L585/M585</f>
        <v>3.9086398533344113E-2</v>
      </c>
      <c r="O585" s="8">
        <f>1/N585</f>
        <v>25.584347433466213</v>
      </c>
      <c r="P585" s="3" t="str">
        <f>IF(O585&gt;21,"",N585)</f>
        <v/>
      </c>
      <c r="Q585" s="3" t="str">
        <f>IF(ISNUMBER(P585),SUMIF(A:A,A585,P:P),"")</f>
        <v/>
      </c>
      <c r="R585" s="3" t="str">
        <f>IFERROR(P585*(1/Q585),"")</f>
        <v/>
      </c>
      <c r="S585" s="9" t="str">
        <f>IFERROR(1/R585,"")</f>
        <v/>
      </c>
    </row>
    <row r="586" spans="1:19" x14ac:dyDescent="0.25">
      <c r="A586" s="1">
        <v>63</v>
      </c>
      <c r="B586" s="11">
        <v>0.75347222222222221</v>
      </c>
      <c r="C586" s="1" t="s">
        <v>329</v>
      </c>
      <c r="D586" s="1">
        <v>4</v>
      </c>
      <c r="E586" s="1">
        <v>12</v>
      </c>
      <c r="F586" s="1" t="s">
        <v>615</v>
      </c>
      <c r="G586" s="2">
        <v>24.7518666666667</v>
      </c>
      <c r="H586" s="7">
        <f>1+COUNTIFS(A:A,A586,O:O,"&lt;"&amp;O586)</f>
        <v>12</v>
      </c>
      <c r="I586" s="2">
        <f>AVERAGEIF(A:A,A586,G:G)</f>
        <v>50.630680555555536</v>
      </c>
      <c r="J586" s="2">
        <f>G586-I586</f>
        <v>-25.878813888888835</v>
      </c>
      <c r="K586" s="2">
        <f>90+J586</f>
        <v>64.121186111111172</v>
      </c>
      <c r="L586" s="2">
        <f>EXP(0.06*K586)</f>
        <v>46.865001802813225</v>
      </c>
      <c r="M586" s="2">
        <f>SUMIF(A:A,A586,L:L)</f>
        <v>3181.7540214203045</v>
      </c>
      <c r="N586" s="3">
        <f>L586/M586</f>
        <v>1.4729297578413411E-2</v>
      </c>
      <c r="O586" s="8">
        <f>1/N586</f>
        <v>67.891900117868119</v>
      </c>
      <c r="P586" s="3" t="str">
        <f>IF(O586&gt;21,"",N586)</f>
        <v/>
      </c>
      <c r="Q586" s="3" t="str">
        <f>IF(ISNUMBER(P586),SUMIF(A:A,A586,P:P),"")</f>
        <v/>
      </c>
      <c r="R586" s="3" t="str">
        <f>IFERROR(P586*(1/Q586),"")</f>
        <v/>
      </c>
      <c r="S586" s="9" t="str">
        <f>IFERROR(1/R586,"")</f>
        <v/>
      </c>
    </row>
    <row r="587" spans="1:19" x14ac:dyDescent="0.25">
      <c r="A587" s="1">
        <v>64</v>
      </c>
      <c r="B587" s="11">
        <v>0.75694444444444453</v>
      </c>
      <c r="C587" s="1" t="s">
        <v>242</v>
      </c>
      <c r="D587" s="1">
        <v>8</v>
      </c>
      <c r="E587" s="1">
        <v>1</v>
      </c>
      <c r="F587" s="1" t="s">
        <v>616</v>
      </c>
      <c r="G587" s="2">
        <v>73.89256666666671</v>
      </c>
      <c r="H587" s="7">
        <f>1+COUNTIFS(A:A,A587,O:O,"&lt;"&amp;O587)</f>
        <v>1</v>
      </c>
      <c r="I587" s="2">
        <f>AVERAGEIF(A:A,A587,G:G)</f>
        <v>51.973261538461536</v>
      </c>
      <c r="J587" s="2">
        <f>G587-I587</f>
        <v>21.919305128205174</v>
      </c>
      <c r="K587" s="2">
        <f>90+J587</f>
        <v>111.91930512820517</v>
      </c>
      <c r="L587" s="2">
        <f>EXP(0.06*K587)</f>
        <v>824.81433101588891</v>
      </c>
      <c r="M587" s="2">
        <f>SUMIF(A:A,A587,L:L)</f>
        <v>3727.60074458798</v>
      </c>
      <c r="N587" s="3">
        <f>L587/M587</f>
        <v>0.22127217680525962</v>
      </c>
      <c r="O587" s="8">
        <f>1/N587</f>
        <v>4.5193210210070571</v>
      </c>
      <c r="P587" s="3">
        <f>IF(O587&gt;21,"",N587)</f>
        <v>0.22127217680525962</v>
      </c>
      <c r="Q587" s="3">
        <f>IF(ISNUMBER(P587),SUMIF(A:A,A587,P:P),"")</f>
        <v>0.84037002196436816</v>
      </c>
      <c r="R587" s="3">
        <f>IFERROR(P587*(1/Q587),"")</f>
        <v>0.26330327239426632</v>
      </c>
      <c r="S587" s="9">
        <f>IFERROR(1/R587,"")</f>
        <v>3.7979019056877319</v>
      </c>
    </row>
    <row r="588" spans="1:19" x14ac:dyDescent="0.25">
      <c r="A588" s="1">
        <v>64</v>
      </c>
      <c r="B588" s="11">
        <v>0.75694444444444453</v>
      </c>
      <c r="C588" s="1" t="s">
        <v>242</v>
      </c>
      <c r="D588" s="1">
        <v>8</v>
      </c>
      <c r="E588" s="1">
        <v>2</v>
      </c>
      <c r="F588" s="1" t="s">
        <v>617</v>
      </c>
      <c r="G588" s="2">
        <v>73.598300000000009</v>
      </c>
      <c r="H588" s="7">
        <f>1+COUNTIFS(A:A,A588,O:O,"&lt;"&amp;O588)</f>
        <v>2</v>
      </c>
      <c r="I588" s="2">
        <f>AVERAGEIF(A:A,A588,G:G)</f>
        <v>51.973261538461536</v>
      </c>
      <c r="J588" s="2">
        <f>G588-I588</f>
        <v>21.625038461538473</v>
      </c>
      <c r="K588" s="2">
        <f>90+J588</f>
        <v>111.62503846153848</v>
      </c>
      <c r="L588" s="2">
        <f>EXP(0.06*K588)</f>
        <v>810.37921736223814</v>
      </c>
      <c r="M588" s="2">
        <f>SUMIF(A:A,A588,L:L)</f>
        <v>3727.60074458798</v>
      </c>
      <c r="N588" s="3">
        <f>L588/M588</f>
        <v>0.21739968223228026</v>
      </c>
      <c r="O588" s="8">
        <f>1/N588</f>
        <v>4.599822730796598</v>
      </c>
      <c r="P588" s="3">
        <f>IF(O588&gt;21,"",N588)</f>
        <v>0.21739968223228026</v>
      </c>
      <c r="Q588" s="3">
        <f>IF(ISNUMBER(P588),SUMIF(A:A,A588,P:P),"")</f>
        <v>0.84037002196436816</v>
      </c>
      <c r="R588" s="3">
        <f>IFERROR(P588*(1/Q588),"")</f>
        <v>0.25869518967859856</v>
      </c>
      <c r="S588" s="9">
        <f>IFERROR(1/R588,"")</f>
        <v>3.8655531293117371</v>
      </c>
    </row>
    <row r="589" spans="1:19" x14ac:dyDescent="0.25">
      <c r="A589" s="1">
        <v>64</v>
      </c>
      <c r="B589" s="11">
        <v>0.75694444444444453</v>
      </c>
      <c r="C589" s="1" t="s">
        <v>242</v>
      </c>
      <c r="D589" s="1">
        <v>8</v>
      </c>
      <c r="E589" s="1">
        <v>3</v>
      </c>
      <c r="F589" s="1" t="s">
        <v>618</v>
      </c>
      <c r="G589" s="2">
        <v>58.084733333333304</v>
      </c>
      <c r="H589" s="7">
        <f>1+COUNTIFS(A:A,A589,O:O,"&lt;"&amp;O589)</f>
        <v>3</v>
      </c>
      <c r="I589" s="2">
        <f>AVERAGEIF(A:A,A589,G:G)</f>
        <v>51.973261538461536</v>
      </c>
      <c r="J589" s="2">
        <f>G589-I589</f>
        <v>6.1114717948717683</v>
      </c>
      <c r="K589" s="2">
        <f>90+J589</f>
        <v>96.111471794871761</v>
      </c>
      <c r="L589" s="2">
        <f>EXP(0.06*K589)</f>
        <v>319.47796608277753</v>
      </c>
      <c r="M589" s="2">
        <f>SUMIF(A:A,A589,L:L)</f>
        <v>3727.60074458798</v>
      </c>
      <c r="N589" s="3">
        <f>L589/M589</f>
        <v>8.5706058125087678E-2</v>
      </c>
      <c r="O589" s="8">
        <f>1/N589</f>
        <v>11.667786640478829</v>
      </c>
      <c r="P589" s="3">
        <f>IF(O589&gt;21,"",N589)</f>
        <v>8.5706058125087678E-2</v>
      </c>
      <c r="Q589" s="3">
        <f>IF(ISNUMBER(P589),SUMIF(A:A,A589,P:P),"")</f>
        <v>0.84037002196436816</v>
      </c>
      <c r="R589" s="3">
        <f>IFERROR(P589*(1/Q589),"")</f>
        <v>0.10198609646349525</v>
      </c>
      <c r="S589" s="9">
        <f>IFERROR(1/R589,"")</f>
        <v>9.8052581153347553</v>
      </c>
    </row>
    <row r="590" spans="1:19" x14ac:dyDescent="0.25">
      <c r="A590" s="1">
        <v>64</v>
      </c>
      <c r="B590" s="11">
        <v>0.75694444444444453</v>
      </c>
      <c r="C590" s="1" t="s">
        <v>242</v>
      </c>
      <c r="D590" s="1">
        <v>8</v>
      </c>
      <c r="E590" s="1">
        <v>6</v>
      </c>
      <c r="F590" s="1" t="s">
        <v>620</v>
      </c>
      <c r="G590" s="2">
        <v>56.583066666666703</v>
      </c>
      <c r="H590" s="7">
        <f>1+COUNTIFS(A:A,A590,O:O,"&lt;"&amp;O590)</f>
        <v>4</v>
      </c>
      <c r="I590" s="2">
        <f>AVERAGEIF(A:A,A590,G:G)</f>
        <v>51.973261538461536</v>
      </c>
      <c r="J590" s="2">
        <f>G590-I590</f>
        <v>4.6098051282051671</v>
      </c>
      <c r="K590" s="2">
        <f>90+J590</f>
        <v>94.609805128205167</v>
      </c>
      <c r="L590" s="2">
        <f>EXP(0.06*K590)</f>
        <v>291.95167958230991</v>
      </c>
      <c r="M590" s="2">
        <f>SUMIF(A:A,A590,L:L)</f>
        <v>3727.60074458798</v>
      </c>
      <c r="N590" s="3">
        <f>L590/M590</f>
        <v>7.8321606734891872E-2</v>
      </c>
      <c r="O590" s="8">
        <f>1/N590</f>
        <v>12.767868812815163</v>
      </c>
      <c r="P590" s="3">
        <f>IF(O590&gt;21,"",N590)</f>
        <v>7.8321606734891872E-2</v>
      </c>
      <c r="Q590" s="3">
        <f>IF(ISNUMBER(P590),SUMIF(A:A,A590,P:P),"")</f>
        <v>0.84037002196436816</v>
      </c>
      <c r="R590" s="3">
        <f>IFERROR(P590*(1/Q590),"")</f>
        <v>9.3198953660692002E-2</v>
      </c>
      <c r="S590" s="9">
        <f>IFERROR(1/R590,"")</f>
        <v>10.729734194663651</v>
      </c>
    </row>
    <row r="591" spans="1:19" x14ac:dyDescent="0.25">
      <c r="A591" s="1">
        <v>64</v>
      </c>
      <c r="B591" s="11">
        <v>0.75694444444444453</v>
      </c>
      <c r="C591" s="1" t="s">
        <v>242</v>
      </c>
      <c r="D591" s="1">
        <v>8</v>
      </c>
      <c r="E591" s="1">
        <v>4</v>
      </c>
      <c r="F591" s="1" t="s">
        <v>602</v>
      </c>
      <c r="G591" s="2">
        <v>54.430399999999999</v>
      </c>
      <c r="H591" s="7">
        <f>1+COUNTIFS(A:A,A591,O:O,"&lt;"&amp;O591)</f>
        <v>5</v>
      </c>
      <c r="I591" s="2">
        <f>AVERAGEIF(A:A,A591,G:G)</f>
        <v>51.973261538461536</v>
      </c>
      <c r="J591" s="2">
        <f>G591-I591</f>
        <v>2.457138461538463</v>
      </c>
      <c r="K591" s="2">
        <f>90+J591</f>
        <v>92.457138461538463</v>
      </c>
      <c r="L591" s="2">
        <f>EXP(0.06*K591)</f>
        <v>256.57686996660209</v>
      </c>
      <c r="M591" s="2">
        <f>SUMIF(A:A,A591,L:L)</f>
        <v>3727.60074458798</v>
      </c>
      <c r="N591" s="3">
        <f>L591/M591</f>
        <v>6.883163931628683E-2</v>
      </c>
      <c r="O591" s="8">
        <f>1/N591</f>
        <v>14.528202581445443</v>
      </c>
      <c r="P591" s="3">
        <f>IF(O591&gt;21,"",N591)</f>
        <v>6.883163931628683E-2</v>
      </c>
      <c r="Q591" s="3">
        <f>IF(ISNUMBER(P591),SUMIF(A:A,A591,P:P),"")</f>
        <v>0.84037002196436816</v>
      </c>
      <c r="R591" s="3">
        <f>IFERROR(P591*(1/Q591),"")</f>
        <v>8.1906347819728983E-2</v>
      </c>
      <c r="S591" s="9">
        <f>IFERROR(1/R591,"")</f>
        <v>12.209065922472099</v>
      </c>
    </row>
    <row r="592" spans="1:19" x14ac:dyDescent="0.25">
      <c r="A592" s="1">
        <v>64</v>
      </c>
      <c r="B592" s="11">
        <v>0.75694444444444453</v>
      </c>
      <c r="C592" s="1" t="s">
        <v>242</v>
      </c>
      <c r="D592" s="1">
        <v>8</v>
      </c>
      <c r="E592" s="1">
        <v>13</v>
      </c>
      <c r="F592" s="1" t="s">
        <v>624</v>
      </c>
      <c r="G592" s="2">
        <v>52.558199999999999</v>
      </c>
      <c r="H592" s="7">
        <f>1+COUNTIFS(A:A,A592,O:O,"&lt;"&amp;O592)</f>
        <v>6</v>
      </c>
      <c r="I592" s="2">
        <f>AVERAGEIF(A:A,A592,G:G)</f>
        <v>51.973261538461536</v>
      </c>
      <c r="J592" s="2">
        <f>G592-I592</f>
        <v>0.58493846153846363</v>
      </c>
      <c r="K592" s="2">
        <f>90+J592</f>
        <v>90.584938461538457</v>
      </c>
      <c r="L592" s="2">
        <f>EXP(0.06*K592)</f>
        <v>229.31493200422773</v>
      </c>
      <c r="M592" s="2">
        <f>SUMIF(A:A,A592,L:L)</f>
        <v>3727.60074458798</v>
      </c>
      <c r="N592" s="3">
        <f>L592/M592</f>
        <v>6.1518104463619112E-2</v>
      </c>
      <c r="O592" s="8">
        <f>1/N592</f>
        <v>16.255377318905932</v>
      </c>
      <c r="P592" s="3">
        <f>IF(O592&gt;21,"",N592)</f>
        <v>6.1518104463619112E-2</v>
      </c>
      <c r="Q592" s="3">
        <f>IF(ISNUMBER(P592),SUMIF(A:A,A592,P:P),"")</f>
        <v>0.84037002196436816</v>
      </c>
      <c r="R592" s="3">
        <f>IFERROR(P592*(1/Q592),"")</f>
        <v>7.3203592293571235E-2</v>
      </c>
      <c r="S592" s="9">
        <f>IFERROR(1/R592,"")</f>
        <v>13.660531794528072</v>
      </c>
    </row>
    <row r="593" spans="1:19" x14ac:dyDescent="0.25">
      <c r="A593" s="1">
        <v>64</v>
      </c>
      <c r="B593" s="11">
        <v>0.75694444444444453</v>
      </c>
      <c r="C593" s="1" t="s">
        <v>242</v>
      </c>
      <c r="D593" s="1">
        <v>8</v>
      </c>
      <c r="E593" s="1">
        <v>12</v>
      </c>
      <c r="F593" s="1" t="s">
        <v>623</v>
      </c>
      <c r="G593" s="2">
        <v>50.714733333333292</v>
      </c>
      <c r="H593" s="7">
        <f>1+COUNTIFS(A:A,A593,O:O,"&lt;"&amp;O593)</f>
        <v>7</v>
      </c>
      <c r="I593" s="2">
        <f>AVERAGEIF(A:A,A593,G:G)</f>
        <v>51.973261538461536</v>
      </c>
      <c r="J593" s="2">
        <f>G593-I593</f>
        <v>-1.2585282051282434</v>
      </c>
      <c r="K593" s="2">
        <f>90+J593</f>
        <v>88.741471794871757</v>
      </c>
      <c r="L593" s="2">
        <f>EXP(0.06*K593)</f>
        <v>205.30328147314566</v>
      </c>
      <c r="M593" s="2">
        <f>SUMIF(A:A,A593,L:L)</f>
        <v>3727.60074458798</v>
      </c>
      <c r="N593" s="3">
        <f>L593/M593</f>
        <v>5.5076521210384692E-2</v>
      </c>
      <c r="O593" s="8">
        <f>1/N593</f>
        <v>18.156557059588756</v>
      </c>
      <c r="P593" s="3">
        <f>IF(O593&gt;21,"",N593)</f>
        <v>5.5076521210384692E-2</v>
      </c>
      <c r="Q593" s="3">
        <f>IF(ISNUMBER(P593),SUMIF(A:A,A593,P:P),"")</f>
        <v>0.84037002196436816</v>
      </c>
      <c r="R593" s="3">
        <f>IFERROR(P593*(1/Q593),"")</f>
        <v>6.5538417329122606E-2</v>
      </c>
      <c r="S593" s="9">
        <f>IFERROR(1/R593,"")</f>
        <v>15.258226254963906</v>
      </c>
    </row>
    <row r="594" spans="1:19" x14ac:dyDescent="0.25">
      <c r="A594" s="1">
        <v>64</v>
      </c>
      <c r="B594" s="11">
        <v>0.75694444444444453</v>
      </c>
      <c r="C594" s="1" t="s">
        <v>242</v>
      </c>
      <c r="D594" s="1">
        <v>8</v>
      </c>
      <c r="E594" s="1">
        <v>5</v>
      </c>
      <c r="F594" s="1" t="s">
        <v>619</v>
      </c>
      <c r="G594" s="2">
        <v>49.8348333333333</v>
      </c>
      <c r="H594" s="7">
        <f>1+COUNTIFS(A:A,A594,O:O,"&lt;"&amp;O594)</f>
        <v>8</v>
      </c>
      <c r="I594" s="2">
        <f>AVERAGEIF(A:A,A594,G:G)</f>
        <v>51.973261538461536</v>
      </c>
      <c r="J594" s="2">
        <f>G594-I594</f>
        <v>-2.1384282051282355</v>
      </c>
      <c r="K594" s="2">
        <f>90+J594</f>
        <v>87.861571794871764</v>
      </c>
      <c r="L594" s="2">
        <f>EXP(0.06*K594)</f>
        <v>194.74564211660547</v>
      </c>
      <c r="M594" s="2">
        <f>SUMIF(A:A,A594,L:L)</f>
        <v>3727.60074458798</v>
      </c>
      <c r="N594" s="3">
        <f>L594/M594</f>
        <v>5.2244233076557969E-2</v>
      </c>
      <c r="O594" s="8">
        <f>1/N594</f>
        <v>19.140868591842739</v>
      </c>
      <c r="P594" s="3">
        <f>IF(O594&gt;21,"",N594)</f>
        <v>5.2244233076557969E-2</v>
      </c>
      <c r="Q594" s="3">
        <f>IF(ISNUMBER(P594),SUMIF(A:A,A594,P:P),"")</f>
        <v>0.84037002196436816</v>
      </c>
      <c r="R594" s="3">
        <f>IFERROR(P594*(1/Q594),"")</f>
        <v>6.2168130360524848E-2</v>
      </c>
      <c r="S594" s="9">
        <f>IFERROR(1/R594,"")</f>
        <v>16.085412158943967</v>
      </c>
    </row>
    <row r="595" spans="1:19" x14ac:dyDescent="0.25">
      <c r="A595" s="1">
        <v>64</v>
      </c>
      <c r="B595" s="11">
        <v>0.75694444444444453</v>
      </c>
      <c r="C595" s="1" t="s">
        <v>242</v>
      </c>
      <c r="D595" s="1">
        <v>8</v>
      </c>
      <c r="E595" s="1">
        <v>14</v>
      </c>
      <c r="F595" s="1" t="s">
        <v>625</v>
      </c>
      <c r="G595" s="2">
        <v>47.338333333333296</v>
      </c>
      <c r="H595" s="7">
        <f>1+COUNTIFS(A:A,A595,O:O,"&lt;"&amp;O595)</f>
        <v>9</v>
      </c>
      <c r="I595" s="2">
        <f>AVERAGEIF(A:A,A595,G:G)</f>
        <v>51.973261538461536</v>
      </c>
      <c r="J595" s="2">
        <f>G595-I595</f>
        <v>-4.6349282051282401</v>
      </c>
      <c r="K595" s="2">
        <f>90+J595</f>
        <v>85.365071794871767</v>
      </c>
      <c r="L595" s="2">
        <f>EXP(0.06*K595)</f>
        <v>167.65433125682679</v>
      </c>
      <c r="M595" s="2">
        <f>SUMIF(A:A,A595,L:L)</f>
        <v>3727.60074458798</v>
      </c>
      <c r="N595" s="3">
        <f>L595/M595</f>
        <v>4.4976472198703245E-2</v>
      </c>
      <c r="O595" s="8">
        <f>1/N595</f>
        <v>22.23384696741137</v>
      </c>
      <c r="P595" s="3" t="str">
        <f>IF(O595&gt;21,"",N595)</f>
        <v/>
      </c>
      <c r="Q595" s="3" t="str">
        <f>IF(ISNUMBER(P595),SUMIF(A:A,A595,P:P),"")</f>
        <v/>
      </c>
      <c r="R595" s="3" t="str">
        <f>IFERROR(P595*(1/Q595),"")</f>
        <v/>
      </c>
      <c r="S595" s="9" t="str">
        <f>IFERROR(1/R595,"")</f>
        <v/>
      </c>
    </row>
    <row r="596" spans="1:19" x14ac:dyDescent="0.25">
      <c r="A596" s="1">
        <v>64</v>
      </c>
      <c r="B596" s="11">
        <v>0.75694444444444453</v>
      </c>
      <c r="C596" s="1" t="s">
        <v>242</v>
      </c>
      <c r="D596" s="1">
        <v>8</v>
      </c>
      <c r="E596" s="1">
        <v>8</v>
      </c>
      <c r="F596" s="1" t="s">
        <v>621</v>
      </c>
      <c r="G596" s="2">
        <v>42.253066666666598</v>
      </c>
      <c r="H596" s="7">
        <f>1+COUNTIFS(A:A,A596,O:O,"&lt;"&amp;O596)</f>
        <v>10</v>
      </c>
      <c r="I596" s="2">
        <f>AVERAGEIF(A:A,A596,G:G)</f>
        <v>51.973261538461536</v>
      </c>
      <c r="J596" s="2">
        <f>G596-I596</f>
        <v>-9.7201948717949378</v>
      </c>
      <c r="K596" s="2">
        <f>90+J596</f>
        <v>80.279805128205055</v>
      </c>
      <c r="L596" s="2">
        <f>EXP(0.06*K596)</f>
        <v>123.5675917153697</v>
      </c>
      <c r="M596" s="2">
        <f>SUMIF(A:A,A596,L:L)</f>
        <v>3727.60074458798</v>
      </c>
      <c r="N596" s="3">
        <f>L596/M596</f>
        <v>3.3149363406146624E-2</v>
      </c>
      <c r="O596" s="8">
        <f>1/N596</f>
        <v>30.166491819103165</v>
      </c>
      <c r="P596" s="3" t="str">
        <f>IF(O596&gt;21,"",N596)</f>
        <v/>
      </c>
      <c r="Q596" s="3" t="str">
        <f>IF(ISNUMBER(P596),SUMIF(A:A,A596,P:P),"")</f>
        <v/>
      </c>
      <c r="R596" s="3" t="str">
        <f>IFERROR(P596*(1/Q596),"")</f>
        <v/>
      </c>
      <c r="S596" s="9" t="str">
        <f>IFERROR(1/R596,"")</f>
        <v/>
      </c>
    </row>
    <row r="597" spans="1:19" x14ac:dyDescent="0.25">
      <c r="A597" s="1">
        <v>64</v>
      </c>
      <c r="B597" s="11">
        <v>0.75694444444444453</v>
      </c>
      <c r="C597" s="1" t="s">
        <v>242</v>
      </c>
      <c r="D597" s="1">
        <v>8</v>
      </c>
      <c r="E597" s="1">
        <v>15</v>
      </c>
      <c r="F597" s="1" t="s">
        <v>626</v>
      </c>
      <c r="G597" s="2">
        <v>41.314499999999995</v>
      </c>
      <c r="H597" s="7">
        <f>1+COUNTIFS(A:A,A597,O:O,"&lt;"&amp;O597)</f>
        <v>11</v>
      </c>
      <c r="I597" s="2">
        <f>AVERAGEIF(A:A,A597,G:G)</f>
        <v>51.973261538461536</v>
      </c>
      <c r="J597" s="2">
        <f>G597-I597</f>
        <v>-10.65876153846154</v>
      </c>
      <c r="K597" s="2">
        <f>90+J597</f>
        <v>79.341238461538467</v>
      </c>
      <c r="L597" s="2">
        <f>EXP(0.06*K597)</f>
        <v>116.80131252380211</v>
      </c>
      <c r="M597" s="2">
        <f>SUMIF(A:A,A597,L:L)</f>
        <v>3727.60074458798</v>
      </c>
      <c r="N597" s="3">
        <f>L597/M597</f>
        <v>3.1334179952985396E-2</v>
      </c>
      <c r="O597" s="8">
        <f>1/N597</f>
        <v>31.914031307039966</v>
      </c>
      <c r="P597" s="3" t="str">
        <f>IF(O597&gt;21,"",N597)</f>
        <v/>
      </c>
      <c r="Q597" s="3" t="str">
        <f>IF(ISNUMBER(P597),SUMIF(A:A,A597,P:P),"")</f>
        <v/>
      </c>
      <c r="R597" s="3" t="str">
        <f>IFERROR(P597*(1/Q597),"")</f>
        <v/>
      </c>
      <c r="S597" s="9" t="str">
        <f>IFERROR(1/R597,"")</f>
        <v/>
      </c>
    </row>
    <row r="598" spans="1:19" x14ac:dyDescent="0.25">
      <c r="A598" s="1">
        <v>64</v>
      </c>
      <c r="B598" s="11">
        <v>0.75694444444444453</v>
      </c>
      <c r="C598" s="1" t="s">
        <v>242</v>
      </c>
      <c r="D598" s="1">
        <v>8</v>
      </c>
      <c r="E598" s="1">
        <v>20</v>
      </c>
      <c r="F598" s="1" t="s">
        <v>627</v>
      </c>
      <c r="G598" s="2">
        <v>39.1828</v>
      </c>
      <c r="H598" s="7">
        <f>1+COUNTIFS(A:A,A598,O:O,"&lt;"&amp;O598)</f>
        <v>12</v>
      </c>
      <c r="I598" s="2">
        <f>AVERAGEIF(A:A,A598,G:G)</f>
        <v>51.973261538461536</v>
      </c>
      <c r="J598" s="2">
        <f>G598-I598</f>
        <v>-12.790461538461535</v>
      </c>
      <c r="K598" s="2">
        <f>90+J598</f>
        <v>77.209538461538472</v>
      </c>
      <c r="L598" s="2">
        <f>EXP(0.06*K598)</f>
        <v>102.77810127299736</v>
      </c>
      <c r="M598" s="2">
        <f>SUMIF(A:A,A598,L:L)</f>
        <v>3727.60074458798</v>
      </c>
      <c r="N598" s="3">
        <f>L598/M598</f>
        <v>2.7572186056196761E-2</v>
      </c>
      <c r="O598" s="8">
        <f>1/N598</f>
        <v>36.268433629521851</v>
      </c>
      <c r="P598" s="3" t="str">
        <f>IF(O598&gt;21,"",N598)</f>
        <v/>
      </c>
      <c r="Q598" s="3" t="str">
        <f>IF(ISNUMBER(P598),SUMIF(A:A,A598,P:P),"")</f>
        <v/>
      </c>
      <c r="R598" s="3" t="str">
        <f>IFERROR(P598*(1/Q598),"")</f>
        <v/>
      </c>
      <c r="S598" s="9" t="str">
        <f>IFERROR(1/R598,"")</f>
        <v/>
      </c>
    </row>
    <row r="599" spans="1:19" x14ac:dyDescent="0.25">
      <c r="A599" s="1">
        <v>64</v>
      </c>
      <c r="B599" s="11">
        <v>0.75694444444444453</v>
      </c>
      <c r="C599" s="1" t="s">
        <v>242</v>
      </c>
      <c r="D599" s="1">
        <v>8</v>
      </c>
      <c r="E599" s="1">
        <v>9</v>
      </c>
      <c r="F599" s="1" t="s">
        <v>622</v>
      </c>
      <c r="G599" s="2">
        <v>35.866866666666702</v>
      </c>
      <c r="H599" s="7">
        <f>1+COUNTIFS(A:A,A599,O:O,"&lt;"&amp;O599)</f>
        <v>13</v>
      </c>
      <c r="I599" s="2">
        <f>AVERAGEIF(A:A,A599,G:G)</f>
        <v>51.973261538461536</v>
      </c>
      <c r="J599" s="2">
        <f>G599-I599</f>
        <v>-16.106394871794834</v>
      </c>
      <c r="K599" s="2">
        <f>90+J599</f>
        <v>73.893605128205166</v>
      </c>
      <c r="L599" s="2">
        <f>EXP(0.06*K599)</f>
        <v>84.235488215188482</v>
      </c>
      <c r="M599" s="2">
        <f>SUMIF(A:A,A599,L:L)</f>
        <v>3727.60074458798</v>
      </c>
      <c r="N599" s="3">
        <f>L599/M599</f>
        <v>2.2597776421599901E-2</v>
      </c>
      <c r="O599" s="8">
        <f>1/N599</f>
        <v>44.25214150911583</v>
      </c>
      <c r="P599" s="3" t="str">
        <f>IF(O599&gt;21,"",N599)</f>
        <v/>
      </c>
      <c r="Q599" s="3" t="str">
        <f>IF(ISNUMBER(P599),SUMIF(A:A,A599,P:P),"")</f>
        <v/>
      </c>
      <c r="R599" s="3" t="str">
        <f>IFERROR(P599*(1/Q599),"")</f>
        <v/>
      </c>
      <c r="S599" s="9" t="str">
        <f>IFERROR(1/R599,"")</f>
        <v/>
      </c>
    </row>
    <row r="600" spans="1:19" x14ac:dyDescent="0.25">
      <c r="A600" s="1">
        <v>65</v>
      </c>
      <c r="B600" s="11">
        <v>0.76388888888888884</v>
      </c>
      <c r="C600" s="1" t="s">
        <v>291</v>
      </c>
      <c r="D600" s="1">
        <v>5</v>
      </c>
      <c r="E600" s="1">
        <v>9</v>
      </c>
      <c r="F600" s="1" t="s">
        <v>636</v>
      </c>
      <c r="G600" s="2">
        <v>64.841066666666606</v>
      </c>
      <c r="H600" s="7">
        <f>1+COUNTIFS(A:A,A600,O:O,"&lt;"&amp;O600)</f>
        <v>1</v>
      </c>
      <c r="I600" s="2">
        <f>AVERAGEIF(A:A,A600,G:G)</f>
        <v>50.056408888888896</v>
      </c>
      <c r="J600" s="2">
        <f>G600-I600</f>
        <v>14.78465777777771</v>
      </c>
      <c r="K600" s="2">
        <f>90+J600</f>
        <v>104.78465777777771</v>
      </c>
      <c r="L600" s="2">
        <f>EXP(0.06*K600)</f>
        <v>537.58101093664447</v>
      </c>
      <c r="M600" s="2">
        <f>SUMIF(A:A,A600,L:L)</f>
        <v>4005.1263172451077</v>
      </c>
      <c r="N600" s="3">
        <f>L600/M600</f>
        <v>0.1342232350130757</v>
      </c>
      <c r="O600" s="8">
        <f>1/N600</f>
        <v>7.4502749088306688</v>
      </c>
      <c r="P600" s="3">
        <f>IF(O600&gt;21,"",N600)</f>
        <v>0.1342232350130757</v>
      </c>
      <c r="Q600" s="3">
        <f>IF(ISNUMBER(P600),SUMIF(A:A,A600,P:P),"")</f>
        <v>0.76879730120328327</v>
      </c>
      <c r="R600" s="3">
        <f>IFERROR(P600*(1/Q600),"")</f>
        <v>0.17458858765892671</v>
      </c>
      <c r="S600" s="9">
        <f>IFERROR(1/R600,"")</f>
        <v>5.7277512431315554</v>
      </c>
    </row>
    <row r="601" spans="1:19" x14ac:dyDescent="0.25">
      <c r="A601" s="1">
        <v>65</v>
      </c>
      <c r="B601" s="11">
        <v>0.76388888888888884</v>
      </c>
      <c r="C601" s="1" t="s">
        <v>291</v>
      </c>
      <c r="D601" s="1">
        <v>5</v>
      </c>
      <c r="E601" s="1">
        <v>15</v>
      </c>
      <c r="F601" s="1" t="s">
        <v>642</v>
      </c>
      <c r="G601" s="2">
        <v>62.851299999999895</v>
      </c>
      <c r="H601" s="7">
        <f>1+COUNTIFS(A:A,A601,O:O,"&lt;"&amp;O601)</f>
        <v>2</v>
      </c>
      <c r="I601" s="2">
        <f>AVERAGEIF(A:A,A601,G:G)</f>
        <v>50.056408888888896</v>
      </c>
      <c r="J601" s="2">
        <f>G601-I601</f>
        <v>12.794891111110999</v>
      </c>
      <c r="K601" s="2">
        <f>90+J601</f>
        <v>102.794891111111</v>
      </c>
      <c r="L601" s="2">
        <f>EXP(0.06*K601)</f>
        <v>477.08442491662032</v>
      </c>
      <c r="M601" s="2">
        <f>SUMIF(A:A,A601,L:L)</f>
        <v>4005.1263172451077</v>
      </c>
      <c r="N601" s="3">
        <f>L601/M601</f>
        <v>0.11911844649253879</v>
      </c>
      <c r="O601" s="8">
        <f>1/N601</f>
        <v>8.3950053870341304</v>
      </c>
      <c r="P601" s="3">
        <f>IF(O601&gt;21,"",N601)</f>
        <v>0.11911844649253879</v>
      </c>
      <c r="Q601" s="3">
        <f>IF(ISNUMBER(P601),SUMIF(A:A,A601,P:P),"")</f>
        <v>0.76879730120328327</v>
      </c>
      <c r="R601" s="3">
        <f>IFERROR(P601*(1/Q601),"")</f>
        <v>0.15494129116491503</v>
      </c>
      <c r="S601" s="9">
        <f>IFERROR(1/R601,"")</f>
        <v>6.4540574851388639</v>
      </c>
    </row>
    <row r="602" spans="1:19" x14ac:dyDescent="0.25">
      <c r="A602" s="1">
        <v>65</v>
      </c>
      <c r="B602" s="11">
        <v>0.76388888888888884</v>
      </c>
      <c r="C602" s="1" t="s">
        <v>291</v>
      </c>
      <c r="D602" s="1">
        <v>5</v>
      </c>
      <c r="E602" s="1">
        <v>11</v>
      </c>
      <c r="F602" s="1" t="s">
        <v>638</v>
      </c>
      <c r="G602" s="2">
        <v>62.088699999999996</v>
      </c>
      <c r="H602" s="7">
        <f>1+COUNTIFS(A:A,A602,O:O,"&lt;"&amp;O602)</f>
        <v>3</v>
      </c>
      <c r="I602" s="2">
        <f>AVERAGEIF(A:A,A602,G:G)</f>
        <v>50.056408888888896</v>
      </c>
      <c r="J602" s="2">
        <f>G602-I602</f>
        <v>12.0322911111111</v>
      </c>
      <c r="K602" s="2">
        <f>90+J602</f>
        <v>102.03229111111111</v>
      </c>
      <c r="L602" s="2">
        <f>EXP(0.06*K602)</f>
        <v>455.74683396491963</v>
      </c>
      <c r="M602" s="2">
        <f>SUMIF(A:A,A602,L:L)</f>
        <v>4005.1263172451077</v>
      </c>
      <c r="N602" s="3">
        <f>L602/M602</f>
        <v>0.11379087645814907</v>
      </c>
      <c r="O602" s="8">
        <f>1/N602</f>
        <v>8.7880507745960461</v>
      </c>
      <c r="P602" s="3">
        <f>IF(O602&gt;21,"",N602)</f>
        <v>0.11379087645814907</v>
      </c>
      <c r="Q602" s="3">
        <f>IF(ISNUMBER(P602),SUMIF(A:A,A602,P:P),"")</f>
        <v>0.76879730120328327</v>
      </c>
      <c r="R602" s="3">
        <f>IFERROR(P602*(1/Q602),"")</f>
        <v>0.14801154514987144</v>
      </c>
      <c r="S602" s="9">
        <f>IFERROR(1/R602,"")</f>
        <v>6.7562297183468631</v>
      </c>
    </row>
    <row r="603" spans="1:19" x14ac:dyDescent="0.25">
      <c r="A603" s="1">
        <v>65</v>
      </c>
      <c r="B603" s="11">
        <v>0.76388888888888884</v>
      </c>
      <c r="C603" s="1" t="s">
        <v>291</v>
      </c>
      <c r="D603" s="1">
        <v>5</v>
      </c>
      <c r="E603" s="1">
        <v>10</v>
      </c>
      <c r="F603" s="1" t="s">
        <v>637</v>
      </c>
      <c r="G603" s="2">
        <v>58.8406333333334</v>
      </c>
      <c r="H603" s="7">
        <f>1+COUNTIFS(A:A,A603,O:O,"&lt;"&amp;O603)</f>
        <v>4</v>
      </c>
      <c r="I603" s="2">
        <f>AVERAGEIF(A:A,A603,G:G)</f>
        <v>50.056408888888896</v>
      </c>
      <c r="J603" s="2">
        <f>G603-I603</f>
        <v>8.7842244444445043</v>
      </c>
      <c r="K603" s="2">
        <f>90+J603</f>
        <v>98.784224444444504</v>
      </c>
      <c r="L603" s="2">
        <f>EXP(0.06*K603)</f>
        <v>375.04779330643851</v>
      </c>
      <c r="M603" s="2">
        <f>SUMIF(A:A,A603,L:L)</f>
        <v>4005.1263172451077</v>
      </c>
      <c r="N603" s="3">
        <f>L603/M603</f>
        <v>9.3641938755233065E-2</v>
      </c>
      <c r="O603" s="8">
        <f>1/N603</f>
        <v>10.678975823149713</v>
      </c>
      <c r="P603" s="3">
        <f>IF(O603&gt;21,"",N603)</f>
        <v>9.3641938755233065E-2</v>
      </c>
      <c r="Q603" s="3">
        <f>IF(ISNUMBER(P603),SUMIF(A:A,A603,P:P),"")</f>
        <v>0.76879730120328327</v>
      </c>
      <c r="R603" s="3">
        <f>IFERROR(P603*(1/Q603),"")</f>
        <v>0.12180315748854655</v>
      </c>
      <c r="S603" s="9">
        <f>IFERROR(1/R603,"")</f>
        <v>8.2099677924526091</v>
      </c>
    </row>
    <row r="604" spans="1:19" x14ac:dyDescent="0.25">
      <c r="A604" s="1">
        <v>65</v>
      </c>
      <c r="B604" s="11">
        <v>0.76388888888888884</v>
      </c>
      <c r="C604" s="1" t="s">
        <v>291</v>
      </c>
      <c r="D604" s="1">
        <v>5</v>
      </c>
      <c r="E604" s="1">
        <v>2</v>
      </c>
      <c r="F604" s="1" t="s">
        <v>629</v>
      </c>
      <c r="G604" s="2">
        <v>57.428466666666701</v>
      </c>
      <c r="H604" s="7">
        <f>1+COUNTIFS(A:A,A604,O:O,"&lt;"&amp;O604)</f>
        <v>5</v>
      </c>
      <c r="I604" s="2">
        <f>AVERAGEIF(A:A,A604,G:G)</f>
        <v>50.056408888888896</v>
      </c>
      <c r="J604" s="2">
        <f>G604-I604</f>
        <v>7.3720577777778047</v>
      </c>
      <c r="K604" s="2">
        <f>90+J604</f>
        <v>97.372057777777798</v>
      </c>
      <c r="L604" s="2">
        <f>EXP(0.06*K604)</f>
        <v>344.57902916872195</v>
      </c>
      <c r="M604" s="2">
        <f>SUMIF(A:A,A604,L:L)</f>
        <v>4005.1263172451077</v>
      </c>
      <c r="N604" s="3">
        <f>L604/M604</f>
        <v>8.6034497260435397E-2</v>
      </c>
      <c r="O604" s="8">
        <f>1/N604</f>
        <v>11.62324453379318</v>
      </c>
      <c r="P604" s="3">
        <f>IF(O604&gt;21,"",N604)</f>
        <v>8.6034497260435397E-2</v>
      </c>
      <c r="Q604" s="3">
        <f>IF(ISNUMBER(P604),SUMIF(A:A,A604,P:P),"")</f>
        <v>0.76879730120328327</v>
      </c>
      <c r="R604" s="3">
        <f>IFERROR(P604*(1/Q604),"")</f>
        <v>0.11190790748846086</v>
      </c>
      <c r="S604" s="9">
        <f>IFERROR(1/R604,"")</f>
        <v>8.9359190288060102</v>
      </c>
    </row>
    <row r="605" spans="1:19" x14ac:dyDescent="0.25">
      <c r="A605" s="1">
        <v>65</v>
      </c>
      <c r="B605" s="11">
        <v>0.76388888888888884</v>
      </c>
      <c r="C605" s="1" t="s">
        <v>291</v>
      </c>
      <c r="D605" s="1">
        <v>5</v>
      </c>
      <c r="E605" s="1">
        <v>8</v>
      </c>
      <c r="F605" s="1" t="s">
        <v>635</v>
      </c>
      <c r="G605" s="2">
        <v>56.403333333333407</v>
      </c>
      <c r="H605" s="7">
        <f>1+COUNTIFS(A:A,A605,O:O,"&lt;"&amp;O605)</f>
        <v>6</v>
      </c>
      <c r="I605" s="2">
        <f>AVERAGEIF(A:A,A605,G:G)</f>
        <v>50.056408888888896</v>
      </c>
      <c r="J605" s="2">
        <f>G605-I605</f>
        <v>6.346924444444511</v>
      </c>
      <c r="K605" s="2">
        <f>90+J605</f>
        <v>96.346924444444511</v>
      </c>
      <c r="L605" s="2">
        <f>EXP(0.06*K605)</f>
        <v>324.02331292196891</v>
      </c>
      <c r="M605" s="2">
        <f>SUMIF(A:A,A605,L:L)</f>
        <v>4005.1263172451077</v>
      </c>
      <c r="N605" s="3">
        <f>L605/M605</f>
        <v>8.0902145714306858E-2</v>
      </c>
      <c r="O605" s="8">
        <f>1/N605</f>
        <v>12.360611590344488</v>
      </c>
      <c r="P605" s="3">
        <f>IF(O605&gt;21,"",N605)</f>
        <v>8.0902145714306858E-2</v>
      </c>
      <c r="Q605" s="3">
        <f>IF(ISNUMBER(P605),SUMIF(A:A,A605,P:P),"")</f>
        <v>0.76879730120328327</v>
      </c>
      <c r="R605" s="3">
        <f>IFERROR(P605*(1/Q605),"")</f>
        <v>0.10523208859823369</v>
      </c>
      <c r="S605" s="9">
        <f>IFERROR(1/R605,"")</f>
        <v>9.5028048318788656</v>
      </c>
    </row>
    <row r="606" spans="1:19" x14ac:dyDescent="0.25">
      <c r="A606" s="1">
        <v>65</v>
      </c>
      <c r="B606" s="11">
        <v>0.76388888888888884</v>
      </c>
      <c r="C606" s="1" t="s">
        <v>291</v>
      </c>
      <c r="D606" s="1">
        <v>5</v>
      </c>
      <c r="E606" s="1">
        <v>5</v>
      </c>
      <c r="F606" s="1" t="s">
        <v>632</v>
      </c>
      <c r="G606" s="2">
        <v>56.397633333333395</v>
      </c>
      <c r="H606" s="7">
        <f>1+COUNTIFS(A:A,A606,O:O,"&lt;"&amp;O606)</f>
        <v>7</v>
      </c>
      <c r="I606" s="2">
        <f>AVERAGEIF(A:A,A606,G:G)</f>
        <v>50.056408888888896</v>
      </c>
      <c r="J606" s="2">
        <f>G606-I606</f>
        <v>6.3412244444444994</v>
      </c>
      <c r="K606" s="2">
        <f>90+J606</f>
        <v>96.341224444444492</v>
      </c>
      <c r="L606" s="2">
        <f>EXP(0.06*K606)</f>
        <v>323.91251589632071</v>
      </c>
      <c r="M606" s="2">
        <f>SUMIF(A:A,A606,L:L)</f>
        <v>4005.1263172451077</v>
      </c>
      <c r="N606" s="3">
        <f>L606/M606</f>
        <v>8.0874481911252474E-2</v>
      </c>
      <c r="O606" s="8">
        <f>1/N606</f>
        <v>12.364839642464096</v>
      </c>
      <c r="P606" s="3">
        <f>IF(O606&gt;21,"",N606)</f>
        <v>8.0874481911252474E-2</v>
      </c>
      <c r="Q606" s="3">
        <f>IF(ISNUMBER(P606),SUMIF(A:A,A606,P:P),"")</f>
        <v>0.76879730120328327</v>
      </c>
      <c r="R606" s="3">
        <f>IFERROR(P606*(1/Q606),"")</f>
        <v>0.10519610537741451</v>
      </c>
      <c r="S606" s="9">
        <f>IFERROR(1/R606,"")</f>
        <v>9.5060553469377673</v>
      </c>
    </row>
    <row r="607" spans="1:19" x14ac:dyDescent="0.25">
      <c r="A607" s="1">
        <v>65</v>
      </c>
      <c r="B607" s="11">
        <v>0.76388888888888884</v>
      </c>
      <c r="C607" s="1" t="s">
        <v>291</v>
      </c>
      <c r="D607" s="1">
        <v>5</v>
      </c>
      <c r="E607" s="1">
        <v>3</v>
      </c>
      <c r="F607" s="1" t="s">
        <v>630</v>
      </c>
      <c r="G607" s="2">
        <v>51.480433333333394</v>
      </c>
      <c r="H607" s="7">
        <f>1+COUNTIFS(A:A,A607,O:O,"&lt;"&amp;O607)</f>
        <v>8</v>
      </c>
      <c r="I607" s="2">
        <f>AVERAGEIF(A:A,A607,G:G)</f>
        <v>50.056408888888896</v>
      </c>
      <c r="J607" s="2">
        <f>G607-I607</f>
        <v>1.4240244444444983</v>
      </c>
      <c r="K607" s="2">
        <f>90+J607</f>
        <v>91.424024444444498</v>
      </c>
      <c r="L607" s="2">
        <f>EXP(0.06*K607)</f>
        <v>241.15538256464933</v>
      </c>
      <c r="M607" s="2">
        <f>SUMIF(A:A,A607,L:L)</f>
        <v>4005.1263172451077</v>
      </c>
      <c r="N607" s="3">
        <f>L607/M607</f>
        <v>6.0211679598291927E-2</v>
      </c>
      <c r="O607" s="8">
        <f>1/N607</f>
        <v>16.608073494571105</v>
      </c>
      <c r="P607" s="3">
        <f>IF(O607&gt;21,"",N607)</f>
        <v>6.0211679598291927E-2</v>
      </c>
      <c r="Q607" s="3">
        <f>IF(ISNUMBER(P607),SUMIF(A:A,A607,P:P),"")</f>
        <v>0.76879730120328327</v>
      </c>
      <c r="R607" s="3">
        <f>IFERROR(P607*(1/Q607),"")</f>
        <v>7.8319317073631253E-2</v>
      </c>
      <c r="S607" s="9">
        <f>IFERROR(1/R607,"")</f>
        <v>12.768242080812048</v>
      </c>
    </row>
    <row r="608" spans="1:19" x14ac:dyDescent="0.25">
      <c r="A608" s="1">
        <v>65</v>
      </c>
      <c r="B608" s="11">
        <v>0.76388888888888884</v>
      </c>
      <c r="C608" s="1" t="s">
        <v>291</v>
      </c>
      <c r="D608" s="1">
        <v>5</v>
      </c>
      <c r="E608" s="1">
        <v>1</v>
      </c>
      <c r="F608" s="1" t="s">
        <v>628</v>
      </c>
      <c r="G608" s="2">
        <v>47.370833333333302</v>
      </c>
      <c r="H608" s="7">
        <f>1+COUNTIFS(A:A,A608,O:O,"&lt;"&amp;O608)</f>
        <v>9</v>
      </c>
      <c r="I608" s="2">
        <f>AVERAGEIF(A:A,A608,G:G)</f>
        <v>50.056408888888896</v>
      </c>
      <c r="J608" s="2">
        <f>G608-I608</f>
        <v>-2.6855755555555945</v>
      </c>
      <c r="K608" s="2">
        <f>90+J608</f>
        <v>87.314424444444398</v>
      </c>
      <c r="L608" s="2">
        <f>EXP(0.06*K608)</f>
        <v>188.45617126443528</v>
      </c>
      <c r="M608" s="2">
        <f>SUMIF(A:A,A608,L:L)</f>
        <v>4005.1263172451077</v>
      </c>
      <c r="N608" s="3">
        <f>L608/M608</f>
        <v>4.7053739716769599E-2</v>
      </c>
      <c r="O608" s="8">
        <f>1/N608</f>
        <v>21.252295907175419</v>
      </c>
      <c r="P608" s="3" t="str">
        <f>IF(O608&gt;21,"",N608)</f>
        <v/>
      </c>
      <c r="Q608" s="3" t="str">
        <f>IF(ISNUMBER(P608),SUMIF(A:A,A608,P:P),"")</f>
        <v/>
      </c>
      <c r="R608" s="3" t="str">
        <f>IFERROR(P608*(1/Q608),"")</f>
        <v/>
      </c>
      <c r="S608" s="9" t="str">
        <f>IFERROR(1/R608,"")</f>
        <v/>
      </c>
    </row>
    <row r="609" spans="1:19" x14ac:dyDescent="0.25">
      <c r="A609" s="1">
        <v>65</v>
      </c>
      <c r="B609" s="11">
        <v>0.76388888888888884</v>
      </c>
      <c r="C609" s="1" t="s">
        <v>291</v>
      </c>
      <c r="D609" s="1">
        <v>5</v>
      </c>
      <c r="E609" s="1">
        <v>13</v>
      </c>
      <c r="F609" s="1" t="s">
        <v>640</v>
      </c>
      <c r="G609" s="2">
        <v>46.633233333333301</v>
      </c>
      <c r="H609" s="7">
        <f>1+COUNTIFS(A:A,A609,O:O,"&lt;"&amp;O609)</f>
        <v>10</v>
      </c>
      <c r="I609" s="2">
        <f>AVERAGEIF(A:A,A609,G:G)</f>
        <v>50.056408888888896</v>
      </c>
      <c r="J609" s="2">
        <f>G609-I609</f>
        <v>-3.4231755555555949</v>
      </c>
      <c r="K609" s="2">
        <f>90+J609</f>
        <v>86.576824444444412</v>
      </c>
      <c r="L609" s="2">
        <f>EXP(0.06*K609)</f>
        <v>180.29771677772476</v>
      </c>
      <c r="M609" s="2">
        <f>SUMIF(A:A,A609,L:L)</f>
        <v>4005.1263172451077</v>
      </c>
      <c r="N609" s="3">
        <f>L609/M609</f>
        <v>4.5016736676045971E-2</v>
      </c>
      <c r="O609" s="8">
        <f>1/N609</f>
        <v>22.213960269850343</v>
      </c>
      <c r="P609" s="3" t="str">
        <f>IF(O609&gt;21,"",N609)</f>
        <v/>
      </c>
      <c r="Q609" s="3" t="str">
        <f>IF(ISNUMBER(P609),SUMIF(A:A,A609,P:P),"")</f>
        <v/>
      </c>
      <c r="R609" s="3" t="str">
        <f>IFERROR(P609*(1/Q609),"")</f>
        <v/>
      </c>
      <c r="S609" s="9" t="str">
        <f>IFERROR(1/R609,"")</f>
        <v/>
      </c>
    </row>
    <row r="610" spans="1:19" x14ac:dyDescent="0.25">
      <c r="A610" s="1">
        <v>65</v>
      </c>
      <c r="B610" s="11">
        <v>0.76388888888888884</v>
      </c>
      <c r="C610" s="1" t="s">
        <v>291</v>
      </c>
      <c r="D610" s="1">
        <v>5</v>
      </c>
      <c r="E610" s="1">
        <v>6</v>
      </c>
      <c r="F610" s="1" t="s">
        <v>633</v>
      </c>
      <c r="G610" s="2">
        <v>43.808633333333304</v>
      </c>
      <c r="H610" s="7">
        <f>1+COUNTIFS(A:A,A610,O:O,"&lt;"&amp;O610)</f>
        <v>11</v>
      </c>
      <c r="I610" s="2">
        <f>AVERAGEIF(A:A,A610,G:G)</f>
        <v>50.056408888888896</v>
      </c>
      <c r="J610" s="2">
        <f>G610-I610</f>
        <v>-6.2477755555555916</v>
      </c>
      <c r="K610" s="2">
        <f>90+J610</f>
        <v>83.752224444444408</v>
      </c>
      <c r="L610" s="2">
        <f>EXP(0.06*K610)</f>
        <v>152.19056712490985</v>
      </c>
      <c r="M610" s="2">
        <f>SUMIF(A:A,A610,L:L)</f>
        <v>4005.1263172451077</v>
      </c>
      <c r="N610" s="3">
        <f>L610/M610</f>
        <v>3.7998943121872082E-2</v>
      </c>
      <c r="O610" s="8">
        <f>1/N610</f>
        <v>26.316521404101969</v>
      </c>
      <c r="P610" s="3" t="str">
        <f>IF(O610&gt;21,"",N610)</f>
        <v/>
      </c>
      <c r="Q610" s="3" t="str">
        <f>IF(ISNUMBER(P610),SUMIF(A:A,A610,P:P),"")</f>
        <v/>
      </c>
      <c r="R610" s="3" t="str">
        <f>IFERROR(P610*(1/Q610),"")</f>
        <v/>
      </c>
      <c r="S610" s="9" t="str">
        <f>IFERROR(1/R610,"")</f>
        <v/>
      </c>
    </row>
    <row r="611" spans="1:19" x14ac:dyDescent="0.25">
      <c r="A611" s="1">
        <v>65</v>
      </c>
      <c r="B611" s="11">
        <v>0.76388888888888884</v>
      </c>
      <c r="C611" s="1" t="s">
        <v>291</v>
      </c>
      <c r="D611" s="1">
        <v>5</v>
      </c>
      <c r="E611" s="1">
        <v>4</v>
      </c>
      <c r="F611" s="1" t="s">
        <v>631</v>
      </c>
      <c r="G611" s="2">
        <v>41.980000000000004</v>
      </c>
      <c r="H611" s="7">
        <f>1+COUNTIFS(A:A,A611,O:O,"&lt;"&amp;O611)</f>
        <v>12</v>
      </c>
      <c r="I611" s="2">
        <f>AVERAGEIF(A:A,A611,G:G)</f>
        <v>50.056408888888896</v>
      </c>
      <c r="J611" s="2">
        <f>G611-I611</f>
        <v>-8.0764088888888921</v>
      </c>
      <c r="K611" s="2">
        <f>90+J611</f>
        <v>81.923591111111108</v>
      </c>
      <c r="L611" s="2">
        <f>EXP(0.06*K611)</f>
        <v>136.37595769863196</v>
      </c>
      <c r="M611" s="2">
        <f>SUMIF(A:A,A611,L:L)</f>
        <v>4005.1263172451077</v>
      </c>
      <c r="N611" s="3">
        <f>L611/M611</f>
        <v>3.4050351199019613E-2</v>
      </c>
      <c r="O611" s="8">
        <f>1/N611</f>
        <v>29.368272713404266</v>
      </c>
      <c r="P611" s="3" t="str">
        <f>IF(O611&gt;21,"",N611)</f>
        <v/>
      </c>
      <c r="Q611" s="3" t="str">
        <f>IF(ISNUMBER(P611),SUMIF(A:A,A611,P:P),"")</f>
        <v/>
      </c>
      <c r="R611" s="3" t="str">
        <f>IFERROR(P611*(1/Q611),"")</f>
        <v/>
      </c>
      <c r="S611" s="9" t="str">
        <f>IFERROR(1/R611,"")</f>
        <v/>
      </c>
    </row>
    <row r="612" spans="1:19" x14ac:dyDescent="0.25">
      <c r="A612" s="1">
        <v>65</v>
      </c>
      <c r="B612" s="11">
        <v>0.76388888888888884</v>
      </c>
      <c r="C612" s="1" t="s">
        <v>291</v>
      </c>
      <c r="D612" s="1">
        <v>5</v>
      </c>
      <c r="E612" s="1">
        <v>7</v>
      </c>
      <c r="F612" s="1" t="s">
        <v>634</v>
      </c>
      <c r="G612" s="2">
        <v>38.836066666666703</v>
      </c>
      <c r="H612" s="7">
        <f>1+COUNTIFS(A:A,A612,O:O,"&lt;"&amp;O612)</f>
        <v>13</v>
      </c>
      <c r="I612" s="2">
        <f>AVERAGEIF(A:A,A612,G:G)</f>
        <v>50.056408888888896</v>
      </c>
      <c r="J612" s="2">
        <f>G612-I612</f>
        <v>-11.220342222222193</v>
      </c>
      <c r="K612" s="2">
        <f>90+J612</f>
        <v>78.7796577777778</v>
      </c>
      <c r="L612" s="2">
        <f>EXP(0.06*K612)</f>
        <v>112.93127712480928</v>
      </c>
      <c r="M612" s="2">
        <f>SUMIF(A:A,A612,L:L)</f>
        <v>4005.1263172451077</v>
      </c>
      <c r="N612" s="3">
        <f>L612/M612</f>
        <v>2.819668299562849E-2</v>
      </c>
      <c r="O612" s="8">
        <f>1/N612</f>
        <v>35.465164471829411</v>
      </c>
      <c r="P612" s="3" t="str">
        <f>IF(O612&gt;21,"",N612)</f>
        <v/>
      </c>
      <c r="Q612" s="3" t="str">
        <f>IF(ISNUMBER(P612),SUMIF(A:A,A612,P:P),"")</f>
        <v/>
      </c>
      <c r="R612" s="3" t="str">
        <f>IFERROR(P612*(1/Q612),"")</f>
        <v/>
      </c>
      <c r="S612" s="9" t="str">
        <f>IFERROR(1/R612,"")</f>
        <v/>
      </c>
    </row>
    <row r="613" spans="1:19" x14ac:dyDescent="0.25">
      <c r="A613" s="1">
        <v>65</v>
      </c>
      <c r="B613" s="11">
        <v>0.76388888888888884</v>
      </c>
      <c r="C613" s="1" t="s">
        <v>291</v>
      </c>
      <c r="D613" s="1">
        <v>5</v>
      </c>
      <c r="E613" s="1">
        <v>12</v>
      </c>
      <c r="F613" s="1" t="s">
        <v>639</v>
      </c>
      <c r="G613" s="2">
        <v>38.594533333333295</v>
      </c>
      <c r="H613" s="7">
        <f>1+COUNTIFS(A:A,A613,O:O,"&lt;"&amp;O613)</f>
        <v>14</v>
      </c>
      <c r="I613" s="2">
        <f>AVERAGEIF(A:A,A613,G:G)</f>
        <v>50.056408888888896</v>
      </c>
      <c r="J613" s="2">
        <f>G613-I613</f>
        <v>-11.461875555555601</v>
      </c>
      <c r="K613" s="2">
        <f>90+J613</f>
        <v>78.538124444444406</v>
      </c>
      <c r="L613" s="2">
        <f>EXP(0.06*K613)</f>
        <v>111.30647878182677</v>
      </c>
      <c r="M613" s="2">
        <f>SUMIF(A:A,A613,L:L)</f>
        <v>4005.1263172451077</v>
      </c>
      <c r="N613" s="3">
        <f>L613/M613</f>
        <v>2.7791003320561433E-2</v>
      </c>
      <c r="O613" s="8">
        <f>1/N613</f>
        <v>35.982867853502093</v>
      </c>
      <c r="P613" s="3" t="str">
        <f>IF(O613&gt;21,"",N613)</f>
        <v/>
      </c>
      <c r="Q613" s="3" t="str">
        <f>IF(ISNUMBER(P613),SUMIF(A:A,A613,P:P),"")</f>
        <v/>
      </c>
      <c r="R613" s="3" t="str">
        <f>IFERROR(P613*(1/Q613),"")</f>
        <v/>
      </c>
      <c r="S613" s="9" t="str">
        <f>IFERROR(1/R613,"")</f>
        <v/>
      </c>
    </row>
    <row r="614" spans="1:19" x14ac:dyDescent="0.25">
      <c r="A614" s="1">
        <v>65</v>
      </c>
      <c r="B614" s="11">
        <v>0.76388888888888884</v>
      </c>
      <c r="C614" s="1" t="s">
        <v>291</v>
      </c>
      <c r="D614" s="1">
        <v>5</v>
      </c>
      <c r="E614" s="1">
        <v>14</v>
      </c>
      <c r="F614" s="1" t="s">
        <v>641</v>
      </c>
      <c r="G614" s="2">
        <v>23.291266666666598</v>
      </c>
      <c r="H614" s="7">
        <f>1+COUNTIFS(A:A,A614,O:O,"&lt;"&amp;O614)</f>
        <v>15</v>
      </c>
      <c r="I614" s="2">
        <f>AVERAGEIF(A:A,A614,G:G)</f>
        <v>50.056408888888896</v>
      </c>
      <c r="J614" s="2">
        <f>G614-I614</f>
        <v>-26.765142222222298</v>
      </c>
      <c r="K614" s="2">
        <f>90+J614</f>
        <v>63.234857777777705</v>
      </c>
      <c r="L614" s="2">
        <f>EXP(0.06*K614)</f>
        <v>44.43784479648621</v>
      </c>
      <c r="M614" s="2">
        <f>SUMIF(A:A,A614,L:L)</f>
        <v>4005.1263172451077</v>
      </c>
      <c r="N614" s="3">
        <f>L614/M614</f>
        <v>1.1095241766819581E-2</v>
      </c>
      <c r="O614" s="8">
        <f>1/N614</f>
        <v>90.128725539853392</v>
      </c>
      <c r="P614" s="3" t="str">
        <f>IF(O614&gt;21,"",N614)</f>
        <v/>
      </c>
      <c r="Q614" s="3" t="str">
        <f>IF(ISNUMBER(P614),SUMIF(A:A,A614,P:P),"")</f>
        <v/>
      </c>
      <c r="R614" s="3" t="str">
        <f>IFERROR(P614*(1/Q614),"")</f>
        <v/>
      </c>
      <c r="S614" s="9" t="str">
        <f>IFERROR(1/R614,"")</f>
        <v/>
      </c>
    </row>
    <row r="615" spans="1:19" x14ac:dyDescent="0.25">
      <c r="A615" s="1">
        <v>66</v>
      </c>
      <c r="B615" s="11">
        <v>0.77083333333333337</v>
      </c>
      <c r="C615" s="1" t="s">
        <v>47</v>
      </c>
      <c r="D615" s="1">
        <v>10</v>
      </c>
      <c r="E615" s="1">
        <v>14</v>
      </c>
      <c r="F615" s="1" t="s">
        <v>651</v>
      </c>
      <c r="G615" s="2">
        <v>74.065333333333299</v>
      </c>
      <c r="H615" s="7">
        <f>1+COUNTIFS(A:A,A615,O:O,"&lt;"&amp;O615)</f>
        <v>1</v>
      </c>
      <c r="I615" s="2">
        <f>AVERAGEIF(A:A,A615,G:G)</f>
        <v>51.618509090909086</v>
      </c>
      <c r="J615" s="2">
        <f>G615-I615</f>
        <v>22.446824242424213</v>
      </c>
      <c r="K615" s="2">
        <f>90+J615</f>
        <v>112.44682424242421</v>
      </c>
      <c r="L615" s="2">
        <f>EXP(0.06*K615)</f>
        <v>851.33819158393965</v>
      </c>
      <c r="M615" s="2">
        <f>SUMIF(A:A,A615,L:L)</f>
        <v>3308.5024723636079</v>
      </c>
      <c r="N615" s="3">
        <f>L615/M615</f>
        <v>0.25731828786446098</v>
      </c>
      <c r="O615" s="8">
        <f>1/N615</f>
        <v>3.8862375787559134</v>
      </c>
      <c r="P615" s="3">
        <f>IF(O615&gt;21,"",N615)</f>
        <v>0.25731828786446098</v>
      </c>
      <c r="Q615" s="3">
        <f>IF(ISNUMBER(P615),SUMIF(A:A,A615,P:P),"")</f>
        <v>0.83726048303466694</v>
      </c>
      <c r="R615" s="3">
        <f>IFERROR(P615*(1/Q615),"")</f>
        <v>0.30733361131747888</v>
      </c>
      <c r="S615" s="9">
        <f>IFERROR(1/R615,"")</f>
        <v>3.2537931523766508</v>
      </c>
    </row>
    <row r="616" spans="1:19" x14ac:dyDescent="0.25">
      <c r="A616" s="1">
        <v>66</v>
      </c>
      <c r="B616" s="11">
        <v>0.77083333333333337</v>
      </c>
      <c r="C616" s="1" t="s">
        <v>47</v>
      </c>
      <c r="D616" s="1">
        <v>10</v>
      </c>
      <c r="E616" s="1">
        <v>11</v>
      </c>
      <c r="F616" s="1" t="s">
        <v>649</v>
      </c>
      <c r="G616" s="2">
        <v>65.352133333333299</v>
      </c>
      <c r="H616" s="7">
        <f>1+COUNTIFS(A:A,A616,O:O,"&lt;"&amp;O616)</f>
        <v>2</v>
      </c>
      <c r="I616" s="2">
        <f>AVERAGEIF(A:A,A616,G:G)</f>
        <v>51.618509090909086</v>
      </c>
      <c r="J616" s="2">
        <f>G616-I616</f>
        <v>13.733624242424213</v>
      </c>
      <c r="K616" s="2">
        <f>90+J616</f>
        <v>103.73362424242421</v>
      </c>
      <c r="L616" s="2">
        <f>EXP(0.06*K616)</f>
        <v>504.72688164312234</v>
      </c>
      <c r="M616" s="2">
        <f>SUMIF(A:A,A616,L:L)</f>
        <v>3308.5024723636079</v>
      </c>
      <c r="N616" s="3">
        <f>L616/M616</f>
        <v>0.15255448223453899</v>
      </c>
      <c r="O616" s="8">
        <f>1/N616</f>
        <v>6.5550351936732261</v>
      </c>
      <c r="P616" s="3">
        <f>IF(O616&gt;21,"",N616)</f>
        <v>0.15255448223453899</v>
      </c>
      <c r="Q616" s="3">
        <f>IF(ISNUMBER(P616),SUMIF(A:A,A616,P:P),"")</f>
        <v>0.83726048303466694</v>
      </c>
      <c r="R616" s="3">
        <f>IFERROR(P616*(1/Q616),"")</f>
        <v>0.18220671502565403</v>
      </c>
      <c r="S616" s="9">
        <f>IFERROR(1/R616,"")</f>
        <v>5.4882719325640865</v>
      </c>
    </row>
    <row r="617" spans="1:19" x14ac:dyDescent="0.25">
      <c r="A617" s="1">
        <v>66</v>
      </c>
      <c r="B617" s="11">
        <v>0.77083333333333337</v>
      </c>
      <c r="C617" s="1" t="s">
        <v>47</v>
      </c>
      <c r="D617" s="1">
        <v>10</v>
      </c>
      <c r="E617" s="1">
        <v>10</v>
      </c>
      <c r="F617" s="1" t="s">
        <v>648</v>
      </c>
      <c r="G617" s="2">
        <v>63.968233333333302</v>
      </c>
      <c r="H617" s="7">
        <f>1+COUNTIFS(A:A,A617,O:O,"&lt;"&amp;O617)</f>
        <v>3</v>
      </c>
      <c r="I617" s="2">
        <f>AVERAGEIF(A:A,A617,G:G)</f>
        <v>51.618509090909086</v>
      </c>
      <c r="J617" s="2">
        <f>G617-I617</f>
        <v>12.349724242424216</v>
      </c>
      <c r="K617" s="2">
        <f>90+J617</f>
        <v>102.34972424242422</v>
      </c>
      <c r="L617" s="2">
        <f>EXP(0.06*K617)</f>
        <v>464.5101709387821</v>
      </c>
      <c r="M617" s="2">
        <f>SUMIF(A:A,A617,L:L)</f>
        <v>3308.5024723636079</v>
      </c>
      <c r="N617" s="3">
        <f>L617/M617</f>
        <v>0.14039891909372948</v>
      </c>
      <c r="O617" s="8">
        <f>1/N617</f>
        <v>7.1225619574208112</v>
      </c>
      <c r="P617" s="3">
        <f>IF(O617&gt;21,"",N617)</f>
        <v>0.14039891909372948</v>
      </c>
      <c r="Q617" s="3">
        <f>IF(ISNUMBER(P617),SUMIF(A:A,A617,P:P),"")</f>
        <v>0.83726048303466694</v>
      </c>
      <c r="R617" s="3">
        <f>IFERROR(P617*(1/Q617),"")</f>
        <v>0.16768845770058424</v>
      </c>
      <c r="S617" s="9">
        <f>IFERROR(1/R617,"")</f>
        <v>5.9634396649144916</v>
      </c>
    </row>
    <row r="618" spans="1:19" x14ac:dyDescent="0.25">
      <c r="A618" s="1">
        <v>66</v>
      </c>
      <c r="B618" s="11">
        <v>0.77083333333333337</v>
      </c>
      <c r="C618" s="1" t="s">
        <v>47</v>
      </c>
      <c r="D618" s="1">
        <v>10</v>
      </c>
      <c r="E618" s="1">
        <v>16</v>
      </c>
      <c r="F618" s="1" t="s">
        <v>652</v>
      </c>
      <c r="G618" s="2">
        <v>63.352899999999998</v>
      </c>
      <c r="H618" s="7">
        <f>1+COUNTIFS(A:A,A618,O:O,"&lt;"&amp;O618)</f>
        <v>4</v>
      </c>
      <c r="I618" s="2">
        <f>AVERAGEIF(A:A,A618,G:G)</f>
        <v>51.618509090909086</v>
      </c>
      <c r="J618" s="2">
        <f>G618-I618</f>
        <v>11.734390909090912</v>
      </c>
      <c r="K618" s="2">
        <f>90+J618</f>
        <v>101.73439090909091</v>
      </c>
      <c r="L618" s="2">
        <f>EXP(0.06*K618)</f>
        <v>447.67317878240061</v>
      </c>
      <c r="M618" s="2">
        <f>SUMIF(A:A,A618,L:L)</f>
        <v>3308.5024723636079</v>
      </c>
      <c r="N618" s="3">
        <f>L618/M618</f>
        <v>0.13530991211941909</v>
      </c>
      <c r="O618" s="8">
        <f>1/N618</f>
        <v>7.3904415747269141</v>
      </c>
      <c r="P618" s="3">
        <f>IF(O618&gt;21,"",N618)</f>
        <v>0.13530991211941909</v>
      </c>
      <c r="Q618" s="3">
        <f>IF(ISNUMBER(P618),SUMIF(A:A,A618,P:P),"")</f>
        <v>0.83726048303466694</v>
      </c>
      <c r="R618" s="3">
        <f>IFERROR(P618*(1/Q618),"")</f>
        <v>0.16161029316585643</v>
      </c>
      <c r="S618" s="9">
        <f>IFERROR(1/R618,"")</f>
        <v>6.1877246826953414</v>
      </c>
    </row>
    <row r="619" spans="1:19" x14ac:dyDescent="0.25">
      <c r="A619" s="1">
        <v>66</v>
      </c>
      <c r="B619" s="11">
        <v>0.77083333333333337</v>
      </c>
      <c r="C619" s="1" t="s">
        <v>47</v>
      </c>
      <c r="D619" s="1">
        <v>10</v>
      </c>
      <c r="E619" s="1">
        <v>13</v>
      </c>
      <c r="F619" s="1" t="s">
        <v>650</v>
      </c>
      <c r="G619" s="2">
        <v>56.101100000000102</v>
      </c>
      <c r="H619" s="7">
        <f>1+COUNTIFS(A:A,A619,O:O,"&lt;"&amp;O619)</f>
        <v>5</v>
      </c>
      <c r="I619" s="2">
        <f>AVERAGEIF(A:A,A619,G:G)</f>
        <v>51.618509090909086</v>
      </c>
      <c r="J619" s="2">
        <f>G619-I619</f>
        <v>4.4825909090910159</v>
      </c>
      <c r="K619" s="2">
        <f>90+J619</f>
        <v>94.482590909091016</v>
      </c>
      <c r="L619" s="2">
        <f>EXP(0.06*K619)</f>
        <v>289.73173830684448</v>
      </c>
      <c r="M619" s="2">
        <f>SUMIF(A:A,A619,L:L)</f>
        <v>3308.5024723636079</v>
      </c>
      <c r="N619" s="3">
        <f>L619/M619</f>
        <v>8.757186694796662E-2</v>
      </c>
      <c r="O619" s="8">
        <f>1/N619</f>
        <v>11.419192428479105</v>
      </c>
      <c r="P619" s="3">
        <f>IF(O619&gt;21,"",N619)</f>
        <v>8.757186694796662E-2</v>
      </c>
      <c r="Q619" s="3">
        <f>IF(ISNUMBER(P619),SUMIF(A:A,A619,P:P),"")</f>
        <v>0.83726048303466694</v>
      </c>
      <c r="R619" s="3">
        <f>IFERROR(P619*(1/Q619),"")</f>
        <v>0.10459333591209355</v>
      </c>
      <c r="S619" s="9">
        <f>IFERROR(1/R619,"")</f>
        <v>9.5608385685342263</v>
      </c>
    </row>
    <row r="620" spans="1:19" x14ac:dyDescent="0.25">
      <c r="A620" s="1">
        <v>66</v>
      </c>
      <c r="B620" s="11">
        <v>0.77083333333333337</v>
      </c>
      <c r="C620" s="1" t="s">
        <v>47</v>
      </c>
      <c r="D620" s="1">
        <v>10</v>
      </c>
      <c r="E620" s="1">
        <v>4</v>
      </c>
      <c r="F620" s="1" t="s">
        <v>644</v>
      </c>
      <c r="G620" s="2">
        <v>50.902666666666697</v>
      </c>
      <c r="H620" s="7">
        <f>1+COUNTIFS(A:A,A620,O:O,"&lt;"&amp;O620)</f>
        <v>6</v>
      </c>
      <c r="I620" s="2">
        <f>AVERAGEIF(A:A,A620,G:G)</f>
        <v>51.618509090909086</v>
      </c>
      <c r="J620" s="2">
        <f>G620-I620</f>
        <v>-0.71584242424238909</v>
      </c>
      <c r="K620" s="2">
        <f>90+J620</f>
        <v>89.284157575757604</v>
      </c>
      <c r="L620" s="2">
        <f>EXP(0.06*K620)</f>
        <v>212.09821687745463</v>
      </c>
      <c r="M620" s="2">
        <f>SUMIF(A:A,A620,L:L)</f>
        <v>3308.5024723636079</v>
      </c>
      <c r="N620" s="3">
        <f>L620/M620</f>
        <v>6.4107014774551704E-2</v>
      </c>
      <c r="O620" s="8">
        <f>1/N620</f>
        <v>15.598916959661111</v>
      </c>
      <c r="P620" s="3">
        <f>IF(O620&gt;21,"",N620)</f>
        <v>6.4107014774551704E-2</v>
      </c>
      <c r="Q620" s="3">
        <f>IF(ISNUMBER(P620),SUMIF(A:A,A620,P:P),"")</f>
        <v>0.83726048303466694</v>
      </c>
      <c r="R620" s="3">
        <f>IFERROR(P620*(1/Q620),"")</f>
        <v>7.6567586878332747E-2</v>
      </c>
      <c r="S620" s="9">
        <f>IFERROR(1/R620,"")</f>
        <v>13.060356748463521</v>
      </c>
    </row>
    <row r="621" spans="1:19" x14ac:dyDescent="0.25">
      <c r="A621" s="1">
        <v>66</v>
      </c>
      <c r="B621" s="11">
        <v>0.77083333333333337</v>
      </c>
      <c r="C621" s="1" t="s">
        <v>47</v>
      </c>
      <c r="D621" s="1">
        <v>10</v>
      </c>
      <c r="E621" s="1">
        <v>5</v>
      </c>
      <c r="F621" s="1" t="s">
        <v>645</v>
      </c>
      <c r="G621" s="2">
        <v>45.806999999999995</v>
      </c>
      <c r="H621" s="7">
        <f>1+COUNTIFS(A:A,A621,O:O,"&lt;"&amp;O621)</f>
        <v>7</v>
      </c>
      <c r="I621" s="2">
        <f>AVERAGEIF(A:A,A621,G:G)</f>
        <v>51.618509090909086</v>
      </c>
      <c r="J621" s="2">
        <f>G621-I621</f>
        <v>-5.811509090909091</v>
      </c>
      <c r="K621" s="2">
        <f>90+J621</f>
        <v>84.188490909090916</v>
      </c>
      <c r="L621" s="2">
        <f>EXP(0.06*K621)</f>
        <v>156.22690263372834</v>
      </c>
      <c r="M621" s="2">
        <f>SUMIF(A:A,A621,L:L)</f>
        <v>3308.5024723636079</v>
      </c>
      <c r="N621" s="3">
        <f>L621/M621</f>
        <v>4.7219823451459961E-2</v>
      </c>
      <c r="O621" s="8">
        <f>1/N621</f>
        <v>21.177546354614368</v>
      </c>
      <c r="P621" s="3" t="str">
        <f>IF(O621&gt;21,"",N621)</f>
        <v/>
      </c>
      <c r="Q621" s="3" t="str">
        <f>IF(ISNUMBER(P621),SUMIF(A:A,A621,P:P),"")</f>
        <v/>
      </c>
      <c r="R621" s="3" t="str">
        <f>IFERROR(P621*(1/Q621),"")</f>
        <v/>
      </c>
      <c r="S621" s="9" t="str">
        <f>IFERROR(1/R621,"")</f>
        <v/>
      </c>
    </row>
    <row r="622" spans="1:19" x14ac:dyDescent="0.25">
      <c r="A622" s="1">
        <v>66</v>
      </c>
      <c r="B622" s="11">
        <v>0.77083333333333337</v>
      </c>
      <c r="C622" s="1" t="s">
        <v>47</v>
      </c>
      <c r="D622" s="1">
        <v>10</v>
      </c>
      <c r="E622" s="1">
        <v>2</v>
      </c>
      <c r="F622" s="1" t="s">
        <v>643</v>
      </c>
      <c r="G622" s="2">
        <v>41.156833333333296</v>
      </c>
      <c r="H622" s="7">
        <f>1+COUNTIFS(A:A,A622,O:O,"&lt;"&amp;O622)</f>
        <v>8</v>
      </c>
      <c r="I622" s="2">
        <f>AVERAGEIF(A:A,A622,G:G)</f>
        <v>51.618509090909086</v>
      </c>
      <c r="J622" s="2">
        <f>G622-I622</f>
        <v>-10.46167575757579</v>
      </c>
      <c r="K622" s="2">
        <f>90+J622</f>
        <v>79.53832424242421</v>
      </c>
      <c r="L622" s="2">
        <f>EXP(0.06*K622)</f>
        <v>118.1907038851588</v>
      </c>
      <c r="M622" s="2">
        <f>SUMIF(A:A,A622,L:L)</f>
        <v>3308.5024723636079</v>
      </c>
      <c r="N622" s="3">
        <f>L622/M622</f>
        <v>3.5723323428778597E-2</v>
      </c>
      <c r="O622" s="8">
        <f>1/N622</f>
        <v>27.992916224429532</v>
      </c>
      <c r="P622" s="3" t="str">
        <f>IF(O622&gt;21,"",N622)</f>
        <v/>
      </c>
      <c r="Q622" s="3" t="str">
        <f>IF(ISNUMBER(P622),SUMIF(A:A,A622,P:P),"")</f>
        <v/>
      </c>
      <c r="R622" s="3" t="str">
        <f>IFERROR(P622*(1/Q622),"")</f>
        <v/>
      </c>
      <c r="S622" s="9" t="str">
        <f>IFERROR(1/R622,"")</f>
        <v/>
      </c>
    </row>
    <row r="623" spans="1:19" x14ac:dyDescent="0.25">
      <c r="A623" s="1">
        <v>66</v>
      </c>
      <c r="B623" s="11">
        <v>0.77083333333333337</v>
      </c>
      <c r="C623" s="1" t="s">
        <v>47</v>
      </c>
      <c r="D623" s="1">
        <v>10</v>
      </c>
      <c r="E623" s="1">
        <v>6</v>
      </c>
      <c r="F623" s="1" t="s">
        <v>646</v>
      </c>
      <c r="G623" s="2">
        <v>40.108633333333302</v>
      </c>
      <c r="H623" s="7">
        <f>1+COUNTIFS(A:A,A623,O:O,"&lt;"&amp;O623)</f>
        <v>9</v>
      </c>
      <c r="I623" s="2">
        <f>AVERAGEIF(A:A,A623,G:G)</f>
        <v>51.618509090909086</v>
      </c>
      <c r="J623" s="2">
        <f>G623-I623</f>
        <v>-11.509875757575784</v>
      </c>
      <c r="K623" s="2">
        <f>90+J623</f>
        <v>78.490124242424216</v>
      </c>
      <c r="L623" s="2">
        <f>EXP(0.06*K623)</f>
        <v>110.9863759450476</v>
      </c>
      <c r="M623" s="2">
        <f>SUMIF(A:A,A623,L:L)</f>
        <v>3308.5024723636079</v>
      </c>
      <c r="N623" s="3">
        <f>L623/M623</f>
        <v>3.3545804143153161E-2</v>
      </c>
      <c r="O623" s="8">
        <f>1/N623</f>
        <v>29.809987434869829</v>
      </c>
      <c r="P623" s="3" t="str">
        <f>IF(O623&gt;21,"",N623)</f>
        <v/>
      </c>
      <c r="Q623" s="3" t="str">
        <f>IF(ISNUMBER(P623),SUMIF(A:A,A623,P:P),"")</f>
        <v/>
      </c>
      <c r="R623" s="3" t="str">
        <f>IFERROR(P623*(1/Q623),"")</f>
        <v/>
      </c>
      <c r="S623" s="9" t="str">
        <f>IFERROR(1/R623,"")</f>
        <v/>
      </c>
    </row>
    <row r="624" spans="1:19" x14ac:dyDescent="0.25">
      <c r="A624" s="1">
        <v>66</v>
      </c>
      <c r="B624" s="11">
        <v>0.77083333333333337</v>
      </c>
      <c r="C624" s="1" t="s">
        <v>47</v>
      </c>
      <c r="D624" s="1">
        <v>10</v>
      </c>
      <c r="E624" s="1">
        <v>9</v>
      </c>
      <c r="F624" s="1" t="s">
        <v>647</v>
      </c>
      <c r="G624" s="2">
        <v>37.226866666666702</v>
      </c>
      <c r="H624" s="7">
        <f>1+COUNTIFS(A:A,A624,O:O,"&lt;"&amp;O624)</f>
        <v>10</v>
      </c>
      <c r="I624" s="2">
        <f>AVERAGEIF(A:A,A624,G:G)</f>
        <v>51.618509090909086</v>
      </c>
      <c r="J624" s="2">
        <f>G624-I624</f>
        <v>-14.391642424242384</v>
      </c>
      <c r="K624" s="2">
        <f>90+J624</f>
        <v>75.608357575757623</v>
      </c>
      <c r="L624" s="2">
        <f>EXP(0.06*K624)</f>
        <v>93.363591307781988</v>
      </c>
      <c r="M624" s="2">
        <f>SUMIF(A:A,A624,L:L)</f>
        <v>3308.5024723636079</v>
      </c>
      <c r="N624" s="3">
        <f>L624/M624</f>
        <v>2.8219290173624276E-2</v>
      </c>
      <c r="O624" s="8">
        <f>1/N624</f>
        <v>35.436752443003336</v>
      </c>
      <c r="P624" s="3" t="str">
        <f>IF(O624&gt;21,"",N624)</f>
        <v/>
      </c>
      <c r="Q624" s="3" t="str">
        <f>IF(ISNUMBER(P624),SUMIF(A:A,A624,P:P),"")</f>
        <v/>
      </c>
      <c r="R624" s="3" t="str">
        <f>IFERROR(P624*(1/Q624),"")</f>
        <v/>
      </c>
      <c r="S624" s="9" t="str">
        <f>IFERROR(1/R624,"")</f>
        <v/>
      </c>
    </row>
    <row r="625" spans="1:19" x14ac:dyDescent="0.25">
      <c r="A625" s="1">
        <v>66</v>
      </c>
      <c r="B625" s="11">
        <v>0.77083333333333337</v>
      </c>
      <c r="C625" s="1" t="s">
        <v>47</v>
      </c>
      <c r="D625" s="1">
        <v>10</v>
      </c>
      <c r="E625" s="1">
        <v>17</v>
      </c>
      <c r="F625" s="1" t="s">
        <v>653</v>
      </c>
      <c r="G625" s="2">
        <v>29.761900000000001</v>
      </c>
      <c r="H625" s="7">
        <f>1+COUNTIFS(A:A,A625,O:O,"&lt;"&amp;O625)</f>
        <v>11</v>
      </c>
      <c r="I625" s="2">
        <f>AVERAGEIF(A:A,A625,G:G)</f>
        <v>51.618509090909086</v>
      </c>
      <c r="J625" s="2">
        <f>G625-I625</f>
        <v>-21.856609090909085</v>
      </c>
      <c r="K625" s="2">
        <f>90+J625</f>
        <v>68.143390909090911</v>
      </c>
      <c r="L625" s="2">
        <f>EXP(0.06*K625)</f>
        <v>59.656520459347412</v>
      </c>
      <c r="M625" s="2">
        <f>SUMIF(A:A,A625,L:L)</f>
        <v>3308.5024723636079</v>
      </c>
      <c r="N625" s="3">
        <f>L625/M625</f>
        <v>1.8031275768317184E-2</v>
      </c>
      <c r="O625" s="8">
        <f>1/N625</f>
        <v>55.459192840758583</v>
      </c>
      <c r="P625" s="3" t="str">
        <f>IF(O625&gt;21,"",N625)</f>
        <v/>
      </c>
      <c r="Q625" s="3" t="str">
        <f>IF(ISNUMBER(P625),SUMIF(A:A,A625,P:P),"")</f>
        <v/>
      </c>
      <c r="R625" s="3" t="str">
        <f>IFERROR(P625*(1/Q625),"")</f>
        <v/>
      </c>
      <c r="S625" s="9" t="str">
        <f>IFERROR(1/R625,"")</f>
        <v/>
      </c>
    </row>
    <row r="626" spans="1:19" x14ac:dyDescent="0.25">
      <c r="A626" s="1">
        <v>67</v>
      </c>
      <c r="B626" s="11">
        <v>0.78125</v>
      </c>
      <c r="C626" s="1" t="s">
        <v>329</v>
      </c>
      <c r="D626" s="1">
        <v>5</v>
      </c>
      <c r="E626" s="1">
        <v>3</v>
      </c>
      <c r="F626" s="1" t="s">
        <v>656</v>
      </c>
      <c r="G626" s="2">
        <v>68.832466666666704</v>
      </c>
      <c r="H626" s="7">
        <f>1+COUNTIFS(A:A,A626,O:O,"&lt;"&amp;O626)</f>
        <v>1</v>
      </c>
      <c r="I626" s="2">
        <f>AVERAGEIF(A:A,A626,G:G)</f>
        <v>50.002666666666691</v>
      </c>
      <c r="J626" s="2">
        <f>G626-I626</f>
        <v>18.829800000000013</v>
      </c>
      <c r="K626" s="2">
        <f>90+J626</f>
        <v>108.82980000000001</v>
      </c>
      <c r="L626" s="2">
        <f>EXP(0.06*K626)</f>
        <v>685.25292247215293</v>
      </c>
      <c r="M626" s="2">
        <f>SUMIF(A:A,A626,L:L)</f>
        <v>3307.3927203333856</v>
      </c>
      <c r="N626" s="3">
        <f>L626/M626</f>
        <v>0.20718825383490574</v>
      </c>
      <c r="O626" s="8">
        <f>1/N626</f>
        <v>4.8265284420845216</v>
      </c>
      <c r="P626" s="3">
        <f>IF(O626&gt;21,"",N626)</f>
        <v>0.20718825383490574</v>
      </c>
      <c r="Q626" s="3">
        <f>IF(ISNUMBER(P626),SUMIF(A:A,A626,P:P),"")</f>
        <v>0.88657429406367982</v>
      </c>
      <c r="R626" s="3">
        <f>IFERROR(P626*(1/Q626),"")</f>
        <v>0.23369530926194898</v>
      </c>
      <c r="S626" s="9">
        <f>IFERROR(1/R626,"")</f>
        <v>4.2790760463193571</v>
      </c>
    </row>
    <row r="627" spans="1:19" x14ac:dyDescent="0.25">
      <c r="A627" s="1">
        <v>67</v>
      </c>
      <c r="B627" s="11">
        <v>0.78125</v>
      </c>
      <c r="C627" s="1" t="s">
        <v>329</v>
      </c>
      <c r="D627" s="1">
        <v>5</v>
      </c>
      <c r="E627" s="1">
        <v>1</v>
      </c>
      <c r="F627" s="1" t="s">
        <v>654</v>
      </c>
      <c r="G627" s="2">
        <v>67.722700000000003</v>
      </c>
      <c r="H627" s="7">
        <f>1+COUNTIFS(A:A,A627,O:O,"&lt;"&amp;O627)</f>
        <v>2</v>
      </c>
      <c r="I627" s="2">
        <f>AVERAGEIF(A:A,A627,G:G)</f>
        <v>50.002666666666691</v>
      </c>
      <c r="J627" s="2">
        <f>G627-I627</f>
        <v>17.720033333333312</v>
      </c>
      <c r="K627" s="2">
        <f>90+J627</f>
        <v>107.7200333333333</v>
      </c>
      <c r="L627" s="2">
        <f>EXP(0.06*K627)</f>
        <v>641.1106096560402</v>
      </c>
      <c r="M627" s="2">
        <f>SUMIF(A:A,A627,L:L)</f>
        <v>3307.3927203333856</v>
      </c>
      <c r="N627" s="3">
        <f>L627/M627</f>
        <v>0.19384169461176542</v>
      </c>
      <c r="O627" s="8">
        <f>1/N627</f>
        <v>5.1588488328212536</v>
      </c>
      <c r="P627" s="3">
        <f>IF(O627&gt;21,"",N627)</f>
        <v>0.19384169461176542</v>
      </c>
      <c r="Q627" s="3">
        <f>IF(ISNUMBER(P627),SUMIF(A:A,A627,P:P),"")</f>
        <v>0.88657429406367982</v>
      </c>
      <c r="R627" s="3">
        <f>IFERROR(P627*(1/Q627),"")</f>
        <v>0.21864123053159762</v>
      </c>
      <c r="S627" s="9">
        <f>IFERROR(1/R627,"")</f>
        <v>4.5737027621397415</v>
      </c>
    </row>
    <row r="628" spans="1:19" x14ac:dyDescent="0.25">
      <c r="A628" s="1">
        <v>67</v>
      </c>
      <c r="B628" s="11">
        <v>0.78125</v>
      </c>
      <c r="C628" s="1" t="s">
        <v>329</v>
      </c>
      <c r="D628" s="1">
        <v>5</v>
      </c>
      <c r="E628" s="1">
        <v>5</v>
      </c>
      <c r="F628" s="1" t="s">
        <v>658</v>
      </c>
      <c r="G628" s="2">
        <v>65.715433333333394</v>
      </c>
      <c r="H628" s="7">
        <f>1+COUNTIFS(A:A,A628,O:O,"&lt;"&amp;O628)</f>
        <v>3</v>
      </c>
      <c r="I628" s="2">
        <f>AVERAGEIF(A:A,A628,G:G)</f>
        <v>50.002666666666691</v>
      </c>
      <c r="J628" s="2">
        <f>G628-I628</f>
        <v>15.712766666666703</v>
      </c>
      <c r="K628" s="2">
        <f>90+J628</f>
        <v>105.71276666666671</v>
      </c>
      <c r="L628" s="2">
        <f>EXP(0.06*K628)</f>
        <v>568.36624018949135</v>
      </c>
      <c r="M628" s="2">
        <f>SUMIF(A:A,A628,L:L)</f>
        <v>3307.3927203333856</v>
      </c>
      <c r="N628" s="3">
        <f>L628/M628</f>
        <v>0.17184721871559297</v>
      </c>
      <c r="O628" s="8">
        <f>1/N628</f>
        <v>5.8191224011312013</v>
      </c>
      <c r="P628" s="3">
        <f>IF(O628&gt;21,"",N628)</f>
        <v>0.17184721871559297</v>
      </c>
      <c r="Q628" s="3">
        <f>IF(ISNUMBER(P628),SUMIF(A:A,A628,P:P),"")</f>
        <v>0.88657429406367982</v>
      </c>
      <c r="R628" s="3">
        <f>IFERROR(P628*(1/Q628),"")</f>
        <v>0.19383284612045129</v>
      </c>
      <c r="S628" s="9">
        <f>IFERROR(1/R628,"")</f>
        <v>5.1590843348530395</v>
      </c>
    </row>
    <row r="629" spans="1:19" x14ac:dyDescent="0.25">
      <c r="A629" s="1">
        <v>67</v>
      </c>
      <c r="B629" s="11">
        <v>0.78125</v>
      </c>
      <c r="C629" s="1" t="s">
        <v>329</v>
      </c>
      <c r="D629" s="1">
        <v>5</v>
      </c>
      <c r="E629" s="1">
        <v>6</v>
      </c>
      <c r="F629" s="1" t="s">
        <v>659</v>
      </c>
      <c r="G629" s="2">
        <v>56.230800000000002</v>
      </c>
      <c r="H629" s="7">
        <f>1+COUNTIFS(A:A,A629,O:O,"&lt;"&amp;O629)</f>
        <v>4</v>
      </c>
      <c r="I629" s="2">
        <f>AVERAGEIF(A:A,A629,G:G)</f>
        <v>50.002666666666691</v>
      </c>
      <c r="J629" s="2">
        <f>G629-I629</f>
        <v>6.2281333333333109</v>
      </c>
      <c r="K629" s="2">
        <f>90+J629</f>
        <v>96.228133333333318</v>
      </c>
      <c r="L629" s="2">
        <f>EXP(0.06*K629)</f>
        <v>321.72205835960483</v>
      </c>
      <c r="M629" s="2">
        <f>SUMIF(A:A,A629,L:L)</f>
        <v>3307.3927203333856</v>
      </c>
      <c r="N629" s="3">
        <f>L629/M629</f>
        <v>9.7273618697200012E-2</v>
      </c>
      <c r="O629" s="8">
        <f>1/N629</f>
        <v>10.280279621475465</v>
      </c>
      <c r="P629" s="3">
        <f>IF(O629&gt;21,"",N629)</f>
        <v>9.7273618697200012E-2</v>
      </c>
      <c r="Q629" s="3">
        <f>IF(ISNUMBER(P629),SUMIF(A:A,A629,P:P),"")</f>
        <v>0.88657429406367982</v>
      </c>
      <c r="R629" s="3">
        <f>IFERROR(P629*(1/Q629),"")</f>
        <v>0.10971851919069195</v>
      </c>
      <c r="S629" s="9">
        <f>IFERROR(1/R629,"")</f>
        <v>9.1142316481868431</v>
      </c>
    </row>
    <row r="630" spans="1:19" x14ac:dyDescent="0.25">
      <c r="A630" s="1">
        <v>67</v>
      </c>
      <c r="B630" s="11">
        <v>0.78125</v>
      </c>
      <c r="C630" s="1" t="s">
        <v>329</v>
      </c>
      <c r="D630" s="1">
        <v>5</v>
      </c>
      <c r="E630" s="1">
        <v>2</v>
      </c>
      <c r="F630" s="1" t="s">
        <v>655</v>
      </c>
      <c r="G630" s="2">
        <v>54.083833333333395</v>
      </c>
      <c r="H630" s="7">
        <f>1+COUNTIFS(A:A,A630,O:O,"&lt;"&amp;O630)</f>
        <v>5</v>
      </c>
      <c r="I630" s="2">
        <f>AVERAGEIF(A:A,A630,G:G)</f>
        <v>50.002666666666691</v>
      </c>
      <c r="J630" s="2">
        <f>G630-I630</f>
        <v>4.0811666666667037</v>
      </c>
      <c r="K630" s="2">
        <f>90+J630</f>
        <v>94.081166666666704</v>
      </c>
      <c r="L630" s="2">
        <f>EXP(0.06*K630)</f>
        <v>282.83678505065075</v>
      </c>
      <c r="M630" s="2">
        <f>SUMIF(A:A,A630,L:L)</f>
        <v>3307.3927203333856</v>
      </c>
      <c r="N630" s="3">
        <f>L630/M630</f>
        <v>8.5516540963463436E-2</v>
      </c>
      <c r="O630" s="8">
        <f>1/N630</f>
        <v>11.693644162095444</v>
      </c>
      <c r="P630" s="3">
        <f>IF(O630&gt;21,"",N630)</f>
        <v>8.5516540963463436E-2</v>
      </c>
      <c r="Q630" s="3">
        <f>IF(ISNUMBER(P630),SUMIF(A:A,A630,P:P),"")</f>
        <v>0.88657429406367982</v>
      </c>
      <c r="R630" s="3">
        <f>IFERROR(P630*(1/Q630),"")</f>
        <v>9.645727553355056E-2</v>
      </c>
      <c r="S630" s="9">
        <f>IFERROR(1/R630,"")</f>
        <v>10.367284318041637</v>
      </c>
    </row>
    <row r="631" spans="1:19" x14ac:dyDescent="0.25">
      <c r="A631" s="1">
        <v>67</v>
      </c>
      <c r="B631" s="11">
        <v>0.78125</v>
      </c>
      <c r="C631" s="1" t="s">
        <v>329</v>
      </c>
      <c r="D631" s="1">
        <v>5</v>
      </c>
      <c r="E631" s="1">
        <v>4</v>
      </c>
      <c r="F631" s="1" t="s">
        <v>657</v>
      </c>
      <c r="G631" s="2">
        <v>53.596999999999994</v>
      </c>
      <c r="H631" s="7">
        <f>1+COUNTIFS(A:A,A631,O:O,"&lt;"&amp;O631)</f>
        <v>6</v>
      </c>
      <c r="I631" s="2">
        <f>AVERAGEIF(A:A,A631,G:G)</f>
        <v>50.002666666666691</v>
      </c>
      <c r="J631" s="2">
        <f>G631-I631</f>
        <v>3.594333333333303</v>
      </c>
      <c r="K631" s="2">
        <f>90+J631</f>
        <v>93.59433333333331</v>
      </c>
      <c r="L631" s="2">
        <f>EXP(0.06*K631)</f>
        <v>274.69461782781906</v>
      </c>
      <c r="M631" s="2">
        <f>SUMIF(A:A,A631,L:L)</f>
        <v>3307.3927203333856</v>
      </c>
      <c r="N631" s="3">
        <f>L631/M631</f>
        <v>8.3054732550820215E-2</v>
      </c>
      <c r="O631" s="8">
        <f>1/N631</f>
        <v>12.040253087180934</v>
      </c>
      <c r="P631" s="3">
        <f>IF(O631&gt;21,"",N631)</f>
        <v>8.3054732550820215E-2</v>
      </c>
      <c r="Q631" s="3">
        <f>IF(ISNUMBER(P631),SUMIF(A:A,A631,P:P),"")</f>
        <v>0.88657429406367982</v>
      </c>
      <c r="R631" s="3">
        <f>IFERROR(P631*(1/Q631),"")</f>
        <v>9.3680510597857078E-2</v>
      </c>
      <c r="S631" s="9">
        <f>IFERROR(1/R631,"")</f>
        <v>10.67457888111548</v>
      </c>
    </row>
    <row r="632" spans="1:19" x14ac:dyDescent="0.25">
      <c r="A632" s="1">
        <v>67</v>
      </c>
      <c r="B632" s="11">
        <v>0.78125</v>
      </c>
      <c r="C632" s="1" t="s">
        <v>329</v>
      </c>
      <c r="D632" s="1">
        <v>5</v>
      </c>
      <c r="E632" s="1">
        <v>8</v>
      </c>
      <c r="F632" s="1" t="s">
        <v>661</v>
      </c>
      <c r="G632" s="2">
        <v>44.407299999999999</v>
      </c>
      <c r="H632" s="7">
        <f>1+COUNTIFS(A:A,A632,O:O,"&lt;"&amp;O632)</f>
        <v>7</v>
      </c>
      <c r="I632" s="2">
        <f>AVERAGEIF(A:A,A632,G:G)</f>
        <v>50.002666666666691</v>
      </c>
      <c r="J632" s="2">
        <f>G632-I632</f>
        <v>-5.5953666666666919</v>
      </c>
      <c r="K632" s="2">
        <f>90+J632</f>
        <v>84.404633333333308</v>
      </c>
      <c r="L632" s="2">
        <f>EXP(0.06*K632)</f>
        <v>158.26613266516623</v>
      </c>
      <c r="M632" s="2">
        <f>SUMIF(A:A,A632,L:L)</f>
        <v>3307.3927203333856</v>
      </c>
      <c r="N632" s="3">
        <f>L632/M632</f>
        <v>4.7852234689932126E-2</v>
      </c>
      <c r="O632" s="8">
        <f>1/N632</f>
        <v>20.897665625852056</v>
      </c>
      <c r="P632" s="3">
        <f>IF(O632&gt;21,"",N632)</f>
        <v>4.7852234689932126E-2</v>
      </c>
      <c r="Q632" s="3">
        <f>IF(ISNUMBER(P632),SUMIF(A:A,A632,P:P),"")</f>
        <v>0.88657429406367982</v>
      </c>
      <c r="R632" s="3">
        <f>IFERROR(P632*(1/Q632),"")</f>
        <v>5.3974308763902704E-2</v>
      </c>
      <c r="S632" s="9">
        <f>IFERROR(1/R632,"")</f>
        <v>18.527333149818617</v>
      </c>
    </row>
    <row r="633" spans="1:19" x14ac:dyDescent="0.25">
      <c r="A633" s="1">
        <v>67</v>
      </c>
      <c r="B633" s="11">
        <v>0.78125</v>
      </c>
      <c r="C633" s="1" t="s">
        <v>329</v>
      </c>
      <c r="D633" s="1">
        <v>5</v>
      </c>
      <c r="E633" s="1">
        <v>7</v>
      </c>
      <c r="F633" s="1" t="s">
        <v>660</v>
      </c>
      <c r="G633" s="2">
        <v>38.790466666666703</v>
      </c>
      <c r="H633" s="7">
        <f>1+COUNTIFS(A:A,A633,O:O,"&lt;"&amp;O633)</f>
        <v>8</v>
      </c>
      <c r="I633" s="2">
        <f>AVERAGEIF(A:A,A633,G:G)</f>
        <v>50.002666666666691</v>
      </c>
      <c r="J633" s="2">
        <f>G633-I633</f>
        <v>-11.212199999999989</v>
      </c>
      <c r="K633" s="2">
        <f>90+J633</f>
        <v>78.787800000000004</v>
      </c>
      <c r="L633" s="2">
        <f>EXP(0.06*K633)</f>
        <v>112.98646129661677</v>
      </c>
      <c r="M633" s="2">
        <f>SUMIF(A:A,A633,L:L)</f>
        <v>3307.3927203333856</v>
      </c>
      <c r="N633" s="3">
        <f>L633/M633</f>
        <v>3.4161791734616781E-2</v>
      </c>
      <c r="O633" s="8">
        <f>1/N633</f>
        <v>29.272469306306359</v>
      </c>
      <c r="P633" s="3" t="str">
        <f>IF(O633&gt;21,"",N633)</f>
        <v/>
      </c>
      <c r="Q633" s="3" t="str">
        <f>IF(ISNUMBER(P633),SUMIF(A:A,A633,P:P),"")</f>
        <v/>
      </c>
      <c r="R633" s="3" t="str">
        <f>IFERROR(P633*(1/Q633),"")</f>
        <v/>
      </c>
      <c r="S633" s="9" t="str">
        <f>IFERROR(1/R633,"")</f>
        <v/>
      </c>
    </row>
    <row r="634" spans="1:19" x14ac:dyDescent="0.25">
      <c r="A634" s="1">
        <v>67</v>
      </c>
      <c r="B634" s="11">
        <v>0.78125</v>
      </c>
      <c r="C634" s="1" t="s">
        <v>329</v>
      </c>
      <c r="D634" s="1">
        <v>5</v>
      </c>
      <c r="E634" s="1">
        <v>9</v>
      </c>
      <c r="F634" s="1" t="s">
        <v>662</v>
      </c>
      <c r="G634" s="2">
        <v>38.454966666666699</v>
      </c>
      <c r="H634" s="7">
        <f>1+COUNTIFS(A:A,A634,O:O,"&lt;"&amp;O634)</f>
        <v>9</v>
      </c>
      <c r="I634" s="2">
        <f>AVERAGEIF(A:A,A634,G:G)</f>
        <v>50.002666666666691</v>
      </c>
      <c r="J634" s="2">
        <f>G634-I634</f>
        <v>-11.547699999999992</v>
      </c>
      <c r="K634" s="2">
        <f>90+J634</f>
        <v>78.452300000000008</v>
      </c>
      <c r="L634" s="2">
        <f>EXP(0.06*K634)</f>
        <v>110.73478300702844</v>
      </c>
      <c r="M634" s="2">
        <f>SUMIF(A:A,A634,L:L)</f>
        <v>3307.3927203333856</v>
      </c>
      <c r="N634" s="3">
        <f>L634/M634</f>
        <v>3.3480990124410255E-2</v>
      </c>
      <c r="O634" s="8">
        <f>1/N634</f>
        <v>29.867694960159554</v>
      </c>
      <c r="P634" s="3" t="str">
        <f>IF(O634&gt;21,"",N634)</f>
        <v/>
      </c>
      <c r="Q634" s="3" t="str">
        <f>IF(ISNUMBER(P634),SUMIF(A:A,A634,P:P),"")</f>
        <v/>
      </c>
      <c r="R634" s="3" t="str">
        <f>IFERROR(P634*(1/Q634),"")</f>
        <v/>
      </c>
      <c r="S634" s="9" t="str">
        <f>IFERROR(1/R634,"")</f>
        <v/>
      </c>
    </row>
    <row r="635" spans="1:19" x14ac:dyDescent="0.25">
      <c r="A635" s="1">
        <v>67</v>
      </c>
      <c r="B635" s="11">
        <v>0.78125</v>
      </c>
      <c r="C635" s="1" t="s">
        <v>329</v>
      </c>
      <c r="D635" s="1">
        <v>5</v>
      </c>
      <c r="E635" s="1">
        <v>10</v>
      </c>
      <c r="F635" s="1" t="s">
        <v>663</v>
      </c>
      <c r="G635" s="2">
        <v>36.990400000000001</v>
      </c>
      <c r="H635" s="7">
        <f>1+COUNTIFS(A:A,A635,O:O,"&lt;"&amp;O635)</f>
        <v>10</v>
      </c>
      <c r="I635" s="2">
        <f>AVERAGEIF(A:A,A635,G:G)</f>
        <v>50.002666666666691</v>
      </c>
      <c r="J635" s="2">
        <f>G635-I635</f>
        <v>-13.01226666666669</v>
      </c>
      <c r="K635" s="2">
        <f>90+J635</f>
        <v>76.98773333333331</v>
      </c>
      <c r="L635" s="2">
        <f>EXP(0.06*K635)</f>
        <v>101.41936000461089</v>
      </c>
      <c r="M635" s="2">
        <f>SUMIF(A:A,A635,L:L)</f>
        <v>3307.3927203333856</v>
      </c>
      <c r="N635" s="3">
        <f>L635/M635</f>
        <v>3.0664444346478397E-2</v>
      </c>
      <c r="O635" s="8">
        <f>1/N635</f>
        <v>32.611058876559852</v>
      </c>
      <c r="P635" s="3" t="str">
        <f>IF(O635&gt;21,"",N635)</f>
        <v/>
      </c>
      <c r="Q635" s="3" t="str">
        <f>IF(ISNUMBER(P635),SUMIF(A:A,A635,P:P),"")</f>
        <v/>
      </c>
      <c r="R635" s="3" t="str">
        <f>IFERROR(P635*(1/Q635),"")</f>
        <v/>
      </c>
      <c r="S635" s="9" t="str">
        <f>IFERROR(1/R635,"")</f>
        <v/>
      </c>
    </row>
    <row r="636" spans="1:19" x14ac:dyDescent="0.25">
      <c r="A636" s="1">
        <v>67</v>
      </c>
      <c r="B636" s="11">
        <v>0.78125</v>
      </c>
      <c r="C636" s="1" t="s">
        <v>329</v>
      </c>
      <c r="D636" s="1">
        <v>5</v>
      </c>
      <c r="E636" s="1">
        <v>11</v>
      </c>
      <c r="F636" s="1" t="s">
        <v>664</v>
      </c>
      <c r="G636" s="2">
        <v>25.203966666666698</v>
      </c>
      <c r="H636" s="7">
        <f>1+COUNTIFS(A:A,A636,O:O,"&lt;"&amp;O636)</f>
        <v>11</v>
      </c>
      <c r="I636" s="2">
        <f>AVERAGEIF(A:A,A636,G:G)</f>
        <v>50.002666666666691</v>
      </c>
      <c r="J636" s="2">
        <f>G636-I636</f>
        <v>-24.798699999999993</v>
      </c>
      <c r="K636" s="2">
        <f>90+J636</f>
        <v>65.201300000000003</v>
      </c>
      <c r="L636" s="2">
        <f>EXP(0.06*K636)</f>
        <v>50.002749804204164</v>
      </c>
      <c r="M636" s="2">
        <f>SUMIF(A:A,A636,L:L)</f>
        <v>3307.3927203333856</v>
      </c>
      <c r="N636" s="3">
        <f>L636/M636</f>
        <v>1.5118479730814635E-2</v>
      </c>
      <c r="O636" s="8">
        <f>1/N636</f>
        <v>66.14421673376259</v>
      </c>
      <c r="P636" s="3" t="str">
        <f>IF(O636&gt;21,"",N636)</f>
        <v/>
      </c>
      <c r="Q636" s="3" t="str">
        <f>IF(ISNUMBER(P636),SUMIF(A:A,A636,P:P),"")</f>
        <v/>
      </c>
      <c r="R636" s="3" t="str">
        <f>IFERROR(P636*(1/Q636),"")</f>
        <v/>
      </c>
      <c r="S636" s="9" t="str">
        <f>IFERROR(1/R636,"")</f>
        <v/>
      </c>
    </row>
    <row r="637" spans="1:19" x14ac:dyDescent="0.25">
      <c r="A637" s="1">
        <v>68</v>
      </c>
      <c r="B637" s="11">
        <v>0.80208333333333337</v>
      </c>
      <c r="C637" s="1" t="s">
        <v>329</v>
      </c>
      <c r="D637" s="1">
        <v>6</v>
      </c>
      <c r="E637" s="1">
        <v>9</v>
      </c>
      <c r="F637" s="1" t="s">
        <v>673</v>
      </c>
      <c r="G637" s="2">
        <v>69.034866666666602</v>
      </c>
      <c r="H637" s="7">
        <f>1+COUNTIFS(A:A,A637,O:O,"&lt;"&amp;O637)</f>
        <v>1</v>
      </c>
      <c r="I637" s="2">
        <f>AVERAGEIF(A:A,A637,G:G)</f>
        <v>49.312964444444425</v>
      </c>
      <c r="J637" s="2">
        <f>G637-I637</f>
        <v>19.721902222222177</v>
      </c>
      <c r="K637" s="2">
        <f>90+J637</f>
        <v>109.72190222222218</v>
      </c>
      <c r="L637" s="2">
        <f>EXP(0.06*K637)</f>
        <v>722.93125404774901</v>
      </c>
      <c r="M637" s="2">
        <f>SUMIF(A:A,A637,L:L)</f>
        <v>4322.5012730725557</v>
      </c>
      <c r="N637" s="3">
        <f>L637/M637</f>
        <v>0.16724836116331993</v>
      </c>
      <c r="O637" s="8">
        <f>1/N637</f>
        <v>5.979131831513067</v>
      </c>
      <c r="P637" s="3">
        <f>IF(O637&gt;21,"",N637)</f>
        <v>0.16724836116331993</v>
      </c>
      <c r="Q637" s="3">
        <f>IF(ISNUMBER(P637),SUMIF(A:A,A637,P:P),"")</f>
        <v>0.76141681381098802</v>
      </c>
      <c r="R637" s="3">
        <f>IFERROR(P637*(1/Q637),"")</f>
        <v>0.2196541475439984</v>
      </c>
      <c r="S637" s="9">
        <f>IFERROR(1/R637,"")</f>
        <v>4.5526115085065371</v>
      </c>
    </row>
    <row r="638" spans="1:19" x14ac:dyDescent="0.25">
      <c r="A638" s="1">
        <v>68</v>
      </c>
      <c r="B638" s="11">
        <v>0.80208333333333337</v>
      </c>
      <c r="C638" s="1" t="s">
        <v>329</v>
      </c>
      <c r="D638" s="1">
        <v>6</v>
      </c>
      <c r="E638" s="1">
        <v>3</v>
      </c>
      <c r="F638" s="1" t="s">
        <v>667</v>
      </c>
      <c r="G638" s="2">
        <v>64.695833333333297</v>
      </c>
      <c r="H638" s="7">
        <f>1+COUNTIFS(A:A,A638,O:O,"&lt;"&amp;O638)</f>
        <v>2</v>
      </c>
      <c r="I638" s="2">
        <f>AVERAGEIF(A:A,A638,G:G)</f>
        <v>49.312964444444425</v>
      </c>
      <c r="J638" s="2">
        <f>G638-I638</f>
        <v>15.382868888888872</v>
      </c>
      <c r="K638" s="2">
        <f>90+J638</f>
        <v>105.38286888888888</v>
      </c>
      <c r="L638" s="2">
        <f>EXP(0.06*K638)</f>
        <v>557.22668574250861</v>
      </c>
      <c r="M638" s="2">
        <f>SUMIF(A:A,A638,L:L)</f>
        <v>4322.5012730725557</v>
      </c>
      <c r="N638" s="3">
        <f>L638/M638</f>
        <v>0.12891301830581445</v>
      </c>
      <c r="O638" s="8">
        <f>1/N638</f>
        <v>7.7571684624414408</v>
      </c>
      <c r="P638" s="3">
        <f>IF(O638&gt;21,"",N638)</f>
        <v>0.12891301830581445</v>
      </c>
      <c r="Q638" s="3">
        <f>IF(ISNUMBER(P638),SUMIF(A:A,A638,P:P),"")</f>
        <v>0.76141681381098802</v>
      </c>
      <c r="R638" s="3">
        <f>IFERROR(P638*(1/Q638),"")</f>
        <v>0.16930676597564004</v>
      </c>
      <c r="S638" s="9">
        <f>IFERROR(1/R638,"")</f>
        <v>5.9064384948672437</v>
      </c>
    </row>
    <row r="639" spans="1:19" x14ac:dyDescent="0.25">
      <c r="A639" s="1">
        <v>68</v>
      </c>
      <c r="B639" s="11">
        <v>0.80208333333333337</v>
      </c>
      <c r="C639" s="1" t="s">
        <v>329</v>
      </c>
      <c r="D639" s="1">
        <v>6</v>
      </c>
      <c r="E639" s="1">
        <v>4</v>
      </c>
      <c r="F639" s="1" t="s">
        <v>668</v>
      </c>
      <c r="G639" s="2">
        <v>63.469933333333394</v>
      </c>
      <c r="H639" s="7">
        <f>1+COUNTIFS(A:A,A639,O:O,"&lt;"&amp;O639)</f>
        <v>3</v>
      </c>
      <c r="I639" s="2">
        <f>AVERAGEIF(A:A,A639,G:G)</f>
        <v>49.312964444444425</v>
      </c>
      <c r="J639" s="2">
        <f>G639-I639</f>
        <v>14.156968888888969</v>
      </c>
      <c r="K639" s="2">
        <f>90+J639</f>
        <v>104.15696888888897</v>
      </c>
      <c r="L639" s="2">
        <f>EXP(0.06*K639)</f>
        <v>517.71149794725295</v>
      </c>
      <c r="M639" s="2">
        <f>SUMIF(A:A,A639,L:L)</f>
        <v>4322.5012730725557</v>
      </c>
      <c r="N639" s="3">
        <f>L639/M639</f>
        <v>0.11977127714742095</v>
      </c>
      <c r="O639" s="8">
        <f>1/N639</f>
        <v>8.3492471969648125</v>
      </c>
      <c r="P639" s="3">
        <f>IF(O639&gt;21,"",N639)</f>
        <v>0.11977127714742095</v>
      </c>
      <c r="Q639" s="3">
        <f>IF(ISNUMBER(P639),SUMIF(A:A,A639,P:P),"")</f>
        <v>0.76141681381098802</v>
      </c>
      <c r="R639" s="3">
        <f>IFERROR(P639*(1/Q639),"")</f>
        <v>0.15730054153644238</v>
      </c>
      <c r="S639" s="9">
        <f>IFERROR(1/R639,"")</f>
        <v>6.3572571984332704</v>
      </c>
    </row>
    <row r="640" spans="1:19" x14ac:dyDescent="0.25">
      <c r="A640" s="1">
        <v>68</v>
      </c>
      <c r="B640" s="11">
        <v>0.80208333333333337</v>
      </c>
      <c r="C640" s="1" t="s">
        <v>329</v>
      </c>
      <c r="D640" s="1">
        <v>6</v>
      </c>
      <c r="E640" s="1">
        <v>1</v>
      </c>
      <c r="F640" s="1" t="s">
        <v>665</v>
      </c>
      <c r="G640" s="2">
        <v>62.263833333333295</v>
      </c>
      <c r="H640" s="7">
        <f>1+COUNTIFS(A:A,A640,O:O,"&lt;"&amp;O640)</f>
        <v>4</v>
      </c>
      <c r="I640" s="2">
        <f>AVERAGEIF(A:A,A640,G:G)</f>
        <v>49.312964444444425</v>
      </c>
      <c r="J640" s="2">
        <f>G640-I640</f>
        <v>12.95086888888887</v>
      </c>
      <c r="K640" s="2">
        <f>90+J640</f>
        <v>102.95086888888886</v>
      </c>
      <c r="L640" s="2">
        <f>EXP(0.06*K640)</f>
        <v>481.57025698401139</v>
      </c>
      <c r="M640" s="2">
        <f>SUMIF(A:A,A640,L:L)</f>
        <v>4322.5012730725557</v>
      </c>
      <c r="N640" s="3">
        <f>L640/M640</f>
        <v>0.11141009026047034</v>
      </c>
      <c r="O640" s="8">
        <f>1/N640</f>
        <v>8.9758476782673622</v>
      </c>
      <c r="P640" s="3">
        <f>IF(O640&gt;21,"",N640)</f>
        <v>0.11141009026047034</v>
      </c>
      <c r="Q640" s="3">
        <f>IF(ISNUMBER(P640),SUMIF(A:A,A640,P:P),"")</f>
        <v>0.76141681381098802</v>
      </c>
      <c r="R640" s="3">
        <f>IFERROR(P640*(1/Q640),"")</f>
        <v>0.14631945110700756</v>
      </c>
      <c r="S640" s="9">
        <f>IFERROR(1/R640,"")</f>
        <v>6.8343613404390897</v>
      </c>
    </row>
    <row r="641" spans="1:19" x14ac:dyDescent="0.25">
      <c r="A641" s="1">
        <v>68</v>
      </c>
      <c r="B641" s="11">
        <v>0.80208333333333337</v>
      </c>
      <c r="C641" s="1" t="s">
        <v>329</v>
      </c>
      <c r="D641" s="1">
        <v>6</v>
      </c>
      <c r="E641" s="1">
        <v>2</v>
      </c>
      <c r="F641" s="1" t="s">
        <v>666</v>
      </c>
      <c r="G641" s="2">
        <v>59.190366666666705</v>
      </c>
      <c r="H641" s="7">
        <f>1+COUNTIFS(A:A,A641,O:O,"&lt;"&amp;O641)</f>
        <v>5</v>
      </c>
      <c r="I641" s="2">
        <f>AVERAGEIF(A:A,A641,G:G)</f>
        <v>49.312964444444425</v>
      </c>
      <c r="J641" s="2">
        <f>G641-I641</f>
        <v>9.8774022222222797</v>
      </c>
      <c r="K641" s="2">
        <f>90+J641</f>
        <v>99.877402222222287</v>
      </c>
      <c r="L641" s="2">
        <f>EXP(0.06*K641)</f>
        <v>400.47211288432703</v>
      </c>
      <c r="M641" s="2">
        <f>SUMIF(A:A,A641,L:L)</f>
        <v>4322.5012730725557</v>
      </c>
      <c r="N641" s="3">
        <f>L641/M641</f>
        <v>9.2648234803100513E-2</v>
      </c>
      <c r="O641" s="8">
        <f>1/N641</f>
        <v>10.793513790362411</v>
      </c>
      <c r="P641" s="3">
        <f>IF(O641&gt;21,"",N641)</f>
        <v>9.2648234803100513E-2</v>
      </c>
      <c r="Q641" s="3">
        <f>IF(ISNUMBER(P641),SUMIF(A:A,A641,P:P),"")</f>
        <v>0.76141681381098802</v>
      </c>
      <c r="R641" s="3">
        <f>IFERROR(P641*(1/Q641),"")</f>
        <v>0.12167873511931566</v>
      </c>
      <c r="S641" s="9">
        <f>IFERROR(1/R641,"")</f>
        <v>8.218362880082708</v>
      </c>
    </row>
    <row r="642" spans="1:19" x14ac:dyDescent="0.25">
      <c r="A642" s="1">
        <v>68</v>
      </c>
      <c r="B642" s="11">
        <v>0.80208333333333337</v>
      </c>
      <c r="C642" s="1" t="s">
        <v>329</v>
      </c>
      <c r="D642" s="1">
        <v>6</v>
      </c>
      <c r="E642" s="1">
        <v>8</v>
      </c>
      <c r="F642" s="1" t="s">
        <v>672</v>
      </c>
      <c r="G642" s="2">
        <v>57.577766666666697</v>
      </c>
      <c r="H642" s="7">
        <f>1+COUNTIFS(A:A,A642,O:O,"&lt;"&amp;O642)</f>
        <v>6</v>
      </c>
      <c r="I642" s="2">
        <f>AVERAGEIF(A:A,A642,G:G)</f>
        <v>49.312964444444425</v>
      </c>
      <c r="J642" s="2">
        <f>G642-I642</f>
        <v>8.2648022222222721</v>
      </c>
      <c r="K642" s="2">
        <f>90+J642</f>
        <v>98.264802222222272</v>
      </c>
      <c r="L642" s="2">
        <f>EXP(0.06*K642)</f>
        <v>363.53956416974444</v>
      </c>
      <c r="M642" s="2">
        <f>SUMIF(A:A,A642,L:L)</f>
        <v>4322.5012730725557</v>
      </c>
      <c r="N642" s="3">
        <f>L642/M642</f>
        <v>8.410398082111617E-2</v>
      </c>
      <c r="O642" s="8">
        <f>1/N642</f>
        <v>11.890043613119058</v>
      </c>
      <c r="P642" s="3">
        <f>IF(O642&gt;21,"",N642)</f>
        <v>8.410398082111617E-2</v>
      </c>
      <c r="Q642" s="3">
        <f>IF(ISNUMBER(P642),SUMIF(A:A,A642,P:P),"")</f>
        <v>0.76141681381098802</v>
      </c>
      <c r="R642" s="3">
        <f>IFERROR(P642*(1/Q642),"")</f>
        <v>0.11045721514890779</v>
      </c>
      <c r="S642" s="9">
        <f>IFERROR(1/R642,"")</f>
        <v>9.0532791239748018</v>
      </c>
    </row>
    <row r="643" spans="1:19" x14ac:dyDescent="0.25">
      <c r="A643" s="1">
        <v>68</v>
      </c>
      <c r="B643" s="11">
        <v>0.80208333333333337</v>
      </c>
      <c r="C643" s="1" t="s">
        <v>329</v>
      </c>
      <c r="D643" s="1">
        <v>6</v>
      </c>
      <c r="E643" s="1">
        <v>6</v>
      </c>
      <c r="F643" s="1" t="s">
        <v>670</v>
      </c>
      <c r="G643" s="2">
        <v>51.188233333333301</v>
      </c>
      <c r="H643" s="7">
        <f>1+COUNTIFS(A:A,A643,O:O,"&lt;"&amp;O643)</f>
        <v>7</v>
      </c>
      <c r="I643" s="2">
        <f>AVERAGEIF(A:A,A643,G:G)</f>
        <v>49.312964444444425</v>
      </c>
      <c r="J643" s="2">
        <f>G643-I643</f>
        <v>1.8752688888888756</v>
      </c>
      <c r="K643" s="2">
        <f>90+J643</f>
        <v>91.875268888888883</v>
      </c>
      <c r="L643" s="2">
        <f>EXP(0.06*K643)</f>
        <v>247.77377526125179</v>
      </c>
      <c r="M643" s="2">
        <f>SUMIF(A:A,A643,L:L)</f>
        <v>4322.5012730725557</v>
      </c>
      <c r="N643" s="3">
        <f>L643/M643</f>
        <v>5.7321851309745757E-2</v>
      </c>
      <c r="O643" s="8">
        <f>1/N643</f>
        <v>17.44535420875323</v>
      </c>
      <c r="P643" s="3">
        <f>IF(O643&gt;21,"",N643)</f>
        <v>5.7321851309745757E-2</v>
      </c>
      <c r="Q643" s="3">
        <f>IF(ISNUMBER(P643),SUMIF(A:A,A643,P:P),"")</f>
        <v>0.76141681381098802</v>
      </c>
      <c r="R643" s="3">
        <f>IFERROR(P643*(1/Q643),"")</f>
        <v>7.5283143568688218E-2</v>
      </c>
      <c r="S643" s="9">
        <f>IFERROR(1/R643,"")</f>
        <v>13.283186017432994</v>
      </c>
    </row>
    <row r="644" spans="1:19" x14ac:dyDescent="0.25">
      <c r="A644" s="1">
        <v>68</v>
      </c>
      <c r="B644" s="11">
        <v>0.80208333333333337</v>
      </c>
      <c r="C644" s="1" t="s">
        <v>329</v>
      </c>
      <c r="D644" s="1">
        <v>6</v>
      </c>
      <c r="E644" s="1">
        <v>11</v>
      </c>
      <c r="F644" s="1" t="s">
        <v>675</v>
      </c>
      <c r="G644" s="2">
        <v>47.933300000000003</v>
      </c>
      <c r="H644" s="7">
        <f>1+COUNTIFS(A:A,A644,O:O,"&lt;"&amp;O644)</f>
        <v>8</v>
      </c>
      <c r="I644" s="2">
        <f>AVERAGEIF(A:A,A644,G:G)</f>
        <v>49.312964444444425</v>
      </c>
      <c r="J644" s="2">
        <f>G644-I644</f>
        <v>-1.3796644444444226</v>
      </c>
      <c r="K644" s="2">
        <f>90+J644</f>
        <v>88.620335555555585</v>
      </c>
      <c r="L644" s="2">
        <f>EXP(0.06*K644)</f>
        <v>203.81651102540295</v>
      </c>
      <c r="M644" s="2">
        <f>SUMIF(A:A,A644,L:L)</f>
        <v>4322.5012730725557</v>
      </c>
      <c r="N644" s="3">
        <f>L644/M644</f>
        <v>4.7152446731501929E-2</v>
      </c>
      <c r="O644" s="8">
        <f>1/N644</f>
        <v>21.207807215058327</v>
      </c>
      <c r="P644" s="3" t="str">
        <f>IF(O644&gt;21,"",N644)</f>
        <v/>
      </c>
      <c r="Q644" s="3" t="str">
        <f>IF(ISNUMBER(P644),SUMIF(A:A,A644,P:P),"")</f>
        <v/>
      </c>
      <c r="R644" s="3" t="str">
        <f>IFERROR(P644*(1/Q644),"")</f>
        <v/>
      </c>
      <c r="S644" s="9" t="str">
        <f>IFERROR(1/R644,"")</f>
        <v/>
      </c>
    </row>
    <row r="645" spans="1:19" x14ac:dyDescent="0.25">
      <c r="A645" s="1">
        <v>68</v>
      </c>
      <c r="B645" s="11">
        <v>0.80208333333333337</v>
      </c>
      <c r="C645" s="1" t="s">
        <v>329</v>
      </c>
      <c r="D645" s="1">
        <v>6</v>
      </c>
      <c r="E645" s="1">
        <v>5</v>
      </c>
      <c r="F645" s="1" t="s">
        <v>669</v>
      </c>
      <c r="G645" s="2">
        <v>43.073</v>
      </c>
      <c r="H645" s="7">
        <f>1+COUNTIFS(A:A,A645,O:O,"&lt;"&amp;O645)</f>
        <v>9</v>
      </c>
      <c r="I645" s="2">
        <f>AVERAGEIF(A:A,A645,G:G)</f>
        <v>49.312964444444425</v>
      </c>
      <c r="J645" s="2">
        <f>G645-I645</f>
        <v>-6.2399644444444249</v>
      </c>
      <c r="K645" s="2">
        <f>90+J645</f>
        <v>83.760035555555575</v>
      </c>
      <c r="L645" s="2">
        <f>EXP(0.06*K645)</f>
        <v>152.261910487525</v>
      </c>
      <c r="M645" s="2">
        <f>SUMIF(A:A,A645,L:L)</f>
        <v>4322.5012730725557</v>
      </c>
      <c r="N645" s="3">
        <f>L645/M645</f>
        <v>3.5225417152808136E-2</v>
      </c>
      <c r="O645" s="8">
        <f>1/N645</f>
        <v>28.388592125452828</v>
      </c>
      <c r="P645" s="3" t="str">
        <f>IF(O645&gt;21,"",N645)</f>
        <v/>
      </c>
      <c r="Q645" s="3" t="str">
        <f>IF(ISNUMBER(P645),SUMIF(A:A,A645,P:P),"")</f>
        <v/>
      </c>
      <c r="R645" s="3" t="str">
        <f>IFERROR(P645*(1/Q645),"")</f>
        <v/>
      </c>
      <c r="S645" s="9" t="str">
        <f>IFERROR(1/R645,"")</f>
        <v/>
      </c>
    </row>
    <row r="646" spans="1:19" x14ac:dyDescent="0.25">
      <c r="A646" s="1">
        <v>68</v>
      </c>
      <c r="B646" s="11">
        <v>0.80208333333333337</v>
      </c>
      <c r="C646" s="1" t="s">
        <v>329</v>
      </c>
      <c r="D646" s="1">
        <v>6</v>
      </c>
      <c r="E646" s="1">
        <v>14</v>
      </c>
      <c r="F646" s="1" t="s">
        <v>678</v>
      </c>
      <c r="G646" s="2">
        <v>42.378233333333299</v>
      </c>
      <c r="H646" s="7">
        <f>1+COUNTIFS(A:A,A646,O:O,"&lt;"&amp;O646)</f>
        <v>10</v>
      </c>
      <c r="I646" s="2">
        <f>AVERAGEIF(A:A,A646,G:G)</f>
        <v>49.312964444444425</v>
      </c>
      <c r="J646" s="2">
        <f>G646-I646</f>
        <v>-6.9347311111111267</v>
      </c>
      <c r="K646" s="2">
        <f>90+J646</f>
        <v>83.06526888888888</v>
      </c>
      <c r="L646" s="2">
        <f>EXP(0.06*K646)</f>
        <v>146.04519569118455</v>
      </c>
      <c r="M646" s="2">
        <f>SUMIF(A:A,A646,L:L)</f>
        <v>4322.5012730725557</v>
      </c>
      <c r="N646" s="3">
        <f>L646/M646</f>
        <v>3.3787195529816814E-2</v>
      </c>
      <c r="O646" s="8">
        <f>1/N646</f>
        <v>29.597011066441173</v>
      </c>
      <c r="P646" s="3" t="str">
        <f>IF(O646&gt;21,"",N646)</f>
        <v/>
      </c>
      <c r="Q646" s="3" t="str">
        <f>IF(ISNUMBER(P646),SUMIF(A:A,A646,P:P),"")</f>
        <v/>
      </c>
      <c r="R646" s="3" t="str">
        <f>IFERROR(P646*(1/Q646),"")</f>
        <v/>
      </c>
      <c r="S646" s="9" t="str">
        <f>IFERROR(1/R646,"")</f>
        <v/>
      </c>
    </row>
    <row r="647" spans="1:19" x14ac:dyDescent="0.25">
      <c r="A647" s="1">
        <v>68</v>
      </c>
      <c r="B647" s="11">
        <v>0.80208333333333337</v>
      </c>
      <c r="C647" s="1" t="s">
        <v>329</v>
      </c>
      <c r="D647" s="1">
        <v>6</v>
      </c>
      <c r="E647" s="1">
        <v>13</v>
      </c>
      <c r="F647" s="1" t="s">
        <v>677</v>
      </c>
      <c r="G647" s="2">
        <v>42.193366666666599</v>
      </c>
      <c r="H647" s="7">
        <f>1+COUNTIFS(A:A,A647,O:O,"&lt;"&amp;O647)</f>
        <v>11</v>
      </c>
      <c r="I647" s="2">
        <f>AVERAGEIF(A:A,A647,G:G)</f>
        <v>49.312964444444425</v>
      </c>
      <c r="J647" s="2">
        <f>G647-I647</f>
        <v>-7.1195977777778268</v>
      </c>
      <c r="K647" s="2">
        <f>90+J647</f>
        <v>82.880402222222173</v>
      </c>
      <c r="L647" s="2">
        <f>EXP(0.06*K647)</f>
        <v>144.43421340522832</v>
      </c>
      <c r="M647" s="2">
        <f>SUMIF(A:A,A647,L:L)</f>
        <v>4322.5012730725557</v>
      </c>
      <c r="N647" s="3">
        <f>L647/M647</f>
        <v>3.3414498754458531E-2</v>
      </c>
      <c r="O647" s="8">
        <f>1/N647</f>
        <v>29.927128560220254</v>
      </c>
      <c r="P647" s="3" t="str">
        <f>IF(O647&gt;21,"",N647)</f>
        <v/>
      </c>
      <c r="Q647" s="3" t="str">
        <f>IF(ISNUMBER(P647),SUMIF(A:A,A647,P:P),"")</f>
        <v/>
      </c>
      <c r="R647" s="3" t="str">
        <f>IFERROR(P647*(1/Q647),"")</f>
        <v/>
      </c>
      <c r="S647" s="9" t="str">
        <f>IFERROR(1/R647,"")</f>
        <v/>
      </c>
    </row>
    <row r="648" spans="1:19" x14ac:dyDescent="0.25">
      <c r="A648" s="1">
        <v>68</v>
      </c>
      <c r="B648" s="11">
        <v>0.80208333333333337</v>
      </c>
      <c r="C648" s="1" t="s">
        <v>329</v>
      </c>
      <c r="D648" s="1">
        <v>6</v>
      </c>
      <c r="E648" s="1">
        <v>10</v>
      </c>
      <c r="F648" s="1" t="s">
        <v>674</v>
      </c>
      <c r="G648" s="2">
        <v>40.495366666666598</v>
      </c>
      <c r="H648" s="7">
        <f>1+COUNTIFS(A:A,A648,O:O,"&lt;"&amp;O648)</f>
        <v>12</v>
      </c>
      <c r="I648" s="2">
        <f>AVERAGEIF(A:A,A648,G:G)</f>
        <v>49.312964444444425</v>
      </c>
      <c r="J648" s="2">
        <f>G648-I648</f>
        <v>-8.8175977777778272</v>
      </c>
      <c r="K648" s="2">
        <f>90+J648</f>
        <v>81.18240222222218</v>
      </c>
      <c r="L648" s="2">
        <f>EXP(0.06*K648)</f>
        <v>130.44401531964928</v>
      </c>
      <c r="M648" s="2">
        <f>SUMIF(A:A,A648,L:L)</f>
        <v>4322.5012730725557</v>
      </c>
      <c r="N648" s="3">
        <f>L648/M648</f>
        <v>3.0177900960321986E-2</v>
      </c>
      <c r="O648" s="8">
        <f>1/N648</f>
        <v>33.136830865566282</v>
      </c>
      <c r="P648" s="3" t="str">
        <f>IF(O648&gt;21,"",N648)</f>
        <v/>
      </c>
      <c r="Q648" s="3" t="str">
        <f>IF(ISNUMBER(P648),SUMIF(A:A,A648,P:P),"")</f>
        <v/>
      </c>
      <c r="R648" s="3" t="str">
        <f>IFERROR(P648*(1/Q648),"")</f>
        <v/>
      </c>
      <c r="S648" s="9" t="str">
        <f>IFERROR(1/R648,"")</f>
        <v/>
      </c>
    </row>
    <row r="649" spans="1:19" x14ac:dyDescent="0.25">
      <c r="A649" s="1">
        <v>68</v>
      </c>
      <c r="B649" s="11">
        <v>0.80208333333333337</v>
      </c>
      <c r="C649" s="1" t="s">
        <v>329</v>
      </c>
      <c r="D649" s="1">
        <v>6</v>
      </c>
      <c r="E649" s="1">
        <v>7</v>
      </c>
      <c r="F649" s="1" t="s">
        <v>671</v>
      </c>
      <c r="G649" s="2">
        <v>40.3800666666667</v>
      </c>
      <c r="H649" s="7">
        <f>1+COUNTIFS(A:A,A649,O:O,"&lt;"&amp;O649)</f>
        <v>13</v>
      </c>
      <c r="I649" s="2">
        <f>AVERAGEIF(A:A,A649,G:G)</f>
        <v>49.312964444444425</v>
      </c>
      <c r="J649" s="2">
        <f>G649-I649</f>
        <v>-8.9328977777777254</v>
      </c>
      <c r="K649" s="2">
        <f>90+J649</f>
        <v>81.067102222222275</v>
      </c>
      <c r="L649" s="2">
        <f>EXP(0.06*K649)</f>
        <v>129.5447178781184</v>
      </c>
      <c r="M649" s="2">
        <f>SUMIF(A:A,A649,L:L)</f>
        <v>4322.5012730725557</v>
      </c>
      <c r="N649" s="3">
        <f>L649/M649</f>
        <v>2.9969850717021157E-2</v>
      </c>
      <c r="O649" s="8">
        <f>1/N649</f>
        <v>33.366866236409287</v>
      </c>
      <c r="P649" s="3" t="str">
        <f>IF(O649&gt;21,"",N649)</f>
        <v/>
      </c>
      <c r="Q649" s="3" t="str">
        <f>IF(ISNUMBER(P649),SUMIF(A:A,A649,P:P),"")</f>
        <v/>
      </c>
      <c r="R649" s="3" t="str">
        <f>IFERROR(P649*(1/Q649),"")</f>
        <v/>
      </c>
      <c r="S649" s="9" t="str">
        <f>IFERROR(1/R649,"")</f>
        <v/>
      </c>
    </row>
    <row r="650" spans="1:19" x14ac:dyDescent="0.25">
      <c r="A650" s="1">
        <v>68</v>
      </c>
      <c r="B650" s="11">
        <v>0.80208333333333337</v>
      </c>
      <c r="C650" s="1" t="s">
        <v>329</v>
      </c>
      <c r="D650" s="1">
        <v>6</v>
      </c>
      <c r="E650" s="1">
        <v>12</v>
      </c>
      <c r="F650" s="1" t="s">
        <v>676</v>
      </c>
      <c r="G650" s="2">
        <v>31.007466666666701</v>
      </c>
      <c r="H650" s="7">
        <f>1+COUNTIFS(A:A,A650,O:O,"&lt;"&amp;O650)</f>
        <v>14</v>
      </c>
      <c r="I650" s="2">
        <f>AVERAGEIF(A:A,A650,G:G)</f>
        <v>49.312964444444425</v>
      </c>
      <c r="J650" s="2">
        <f>G650-I650</f>
        <v>-18.305497777777724</v>
      </c>
      <c r="K650" s="2">
        <f>90+J650</f>
        <v>71.694502222222269</v>
      </c>
      <c r="L650" s="2">
        <f>EXP(0.06*K650)</f>
        <v>73.822985026048556</v>
      </c>
      <c r="M650" s="2">
        <f>SUMIF(A:A,A650,L:L)</f>
        <v>4322.5012730725557</v>
      </c>
      <c r="N650" s="3">
        <f>L650/M650</f>
        <v>1.7078765363456583E-2</v>
      </c>
      <c r="O650" s="8">
        <f>1/N650</f>
        <v>58.552241846456823</v>
      </c>
      <c r="P650" s="3" t="str">
        <f>IF(O650&gt;21,"",N650)</f>
        <v/>
      </c>
      <c r="Q650" s="3" t="str">
        <f>IF(ISNUMBER(P650),SUMIF(A:A,A650,P:P),"")</f>
        <v/>
      </c>
      <c r="R650" s="3" t="str">
        <f>IFERROR(P650*(1/Q650),"")</f>
        <v/>
      </c>
      <c r="S650" s="9" t="str">
        <f>IFERROR(1/R650,"")</f>
        <v/>
      </c>
    </row>
    <row r="651" spans="1:19" x14ac:dyDescent="0.25">
      <c r="A651" s="1">
        <v>68</v>
      </c>
      <c r="B651" s="11">
        <v>0.80208333333333337</v>
      </c>
      <c r="C651" s="1" t="s">
        <v>329</v>
      </c>
      <c r="D651" s="1">
        <v>6</v>
      </c>
      <c r="E651" s="1">
        <v>15</v>
      </c>
      <c r="F651" s="1" t="s">
        <v>679</v>
      </c>
      <c r="G651" s="2">
        <v>24.812833333333302</v>
      </c>
      <c r="H651" s="7">
        <f>1+COUNTIFS(A:A,A651,O:O,"&lt;"&amp;O651)</f>
        <v>15</v>
      </c>
      <c r="I651" s="2">
        <f>AVERAGEIF(A:A,A651,G:G)</f>
        <v>49.312964444444425</v>
      </c>
      <c r="J651" s="2">
        <f>G651-I651</f>
        <v>-24.500131111111124</v>
      </c>
      <c r="K651" s="2">
        <f>90+J651</f>
        <v>65.499868888888869</v>
      </c>
      <c r="L651" s="2">
        <f>EXP(0.06*K651)</f>
        <v>50.906577202552192</v>
      </c>
      <c r="M651" s="2">
        <f>SUMIF(A:A,A651,L:L)</f>
        <v>4322.5012730725557</v>
      </c>
      <c r="N651" s="3">
        <f>L651/M651</f>
        <v>1.1777110979626471E-2</v>
      </c>
      <c r="O651" s="8">
        <f>1/N651</f>
        <v>84.910467578162923</v>
      </c>
      <c r="P651" s="3" t="str">
        <f>IF(O651&gt;21,"",N651)</f>
        <v/>
      </c>
      <c r="Q651" s="3" t="str">
        <f>IF(ISNUMBER(P651),SUMIF(A:A,A651,P:P),"")</f>
        <v/>
      </c>
      <c r="R651" s="3" t="str">
        <f>IFERROR(P651*(1/Q651),"")</f>
        <v/>
      </c>
      <c r="S651" s="9" t="str">
        <f>IFERROR(1/R651,"")</f>
        <v/>
      </c>
    </row>
    <row r="652" spans="1:19" x14ac:dyDescent="0.25">
      <c r="A652" s="1">
        <v>69</v>
      </c>
      <c r="B652" s="11">
        <v>0.80902777777777779</v>
      </c>
      <c r="C652" s="1" t="s">
        <v>291</v>
      </c>
      <c r="D652" s="1">
        <v>7</v>
      </c>
      <c r="E652" s="1">
        <v>1</v>
      </c>
      <c r="F652" s="1" t="s">
        <v>680</v>
      </c>
      <c r="G652" s="2">
        <v>78.607999999999905</v>
      </c>
      <c r="H652" s="7">
        <f>1+COUNTIFS(A:A,A652,O:O,"&lt;"&amp;O652)</f>
        <v>1</v>
      </c>
      <c r="I652" s="2">
        <f>AVERAGEIF(A:A,A652,G:G)</f>
        <v>49.772045454545427</v>
      </c>
      <c r="J652" s="2">
        <f>G652-I652</f>
        <v>28.835954545454477</v>
      </c>
      <c r="K652" s="2">
        <f>90+J652</f>
        <v>118.83595454545448</v>
      </c>
      <c r="L652" s="2">
        <f>EXP(0.06*K652)</f>
        <v>1249.07339664598</v>
      </c>
      <c r="M652" s="2">
        <f>SUMIF(A:A,A652,L:L)</f>
        <v>4193.1593704652269</v>
      </c>
      <c r="N652" s="3">
        <f>L652/M652</f>
        <v>0.29788359713773449</v>
      </c>
      <c r="O652" s="8">
        <f>1/N652</f>
        <v>3.3570159941959581</v>
      </c>
      <c r="P652" s="3">
        <f>IF(O652&gt;21,"",N652)</f>
        <v>0.29788359713773449</v>
      </c>
      <c r="Q652" s="3">
        <f>IF(ISNUMBER(P652),SUMIF(A:A,A652,P:P),"")</f>
        <v>0.94394774495163902</v>
      </c>
      <c r="R652" s="3">
        <f>IFERROR(P652*(1/Q652),"")</f>
        <v>0.31557212645599986</v>
      </c>
      <c r="S652" s="9">
        <f>IFERROR(1/R652,"")</f>
        <v>3.1688476774878587</v>
      </c>
    </row>
    <row r="653" spans="1:19" x14ac:dyDescent="0.25">
      <c r="A653" s="1">
        <v>69</v>
      </c>
      <c r="B653" s="11">
        <v>0.80902777777777779</v>
      </c>
      <c r="C653" s="1" t="s">
        <v>291</v>
      </c>
      <c r="D653" s="1">
        <v>7</v>
      </c>
      <c r="E653" s="1">
        <v>6</v>
      </c>
      <c r="F653" s="1" t="s">
        <v>685</v>
      </c>
      <c r="G653" s="2">
        <v>70.015433333333306</v>
      </c>
      <c r="H653" s="7">
        <f>1+COUNTIFS(A:A,A653,O:O,"&lt;"&amp;O653)</f>
        <v>2</v>
      </c>
      <c r="I653" s="2">
        <f>AVERAGEIF(A:A,A653,G:G)</f>
        <v>49.772045454545427</v>
      </c>
      <c r="J653" s="2">
        <f>G653-I653</f>
        <v>20.243387878787878</v>
      </c>
      <c r="K653" s="2">
        <f>90+J653</f>
        <v>110.24338787878787</v>
      </c>
      <c r="L653" s="2">
        <f>EXP(0.06*K653)</f>
        <v>745.9087492838878</v>
      </c>
      <c r="M653" s="2">
        <f>SUMIF(A:A,A653,L:L)</f>
        <v>4193.1593704652269</v>
      </c>
      <c r="N653" s="3">
        <f>L653/M653</f>
        <v>0.17788704968805658</v>
      </c>
      <c r="O653" s="8">
        <f>1/N653</f>
        <v>5.6215446922842549</v>
      </c>
      <c r="P653" s="3">
        <f>IF(O653&gt;21,"",N653)</f>
        <v>0.17788704968805658</v>
      </c>
      <c r="Q653" s="3">
        <f>IF(ISNUMBER(P653),SUMIF(A:A,A653,P:P),"")</f>
        <v>0.94394774495163902</v>
      </c>
      <c r="R653" s="3">
        <f>IFERROR(P653*(1/Q653),"")</f>
        <v>0.18845010292086689</v>
      </c>
      <c r="S653" s="9">
        <f>IFERROR(1/R653,"")</f>
        <v>5.3064444354265783</v>
      </c>
    </row>
    <row r="654" spans="1:19" x14ac:dyDescent="0.25">
      <c r="A654" s="1">
        <v>69</v>
      </c>
      <c r="B654" s="11">
        <v>0.80902777777777779</v>
      </c>
      <c r="C654" s="1" t="s">
        <v>291</v>
      </c>
      <c r="D654" s="1">
        <v>7</v>
      </c>
      <c r="E654" s="1">
        <v>2</v>
      </c>
      <c r="F654" s="1" t="s">
        <v>681</v>
      </c>
      <c r="G654" s="2">
        <v>64.277233333333299</v>
      </c>
      <c r="H654" s="7">
        <f>1+COUNTIFS(A:A,A654,O:O,"&lt;"&amp;O654)</f>
        <v>3</v>
      </c>
      <c r="I654" s="2">
        <f>AVERAGEIF(A:A,A654,G:G)</f>
        <v>49.772045454545427</v>
      </c>
      <c r="J654" s="2">
        <f>G654-I654</f>
        <v>14.505187878787872</v>
      </c>
      <c r="K654" s="2">
        <f>90+J654</f>
        <v>104.50518787878786</v>
      </c>
      <c r="L654" s="2">
        <f>EXP(0.06*K654)</f>
        <v>528.64190407733167</v>
      </c>
      <c r="M654" s="2">
        <f>SUMIF(A:A,A654,L:L)</f>
        <v>4193.1593704652269</v>
      </c>
      <c r="N654" s="3">
        <f>L654/M654</f>
        <v>0.12607245691658014</v>
      </c>
      <c r="O654" s="8">
        <f>1/N654</f>
        <v>7.9319466317824032</v>
      </c>
      <c r="P654" s="3">
        <f>IF(O654&gt;21,"",N654)</f>
        <v>0.12607245691658014</v>
      </c>
      <c r="Q654" s="3">
        <f>IF(ISNUMBER(P654),SUMIF(A:A,A654,P:P),"")</f>
        <v>0.94394774495163902</v>
      </c>
      <c r="R654" s="3">
        <f>IFERROR(P654*(1/Q654),"")</f>
        <v>0.13355872461249343</v>
      </c>
      <c r="S654" s="9">
        <f>IFERROR(1/R654,"")</f>
        <v>7.4873431361477483</v>
      </c>
    </row>
    <row r="655" spans="1:19" x14ac:dyDescent="0.25">
      <c r="A655" s="1">
        <v>69</v>
      </c>
      <c r="B655" s="11">
        <v>0.80902777777777779</v>
      </c>
      <c r="C655" s="1" t="s">
        <v>291</v>
      </c>
      <c r="D655" s="1">
        <v>7</v>
      </c>
      <c r="E655" s="1">
        <v>9</v>
      </c>
      <c r="F655" s="1" t="s">
        <v>688</v>
      </c>
      <c r="G655" s="2">
        <v>64.059366666666691</v>
      </c>
      <c r="H655" s="7">
        <f>1+COUNTIFS(A:A,A655,O:O,"&lt;"&amp;O655)</f>
        <v>4</v>
      </c>
      <c r="I655" s="2">
        <f>AVERAGEIF(A:A,A655,G:G)</f>
        <v>49.772045454545427</v>
      </c>
      <c r="J655" s="2">
        <f>G655-I655</f>
        <v>14.287321212121263</v>
      </c>
      <c r="K655" s="2">
        <f>90+J655</f>
        <v>104.28732121212127</v>
      </c>
      <c r="L655" s="2">
        <f>EXP(0.06*K655)</f>
        <v>521.77646736352574</v>
      </c>
      <c r="M655" s="2">
        <f>SUMIF(A:A,A655,L:L)</f>
        <v>4193.1593704652269</v>
      </c>
      <c r="N655" s="3">
        <f>L655/M655</f>
        <v>0.1244351624311468</v>
      </c>
      <c r="O655" s="8">
        <f>1/N655</f>
        <v>8.0363136951207501</v>
      </c>
      <c r="P655" s="3">
        <f>IF(O655&gt;21,"",N655)</f>
        <v>0.1244351624311468</v>
      </c>
      <c r="Q655" s="3">
        <f>IF(ISNUMBER(P655),SUMIF(A:A,A655,P:P),"")</f>
        <v>0.94394774495163902</v>
      </c>
      <c r="R655" s="3">
        <f>IFERROR(P655*(1/Q655),"")</f>
        <v>0.13182420647397378</v>
      </c>
      <c r="S655" s="9">
        <f>IFERROR(1/R655,"")</f>
        <v>7.5858601902332046</v>
      </c>
    </row>
    <row r="656" spans="1:19" x14ac:dyDescent="0.25">
      <c r="A656" s="1">
        <v>69</v>
      </c>
      <c r="B656" s="11">
        <v>0.80902777777777779</v>
      </c>
      <c r="C656" s="1" t="s">
        <v>291</v>
      </c>
      <c r="D656" s="1">
        <v>7</v>
      </c>
      <c r="E656" s="1">
        <v>8</v>
      </c>
      <c r="F656" s="1" t="s">
        <v>687</v>
      </c>
      <c r="G656" s="2">
        <v>60.095066666666696</v>
      </c>
      <c r="H656" s="7">
        <f>1+COUNTIFS(A:A,A656,O:O,"&lt;"&amp;O656)</f>
        <v>5</v>
      </c>
      <c r="I656" s="2">
        <f>AVERAGEIF(A:A,A656,G:G)</f>
        <v>49.772045454545427</v>
      </c>
      <c r="J656" s="2">
        <f>G656-I656</f>
        <v>10.323021212121269</v>
      </c>
      <c r="K656" s="2">
        <f>90+J656</f>
        <v>100.32302121212126</v>
      </c>
      <c r="L656" s="2">
        <f>EXP(0.06*K656)</f>
        <v>411.32401958934105</v>
      </c>
      <c r="M656" s="2">
        <f>SUMIF(A:A,A656,L:L)</f>
        <v>4193.1593704652269</v>
      </c>
      <c r="N656" s="3">
        <f>L656/M656</f>
        <v>9.809405826225609E-2</v>
      </c>
      <c r="O656" s="8">
        <f>1/N656</f>
        <v>10.194297368414338</v>
      </c>
      <c r="P656" s="3">
        <f>IF(O656&gt;21,"",N656)</f>
        <v>9.809405826225609E-2</v>
      </c>
      <c r="Q656" s="3">
        <f>IF(ISNUMBER(P656),SUMIF(A:A,A656,P:P),"")</f>
        <v>0.94394774495163902</v>
      </c>
      <c r="R656" s="3">
        <f>IFERROR(P656*(1/Q656),"")</f>
        <v>0.10391894973728839</v>
      </c>
      <c r="S656" s="9">
        <f>IFERROR(1/R656,"")</f>
        <v>9.6228840122811405</v>
      </c>
    </row>
    <row r="657" spans="1:19" x14ac:dyDescent="0.25">
      <c r="A657" s="1">
        <v>69</v>
      </c>
      <c r="B657" s="11">
        <v>0.80902777777777779</v>
      </c>
      <c r="C657" s="1" t="s">
        <v>291</v>
      </c>
      <c r="D657" s="1">
        <v>7</v>
      </c>
      <c r="E657" s="1">
        <v>5</v>
      </c>
      <c r="F657" s="1" t="s">
        <v>684</v>
      </c>
      <c r="G657" s="2">
        <v>52.785733333333297</v>
      </c>
      <c r="H657" s="7">
        <f>1+COUNTIFS(A:A,A657,O:O,"&lt;"&amp;O657)</f>
        <v>6</v>
      </c>
      <c r="I657" s="2">
        <f>AVERAGEIF(A:A,A657,G:G)</f>
        <v>49.772045454545427</v>
      </c>
      <c r="J657" s="2">
        <f>G657-I657</f>
        <v>3.01368787878787</v>
      </c>
      <c r="K657" s="2">
        <f>90+J657</f>
        <v>93.013687878787863</v>
      </c>
      <c r="L657" s="2">
        <f>EXP(0.06*K657)</f>
        <v>265.28939128523734</v>
      </c>
      <c r="M657" s="2">
        <f>SUMIF(A:A,A657,L:L)</f>
        <v>4193.1593704652269</v>
      </c>
      <c r="N657" s="3">
        <f>L657/M657</f>
        <v>6.3267185395770864E-2</v>
      </c>
      <c r="O657" s="8">
        <f>1/N657</f>
        <v>15.805982101850317</v>
      </c>
      <c r="P657" s="3">
        <f>IF(O657&gt;21,"",N657)</f>
        <v>6.3267185395770864E-2</v>
      </c>
      <c r="Q657" s="3">
        <f>IF(ISNUMBER(P657),SUMIF(A:A,A657,P:P),"")</f>
        <v>0.94394774495163902</v>
      </c>
      <c r="R657" s="3">
        <f>IFERROR(P657*(1/Q657),"")</f>
        <v>6.7024033622763948E-2</v>
      </c>
      <c r="S657" s="9">
        <f>IFERROR(1/R657,"")</f>
        <v>14.920021161787574</v>
      </c>
    </row>
    <row r="658" spans="1:19" x14ac:dyDescent="0.25">
      <c r="A658" s="1">
        <v>69</v>
      </c>
      <c r="B658" s="11">
        <v>0.80902777777777779</v>
      </c>
      <c r="C658" s="1" t="s">
        <v>291</v>
      </c>
      <c r="D658" s="1">
        <v>7</v>
      </c>
      <c r="E658" s="1">
        <v>3</v>
      </c>
      <c r="F658" s="1" t="s">
        <v>682</v>
      </c>
      <c r="G658" s="2">
        <v>50.843633333333301</v>
      </c>
      <c r="H658" s="7">
        <f>1+COUNTIFS(A:A,A658,O:O,"&lt;"&amp;O658)</f>
        <v>7</v>
      </c>
      <c r="I658" s="2">
        <f>AVERAGEIF(A:A,A658,G:G)</f>
        <v>49.772045454545427</v>
      </c>
      <c r="J658" s="2">
        <f>G658-I658</f>
        <v>1.0715878787878736</v>
      </c>
      <c r="K658" s="2">
        <f>90+J658</f>
        <v>91.071587878787881</v>
      </c>
      <c r="L658" s="2">
        <f>EXP(0.06*K658)</f>
        <v>236.10940372818126</v>
      </c>
      <c r="M658" s="2">
        <f>SUMIF(A:A,A658,L:L)</f>
        <v>4193.1593704652269</v>
      </c>
      <c r="N658" s="3">
        <f>L658/M658</f>
        <v>5.6308235120093982E-2</v>
      </c>
      <c r="O658" s="8">
        <f>1/N658</f>
        <v>17.759391639024095</v>
      </c>
      <c r="P658" s="3">
        <f>IF(O658&gt;21,"",N658)</f>
        <v>5.6308235120093982E-2</v>
      </c>
      <c r="Q658" s="3">
        <f>IF(ISNUMBER(P658),SUMIF(A:A,A658,P:P),"")</f>
        <v>0.94394774495163902</v>
      </c>
      <c r="R658" s="3">
        <f>IFERROR(P658*(1/Q658),"")</f>
        <v>5.9651856176613685E-2</v>
      </c>
      <c r="S658" s="9">
        <f>IFERROR(1/R658,"")</f>
        <v>16.763937689369786</v>
      </c>
    </row>
    <row r="659" spans="1:19" x14ac:dyDescent="0.25">
      <c r="A659" s="1">
        <v>69</v>
      </c>
      <c r="B659" s="11">
        <v>0.80902777777777779</v>
      </c>
      <c r="C659" s="1" t="s">
        <v>291</v>
      </c>
      <c r="D659" s="1">
        <v>7</v>
      </c>
      <c r="E659" s="1">
        <v>10</v>
      </c>
      <c r="F659" s="1" t="s">
        <v>689</v>
      </c>
      <c r="G659" s="2">
        <v>33.882800000000003</v>
      </c>
      <c r="H659" s="7">
        <f>1+COUNTIFS(A:A,A659,O:O,"&lt;"&amp;O659)</f>
        <v>8</v>
      </c>
      <c r="I659" s="2">
        <f>AVERAGEIF(A:A,A659,G:G)</f>
        <v>49.772045454545427</v>
      </c>
      <c r="J659" s="2">
        <f>G659-I659</f>
        <v>-15.889245454545424</v>
      </c>
      <c r="K659" s="2">
        <f>90+J659</f>
        <v>74.110754545454569</v>
      </c>
      <c r="L659" s="2">
        <f>EXP(0.06*K659)</f>
        <v>85.34017025068944</v>
      </c>
      <c r="M659" s="2">
        <f>SUMIF(A:A,A659,L:L)</f>
        <v>4193.1593704652269</v>
      </c>
      <c r="N659" s="3">
        <f>L659/M659</f>
        <v>2.0352236276013767E-2</v>
      </c>
      <c r="O659" s="8">
        <f>1/N659</f>
        <v>49.1346496983506</v>
      </c>
      <c r="P659" s="3" t="str">
        <f>IF(O659&gt;21,"",N659)</f>
        <v/>
      </c>
      <c r="Q659" s="3" t="str">
        <f>IF(ISNUMBER(P659),SUMIF(A:A,A659,P:P),"")</f>
        <v/>
      </c>
      <c r="R659" s="3" t="str">
        <f>IFERROR(P659*(1/Q659),"")</f>
        <v/>
      </c>
      <c r="S659" s="9" t="str">
        <f>IFERROR(1/R659,"")</f>
        <v/>
      </c>
    </row>
    <row r="660" spans="1:19" x14ac:dyDescent="0.25">
      <c r="A660" s="1">
        <v>69</v>
      </c>
      <c r="B660" s="11">
        <v>0.80902777777777779</v>
      </c>
      <c r="C660" s="1" t="s">
        <v>291</v>
      </c>
      <c r="D660" s="1">
        <v>7</v>
      </c>
      <c r="E660" s="1">
        <v>7</v>
      </c>
      <c r="F660" s="1" t="s">
        <v>686</v>
      </c>
      <c r="G660" s="2">
        <v>30.6090333333334</v>
      </c>
      <c r="H660" s="7">
        <f>1+COUNTIFS(A:A,A660,O:O,"&lt;"&amp;O660)</f>
        <v>9</v>
      </c>
      <c r="I660" s="2">
        <f>AVERAGEIF(A:A,A660,G:G)</f>
        <v>49.772045454545427</v>
      </c>
      <c r="J660" s="2">
        <f>G660-I660</f>
        <v>-19.163012121212027</v>
      </c>
      <c r="K660" s="2">
        <f>90+J660</f>
        <v>70.836987878787966</v>
      </c>
      <c r="L660" s="2">
        <f>EXP(0.06*K660)</f>
        <v>70.120786237125884</v>
      </c>
      <c r="M660" s="2">
        <f>SUMIF(A:A,A660,L:L)</f>
        <v>4193.1593704652269</v>
      </c>
      <c r="N660" s="3">
        <f>L660/M660</f>
        <v>1.6722661850399941E-2</v>
      </c>
      <c r="O660" s="8">
        <f>1/N660</f>
        <v>59.799092330272998</v>
      </c>
      <c r="P660" s="3" t="str">
        <f>IF(O660&gt;21,"",N660)</f>
        <v/>
      </c>
      <c r="Q660" s="3" t="str">
        <f>IF(ISNUMBER(P660),SUMIF(A:A,A660,P:P),"")</f>
        <v/>
      </c>
      <c r="R660" s="3" t="str">
        <f>IFERROR(P660*(1/Q660),"")</f>
        <v/>
      </c>
      <c r="S660" s="9" t="str">
        <f>IFERROR(1/R660,"")</f>
        <v/>
      </c>
    </row>
    <row r="661" spans="1:19" x14ac:dyDescent="0.25">
      <c r="A661" s="1">
        <v>69</v>
      </c>
      <c r="B661" s="11">
        <v>0.80902777777777779</v>
      </c>
      <c r="C661" s="1" t="s">
        <v>291</v>
      </c>
      <c r="D661" s="1">
        <v>7</v>
      </c>
      <c r="E661" s="1">
        <v>11</v>
      </c>
      <c r="F661" s="1" t="s">
        <v>690</v>
      </c>
      <c r="G661" s="2">
        <v>21.623933333333301</v>
      </c>
      <c r="H661" s="7">
        <f>1+COUNTIFS(A:A,A661,O:O,"&lt;"&amp;O661)</f>
        <v>10</v>
      </c>
      <c r="I661" s="2">
        <f>AVERAGEIF(A:A,A661,G:G)</f>
        <v>49.772045454545427</v>
      </c>
      <c r="J661" s="2">
        <f>G661-I661</f>
        <v>-28.148112121212126</v>
      </c>
      <c r="K661" s="2">
        <f>90+J661</f>
        <v>61.851887878787878</v>
      </c>
      <c r="L661" s="2">
        <f>EXP(0.06*K661)</f>
        <v>40.899313281616443</v>
      </c>
      <c r="M661" s="2">
        <f>SUMIF(A:A,A661,L:L)</f>
        <v>4193.1593704652269</v>
      </c>
      <c r="N661" s="3">
        <f>L661/M661</f>
        <v>9.7538179850003431E-3</v>
      </c>
      <c r="O661" s="8">
        <f>1/N661</f>
        <v>102.5239553924242</v>
      </c>
      <c r="P661" s="3" t="str">
        <f>IF(O661&gt;21,"",N661)</f>
        <v/>
      </c>
      <c r="Q661" s="3" t="str">
        <f>IF(ISNUMBER(P661),SUMIF(A:A,A661,P:P),"")</f>
        <v/>
      </c>
      <c r="R661" s="3" t="str">
        <f>IFERROR(P661*(1/Q661),"")</f>
        <v/>
      </c>
      <c r="S661" s="9" t="str">
        <f>IFERROR(1/R661,"")</f>
        <v/>
      </c>
    </row>
    <row r="662" spans="1:19" x14ac:dyDescent="0.25">
      <c r="A662" s="1">
        <v>69</v>
      </c>
      <c r="B662" s="11">
        <v>0.80902777777777779</v>
      </c>
      <c r="C662" s="1" t="s">
        <v>291</v>
      </c>
      <c r="D662" s="1">
        <v>7</v>
      </c>
      <c r="E662" s="1">
        <v>4</v>
      </c>
      <c r="F662" s="1" t="s">
        <v>683</v>
      </c>
      <c r="G662" s="2">
        <v>20.692266666666601</v>
      </c>
      <c r="H662" s="7">
        <f>1+COUNTIFS(A:A,A662,O:O,"&lt;"&amp;O662)</f>
        <v>11</v>
      </c>
      <c r="I662" s="2">
        <f>AVERAGEIF(A:A,A662,G:G)</f>
        <v>49.772045454545427</v>
      </c>
      <c r="J662" s="2">
        <f>G662-I662</f>
        <v>-29.079778787878826</v>
      </c>
      <c r="K662" s="2">
        <f>90+J662</f>
        <v>60.920221212121177</v>
      </c>
      <c r="L662" s="2">
        <f>EXP(0.06*K662)</f>
        <v>38.675768722309975</v>
      </c>
      <c r="M662" s="2">
        <f>SUMIF(A:A,A662,L:L)</f>
        <v>4193.1593704652269</v>
      </c>
      <c r="N662" s="3">
        <f>L662/M662</f>
        <v>9.2235389369469487E-3</v>
      </c>
      <c r="O662" s="8">
        <f>1/N662</f>
        <v>108.41825538289606</v>
      </c>
      <c r="P662" s="3" t="str">
        <f>IF(O662&gt;21,"",N662)</f>
        <v/>
      </c>
      <c r="Q662" s="3" t="str">
        <f>IF(ISNUMBER(P662),SUMIF(A:A,A662,P:P),"")</f>
        <v/>
      </c>
      <c r="R662" s="3" t="str">
        <f>IFERROR(P662*(1/Q662),"")</f>
        <v/>
      </c>
      <c r="S662" s="9" t="str">
        <f>IFERROR(1/R662,"")</f>
        <v/>
      </c>
    </row>
    <row r="663" spans="1:19" x14ac:dyDescent="0.25">
      <c r="A663" s="1">
        <v>70</v>
      </c>
      <c r="B663" s="11">
        <v>0.83333333333333337</v>
      </c>
      <c r="C663" s="1" t="s">
        <v>291</v>
      </c>
      <c r="D663" s="1">
        <v>8</v>
      </c>
      <c r="E663" s="1">
        <v>2</v>
      </c>
      <c r="F663" s="1" t="s">
        <v>692</v>
      </c>
      <c r="G663" s="2">
        <v>82.158666666666605</v>
      </c>
      <c r="H663" s="7">
        <f>1+COUNTIFS(A:A,A663,O:O,"&lt;"&amp;O663)</f>
        <v>1</v>
      </c>
      <c r="I663" s="2">
        <f>AVERAGEIF(A:A,A663,G:G)</f>
        <v>49.279097777777778</v>
      </c>
      <c r="J663" s="2">
        <f>G663-I663</f>
        <v>32.879568888888826</v>
      </c>
      <c r="K663" s="2">
        <f>90+J663</f>
        <v>122.87956888888883</v>
      </c>
      <c r="L663" s="2">
        <f>EXP(0.06*K663)</f>
        <v>1592.0442055646927</v>
      </c>
      <c r="M663" s="2">
        <f>SUMIF(A:A,A663,L:L)</f>
        <v>4660.600348647723</v>
      </c>
      <c r="N663" s="3">
        <f>L663/M663</f>
        <v>0.34159637953651734</v>
      </c>
      <c r="O663" s="8">
        <f>1/N663</f>
        <v>2.9274314949028843</v>
      </c>
      <c r="P663" s="3">
        <f>IF(O663&gt;21,"",N663)</f>
        <v>0.34159637953651734</v>
      </c>
      <c r="Q663" s="3">
        <f>IF(ISNUMBER(P663),SUMIF(A:A,A663,P:P),"")</f>
        <v>0.72388301784510622</v>
      </c>
      <c r="R663" s="3">
        <f>IFERROR(P663*(1/Q663),"")</f>
        <v>0.47189445133469188</v>
      </c>
      <c r="S663" s="9">
        <f>IFERROR(1/R663,"")</f>
        <v>2.1191179450651103</v>
      </c>
    </row>
    <row r="664" spans="1:19" x14ac:dyDescent="0.25">
      <c r="A664" s="1">
        <v>70</v>
      </c>
      <c r="B664" s="11">
        <v>0.83333333333333337</v>
      </c>
      <c r="C664" s="1" t="s">
        <v>291</v>
      </c>
      <c r="D664" s="1">
        <v>8</v>
      </c>
      <c r="E664" s="1">
        <v>5</v>
      </c>
      <c r="F664" s="1" t="s">
        <v>695</v>
      </c>
      <c r="G664" s="2">
        <v>64.237499999999997</v>
      </c>
      <c r="H664" s="7">
        <f>1+COUNTIFS(A:A,A664,O:O,"&lt;"&amp;O664)</f>
        <v>2</v>
      </c>
      <c r="I664" s="2">
        <f>AVERAGEIF(A:A,A664,G:G)</f>
        <v>49.279097777777778</v>
      </c>
      <c r="J664" s="2">
        <f>G664-I664</f>
        <v>14.958402222222219</v>
      </c>
      <c r="K664" s="2">
        <f>90+J664</f>
        <v>104.95840222222222</v>
      </c>
      <c r="L664" s="2">
        <f>EXP(0.06*K664)</f>
        <v>543.2144260022169</v>
      </c>
      <c r="M664" s="2">
        <f>SUMIF(A:A,A664,L:L)</f>
        <v>4660.600348647723</v>
      </c>
      <c r="N664" s="3">
        <f>L664/M664</f>
        <v>0.11655460356300042</v>
      </c>
      <c r="O664" s="8">
        <f>1/N664</f>
        <v>8.579669694981007</v>
      </c>
      <c r="P664" s="3">
        <f>IF(O664&gt;21,"",N664)</f>
        <v>0.11655460356300042</v>
      </c>
      <c r="Q664" s="3">
        <f>IF(ISNUMBER(P664),SUMIF(A:A,A664,P:P),"")</f>
        <v>0.72388301784510622</v>
      </c>
      <c r="R664" s="3">
        <f>IFERROR(P664*(1/Q664),"")</f>
        <v>0.16101303758992222</v>
      </c>
      <c r="S664" s="9">
        <f>IFERROR(1/R664,"")</f>
        <v>6.2106771909170533</v>
      </c>
    </row>
    <row r="665" spans="1:19" x14ac:dyDescent="0.25">
      <c r="A665" s="1">
        <v>70</v>
      </c>
      <c r="B665" s="11">
        <v>0.83333333333333337</v>
      </c>
      <c r="C665" s="1" t="s">
        <v>291</v>
      </c>
      <c r="D665" s="1">
        <v>8</v>
      </c>
      <c r="E665" s="1">
        <v>9</v>
      </c>
      <c r="F665" s="1" t="s">
        <v>699</v>
      </c>
      <c r="G665" s="2">
        <v>59.652000000000008</v>
      </c>
      <c r="H665" s="7">
        <f>1+COUNTIFS(A:A,A665,O:O,"&lt;"&amp;O665)</f>
        <v>3</v>
      </c>
      <c r="I665" s="2">
        <f>AVERAGEIF(A:A,A665,G:G)</f>
        <v>49.279097777777778</v>
      </c>
      <c r="J665" s="2">
        <f>G665-I665</f>
        <v>10.37290222222223</v>
      </c>
      <c r="K665" s="2">
        <f>90+J665</f>
        <v>100.37290222222222</v>
      </c>
      <c r="L665" s="2">
        <f>EXP(0.06*K665)</f>
        <v>412.55689904180412</v>
      </c>
      <c r="M665" s="2">
        <f>SUMIF(A:A,A665,L:L)</f>
        <v>4660.600348647723</v>
      </c>
      <c r="N665" s="3">
        <f>L665/M665</f>
        <v>8.8520119336451542E-2</v>
      </c>
      <c r="O665" s="8">
        <f>1/N665</f>
        <v>11.296866830908256</v>
      </c>
      <c r="P665" s="3">
        <f>IF(O665&gt;21,"",N665)</f>
        <v>8.8520119336451542E-2</v>
      </c>
      <c r="Q665" s="3">
        <f>IF(ISNUMBER(P665),SUMIF(A:A,A665,P:P),"")</f>
        <v>0.72388301784510622</v>
      </c>
      <c r="R665" s="3">
        <f>IFERROR(P665*(1/Q665),"")</f>
        <v>0.1222851167305499</v>
      </c>
      <c r="S665" s="9">
        <f>IFERROR(1/R665,"")</f>
        <v>8.177610053752149</v>
      </c>
    </row>
    <row r="666" spans="1:19" x14ac:dyDescent="0.25">
      <c r="A666" s="1">
        <v>70</v>
      </c>
      <c r="B666" s="11">
        <v>0.83333333333333337</v>
      </c>
      <c r="C666" s="1" t="s">
        <v>291</v>
      </c>
      <c r="D666" s="1">
        <v>8</v>
      </c>
      <c r="E666" s="1">
        <v>6</v>
      </c>
      <c r="F666" s="1" t="s">
        <v>696</v>
      </c>
      <c r="G666" s="2">
        <v>56.125166666666601</v>
      </c>
      <c r="H666" s="7">
        <f>1+COUNTIFS(A:A,A666,O:O,"&lt;"&amp;O666)</f>
        <v>4</v>
      </c>
      <c r="I666" s="2">
        <f>AVERAGEIF(A:A,A666,G:G)</f>
        <v>49.279097777777778</v>
      </c>
      <c r="J666" s="2">
        <f>G666-I666</f>
        <v>6.8460688888888228</v>
      </c>
      <c r="K666" s="2">
        <f>90+J666</f>
        <v>96.846068888888823</v>
      </c>
      <c r="L666" s="2">
        <f>EXP(0.06*K666)</f>
        <v>333.87415259400768</v>
      </c>
      <c r="M666" s="2">
        <f>SUMIF(A:A,A666,L:L)</f>
        <v>4660.600348647723</v>
      </c>
      <c r="N666" s="3">
        <f>L666/M666</f>
        <v>7.1637584778296112E-2</v>
      </c>
      <c r="O666" s="8">
        <f>1/N666</f>
        <v>13.959152909674419</v>
      </c>
      <c r="P666" s="3">
        <f>IF(O666&gt;21,"",N666)</f>
        <v>7.1637584778296112E-2</v>
      </c>
      <c r="Q666" s="3">
        <f>IF(ISNUMBER(P666),SUMIF(A:A,A666,P:P),"")</f>
        <v>0.72388301784510622</v>
      </c>
      <c r="R666" s="3">
        <f>IFERROR(P666*(1/Q666),"")</f>
        <v>9.8962930490551798E-2</v>
      </c>
      <c r="S666" s="9">
        <f>IFERROR(1/R666,"")</f>
        <v>10.104793734816413</v>
      </c>
    </row>
    <row r="667" spans="1:19" x14ac:dyDescent="0.25">
      <c r="A667" s="1">
        <v>70</v>
      </c>
      <c r="B667" s="11">
        <v>0.83333333333333337</v>
      </c>
      <c r="C667" s="1" t="s">
        <v>291</v>
      </c>
      <c r="D667" s="1">
        <v>8</v>
      </c>
      <c r="E667" s="1">
        <v>1</v>
      </c>
      <c r="F667" s="1" t="s">
        <v>691</v>
      </c>
      <c r="G667" s="2">
        <v>51.974933333333297</v>
      </c>
      <c r="H667" s="7">
        <f>1+COUNTIFS(A:A,A667,O:O,"&lt;"&amp;O667)</f>
        <v>5</v>
      </c>
      <c r="I667" s="2">
        <f>AVERAGEIF(A:A,A667,G:G)</f>
        <v>49.279097777777778</v>
      </c>
      <c r="J667" s="2">
        <f>G667-I667</f>
        <v>2.6958355555555187</v>
      </c>
      <c r="K667" s="2">
        <f>90+J667</f>
        <v>92.695835555555519</v>
      </c>
      <c r="L667" s="2">
        <f>EXP(0.06*K667)</f>
        <v>260.277959076142</v>
      </c>
      <c r="M667" s="2">
        <f>SUMIF(A:A,A667,L:L)</f>
        <v>4660.600348647723</v>
      </c>
      <c r="N667" s="3">
        <f>L667/M667</f>
        <v>5.584644457911133E-2</v>
      </c>
      <c r="O667" s="8">
        <f>1/N667</f>
        <v>17.906242868933461</v>
      </c>
      <c r="P667" s="3">
        <f>IF(O667&gt;21,"",N667)</f>
        <v>5.584644457911133E-2</v>
      </c>
      <c r="Q667" s="3">
        <f>IF(ISNUMBER(P667),SUMIF(A:A,A667,P:P),"")</f>
        <v>0.72388301784510622</v>
      </c>
      <c r="R667" s="3">
        <f>IFERROR(P667*(1/Q667),"")</f>
        <v>7.7148438632195046E-2</v>
      </c>
      <c r="S667" s="9">
        <f>IFERROR(1/R667,"")</f>
        <v>12.962025126230968</v>
      </c>
    </row>
    <row r="668" spans="1:19" x14ac:dyDescent="0.25">
      <c r="A668" s="1">
        <v>70</v>
      </c>
      <c r="B668" s="11">
        <v>0.83333333333333337</v>
      </c>
      <c r="C668" s="1" t="s">
        <v>291</v>
      </c>
      <c r="D668" s="1">
        <v>8</v>
      </c>
      <c r="E668" s="1">
        <v>3</v>
      </c>
      <c r="F668" s="1" t="s">
        <v>693</v>
      </c>
      <c r="G668" s="2">
        <v>50.040933333333406</v>
      </c>
      <c r="H668" s="7">
        <f>1+COUNTIFS(A:A,A668,O:O,"&lt;"&amp;O668)</f>
        <v>6</v>
      </c>
      <c r="I668" s="2">
        <f>AVERAGEIF(A:A,A668,G:G)</f>
        <v>49.279097777777778</v>
      </c>
      <c r="J668" s="2">
        <f>G668-I668</f>
        <v>0.76183555555562776</v>
      </c>
      <c r="K668" s="2">
        <f>90+J668</f>
        <v>90.761835555555621</v>
      </c>
      <c r="L668" s="2">
        <f>EXP(0.06*K668)</f>
        <v>231.76180307020471</v>
      </c>
      <c r="M668" s="2">
        <f>SUMIF(A:A,A668,L:L)</f>
        <v>4660.600348647723</v>
      </c>
      <c r="N668" s="3">
        <f>L668/M668</f>
        <v>4.9727886051729495E-2</v>
      </c>
      <c r="O668" s="8">
        <f>1/N668</f>
        <v>20.109441188787891</v>
      </c>
      <c r="P668" s="3">
        <f>IF(O668&gt;21,"",N668)</f>
        <v>4.9727886051729495E-2</v>
      </c>
      <c r="Q668" s="3">
        <f>IF(ISNUMBER(P668),SUMIF(A:A,A668,P:P),"")</f>
        <v>0.72388301784510622</v>
      </c>
      <c r="R668" s="3">
        <f>IFERROR(P668*(1/Q668),"")</f>
        <v>6.8696025222089244E-2</v>
      </c>
      <c r="S668" s="9">
        <f>IFERROR(1/R668,"")</f>
        <v>14.556882974918459</v>
      </c>
    </row>
    <row r="669" spans="1:19" x14ac:dyDescent="0.25">
      <c r="A669" s="1">
        <v>70</v>
      </c>
      <c r="B669" s="11">
        <v>0.83333333333333337</v>
      </c>
      <c r="C669" s="1" t="s">
        <v>291</v>
      </c>
      <c r="D669" s="1">
        <v>8</v>
      </c>
      <c r="E669" s="1">
        <v>12</v>
      </c>
      <c r="F669" s="1" t="s">
        <v>702</v>
      </c>
      <c r="G669" s="2">
        <v>46.588200000000001</v>
      </c>
      <c r="H669" s="7">
        <f>1+COUNTIFS(A:A,A669,O:O,"&lt;"&amp;O669)</f>
        <v>7</v>
      </c>
      <c r="I669" s="2">
        <f>AVERAGEIF(A:A,A669,G:G)</f>
        <v>49.279097777777778</v>
      </c>
      <c r="J669" s="2">
        <f>G669-I669</f>
        <v>-2.6908977777777778</v>
      </c>
      <c r="K669" s="2">
        <f>90+J669</f>
        <v>87.309102222222222</v>
      </c>
      <c r="L669" s="2">
        <f>EXP(0.06*K669)</f>
        <v>188.39600053484978</v>
      </c>
      <c r="M669" s="2">
        <f>SUMIF(A:A,A669,L:L)</f>
        <v>4660.600348647723</v>
      </c>
      <c r="N669" s="3">
        <f>L669/M669</f>
        <v>4.0423118577312261E-2</v>
      </c>
      <c r="O669" s="8">
        <f>1/N669</f>
        <v>24.73831894210301</v>
      </c>
      <c r="P669" s="3" t="str">
        <f>IF(O669&gt;21,"",N669)</f>
        <v/>
      </c>
      <c r="Q669" s="3" t="str">
        <f>IF(ISNUMBER(P669),SUMIF(A:A,A669,P:P),"")</f>
        <v/>
      </c>
      <c r="R669" s="3" t="str">
        <f>IFERROR(P669*(1/Q669),"")</f>
        <v/>
      </c>
      <c r="S669" s="9" t="str">
        <f>IFERROR(1/R669,"")</f>
        <v/>
      </c>
    </row>
    <row r="670" spans="1:19" x14ac:dyDescent="0.25">
      <c r="A670" s="1">
        <v>70</v>
      </c>
      <c r="B670" s="11">
        <v>0.83333333333333337</v>
      </c>
      <c r="C670" s="1" t="s">
        <v>291</v>
      </c>
      <c r="D670" s="1">
        <v>8</v>
      </c>
      <c r="E670" s="1">
        <v>13</v>
      </c>
      <c r="F670" s="1" t="s">
        <v>703</v>
      </c>
      <c r="G670" s="2">
        <v>45.2832333333333</v>
      </c>
      <c r="H670" s="7">
        <f>1+COUNTIFS(A:A,A670,O:O,"&lt;"&amp;O670)</f>
        <v>8</v>
      </c>
      <c r="I670" s="2">
        <f>AVERAGEIF(A:A,A670,G:G)</f>
        <v>49.279097777777778</v>
      </c>
      <c r="J670" s="2">
        <f>G670-I670</f>
        <v>-3.9958644444444786</v>
      </c>
      <c r="K670" s="2">
        <f>90+J670</f>
        <v>86.004135555555521</v>
      </c>
      <c r="L670" s="2">
        <f>EXP(0.06*K670)</f>
        <v>174.20767697413731</v>
      </c>
      <c r="M670" s="2">
        <f>SUMIF(A:A,A670,L:L)</f>
        <v>4660.600348647723</v>
      </c>
      <c r="N670" s="3">
        <f>L670/M670</f>
        <v>3.7378806149873767E-2</v>
      </c>
      <c r="O670" s="8">
        <f>1/N670</f>
        <v>26.753128390200796</v>
      </c>
      <c r="P670" s="3" t="str">
        <f>IF(O670&gt;21,"",N670)</f>
        <v/>
      </c>
      <c r="Q670" s="3" t="str">
        <f>IF(ISNUMBER(P670),SUMIF(A:A,A670,P:P),"")</f>
        <v/>
      </c>
      <c r="R670" s="3" t="str">
        <f>IFERROR(P670*(1/Q670),"")</f>
        <v/>
      </c>
      <c r="S670" s="9" t="str">
        <f>IFERROR(1/R670,"")</f>
        <v/>
      </c>
    </row>
    <row r="671" spans="1:19" x14ac:dyDescent="0.25">
      <c r="A671" s="1">
        <v>70</v>
      </c>
      <c r="B671" s="11">
        <v>0.83333333333333337</v>
      </c>
      <c r="C671" s="1" t="s">
        <v>291</v>
      </c>
      <c r="D671" s="1">
        <v>8</v>
      </c>
      <c r="E671" s="1">
        <v>11</v>
      </c>
      <c r="F671" s="1" t="s">
        <v>701</v>
      </c>
      <c r="G671" s="2">
        <v>44.605433333333302</v>
      </c>
      <c r="H671" s="7">
        <f>1+COUNTIFS(A:A,A671,O:O,"&lt;"&amp;O671)</f>
        <v>9</v>
      </c>
      <c r="I671" s="2">
        <f>AVERAGEIF(A:A,A671,G:G)</f>
        <v>49.279097777777778</v>
      </c>
      <c r="J671" s="2">
        <f>G671-I671</f>
        <v>-4.6736644444444764</v>
      </c>
      <c r="K671" s="2">
        <f>90+J671</f>
        <v>85.326335555555517</v>
      </c>
      <c r="L671" s="2">
        <f>EXP(0.06*K671)</f>
        <v>167.26512582479168</v>
      </c>
      <c r="M671" s="2">
        <f>SUMIF(A:A,A671,L:L)</f>
        <v>4660.600348647723</v>
      </c>
      <c r="N671" s="3">
        <f>L671/M671</f>
        <v>3.588918021544666E-2</v>
      </c>
      <c r="O671" s="8">
        <f>1/N671</f>
        <v>27.863550908571636</v>
      </c>
      <c r="P671" s="3" t="str">
        <f>IF(O671&gt;21,"",N671)</f>
        <v/>
      </c>
      <c r="Q671" s="3" t="str">
        <f>IF(ISNUMBER(P671),SUMIF(A:A,A671,P:P),"")</f>
        <v/>
      </c>
      <c r="R671" s="3" t="str">
        <f>IFERROR(P671*(1/Q671),"")</f>
        <v/>
      </c>
      <c r="S671" s="9" t="str">
        <f>IFERROR(1/R671,"")</f>
        <v/>
      </c>
    </row>
    <row r="672" spans="1:19" x14ac:dyDescent="0.25">
      <c r="A672" s="1">
        <v>70</v>
      </c>
      <c r="B672" s="11">
        <v>0.83333333333333337</v>
      </c>
      <c r="C672" s="1" t="s">
        <v>291</v>
      </c>
      <c r="D672" s="1">
        <v>8</v>
      </c>
      <c r="E672" s="1">
        <v>8</v>
      </c>
      <c r="F672" s="1" t="s">
        <v>698</v>
      </c>
      <c r="G672" s="2">
        <v>43.340699999999998</v>
      </c>
      <c r="H672" s="7">
        <f>1+COUNTIFS(A:A,A672,O:O,"&lt;"&amp;O672)</f>
        <v>10</v>
      </c>
      <c r="I672" s="2">
        <f>AVERAGEIF(A:A,A672,G:G)</f>
        <v>49.279097777777778</v>
      </c>
      <c r="J672" s="2">
        <f>G672-I672</f>
        <v>-5.9383977777777801</v>
      </c>
      <c r="K672" s="2">
        <f>90+J672</f>
        <v>84.06160222222222</v>
      </c>
      <c r="L672" s="2">
        <f>EXP(0.06*K672)</f>
        <v>155.04201323706474</v>
      </c>
      <c r="M672" s="2">
        <f>SUMIF(A:A,A672,L:L)</f>
        <v>4660.600348647723</v>
      </c>
      <c r="N672" s="3">
        <f>L672/M672</f>
        <v>3.3266532557774516E-2</v>
      </c>
      <c r="O672" s="8">
        <f>1/N672</f>
        <v>30.060241423216684</v>
      </c>
      <c r="P672" s="3" t="str">
        <f>IF(O672&gt;21,"",N672)</f>
        <v/>
      </c>
      <c r="Q672" s="3" t="str">
        <f>IF(ISNUMBER(P672),SUMIF(A:A,A672,P:P),"")</f>
        <v/>
      </c>
      <c r="R672" s="3" t="str">
        <f>IFERROR(P672*(1/Q672),"")</f>
        <v/>
      </c>
      <c r="S672" s="9" t="str">
        <f>IFERROR(1/R672,"")</f>
        <v/>
      </c>
    </row>
    <row r="673" spans="1:19" x14ac:dyDescent="0.25">
      <c r="A673" s="1">
        <v>70</v>
      </c>
      <c r="B673" s="11">
        <v>0.83333333333333337</v>
      </c>
      <c r="C673" s="1" t="s">
        <v>291</v>
      </c>
      <c r="D673" s="1">
        <v>8</v>
      </c>
      <c r="E673" s="1">
        <v>14</v>
      </c>
      <c r="F673" s="1" t="s">
        <v>704</v>
      </c>
      <c r="G673" s="2">
        <v>41.400466666666702</v>
      </c>
      <c r="H673" s="7">
        <f>1+COUNTIFS(A:A,A673,O:O,"&lt;"&amp;O673)</f>
        <v>11</v>
      </c>
      <c r="I673" s="2">
        <f>AVERAGEIF(A:A,A673,G:G)</f>
        <v>49.279097777777778</v>
      </c>
      <c r="J673" s="2">
        <f>G673-I673</f>
        <v>-7.8786311111110763</v>
      </c>
      <c r="K673" s="2">
        <f>90+J673</f>
        <v>82.121368888888924</v>
      </c>
      <c r="L673" s="2">
        <f>EXP(0.06*K673)</f>
        <v>138.00392590414819</v>
      </c>
      <c r="M673" s="2">
        <f>SUMIF(A:A,A673,L:L)</f>
        <v>4660.600348647723</v>
      </c>
      <c r="N673" s="3">
        <f>L673/M673</f>
        <v>2.96107616144753E-2</v>
      </c>
      <c r="O673" s="8">
        <f>1/N673</f>
        <v>33.771505543145075</v>
      </c>
      <c r="P673" s="3" t="str">
        <f>IF(O673&gt;21,"",N673)</f>
        <v/>
      </c>
      <c r="Q673" s="3" t="str">
        <f>IF(ISNUMBER(P673),SUMIF(A:A,A673,P:P),"")</f>
        <v/>
      </c>
      <c r="R673" s="3" t="str">
        <f>IFERROR(P673*(1/Q673),"")</f>
        <v/>
      </c>
      <c r="S673" s="9" t="str">
        <f>IFERROR(1/R673,"")</f>
        <v/>
      </c>
    </row>
    <row r="674" spans="1:19" x14ac:dyDescent="0.25">
      <c r="A674" s="1">
        <v>70</v>
      </c>
      <c r="B674" s="11">
        <v>0.83333333333333337</v>
      </c>
      <c r="C674" s="1" t="s">
        <v>291</v>
      </c>
      <c r="D674" s="1">
        <v>8</v>
      </c>
      <c r="E674" s="1">
        <v>4</v>
      </c>
      <c r="F674" s="1" t="s">
        <v>694</v>
      </c>
      <c r="G674" s="2">
        <v>40.658666666666697</v>
      </c>
      <c r="H674" s="7">
        <f>1+COUNTIFS(A:A,A674,O:O,"&lt;"&amp;O674)</f>
        <v>12</v>
      </c>
      <c r="I674" s="2">
        <f>AVERAGEIF(A:A,A674,G:G)</f>
        <v>49.279097777777778</v>
      </c>
      <c r="J674" s="2">
        <f>G674-I674</f>
        <v>-8.6204311111110812</v>
      </c>
      <c r="K674" s="2">
        <f>90+J674</f>
        <v>81.379568888888912</v>
      </c>
      <c r="L674" s="2">
        <f>EXP(0.06*K674)</f>
        <v>131.99633186956669</v>
      </c>
      <c r="M674" s="2">
        <f>SUMIF(A:A,A674,L:L)</f>
        <v>4660.600348647723</v>
      </c>
      <c r="N674" s="3">
        <f>L674/M674</f>
        <v>2.8321744409572799E-2</v>
      </c>
      <c r="O674" s="8">
        <f>1/N674</f>
        <v>35.308559583709759</v>
      </c>
      <c r="P674" s="3" t="str">
        <f>IF(O674&gt;21,"",N674)</f>
        <v/>
      </c>
      <c r="Q674" s="3" t="str">
        <f>IF(ISNUMBER(P674),SUMIF(A:A,A674,P:P),"")</f>
        <v/>
      </c>
      <c r="R674" s="3" t="str">
        <f>IFERROR(P674*(1/Q674),"")</f>
        <v/>
      </c>
      <c r="S674" s="9" t="str">
        <f>IFERROR(1/R674,"")</f>
        <v/>
      </c>
    </row>
    <row r="675" spans="1:19" x14ac:dyDescent="0.25">
      <c r="A675" s="1">
        <v>70</v>
      </c>
      <c r="B675" s="11">
        <v>0.83333333333333337</v>
      </c>
      <c r="C675" s="1" t="s">
        <v>291</v>
      </c>
      <c r="D675" s="1">
        <v>8</v>
      </c>
      <c r="E675" s="1">
        <v>15</v>
      </c>
      <c r="F675" s="1" t="s">
        <v>705</v>
      </c>
      <c r="G675" s="2">
        <v>38.572000000000003</v>
      </c>
      <c r="H675" s="7">
        <f>1+COUNTIFS(A:A,A675,O:O,"&lt;"&amp;O675)</f>
        <v>13</v>
      </c>
      <c r="I675" s="2">
        <f>AVERAGEIF(A:A,A675,G:G)</f>
        <v>49.279097777777778</v>
      </c>
      <c r="J675" s="2">
        <f>G675-I675</f>
        <v>-10.707097777777776</v>
      </c>
      <c r="K675" s="2">
        <f>90+J675</f>
        <v>79.292902222222224</v>
      </c>
      <c r="L675" s="2">
        <f>EXP(0.06*K675)</f>
        <v>116.46305908618716</v>
      </c>
      <c r="M675" s="2">
        <f>SUMIF(A:A,A675,L:L)</f>
        <v>4660.600348647723</v>
      </c>
      <c r="N675" s="3">
        <f>L675/M675</f>
        <v>2.4988853446740827E-2</v>
      </c>
      <c r="O675" s="8">
        <f>1/N675</f>
        <v>40.0178424404832</v>
      </c>
      <c r="P675" s="3" t="str">
        <f>IF(O675&gt;21,"",N675)</f>
        <v/>
      </c>
      <c r="Q675" s="3" t="str">
        <f>IF(ISNUMBER(P675),SUMIF(A:A,A675,P:P),"")</f>
        <v/>
      </c>
      <c r="R675" s="3" t="str">
        <f>IFERROR(P675*(1/Q675),"")</f>
        <v/>
      </c>
      <c r="S675" s="9" t="str">
        <f>IFERROR(1/R675,"")</f>
        <v/>
      </c>
    </row>
    <row r="676" spans="1:19" x14ac:dyDescent="0.25">
      <c r="A676" s="1">
        <v>70</v>
      </c>
      <c r="B676" s="11">
        <v>0.83333333333333337</v>
      </c>
      <c r="C676" s="1" t="s">
        <v>291</v>
      </c>
      <c r="D676" s="1">
        <v>8</v>
      </c>
      <c r="E676" s="1">
        <v>7</v>
      </c>
      <c r="F676" s="1" t="s">
        <v>697</v>
      </c>
      <c r="G676" s="2">
        <v>37.494900000000001</v>
      </c>
      <c r="H676" s="7">
        <f>1+COUNTIFS(A:A,A676,O:O,"&lt;"&amp;O676)</f>
        <v>14</v>
      </c>
      <c r="I676" s="2">
        <f>AVERAGEIF(A:A,A676,G:G)</f>
        <v>49.279097777777778</v>
      </c>
      <c r="J676" s="2">
        <f>G676-I676</f>
        <v>-11.784197777777777</v>
      </c>
      <c r="K676" s="2">
        <f>90+J676</f>
        <v>78.215802222222223</v>
      </c>
      <c r="L676" s="2">
        <f>EXP(0.06*K676)</f>
        <v>109.17456700862816</v>
      </c>
      <c r="M676" s="2">
        <f>SUMIF(A:A,A676,L:L)</f>
        <v>4660.600348647723</v>
      </c>
      <c r="N676" s="3">
        <f>L676/M676</f>
        <v>2.3425000824261889E-2</v>
      </c>
      <c r="O676" s="8">
        <f>1/N676</f>
        <v>42.6894328628699</v>
      </c>
      <c r="P676" s="3" t="str">
        <f>IF(O676&gt;21,"",N676)</f>
        <v/>
      </c>
      <c r="Q676" s="3" t="str">
        <f>IF(ISNUMBER(P676),SUMIF(A:A,A676,P:P),"")</f>
        <v/>
      </c>
      <c r="R676" s="3" t="str">
        <f>IFERROR(P676*(1/Q676),"")</f>
        <v/>
      </c>
      <c r="S676" s="9" t="str">
        <f>IFERROR(1/R676,"")</f>
        <v/>
      </c>
    </row>
    <row r="677" spans="1:19" x14ac:dyDescent="0.25">
      <c r="A677" s="1">
        <v>70</v>
      </c>
      <c r="B677" s="11">
        <v>0.83333333333333337</v>
      </c>
      <c r="C677" s="1" t="s">
        <v>291</v>
      </c>
      <c r="D677" s="1">
        <v>8</v>
      </c>
      <c r="E677" s="1">
        <v>10</v>
      </c>
      <c r="F677" s="1" t="s">
        <v>700</v>
      </c>
      <c r="G677" s="2">
        <v>37.0536666666667</v>
      </c>
      <c r="H677" s="7">
        <f>1+COUNTIFS(A:A,A677,O:O,"&lt;"&amp;O677)</f>
        <v>15</v>
      </c>
      <c r="I677" s="2">
        <f>AVERAGEIF(A:A,A677,G:G)</f>
        <v>49.279097777777778</v>
      </c>
      <c r="J677" s="2">
        <f>G677-I677</f>
        <v>-12.225431111111078</v>
      </c>
      <c r="K677" s="2">
        <f>90+J677</f>
        <v>77.774568888888922</v>
      </c>
      <c r="L677" s="2">
        <f>EXP(0.06*K677)</f>
        <v>106.32220285928207</v>
      </c>
      <c r="M677" s="2">
        <f>SUMIF(A:A,A677,L:L)</f>
        <v>4660.600348647723</v>
      </c>
      <c r="N677" s="3">
        <f>L677/M677</f>
        <v>2.2812984359435913E-2</v>
      </c>
      <c r="O677" s="8">
        <f>1/N677</f>
        <v>43.834685731785008</v>
      </c>
      <c r="P677" s="3" t="str">
        <f>IF(O677&gt;21,"",N677)</f>
        <v/>
      </c>
      <c r="Q677" s="3" t="str">
        <f>IF(ISNUMBER(P677),SUMIF(A:A,A677,P:P),"")</f>
        <v/>
      </c>
      <c r="R677" s="3" t="str">
        <f>IFERROR(P677*(1/Q677),"")</f>
        <v/>
      </c>
      <c r="S677" s="9" t="str">
        <f>IFERROR(1/R677,"")</f>
        <v/>
      </c>
    </row>
  </sheetData>
  <autoFilter ref="A1:S66"/>
  <sortState ref="A2:T792">
    <sortCondition ref="B2:B792"/>
    <sortCondition ref="H2:H792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4:G1048576 G1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3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2018-02-09T22:13:57Z</cp:lastPrinted>
  <dcterms:created xsi:type="dcterms:W3CDTF">2016-03-11T05:58:01Z</dcterms:created>
  <dcterms:modified xsi:type="dcterms:W3CDTF">2018-02-09T22:38:11Z</dcterms:modified>
</cp:coreProperties>
</file>