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February 2018\DBR\"/>
    </mc:Choice>
  </mc:AlternateContent>
  <bookViews>
    <workbookView xWindow="0" yWindow="0" windowWidth="28800" windowHeight="11910"/>
  </bookViews>
  <sheets>
    <sheet name="PRICES" sheetId="1" r:id="rId1"/>
  </sheets>
  <definedNames>
    <definedName name="_xlnm._FilterDatabase" localSheetId="0" hidden="1">PRICES!$A$1:$S$73</definedName>
  </definedNames>
  <calcPr calcId="152511"/>
</workbook>
</file>

<file path=xl/calcChain.xml><?xml version="1.0" encoding="utf-8"?>
<calcChain xmlns="http://schemas.openxmlformats.org/spreadsheetml/2006/main">
  <c r="I521" i="1" l="1"/>
  <c r="J521" i="1" s="1"/>
  <c r="K521" i="1" s="1"/>
  <c r="L521" i="1" s="1"/>
  <c r="I518" i="1"/>
  <c r="J518" i="1" s="1"/>
  <c r="K518" i="1" s="1"/>
  <c r="L518" i="1" s="1"/>
  <c r="I523" i="1"/>
  <c r="J523" i="1" s="1"/>
  <c r="K523" i="1" s="1"/>
  <c r="L523" i="1" s="1"/>
  <c r="I520" i="1"/>
  <c r="J520" i="1" s="1"/>
  <c r="K520" i="1" s="1"/>
  <c r="L520" i="1" s="1"/>
  <c r="I525" i="1"/>
  <c r="J525" i="1" s="1"/>
  <c r="K525" i="1" s="1"/>
  <c r="L525" i="1" s="1"/>
  <c r="I524" i="1"/>
  <c r="J524" i="1" s="1"/>
  <c r="K524" i="1" s="1"/>
  <c r="L524" i="1" s="1"/>
  <c r="I522" i="1"/>
  <c r="J522" i="1" s="1"/>
  <c r="K522" i="1" s="1"/>
  <c r="L522" i="1" s="1"/>
  <c r="I534" i="1"/>
  <c r="J534" i="1" s="1"/>
  <c r="K534" i="1" s="1"/>
  <c r="L534" i="1" s="1"/>
  <c r="I529" i="1"/>
  <c r="J529" i="1" s="1"/>
  <c r="K529" i="1" s="1"/>
  <c r="L529" i="1" s="1"/>
  <c r="I528" i="1"/>
  <c r="J528" i="1" s="1"/>
  <c r="K528" i="1" s="1"/>
  <c r="L528" i="1" s="1"/>
  <c r="I526" i="1"/>
  <c r="J526" i="1" s="1"/>
  <c r="K526" i="1" s="1"/>
  <c r="L526" i="1" s="1"/>
  <c r="I530" i="1"/>
  <c r="J530" i="1" s="1"/>
  <c r="K530" i="1" s="1"/>
  <c r="L530" i="1" s="1"/>
  <c r="I527" i="1"/>
  <c r="J527" i="1" s="1"/>
  <c r="K527" i="1" s="1"/>
  <c r="L527" i="1" s="1"/>
  <c r="I533" i="1"/>
  <c r="J533" i="1" s="1"/>
  <c r="K533" i="1" s="1"/>
  <c r="L533" i="1" s="1"/>
  <c r="I535" i="1"/>
  <c r="J535" i="1" s="1"/>
  <c r="K535" i="1" s="1"/>
  <c r="L535" i="1" s="1"/>
  <c r="I531" i="1"/>
  <c r="J531" i="1" s="1"/>
  <c r="K531" i="1" s="1"/>
  <c r="L531" i="1" s="1"/>
  <c r="I532" i="1"/>
  <c r="J532" i="1" s="1"/>
  <c r="K532" i="1" s="1"/>
  <c r="L532" i="1" s="1"/>
  <c r="I536" i="1"/>
  <c r="J536" i="1" s="1"/>
  <c r="K536" i="1" s="1"/>
  <c r="L536" i="1" s="1"/>
  <c r="I545" i="1"/>
  <c r="J545" i="1" s="1"/>
  <c r="K545" i="1" s="1"/>
  <c r="L545" i="1" s="1"/>
  <c r="I544" i="1"/>
  <c r="J544" i="1" s="1"/>
  <c r="K544" i="1" s="1"/>
  <c r="L544" i="1" s="1"/>
  <c r="I538" i="1"/>
  <c r="J538" i="1" s="1"/>
  <c r="K538" i="1" s="1"/>
  <c r="L538" i="1" s="1"/>
  <c r="I543" i="1"/>
  <c r="J543" i="1" s="1"/>
  <c r="K543" i="1" s="1"/>
  <c r="L543" i="1" s="1"/>
  <c r="I540" i="1"/>
  <c r="J540" i="1" s="1"/>
  <c r="K540" i="1" s="1"/>
  <c r="L540" i="1" s="1"/>
  <c r="I541" i="1"/>
  <c r="J541" i="1" s="1"/>
  <c r="K541" i="1" s="1"/>
  <c r="L541" i="1" s="1"/>
  <c r="I539" i="1"/>
  <c r="J539" i="1" s="1"/>
  <c r="K539" i="1" s="1"/>
  <c r="L539" i="1" s="1"/>
  <c r="I537" i="1"/>
  <c r="J537" i="1" s="1"/>
  <c r="K537" i="1" s="1"/>
  <c r="L537" i="1" s="1"/>
  <c r="I546" i="1"/>
  <c r="J546" i="1" s="1"/>
  <c r="K546" i="1" s="1"/>
  <c r="L546" i="1" s="1"/>
  <c r="I542" i="1"/>
  <c r="J542" i="1" s="1"/>
  <c r="K542" i="1" s="1"/>
  <c r="L542" i="1" s="1"/>
  <c r="I559" i="1"/>
  <c r="J559" i="1" s="1"/>
  <c r="K559" i="1" s="1"/>
  <c r="L559" i="1" s="1"/>
  <c r="I556" i="1"/>
  <c r="J556" i="1" s="1"/>
  <c r="K556" i="1" s="1"/>
  <c r="L556" i="1" s="1"/>
  <c r="I553" i="1"/>
  <c r="J553" i="1" s="1"/>
  <c r="K553" i="1" s="1"/>
  <c r="L553" i="1" s="1"/>
  <c r="I558" i="1"/>
  <c r="J558" i="1" s="1"/>
  <c r="K558" i="1" s="1"/>
  <c r="L558" i="1" s="1"/>
  <c r="I552" i="1"/>
  <c r="J552" i="1" s="1"/>
  <c r="K552" i="1" s="1"/>
  <c r="L552" i="1" s="1"/>
  <c r="I557" i="1"/>
  <c r="J557" i="1" s="1"/>
  <c r="K557" i="1" s="1"/>
  <c r="L557" i="1" s="1"/>
  <c r="I548" i="1"/>
  <c r="J548" i="1" s="1"/>
  <c r="K548" i="1" s="1"/>
  <c r="L548" i="1" s="1"/>
  <c r="I560" i="1"/>
  <c r="J560" i="1" s="1"/>
  <c r="K560" i="1" s="1"/>
  <c r="L560" i="1" s="1"/>
  <c r="I551" i="1"/>
  <c r="J551" i="1" s="1"/>
  <c r="K551" i="1" s="1"/>
  <c r="L551" i="1" s="1"/>
  <c r="I555" i="1"/>
  <c r="J555" i="1" s="1"/>
  <c r="K555" i="1" s="1"/>
  <c r="L555" i="1" s="1"/>
  <c r="I550" i="1"/>
  <c r="J550" i="1" s="1"/>
  <c r="K550" i="1" s="1"/>
  <c r="L550" i="1" s="1"/>
  <c r="I561" i="1"/>
  <c r="J561" i="1" s="1"/>
  <c r="K561" i="1" s="1"/>
  <c r="L561" i="1" s="1"/>
  <c r="I549" i="1"/>
  <c r="J549" i="1" s="1"/>
  <c r="K549" i="1" s="1"/>
  <c r="L549" i="1" s="1"/>
  <c r="I554" i="1"/>
  <c r="J554" i="1" s="1"/>
  <c r="K554" i="1" s="1"/>
  <c r="L554" i="1" s="1"/>
  <c r="I547" i="1"/>
  <c r="J547" i="1" s="1"/>
  <c r="K547" i="1" s="1"/>
  <c r="L547" i="1" s="1"/>
  <c r="I569" i="1"/>
  <c r="J569" i="1" s="1"/>
  <c r="K569" i="1" s="1"/>
  <c r="L569" i="1" s="1"/>
  <c r="I562" i="1"/>
  <c r="J562" i="1" s="1"/>
  <c r="K562" i="1" s="1"/>
  <c r="L562" i="1" s="1"/>
  <c r="I565" i="1"/>
  <c r="J565" i="1" s="1"/>
  <c r="K565" i="1" s="1"/>
  <c r="L565" i="1" s="1"/>
  <c r="I566" i="1"/>
  <c r="J566" i="1" s="1"/>
  <c r="K566" i="1" s="1"/>
  <c r="L566" i="1" s="1"/>
  <c r="I563" i="1"/>
  <c r="J563" i="1" s="1"/>
  <c r="K563" i="1" s="1"/>
  <c r="L563" i="1" s="1"/>
  <c r="I572" i="1"/>
  <c r="J572" i="1" s="1"/>
  <c r="K572" i="1" s="1"/>
  <c r="L572" i="1" s="1"/>
  <c r="I568" i="1"/>
  <c r="J568" i="1" s="1"/>
  <c r="K568" i="1" s="1"/>
  <c r="L568" i="1" s="1"/>
  <c r="I564" i="1"/>
  <c r="J564" i="1" s="1"/>
  <c r="K564" i="1" s="1"/>
  <c r="L564" i="1" s="1"/>
  <c r="I567" i="1"/>
  <c r="J567" i="1" s="1"/>
  <c r="K567" i="1" s="1"/>
  <c r="L567" i="1" s="1"/>
  <c r="I570" i="1"/>
  <c r="J570" i="1" s="1"/>
  <c r="K570" i="1" s="1"/>
  <c r="L570" i="1" s="1"/>
  <c r="I571" i="1"/>
  <c r="J571" i="1" s="1"/>
  <c r="K571" i="1" s="1"/>
  <c r="L571" i="1" s="1"/>
  <c r="I579" i="1"/>
  <c r="J579" i="1" s="1"/>
  <c r="K579" i="1" s="1"/>
  <c r="L579" i="1" s="1"/>
  <c r="I573" i="1"/>
  <c r="J573" i="1" s="1"/>
  <c r="K573" i="1" s="1"/>
  <c r="L573" i="1" s="1"/>
  <c r="I574" i="1"/>
  <c r="J574" i="1" s="1"/>
  <c r="K574" i="1" s="1"/>
  <c r="L574" i="1" s="1"/>
  <c r="I583" i="1"/>
  <c r="J583" i="1" s="1"/>
  <c r="K583" i="1" s="1"/>
  <c r="L583" i="1" s="1"/>
  <c r="I584" i="1"/>
  <c r="J584" i="1" s="1"/>
  <c r="K584" i="1" s="1"/>
  <c r="L584" i="1" s="1"/>
  <c r="I575" i="1"/>
  <c r="J575" i="1" s="1"/>
  <c r="K575" i="1" s="1"/>
  <c r="L575" i="1" s="1"/>
  <c r="I577" i="1"/>
  <c r="J577" i="1" s="1"/>
  <c r="K577" i="1" s="1"/>
  <c r="L577" i="1" s="1"/>
  <c r="I576" i="1"/>
  <c r="J576" i="1" s="1"/>
  <c r="K576" i="1" s="1"/>
  <c r="L576" i="1" s="1"/>
  <c r="I581" i="1"/>
  <c r="J581" i="1" s="1"/>
  <c r="K581" i="1" s="1"/>
  <c r="L581" i="1" s="1"/>
  <c r="I578" i="1"/>
  <c r="J578" i="1" s="1"/>
  <c r="K578" i="1" s="1"/>
  <c r="L578" i="1" s="1"/>
  <c r="I580" i="1"/>
  <c r="J580" i="1" s="1"/>
  <c r="K580" i="1" s="1"/>
  <c r="L580" i="1" s="1"/>
  <c r="I582" i="1"/>
  <c r="J582" i="1" s="1"/>
  <c r="K582" i="1" s="1"/>
  <c r="L582" i="1" s="1"/>
  <c r="I585" i="1"/>
  <c r="J585" i="1" s="1"/>
  <c r="K585" i="1" s="1"/>
  <c r="L585" i="1" s="1"/>
  <c r="I586" i="1"/>
  <c r="J586" i="1" s="1"/>
  <c r="K586" i="1" s="1"/>
  <c r="L586" i="1" s="1"/>
  <c r="I587" i="1"/>
  <c r="J587" i="1" s="1"/>
  <c r="K587" i="1" s="1"/>
  <c r="L587" i="1" s="1"/>
  <c r="I590" i="1"/>
  <c r="J590" i="1" s="1"/>
  <c r="K590" i="1" s="1"/>
  <c r="L590" i="1" s="1"/>
  <c r="I591" i="1"/>
  <c r="J591" i="1" s="1"/>
  <c r="K591" i="1" s="1"/>
  <c r="L591" i="1" s="1"/>
  <c r="I588" i="1"/>
  <c r="J588" i="1" s="1"/>
  <c r="K588" i="1" s="1"/>
  <c r="L588" i="1" s="1"/>
  <c r="I589" i="1"/>
  <c r="J589" i="1" s="1"/>
  <c r="K589" i="1" s="1"/>
  <c r="L589" i="1" s="1"/>
  <c r="I592" i="1"/>
  <c r="J592" i="1" s="1"/>
  <c r="K592" i="1" s="1"/>
  <c r="L592" i="1" s="1"/>
  <c r="I594" i="1"/>
  <c r="J594" i="1" s="1"/>
  <c r="K594" i="1" s="1"/>
  <c r="L594" i="1" s="1"/>
  <c r="I596" i="1"/>
  <c r="J596" i="1" s="1"/>
  <c r="K596" i="1" s="1"/>
  <c r="L596" i="1" s="1"/>
  <c r="I593" i="1"/>
  <c r="J593" i="1" s="1"/>
  <c r="K593" i="1" s="1"/>
  <c r="L593" i="1" s="1"/>
  <c r="I595" i="1"/>
  <c r="J595" i="1" s="1"/>
  <c r="K595" i="1" s="1"/>
  <c r="L595" i="1" s="1"/>
  <c r="I601" i="1"/>
  <c r="J601" i="1" s="1"/>
  <c r="K601" i="1" s="1"/>
  <c r="L601" i="1" s="1"/>
  <c r="I603" i="1"/>
  <c r="J603" i="1" s="1"/>
  <c r="K603" i="1" s="1"/>
  <c r="L603" i="1" s="1"/>
  <c r="I597" i="1"/>
  <c r="J597" i="1" s="1"/>
  <c r="K597" i="1" s="1"/>
  <c r="L597" i="1" s="1"/>
  <c r="I599" i="1"/>
  <c r="J599" i="1" s="1"/>
  <c r="K599" i="1" s="1"/>
  <c r="L599" i="1" s="1"/>
  <c r="I600" i="1"/>
  <c r="J600" i="1" s="1"/>
  <c r="K600" i="1" s="1"/>
  <c r="L600" i="1" s="1"/>
  <c r="I602" i="1"/>
  <c r="J602" i="1" s="1"/>
  <c r="K602" i="1" s="1"/>
  <c r="L602" i="1" s="1"/>
  <c r="I598" i="1"/>
  <c r="J598" i="1" s="1"/>
  <c r="K598" i="1" s="1"/>
  <c r="L598" i="1" s="1"/>
  <c r="I616" i="1"/>
  <c r="J616" i="1" s="1"/>
  <c r="K616" i="1" s="1"/>
  <c r="L616" i="1" s="1"/>
  <c r="I610" i="1"/>
  <c r="J610" i="1" s="1"/>
  <c r="K610" i="1" s="1"/>
  <c r="L610" i="1" s="1"/>
  <c r="I607" i="1"/>
  <c r="J607" i="1" s="1"/>
  <c r="K607" i="1" s="1"/>
  <c r="L607" i="1" s="1"/>
  <c r="I606" i="1"/>
  <c r="J606" i="1" s="1"/>
  <c r="K606" i="1" s="1"/>
  <c r="L606" i="1" s="1"/>
  <c r="I609" i="1"/>
  <c r="J609" i="1" s="1"/>
  <c r="K609" i="1" s="1"/>
  <c r="L609" i="1" s="1"/>
  <c r="I604" i="1"/>
  <c r="J604" i="1" s="1"/>
  <c r="K604" i="1" s="1"/>
  <c r="L604" i="1" s="1"/>
  <c r="I605" i="1"/>
  <c r="J605" i="1" s="1"/>
  <c r="K605" i="1" s="1"/>
  <c r="L605" i="1" s="1"/>
  <c r="I608" i="1"/>
  <c r="J608" i="1" s="1"/>
  <c r="K608" i="1" s="1"/>
  <c r="L608" i="1" s="1"/>
  <c r="I615" i="1"/>
  <c r="J615" i="1" s="1"/>
  <c r="K615" i="1" s="1"/>
  <c r="L615" i="1" s="1"/>
  <c r="I613" i="1"/>
  <c r="J613" i="1" s="1"/>
  <c r="K613" i="1" s="1"/>
  <c r="L613" i="1" s="1"/>
  <c r="I614" i="1"/>
  <c r="J614" i="1" s="1"/>
  <c r="K614" i="1" s="1"/>
  <c r="L614" i="1" s="1"/>
  <c r="I612" i="1"/>
  <c r="J612" i="1" s="1"/>
  <c r="K612" i="1" s="1"/>
  <c r="L612" i="1" s="1"/>
  <c r="I611" i="1"/>
  <c r="J611" i="1" s="1"/>
  <c r="K611" i="1" s="1"/>
  <c r="L611" i="1" s="1"/>
  <c r="I621" i="1"/>
  <c r="J621" i="1" s="1"/>
  <c r="K621" i="1" s="1"/>
  <c r="L621" i="1" s="1"/>
  <c r="I618" i="1"/>
  <c r="J618" i="1" s="1"/>
  <c r="K618" i="1" s="1"/>
  <c r="L618" i="1" s="1"/>
  <c r="I617" i="1"/>
  <c r="J617" i="1" s="1"/>
  <c r="K617" i="1" s="1"/>
  <c r="L617" i="1" s="1"/>
  <c r="I622" i="1"/>
  <c r="J622" i="1" s="1"/>
  <c r="K622" i="1" s="1"/>
  <c r="L622" i="1" s="1"/>
  <c r="I624" i="1"/>
  <c r="J624" i="1" s="1"/>
  <c r="K624" i="1" s="1"/>
  <c r="L624" i="1" s="1"/>
  <c r="I619" i="1"/>
  <c r="J619" i="1" s="1"/>
  <c r="K619" i="1" s="1"/>
  <c r="L619" i="1" s="1"/>
  <c r="I626" i="1"/>
  <c r="J626" i="1" s="1"/>
  <c r="K626" i="1" s="1"/>
  <c r="L626" i="1" s="1"/>
  <c r="I623" i="1"/>
  <c r="J623" i="1" s="1"/>
  <c r="K623" i="1" s="1"/>
  <c r="L623" i="1" s="1"/>
  <c r="I627" i="1"/>
  <c r="J627" i="1" s="1"/>
  <c r="K627" i="1" s="1"/>
  <c r="L627" i="1" s="1"/>
  <c r="I625" i="1"/>
  <c r="J625" i="1" s="1"/>
  <c r="K625" i="1" s="1"/>
  <c r="L625" i="1" s="1"/>
  <c r="I620" i="1"/>
  <c r="J620" i="1" s="1"/>
  <c r="K620" i="1" s="1"/>
  <c r="L620" i="1" s="1"/>
  <c r="I632" i="1"/>
  <c r="J632" i="1" s="1"/>
  <c r="K632" i="1" s="1"/>
  <c r="L632" i="1" s="1"/>
  <c r="I631" i="1"/>
  <c r="J631" i="1" s="1"/>
  <c r="K631" i="1" s="1"/>
  <c r="L631" i="1" s="1"/>
  <c r="I633" i="1"/>
  <c r="J633" i="1" s="1"/>
  <c r="K633" i="1" s="1"/>
  <c r="L633" i="1" s="1"/>
  <c r="I629" i="1"/>
  <c r="J629" i="1" s="1"/>
  <c r="K629" i="1" s="1"/>
  <c r="L629" i="1" s="1"/>
  <c r="I635" i="1"/>
  <c r="J635" i="1" s="1"/>
  <c r="K635" i="1" s="1"/>
  <c r="L635" i="1" s="1"/>
  <c r="I634" i="1"/>
  <c r="J634" i="1" s="1"/>
  <c r="K634" i="1" s="1"/>
  <c r="L634" i="1" s="1"/>
  <c r="I630" i="1"/>
  <c r="J630" i="1" s="1"/>
  <c r="K630" i="1" s="1"/>
  <c r="L630" i="1" s="1"/>
  <c r="I628" i="1"/>
  <c r="J628" i="1" s="1"/>
  <c r="K628" i="1" s="1"/>
  <c r="L628" i="1" s="1"/>
  <c r="I636" i="1"/>
  <c r="J636" i="1" s="1"/>
  <c r="K636" i="1" s="1"/>
  <c r="L636" i="1" s="1"/>
  <c r="I642" i="1"/>
  <c r="J642" i="1" s="1"/>
  <c r="K642" i="1" s="1"/>
  <c r="L642" i="1" s="1"/>
  <c r="I638" i="1"/>
  <c r="J638" i="1" s="1"/>
  <c r="K638" i="1" s="1"/>
  <c r="L638" i="1" s="1"/>
  <c r="I641" i="1"/>
  <c r="J641" i="1" s="1"/>
  <c r="K641" i="1" s="1"/>
  <c r="L641" i="1" s="1"/>
  <c r="I643" i="1"/>
  <c r="J643" i="1" s="1"/>
  <c r="K643" i="1" s="1"/>
  <c r="L643" i="1" s="1"/>
  <c r="I639" i="1"/>
  <c r="J639" i="1" s="1"/>
  <c r="K639" i="1" s="1"/>
  <c r="L639" i="1" s="1"/>
  <c r="I637" i="1"/>
  <c r="J637" i="1" s="1"/>
  <c r="K637" i="1" s="1"/>
  <c r="L637" i="1" s="1"/>
  <c r="I645" i="1"/>
  <c r="J645" i="1" s="1"/>
  <c r="K645" i="1" s="1"/>
  <c r="L645" i="1" s="1"/>
  <c r="I644" i="1"/>
  <c r="J644" i="1" s="1"/>
  <c r="K644" i="1" s="1"/>
  <c r="L644" i="1" s="1"/>
  <c r="I640" i="1"/>
  <c r="J640" i="1" s="1"/>
  <c r="K640" i="1" s="1"/>
  <c r="L640" i="1" s="1"/>
  <c r="I646" i="1"/>
  <c r="J646" i="1" s="1"/>
  <c r="K646" i="1" s="1"/>
  <c r="L646" i="1" s="1"/>
  <c r="I651" i="1"/>
  <c r="J651" i="1" s="1"/>
  <c r="K651" i="1" s="1"/>
  <c r="L651" i="1" s="1"/>
  <c r="I648" i="1"/>
  <c r="J648" i="1" s="1"/>
  <c r="K648" i="1" s="1"/>
  <c r="L648" i="1" s="1"/>
  <c r="I649" i="1"/>
  <c r="J649" i="1" s="1"/>
  <c r="K649" i="1" s="1"/>
  <c r="L649" i="1" s="1"/>
  <c r="I647" i="1"/>
  <c r="J647" i="1" s="1"/>
  <c r="K647" i="1" s="1"/>
  <c r="L647" i="1" s="1"/>
  <c r="I653" i="1"/>
  <c r="J653" i="1" s="1"/>
  <c r="K653" i="1" s="1"/>
  <c r="L653" i="1" s="1"/>
  <c r="I650" i="1"/>
  <c r="J650" i="1" s="1"/>
  <c r="K650" i="1" s="1"/>
  <c r="L650" i="1" s="1"/>
  <c r="I652" i="1"/>
  <c r="J652" i="1" s="1"/>
  <c r="K652" i="1" s="1"/>
  <c r="L652" i="1" s="1"/>
  <c r="I659" i="1"/>
  <c r="J659" i="1" s="1"/>
  <c r="K659" i="1" s="1"/>
  <c r="L659" i="1" s="1"/>
  <c r="I663" i="1"/>
  <c r="J663" i="1" s="1"/>
  <c r="K663" i="1" s="1"/>
  <c r="L663" i="1" s="1"/>
  <c r="I656" i="1"/>
  <c r="J656" i="1" s="1"/>
  <c r="K656" i="1" s="1"/>
  <c r="L656" i="1" s="1"/>
  <c r="I654" i="1"/>
  <c r="J654" i="1" s="1"/>
  <c r="K654" i="1" s="1"/>
  <c r="L654" i="1" s="1"/>
  <c r="I655" i="1"/>
  <c r="J655" i="1" s="1"/>
  <c r="K655" i="1" s="1"/>
  <c r="L655" i="1" s="1"/>
  <c r="I658" i="1"/>
  <c r="J658" i="1" s="1"/>
  <c r="K658" i="1" s="1"/>
  <c r="L658" i="1" s="1"/>
  <c r="I661" i="1"/>
  <c r="J661" i="1" s="1"/>
  <c r="K661" i="1" s="1"/>
  <c r="L661" i="1" s="1"/>
  <c r="I662" i="1"/>
  <c r="J662" i="1" s="1"/>
  <c r="K662" i="1" s="1"/>
  <c r="L662" i="1" s="1"/>
  <c r="I657" i="1"/>
  <c r="J657" i="1" s="1"/>
  <c r="K657" i="1" s="1"/>
  <c r="L657" i="1" s="1"/>
  <c r="I660" i="1"/>
  <c r="J660" i="1" s="1"/>
  <c r="K660" i="1" s="1"/>
  <c r="L660" i="1" s="1"/>
  <c r="I665" i="1"/>
  <c r="J665" i="1" s="1"/>
  <c r="K665" i="1" s="1"/>
  <c r="L665" i="1" s="1"/>
  <c r="I666" i="1"/>
  <c r="J666" i="1" s="1"/>
  <c r="K666" i="1" s="1"/>
  <c r="L666" i="1" s="1"/>
  <c r="I668" i="1"/>
  <c r="J668" i="1" s="1"/>
  <c r="K668" i="1" s="1"/>
  <c r="L668" i="1" s="1"/>
  <c r="I667" i="1"/>
  <c r="J667" i="1" s="1"/>
  <c r="K667" i="1" s="1"/>
  <c r="L667" i="1" s="1"/>
  <c r="I670" i="1"/>
  <c r="J670" i="1" s="1"/>
  <c r="K670" i="1" s="1"/>
  <c r="L670" i="1" s="1"/>
  <c r="I664" i="1"/>
  <c r="J664" i="1" s="1"/>
  <c r="K664" i="1" s="1"/>
  <c r="L664" i="1" s="1"/>
  <c r="I669" i="1"/>
  <c r="J669" i="1" s="1"/>
  <c r="K669" i="1" s="1"/>
  <c r="L669" i="1" s="1"/>
  <c r="I675" i="1"/>
  <c r="J675" i="1" s="1"/>
  <c r="K675" i="1" s="1"/>
  <c r="L675" i="1" s="1"/>
  <c r="I672" i="1"/>
  <c r="J672" i="1" s="1"/>
  <c r="K672" i="1" s="1"/>
  <c r="L672" i="1" s="1"/>
  <c r="I671" i="1"/>
  <c r="J671" i="1" s="1"/>
  <c r="K671" i="1" s="1"/>
  <c r="L671" i="1" s="1"/>
  <c r="I674" i="1"/>
  <c r="J674" i="1" s="1"/>
  <c r="K674" i="1" s="1"/>
  <c r="L674" i="1" s="1"/>
  <c r="I673" i="1"/>
  <c r="J673" i="1" s="1"/>
  <c r="K673" i="1" s="1"/>
  <c r="L673" i="1" s="1"/>
  <c r="I684" i="1"/>
  <c r="J684" i="1" s="1"/>
  <c r="K684" i="1" s="1"/>
  <c r="L684" i="1" s="1"/>
  <c r="I678" i="1"/>
  <c r="J678" i="1" s="1"/>
  <c r="K678" i="1" s="1"/>
  <c r="L678" i="1" s="1"/>
  <c r="I680" i="1"/>
  <c r="J680" i="1" s="1"/>
  <c r="K680" i="1" s="1"/>
  <c r="L680" i="1" s="1"/>
  <c r="I679" i="1"/>
  <c r="J679" i="1" s="1"/>
  <c r="K679" i="1" s="1"/>
  <c r="L679" i="1" s="1"/>
  <c r="I677" i="1"/>
  <c r="J677" i="1" s="1"/>
  <c r="K677" i="1" s="1"/>
  <c r="L677" i="1" s="1"/>
  <c r="I676" i="1"/>
  <c r="J676" i="1" s="1"/>
  <c r="K676" i="1" s="1"/>
  <c r="L676" i="1" s="1"/>
  <c r="I683" i="1"/>
  <c r="J683" i="1" s="1"/>
  <c r="K683" i="1" s="1"/>
  <c r="L683" i="1" s="1"/>
  <c r="I682" i="1"/>
  <c r="J682" i="1" s="1"/>
  <c r="K682" i="1" s="1"/>
  <c r="L682" i="1" s="1"/>
  <c r="I685" i="1"/>
  <c r="J685" i="1" s="1"/>
  <c r="K685" i="1" s="1"/>
  <c r="L685" i="1" s="1"/>
  <c r="I681" i="1"/>
  <c r="J681" i="1" s="1"/>
  <c r="K681" i="1" s="1"/>
  <c r="L681" i="1" s="1"/>
  <c r="I688" i="1"/>
  <c r="J688" i="1" s="1"/>
  <c r="K688" i="1" s="1"/>
  <c r="L688" i="1" s="1"/>
  <c r="I692" i="1"/>
  <c r="J692" i="1" s="1"/>
  <c r="K692" i="1" s="1"/>
  <c r="L692" i="1" s="1"/>
  <c r="I693" i="1"/>
  <c r="J693" i="1" s="1"/>
  <c r="K693" i="1" s="1"/>
  <c r="L693" i="1" s="1"/>
  <c r="I686" i="1"/>
  <c r="J686" i="1" s="1"/>
  <c r="K686" i="1" s="1"/>
  <c r="L686" i="1" s="1"/>
  <c r="I687" i="1"/>
  <c r="J687" i="1" s="1"/>
  <c r="K687" i="1" s="1"/>
  <c r="L687" i="1" s="1"/>
  <c r="I689" i="1"/>
  <c r="J689" i="1" s="1"/>
  <c r="K689" i="1" s="1"/>
  <c r="L689" i="1" s="1"/>
  <c r="I694" i="1"/>
  <c r="J694" i="1" s="1"/>
  <c r="K694" i="1" s="1"/>
  <c r="L694" i="1" s="1"/>
  <c r="I691" i="1"/>
  <c r="J691" i="1" s="1"/>
  <c r="K691" i="1" s="1"/>
  <c r="L691" i="1" s="1"/>
  <c r="I690" i="1"/>
  <c r="J690" i="1" s="1"/>
  <c r="K690" i="1" s="1"/>
  <c r="L690" i="1" s="1"/>
  <c r="I695" i="1"/>
  <c r="J695" i="1" s="1"/>
  <c r="K695" i="1" s="1"/>
  <c r="L695" i="1" s="1"/>
  <c r="I701" i="1"/>
  <c r="J701" i="1" s="1"/>
  <c r="K701" i="1" s="1"/>
  <c r="L701" i="1" s="1"/>
  <c r="I699" i="1"/>
  <c r="J699" i="1" s="1"/>
  <c r="K699" i="1" s="1"/>
  <c r="L699" i="1" s="1"/>
  <c r="I697" i="1"/>
  <c r="J697" i="1" s="1"/>
  <c r="K697" i="1" s="1"/>
  <c r="L697" i="1" s="1"/>
  <c r="I698" i="1"/>
  <c r="J698" i="1" s="1"/>
  <c r="K698" i="1" s="1"/>
  <c r="L698" i="1" s="1"/>
  <c r="I696" i="1"/>
  <c r="J696" i="1" s="1"/>
  <c r="K696" i="1" s="1"/>
  <c r="L696" i="1" s="1"/>
  <c r="I702" i="1"/>
  <c r="J702" i="1" s="1"/>
  <c r="K702" i="1" s="1"/>
  <c r="L702" i="1" s="1"/>
  <c r="I700" i="1"/>
  <c r="J700" i="1" s="1"/>
  <c r="K700" i="1" s="1"/>
  <c r="L700" i="1" s="1"/>
  <c r="I704" i="1"/>
  <c r="J704" i="1" s="1"/>
  <c r="K704" i="1" s="1"/>
  <c r="L704" i="1" s="1"/>
  <c r="I703" i="1"/>
  <c r="J703" i="1" s="1"/>
  <c r="K703" i="1" s="1"/>
  <c r="L703" i="1" s="1"/>
  <c r="I712" i="1"/>
  <c r="J712" i="1" s="1"/>
  <c r="K712" i="1" s="1"/>
  <c r="L712" i="1" s="1"/>
  <c r="I713" i="1"/>
  <c r="J713" i="1" s="1"/>
  <c r="K713" i="1" s="1"/>
  <c r="L713" i="1" s="1"/>
  <c r="I705" i="1"/>
  <c r="J705" i="1" s="1"/>
  <c r="K705" i="1" s="1"/>
  <c r="L705" i="1" s="1"/>
  <c r="I715" i="1"/>
  <c r="J715" i="1" s="1"/>
  <c r="K715" i="1" s="1"/>
  <c r="L715" i="1" s="1"/>
  <c r="I710" i="1"/>
  <c r="J710" i="1" s="1"/>
  <c r="K710" i="1" s="1"/>
  <c r="L710" i="1" s="1"/>
  <c r="I716" i="1"/>
  <c r="J716" i="1" s="1"/>
  <c r="K716" i="1" s="1"/>
  <c r="L716" i="1" s="1"/>
  <c r="I707" i="1"/>
  <c r="J707" i="1" s="1"/>
  <c r="K707" i="1" s="1"/>
  <c r="L707" i="1" s="1"/>
  <c r="I706" i="1"/>
  <c r="J706" i="1" s="1"/>
  <c r="K706" i="1" s="1"/>
  <c r="L706" i="1" s="1"/>
  <c r="I711" i="1"/>
  <c r="J711" i="1" s="1"/>
  <c r="K711" i="1" s="1"/>
  <c r="L711" i="1" s="1"/>
  <c r="I708" i="1"/>
  <c r="J708" i="1" s="1"/>
  <c r="K708" i="1" s="1"/>
  <c r="L708" i="1" s="1"/>
  <c r="I709" i="1"/>
  <c r="J709" i="1" s="1"/>
  <c r="K709" i="1" s="1"/>
  <c r="L709" i="1" s="1"/>
  <c r="I714" i="1"/>
  <c r="J714" i="1" s="1"/>
  <c r="K714" i="1" s="1"/>
  <c r="L714" i="1" s="1"/>
  <c r="I719" i="1"/>
  <c r="J719" i="1" s="1"/>
  <c r="K719" i="1" s="1"/>
  <c r="L719" i="1" s="1"/>
  <c r="I720" i="1"/>
  <c r="J720" i="1" s="1"/>
  <c r="K720" i="1" s="1"/>
  <c r="L720" i="1" s="1"/>
  <c r="I725" i="1"/>
  <c r="J725" i="1" s="1"/>
  <c r="K725" i="1" s="1"/>
  <c r="L725" i="1" s="1"/>
  <c r="I724" i="1"/>
  <c r="J724" i="1" s="1"/>
  <c r="K724" i="1" s="1"/>
  <c r="L724" i="1" s="1"/>
  <c r="I723" i="1"/>
  <c r="J723" i="1" s="1"/>
  <c r="K723" i="1" s="1"/>
  <c r="L723" i="1" s="1"/>
  <c r="I721" i="1"/>
  <c r="J721" i="1" s="1"/>
  <c r="K721" i="1" s="1"/>
  <c r="L721" i="1" s="1"/>
  <c r="I726" i="1"/>
  <c r="J726" i="1" s="1"/>
  <c r="K726" i="1" s="1"/>
  <c r="L726" i="1" s="1"/>
  <c r="I718" i="1"/>
  <c r="J718" i="1" s="1"/>
  <c r="K718" i="1" s="1"/>
  <c r="L718" i="1" s="1"/>
  <c r="I717" i="1"/>
  <c r="J717" i="1" s="1"/>
  <c r="K717" i="1" s="1"/>
  <c r="L717" i="1" s="1"/>
  <c r="I722" i="1"/>
  <c r="J722" i="1" s="1"/>
  <c r="K722" i="1" s="1"/>
  <c r="L722" i="1" s="1"/>
  <c r="I732" i="1"/>
  <c r="J732" i="1" s="1"/>
  <c r="K732" i="1" s="1"/>
  <c r="L732" i="1" s="1"/>
  <c r="I730" i="1"/>
  <c r="J730" i="1" s="1"/>
  <c r="K730" i="1" s="1"/>
  <c r="L730" i="1" s="1"/>
  <c r="I735" i="1"/>
  <c r="J735" i="1" s="1"/>
  <c r="K735" i="1" s="1"/>
  <c r="L735" i="1" s="1"/>
  <c r="I731" i="1"/>
  <c r="J731" i="1" s="1"/>
  <c r="K731" i="1" s="1"/>
  <c r="L731" i="1" s="1"/>
  <c r="I727" i="1"/>
  <c r="J727" i="1" s="1"/>
  <c r="K727" i="1" s="1"/>
  <c r="L727" i="1" s="1"/>
  <c r="I728" i="1"/>
  <c r="J728" i="1" s="1"/>
  <c r="K728" i="1" s="1"/>
  <c r="L728" i="1" s="1"/>
  <c r="I733" i="1"/>
  <c r="J733" i="1" s="1"/>
  <c r="K733" i="1" s="1"/>
  <c r="L733" i="1" s="1"/>
  <c r="I729" i="1"/>
  <c r="J729" i="1" s="1"/>
  <c r="K729" i="1" s="1"/>
  <c r="L729" i="1" s="1"/>
  <c r="I736" i="1"/>
  <c r="J736" i="1" s="1"/>
  <c r="K736" i="1" s="1"/>
  <c r="L736" i="1" s="1"/>
  <c r="I737" i="1"/>
  <c r="J737" i="1" s="1"/>
  <c r="K737" i="1" s="1"/>
  <c r="L737" i="1" s="1"/>
  <c r="I734" i="1"/>
  <c r="J734" i="1" s="1"/>
  <c r="K734" i="1" s="1"/>
  <c r="L734" i="1" s="1"/>
  <c r="I738" i="1"/>
  <c r="J738" i="1" s="1"/>
  <c r="K738" i="1" s="1"/>
  <c r="L738" i="1" s="1"/>
  <c r="I739" i="1"/>
  <c r="J739" i="1" s="1"/>
  <c r="K739" i="1" s="1"/>
  <c r="L739" i="1" s="1"/>
  <c r="I749" i="1"/>
  <c r="J749" i="1" s="1"/>
  <c r="K749" i="1" s="1"/>
  <c r="L749" i="1" s="1"/>
  <c r="I744" i="1"/>
  <c r="J744" i="1" s="1"/>
  <c r="K744" i="1" s="1"/>
  <c r="L744" i="1" s="1"/>
  <c r="I740" i="1"/>
  <c r="J740" i="1" s="1"/>
  <c r="K740" i="1" s="1"/>
  <c r="L740" i="1" s="1"/>
  <c r="I743" i="1"/>
  <c r="J743" i="1" s="1"/>
  <c r="K743" i="1" s="1"/>
  <c r="L743" i="1" s="1"/>
  <c r="I741" i="1"/>
  <c r="J741" i="1" s="1"/>
  <c r="K741" i="1" s="1"/>
  <c r="L741" i="1" s="1"/>
  <c r="I751" i="1"/>
  <c r="J751" i="1" s="1"/>
  <c r="K751" i="1" s="1"/>
  <c r="L751" i="1" s="1"/>
  <c r="I750" i="1"/>
  <c r="J750" i="1" s="1"/>
  <c r="K750" i="1" s="1"/>
  <c r="L750" i="1" s="1"/>
  <c r="I742" i="1"/>
  <c r="J742" i="1" s="1"/>
  <c r="K742" i="1" s="1"/>
  <c r="L742" i="1" s="1"/>
  <c r="I747" i="1"/>
  <c r="J747" i="1" s="1"/>
  <c r="K747" i="1" s="1"/>
  <c r="L747" i="1" s="1"/>
  <c r="I748" i="1"/>
  <c r="J748" i="1" s="1"/>
  <c r="K748" i="1" s="1"/>
  <c r="L748" i="1" s="1"/>
  <c r="I746" i="1"/>
  <c r="J746" i="1" s="1"/>
  <c r="K746" i="1" s="1"/>
  <c r="L746" i="1" s="1"/>
  <c r="I745" i="1"/>
  <c r="J745" i="1" s="1"/>
  <c r="K745" i="1" s="1"/>
  <c r="L745" i="1" s="1"/>
  <c r="I753" i="1"/>
  <c r="J753" i="1" s="1"/>
  <c r="K753" i="1" s="1"/>
  <c r="L753" i="1" s="1"/>
  <c r="I755" i="1"/>
  <c r="J755" i="1" s="1"/>
  <c r="K755" i="1" s="1"/>
  <c r="L755" i="1" s="1"/>
  <c r="I760" i="1"/>
  <c r="J760" i="1" s="1"/>
  <c r="K760" i="1" s="1"/>
  <c r="L760" i="1" s="1"/>
  <c r="I758" i="1"/>
  <c r="J758" i="1" s="1"/>
  <c r="K758" i="1" s="1"/>
  <c r="L758" i="1" s="1"/>
  <c r="I752" i="1"/>
  <c r="J752" i="1" s="1"/>
  <c r="K752" i="1" s="1"/>
  <c r="L752" i="1" s="1"/>
  <c r="I757" i="1"/>
  <c r="J757" i="1" s="1"/>
  <c r="K757" i="1" s="1"/>
  <c r="L757" i="1" s="1"/>
  <c r="I759" i="1"/>
  <c r="J759" i="1" s="1"/>
  <c r="K759" i="1" s="1"/>
  <c r="L759" i="1" s="1"/>
  <c r="I762" i="1"/>
  <c r="J762" i="1" s="1"/>
  <c r="K762" i="1" s="1"/>
  <c r="L762" i="1" s="1"/>
  <c r="I754" i="1"/>
  <c r="J754" i="1" s="1"/>
  <c r="K754" i="1" s="1"/>
  <c r="L754" i="1" s="1"/>
  <c r="I761" i="1"/>
  <c r="J761" i="1" s="1"/>
  <c r="K761" i="1" s="1"/>
  <c r="L761" i="1" s="1"/>
  <c r="I756" i="1"/>
  <c r="J756" i="1" s="1"/>
  <c r="K756" i="1" s="1"/>
  <c r="L756" i="1" s="1"/>
  <c r="I769" i="1"/>
  <c r="J769" i="1" s="1"/>
  <c r="K769" i="1" s="1"/>
  <c r="L769" i="1" s="1"/>
  <c r="I766" i="1"/>
  <c r="J766" i="1" s="1"/>
  <c r="K766" i="1" s="1"/>
  <c r="L766" i="1" s="1"/>
  <c r="I764" i="1"/>
  <c r="J764" i="1" s="1"/>
  <c r="K764" i="1" s="1"/>
  <c r="L764" i="1" s="1"/>
  <c r="I770" i="1"/>
  <c r="J770" i="1" s="1"/>
  <c r="K770" i="1" s="1"/>
  <c r="L770" i="1" s="1"/>
  <c r="I767" i="1"/>
  <c r="J767" i="1" s="1"/>
  <c r="K767" i="1" s="1"/>
  <c r="L767" i="1" s="1"/>
  <c r="I772" i="1"/>
  <c r="J772" i="1" s="1"/>
  <c r="K772" i="1" s="1"/>
  <c r="L772" i="1" s="1"/>
  <c r="I763" i="1"/>
  <c r="J763" i="1" s="1"/>
  <c r="K763" i="1" s="1"/>
  <c r="L763" i="1" s="1"/>
  <c r="I771" i="1"/>
  <c r="J771" i="1" s="1"/>
  <c r="K771" i="1" s="1"/>
  <c r="L771" i="1" s="1"/>
  <c r="I765" i="1"/>
  <c r="J765" i="1" s="1"/>
  <c r="K765" i="1" s="1"/>
  <c r="L765" i="1" s="1"/>
  <c r="I768" i="1"/>
  <c r="J768" i="1" s="1"/>
  <c r="K768" i="1" s="1"/>
  <c r="L768" i="1" s="1"/>
  <c r="I775" i="1"/>
  <c r="J775" i="1" s="1"/>
  <c r="K775" i="1" s="1"/>
  <c r="L775" i="1" s="1"/>
  <c r="I773" i="1"/>
  <c r="J773" i="1" s="1"/>
  <c r="K773" i="1" s="1"/>
  <c r="L773" i="1" s="1"/>
  <c r="I777" i="1"/>
  <c r="J777" i="1" s="1"/>
  <c r="K777" i="1" s="1"/>
  <c r="L777" i="1" s="1"/>
  <c r="I774" i="1"/>
  <c r="J774" i="1" s="1"/>
  <c r="K774" i="1" s="1"/>
  <c r="L774" i="1" s="1"/>
  <c r="I779" i="1"/>
  <c r="J779" i="1" s="1"/>
  <c r="K779" i="1" s="1"/>
  <c r="L779" i="1" s="1"/>
  <c r="I780" i="1"/>
  <c r="J780" i="1" s="1"/>
  <c r="K780" i="1" s="1"/>
  <c r="L780" i="1" s="1"/>
  <c r="I778" i="1"/>
  <c r="J778" i="1" s="1"/>
  <c r="K778" i="1" s="1"/>
  <c r="L778" i="1" s="1"/>
  <c r="I776" i="1"/>
  <c r="J776" i="1" s="1"/>
  <c r="K776" i="1" s="1"/>
  <c r="L776" i="1" s="1"/>
  <c r="I781" i="1"/>
  <c r="J781" i="1" s="1"/>
  <c r="K781" i="1" s="1"/>
  <c r="L781" i="1" s="1"/>
  <c r="I790" i="1"/>
  <c r="J790" i="1" s="1"/>
  <c r="K790" i="1" s="1"/>
  <c r="L790" i="1" s="1"/>
  <c r="I783" i="1"/>
  <c r="J783" i="1" s="1"/>
  <c r="K783" i="1" s="1"/>
  <c r="L783" i="1" s="1"/>
  <c r="I785" i="1"/>
  <c r="J785" i="1" s="1"/>
  <c r="K785" i="1" s="1"/>
  <c r="L785" i="1" s="1"/>
  <c r="I789" i="1"/>
  <c r="J789" i="1" s="1"/>
  <c r="K789" i="1" s="1"/>
  <c r="L789" i="1" s="1"/>
  <c r="I788" i="1"/>
  <c r="J788" i="1" s="1"/>
  <c r="K788" i="1" s="1"/>
  <c r="L788" i="1" s="1"/>
  <c r="I786" i="1"/>
  <c r="J786" i="1" s="1"/>
  <c r="K786" i="1" s="1"/>
  <c r="L786" i="1" s="1"/>
  <c r="I782" i="1"/>
  <c r="J782" i="1" s="1"/>
  <c r="K782" i="1" s="1"/>
  <c r="L782" i="1" s="1"/>
  <c r="I784" i="1"/>
  <c r="J784" i="1" s="1"/>
  <c r="K784" i="1" s="1"/>
  <c r="L784" i="1" s="1"/>
  <c r="I787" i="1"/>
  <c r="J787" i="1" s="1"/>
  <c r="K787" i="1" s="1"/>
  <c r="L787" i="1" s="1"/>
  <c r="I791" i="1"/>
  <c r="J791" i="1" s="1"/>
  <c r="K791" i="1" s="1"/>
  <c r="L791" i="1" s="1"/>
  <c r="I797" i="1"/>
  <c r="J797" i="1" s="1"/>
  <c r="K797" i="1" s="1"/>
  <c r="L797" i="1" s="1"/>
  <c r="I792" i="1"/>
  <c r="J792" i="1" s="1"/>
  <c r="K792" i="1" s="1"/>
  <c r="L792" i="1" s="1"/>
  <c r="I794" i="1"/>
  <c r="J794" i="1" s="1"/>
  <c r="K794" i="1" s="1"/>
  <c r="L794" i="1" s="1"/>
  <c r="I799" i="1"/>
  <c r="J799" i="1" s="1"/>
  <c r="K799" i="1" s="1"/>
  <c r="L799" i="1" s="1"/>
  <c r="I798" i="1"/>
  <c r="J798" i="1" s="1"/>
  <c r="K798" i="1" s="1"/>
  <c r="L798" i="1" s="1"/>
  <c r="I795" i="1"/>
  <c r="J795" i="1" s="1"/>
  <c r="K795" i="1" s="1"/>
  <c r="L795" i="1" s="1"/>
  <c r="I796" i="1"/>
  <c r="J796" i="1" s="1"/>
  <c r="K796" i="1" s="1"/>
  <c r="L796" i="1" s="1"/>
  <c r="I800" i="1"/>
  <c r="J800" i="1" s="1"/>
  <c r="K800" i="1" s="1"/>
  <c r="L800" i="1" s="1"/>
  <c r="I793" i="1"/>
  <c r="J793" i="1" s="1"/>
  <c r="K793" i="1" s="1"/>
  <c r="L793" i="1" s="1"/>
  <c r="I805" i="1"/>
  <c r="J805" i="1" s="1"/>
  <c r="K805" i="1" s="1"/>
  <c r="L805" i="1" s="1"/>
  <c r="I803" i="1"/>
  <c r="J803" i="1" s="1"/>
  <c r="K803" i="1" s="1"/>
  <c r="L803" i="1" s="1"/>
  <c r="I802" i="1"/>
  <c r="J802" i="1" s="1"/>
  <c r="K802" i="1" s="1"/>
  <c r="L802" i="1" s="1"/>
  <c r="I801" i="1"/>
  <c r="J801" i="1" s="1"/>
  <c r="K801" i="1" s="1"/>
  <c r="L801" i="1" s="1"/>
  <c r="I804" i="1"/>
  <c r="J804" i="1" s="1"/>
  <c r="K804" i="1" s="1"/>
  <c r="L804" i="1" s="1"/>
  <c r="I810" i="1"/>
  <c r="J810" i="1" s="1"/>
  <c r="K810" i="1" s="1"/>
  <c r="L810" i="1" s="1"/>
  <c r="I806" i="1"/>
  <c r="J806" i="1" s="1"/>
  <c r="K806" i="1" s="1"/>
  <c r="L806" i="1" s="1"/>
  <c r="I807" i="1"/>
  <c r="J807" i="1" s="1"/>
  <c r="K807" i="1" s="1"/>
  <c r="L807" i="1" s="1"/>
  <c r="I809" i="1"/>
  <c r="J809" i="1" s="1"/>
  <c r="K809" i="1" s="1"/>
  <c r="L809" i="1" s="1"/>
  <c r="I808" i="1"/>
  <c r="J808" i="1" s="1"/>
  <c r="K808" i="1" s="1"/>
  <c r="L808" i="1" s="1"/>
  <c r="I816" i="1"/>
  <c r="J816" i="1" s="1"/>
  <c r="K816" i="1" s="1"/>
  <c r="L816" i="1" s="1"/>
  <c r="I813" i="1"/>
  <c r="J813" i="1" s="1"/>
  <c r="K813" i="1" s="1"/>
  <c r="L813" i="1" s="1"/>
  <c r="I811" i="1"/>
  <c r="J811" i="1" s="1"/>
  <c r="K811" i="1" s="1"/>
  <c r="L811" i="1" s="1"/>
  <c r="I812" i="1"/>
  <c r="J812" i="1" s="1"/>
  <c r="K812" i="1" s="1"/>
  <c r="L812" i="1" s="1"/>
  <c r="I820" i="1"/>
  <c r="J820" i="1" s="1"/>
  <c r="K820" i="1" s="1"/>
  <c r="L820" i="1" s="1"/>
  <c r="I815" i="1"/>
  <c r="J815" i="1" s="1"/>
  <c r="K815" i="1" s="1"/>
  <c r="L815" i="1" s="1"/>
  <c r="I818" i="1"/>
  <c r="J818" i="1" s="1"/>
  <c r="K818" i="1" s="1"/>
  <c r="L818" i="1" s="1"/>
  <c r="I814" i="1"/>
  <c r="J814" i="1" s="1"/>
  <c r="K814" i="1" s="1"/>
  <c r="L814" i="1" s="1"/>
  <c r="I821" i="1"/>
  <c r="J821" i="1" s="1"/>
  <c r="K821" i="1" s="1"/>
  <c r="L821" i="1" s="1"/>
  <c r="I822" i="1"/>
  <c r="J822" i="1" s="1"/>
  <c r="K822" i="1" s="1"/>
  <c r="L822" i="1" s="1"/>
  <c r="I819" i="1"/>
  <c r="J819" i="1" s="1"/>
  <c r="K819" i="1" s="1"/>
  <c r="L819" i="1" s="1"/>
  <c r="I817" i="1"/>
  <c r="J817" i="1" s="1"/>
  <c r="K817" i="1" s="1"/>
  <c r="L817" i="1" s="1"/>
  <c r="I823" i="1"/>
  <c r="J823" i="1" s="1"/>
  <c r="K823" i="1" s="1"/>
  <c r="L823" i="1" s="1"/>
  <c r="I824" i="1"/>
  <c r="J824" i="1" s="1"/>
  <c r="K824" i="1" s="1"/>
  <c r="L824" i="1" s="1"/>
  <c r="I827" i="1"/>
  <c r="J827" i="1" s="1"/>
  <c r="K827" i="1" s="1"/>
  <c r="L827" i="1" s="1"/>
  <c r="I826" i="1"/>
  <c r="J826" i="1" s="1"/>
  <c r="K826" i="1" s="1"/>
  <c r="L826" i="1" s="1"/>
  <c r="I825" i="1"/>
  <c r="J825" i="1" s="1"/>
  <c r="K825" i="1" s="1"/>
  <c r="L825" i="1" s="1"/>
  <c r="I828" i="1"/>
  <c r="J828" i="1" s="1"/>
  <c r="K828" i="1" s="1"/>
  <c r="L828" i="1" s="1"/>
  <c r="I830" i="1"/>
  <c r="J830" i="1" s="1"/>
  <c r="K830" i="1" s="1"/>
  <c r="L830" i="1" s="1"/>
  <c r="I829" i="1"/>
  <c r="J829" i="1" s="1"/>
  <c r="K829" i="1" s="1"/>
  <c r="L829" i="1" s="1"/>
  <c r="I831" i="1"/>
  <c r="J831" i="1" s="1"/>
  <c r="K831" i="1" s="1"/>
  <c r="L831" i="1" s="1"/>
  <c r="M736" i="1" l="1"/>
  <c r="M581" i="1"/>
  <c r="N581" i="1" s="1"/>
  <c r="O581" i="1" s="1"/>
  <c r="M535" i="1"/>
  <c r="M810" i="1"/>
  <c r="N810" i="1" s="1"/>
  <c r="O810" i="1" s="1"/>
  <c r="M809" i="1"/>
  <c r="N809" i="1" s="1"/>
  <c r="O809" i="1" s="1"/>
  <c r="M802" i="1"/>
  <c r="N802" i="1" s="1"/>
  <c r="O802" i="1" s="1"/>
  <c r="M805" i="1"/>
  <c r="N805" i="1" s="1"/>
  <c r="O805" i="1" s="1"/>
  <c r="M803" i="1"/>
  <c r="N803" i="1" s="1"/>
  <c r="O803" i="1" s="1"/>
  <c r="M804" i="1"/>
  <c r="N804" i="1" s="1"/>
  <c r="O804" i="1" s="1"/>
  <c r="M808" i="1"/>
  <c r="N808" i="1" s="1"/>
  <c r="O808" i="1" s="1"/>
  <c r="M807" i="1"/>
  <c r="N807" i="1" s="1"/>
  <c r="O807" i="1" s="1"/>
  <c r="M801" i="1"/>
  <c r="N801" i="1" s="1"/>
  <c r="O801" i="1" s="1"/>
  <c r="M806" i="1"/>
  <c r="N806" i="1" s="1"/>
  <c r="O806" i="1" s="1"/>
  <c r="M828" i="1"/>
  <c r="N828" i="1" s="1"/>
  <c r="O828" i="1" s="1"/>
  <c r="M831" i="1"/>
  <c r="N831" i="1" s="1"/>
  <c r="O831" i="1" s="1"/>
  <c r="M830" i="1"/>
  <c r="N830" i="1" s="1"/>
  <c r="O830" i="1" s="1"/>
  <c r="M829" i="1"/>
  <c r="N829" i="1" s="1"/>
  <c r="O829" i="1" s="1"/>
  <c r="M826" i="1"/>
  <c r="N826" i="1" s="1"/>
  <c r="O826" i="1" s="1"/>
  <c r="M823" i="1"/>
  <c r="N823" i="1" s="1"/>
  <c r="O823" i="1" s="1"/>
  <c r="M824" i="1"/>
  <c r="N824" i="1" s="1"/>
  <c r="O824" i="1" s="1"/>
  <c r="M825" i="1"/>
  <c r="N825" i="1" s="1"/>
  <c r="O825" i="1" s="1"/>
  <c r="M827" i="1"/>
  <c r="N827" i="1" s="1"/>
  <c r="O827" i="1" s="1"/>
  <c r="M815" i="1"/>
  <c r="N815" i="1" s="1"/>
  <c r="O815" i="1" s="1"/>
  <c r="M822" i="1"/>
  <c r="N822" i="1" s="1"/>
  <c r="O822" i="1" s="1"/>
  <c r="M811" i="1"/>
  <c r="N811" i="1" s="1"/>
  <c r="O811" i="1" s="1"/>
  <c r="M816" i="1"/>
  <c r="N816" i="1" s="1"/>
  <c r="O816" i="1" s="1"/>
  <c r="M813" i="1"/>
  <c r="N813" i="1" s="1"/>
  <c r="O813" i="1" s="1"/>
  <c r="M812" i="1"/>
  <c r="N812" i="1" s="1"/>
  <c r="O812" i="1" s="1"/>
  <c r="M820" i="1"/>
  <c r="M819" i="1"/>
  <c r="N819" i="1" s="1"/>
  <c r="O819" i="1" s="1"/>
  <c r="M818" i="1"/>
  <c r="N818" i="1" s="1"/>
  <c r="O818" i="1" s="1"/>
  <c r="M814" i="1"/>
  <c r="N814" i="1" s="1"/>
  <c r="O814" i="1" s="1"/>
  <c r="M817" i="1"/>
  <c r="N817" i="1" s="1"/>
  <c r="O817" i="1" s="1"/>
  <c r="M821" i="1"/>
  <c r="N821" i="1" s="1"/>
  <c r="O821" i="1" s="1"/>
  <c r="N820" i="1"/>
  <c r="O820" i="1" s="1"/>
  <c r="M795" i="1"/>
  <c r="N795" i="1" s="1"/>
  <c r="O795" i="1" s="1"/>
  <c r="M783" i="1"/>
  <c r="N783" i="1" s="1"/>
  <c r="O783" i="1" s="1"/>
  <c r="M788" i="1"/>
  <c r="N788" i="1" s="1"/>
  <c r="O788" i="1" s="1"/>
  <c r="M784" i="1"/>
  <c r="N784" i="1" s="1"/>
  <c r="O784" i="1" s="1"/>
  <c r="M785" i="1"/>
  <c r="N785" i="1" s="1"/>
  <c r="O785" i="1" s="1"/>
  <c r="M787" i="1"/>
  <c r="N787" i="1" s="1"/>
  <c r="O787" i="1" s="1"/>
  <c r="M789" i="1"/>
  <c r="N789" i="1" s="1"/>
  <c r="O789" i="1" s="1"/>
  <c r="M786" i="1"/>
  <c r="N786" i="1" s="1"/>
  <c r="O786" i="1" s="1"/>
  <c r="M790" i="1"/>
  <c r="N790" i="1" s="1"/>
  <c r="O790" i="1" s="1"/>
  <c r="M782" i="1"/>
  <c r="N782" i="1" s="1"/>
  <c r="O782" i="1" s="1"/>
  <c r="M791" i="1"/>
  <c r="N791" i="1" s="1"/>
  <c r="O791" i="1" s="1"/>
  <c r="M762" i="1"/>
  <c r="N762" i="1" s="1"/>
  <c r="O762" i="1" s="1"/>
  <c r="M754" i="1"/>
  <c r="N754" i="1" s="1"/>
  <c r="O754" i="1" s="1"/>
  <c r="M753" i="1"/>
  <c r="N753" i="1" s="1"/>
  <c r="O753" i="1" s="1"/>
  <c r="M756" i="1"/>
  <c r="N756" i="1" s="1"/>
  <c r="O756" i="1" s="1"/>
  <c r="M758" i="1"/>
  <c r="N758" i="1" s="1"/>
  <c r="O758" i="1" s="1"/>
  <c r="M755" i="1"/>
  <c r="M760" i="1"/>
  <c r="N760" i="1" s="1"/>
  <c r="O760" i="1" s="1"/>
  <c r="M752" i="1"/>
  <c r="N752" i="1" s="1"/>
  <c r="O752" i="1" s="1"/>
  <c r="M759" i="1"/>
  <c r="N759" i="1" s="1"/>
  <c r="O759" i="1" s="1"/>
  <c r="N755" i="1"/>
  <c r="O755" i="1" s="1"/>
  <c r="M757" i="1"/>
  <c r="N757" i="1" s="1"/>
  <c r="O757" i="1" s="1"/>
  <c r="M796" i="1"/>
  <c r="N796" i="1" s="1"/>
  <c r="O796" i="1" s="1"/>
  <c r="M797" i="1"/>
  <c r="N797" i="1" s="1"/>
  <c r="O797" i="1" s="1"/>
  <c r="M799" i="1"/>
  <c r="N799" i="1" s="1"/>
  <c r="O799" i="1" s="1"/>
  <c r="M798" i="1"/>
  <c r="N798" i="1" s="1"/>
  <c r="O798" i="1" s="1"/>
  <c r="M800" i="1"/>
  <c r="N800" i="1" s="1"/>
  <c r="O800" i="1" s="1"/>
  <c r="M792" i="1"/>
  <c r="N792" i="1" s="1"/>
  <c r="O792" i="1" s="1"/>
  <c r="M793" i="1"/>
  <c r="N793" i="1" s="1"/>
  <c r="O793" i="1" s="1"/>
  <c r="M794" i="1"/>
  <c r="N794" i="1" s="1"/>
  <c r="O794" i="1" s="1"/>
  <c r="M763" i="1"/>
  <c r="N763" i="1" s="1"/>
  <c r="O763" i="1" s="1"/>
  <c r="M769" i="1"/>
  <c r="N769" i="1" s="1"/>
  <c r="O769" i="1" s="1"/>
  <c r="M770" i="1"/>
  <c r="N770" i="1" s="1"/>
  <c r="O770" i="1" s="1"/>
  <c r="M767" i="1"/>
  <c r="N767" i="1" s="1"/>
  <c r="O767" i="1" s="1"/>
  <c r="M771" i="1"/>
  <c r="N771" i="1" s="1"/>
  <c r="O771" i="1" s="1"/>
  <c r="M766" i="1"/>
  <c r="N766" i="1" s="1"/>
  <c r="O766" i="1" s="1"/>
  <c r="M765" i="1"/>
  <c r="N765" i="1" s="1"/>
  <c r="O765" i="1" s="1"/>
  <c r="M768" i="1"/>
  <c r="N768" i="1" s="1"/>
  <c r="O768" i="1" s="1"/>
  <c r="M764" i="1"/>
  <c r="N764" i="1" s="1"/>
  <c r="O764" i="1" s="1"/>
  <c r="M772" i="1"/>
  <c r="N772" i="1" s="1"/>
  <c r="O772" i="1" s="1"/>
  <c r="M761" i="1"/>
  <c r="N761" i="1" s="1"/>
  <c r="O761" i="1" s="1"/>
  <c r="M748" i="1"/>
  <c r="N748" i="1" s="1"/>
  <c r="O748" i="1" s="1"/>
  <c r="M742" i="1"/>
  <c r="N742" i="1" s="1"/>
  <c r="O742" i="1" s="1"/>
  <c r="M751" i="1"/>
  <c r="N751" i="1" s="1"/>
  <c r="O751" i="1" s="1"/>
  <c r="M746" i="1"/>
  <c r="N746" i="1" s="1"/>
  <c r="O746" i="1" s="1"/>
  <c r="M749" i="1"/>
  <c r="N749" i="1" s="1"/>
  <c r="O749" i="1" s="1"/>
  <c r="M779" i="1"/>
  <c r="N779" i="1" s="1"/>
  <c r="O779" i="1" s="1"/>
  <c r="M776" i="1"/>
  <c r="N776" i="1" s="1"/>
  <c r="O776" i="1" s="1"/>
  <c r="M773" i="1"/>
  <c r="N773" i="1" s="1"/>
  <c r="O773" i="1" s="1"/>
  <c r="M781" i="1"/>
  <c r="N781" i="1" s="1"/>
  <c r="O781" i="1" s="1"/>
  <c r="M777" i="1"/>
  <c r="N777" i="1" s="1"/>
  <c r="O777" i="1" s="1"/>
  <c r="M780" i="1"/>
  <c r="N780" i="1" s="1"/>
  <c r="O780" i="1" s="1"/>
  <c r="M778" i="1"/>
  <c r="N778" i="1" s="1"/>
  <c r="O778" i="1" s="1"/>
  <c r="M775" i="1"/>
  <c r="N775" i="1" s="1"/>
  <c r="O775" i="1" s="1"/>
  <c r="M774" i="1"/>
  <c r="N774" i="1" s="1"/>
  <c r="O774" i="1" s="1"/>
  <c r="M743" i="1"/>
  <c r="N743" i="1" s="1"/>
  <c r="O743" i="1" s="1"/>
  <c r="M734" i="1"/>
  <c r="N734" i="1" s="1"/>
  <c r="O734" i="1" s="1"/>
  <c r="M750" i="1"/>
  <c r="N750" i="1" s="1"/>
  <c r="O750" i="1" s="1"/>
  <c r="M747" i="1"/>
  <c r="N747" i="1" s="1"/>
  <c r="O747" i="1" s="1"/>
  <c r="M745" i="1"/>
  <c r="N745" i="1" s="1"/>
  <c r="O745" i="1" s="1"/>
  <c r="M740" i="1"/>
  <c r="N740" i="1" s="1"/>
  <c r="O740" i="1" s="1"/>
  <c r="M739" i="1"/>
  <c r="N739" i="1" s="1"/>
  <c r="O739" i="1" s="1"/>
  <c r="M744" i="1"/>
  <c r="N744" i="1" s="1"/>
  <c r="O744" i="1" s="1"/>
  <c r="M738" i="1"/>
  <c r="N738" i="1" s="1"/>
  <c r="O738" i="1" s="1"/>
  <c r="M741" i="1"/>
  <c r="N741" i="1" s="1"/>
  <c r="O741" i="1" s="1"/>
  <c r="N736" i="1"/>
  <c r="O736" i="1" s="1"/>
  <c r="M699" i="1"/>
  <c r="N699" i="1" s="1"/>
  <c r="O699" i="1" s="1"/>
  <c r="M703" i="1"/>
  <c r="N703" i="1" s="1"/>
  <c r="O703" i="1" s="1"/>
  <c r="M697" i="1"/>
  <c r="N697" i="1" s="1"/>
  <c r="O697" i="1" s="1"/>
  <c r="M702" i="1"/>
  <c r="N702" i="1" s="1"/>
  <c r="O702" i="1" s="1"/>
  <c r="M700" i="1"/>
  <c r="N700" i="1" s="1"/>
  <c r="O700" i="1" s="1"/>
  <c r="M701" i="1"/>
  <c r="N701" i="1" s="1"/>
  <c r="O701" i="1" s="1"/>
  <c r="M698" i="1"/>
  <c r="N698" i="1" s="1"/>
  <c r="O698" i="1" s="1"/>
  <c r="M696" i="1"/>
  <c r="N696" i="1" s="1"/>
  <c r="O696" i="1" s="1"/>
  <c r="M704" i="1"/>
  <c r="N704" i="1" s="1"/>
  <c r="O704" i="1" s="1"/>
  <c r="M731" i="1"/>
  <c r="N731" i="1" s="1"/>
  <c r="O731" i="1" s="1"/>
  <c r="M733" i="1"/>
  <c r="N733" i="1" s="1"/>
  <c r="O733" i="1" s="1"/>
  <c r="M732" i="1"/>
  <c r="N732" i="1" s="1"/>
  <c r="O732" i="1" s="1"/>
  <c r="M729" i="1"/>
  <c r="N729" i="1" s="1"/>
  <c r="O729" i="1" s="1"/>
  <c r="M730" i="1"/>
  <c r="N730" i="1" s="1"/>
  <c r="O730" i="1" s="1"/>
  <c r="M727" i="1"/>
  <c r="N727" i="1" s="1"/>
  <c r="O727" i="1" s="1"/>
  <c r="M737" i="1"/>
  <c r="N737" i="1" s="1"/>
  <c r="O737" i="1" s="1"/>
  <c r="M728" i="1"/>
  <c r="N728" i="1" s="1"/>
  <c r="O728" i="1" s="1"/>
  <c r="M735" i="1"/>
  <c r="N735" i="1" s="1"/>
  <c r="O735" i="1" s="1"/>
  <c r="M705" i="1"/>
  <c r="N705" i="1" s="1"/>
  <c r="O705" i="1" s="1"/>
  <c r="M714" i="1"/>
  <c r="N714" i="1" s="1"/>
  <c r="O714" i="1" s="1"/>
  <c r="M716" i="1"/>
  <c r="N716" i="1" s="1"/>
  <c r="O716" i="1" s="1"/>
  <c r="M711" i="1"/>
  <c r="N711" i="1" s="1"/>
  <c r="O711" i="1" s="1"/>
  <c r="M710" i="1"/>
  <c r="N710" i="1" s="1"/>
  <c r="O710" i="1" s="1"/>
  <c r="M712" i="1"/>
  <c r="N712" i="1" s="1"/>
  <c r="O712" i="1" s="1"/>
  <c r="M708" i="1"/>
  <c r="N708" i="1" s="1"/>
  <c r="O708" i="1" s="1"/>
  <c r="M707" i="1"/>
  <c r="N707" i="1" s="1"/>
  <c r="O707" i="1" s="1"/>
  <c r="M713" i="1"/>
  <c r="N713" i="1" s="1"/>
  <c r="O713" i="1" s="1"/>
  <c r="M715" i="1"/>
  <c r="N715" i="1" s="1"/>
  <c r="O715" i="1" s="1"/>
  <c r="M706" i="1"/>
  <c r="N706" i="1" s="1"/>
  <c r="O706" i="1" s="1"/>
  <c r="M709" i="1"/>
  <c r="N709" i="1" s="1"/>
  <c r="O709" i="1" s="1"/>
  <c r="M690" i="1"/>
  <c r="N690" i="1" s="1"/>
  <c r="O690" i="1" s="1"/>
  <c r="M689" i="1"/>
  <c r="N689" i="1" s="1"/>
  <c r="O689" i="1" s="1"/>
  <c r="M691" i="1"/>
  <c r="N691" i="1" s="1"/>
  <c r="O691" i="1" s="1"/>
  <c r="M721" i="1"/>
  <c r="N721" i="1" s="1"/>
  <c r="O721" i="1" s="1"/>
  <c r="M718" i="1"/>
  <c r="N718" i="1" s="1"/>
  <c r="O718" i="1" s="1"/>
  <c r="M725" i="1"/>
  <c r="N725" i="1" s="1"/>
  <c r="O725" i="1" s="1"/>
  <c r="M724" i="1"/>
  <c r="N724" i="1" s="1"/>
  <c r="O724" i="1" s="1"/>
  <c r="M726" i="1"/>
  <c r="N726" i="1" s="1"/>
  <c r="O726" i="1" s="1"/>
  <c r="M719" i="1"/>
  <c r="N719" i="1" s="1"/>
  <c r="O719" i="1" s="1"/>
  <c r="M717" i="1"/>
  <c r="N717" i="1" s="1"/>
  <c r="O717" i="1" s="1"/>
  <c r="M720" i="1"/>
  <c r="N720" i="1" s="1"/>
  <c r="O720" i="1" s="1"/>
  <c r="M723" i="1"/>
  <c r="N723" i="1" s="1"/>
  <c r="O723" i="1" s="1"/>
  <c r="M722" i="1"/>
  <c r="N722" i="1" s="1"/>
  <c r="O722" i="1" s="1"/>
  <c r="M678" i="1"/>
  <c r="N678" i="1" s="1"/>
  <c r="O678" i="1" s="1"/>
  <c r="M676" i="1"/>
  <c r="N676" i="1" s="1"/>
  <c r="O676" i="1" s="1"/>
  <c r="M685" i="1"/>
  <c r="N685" i="1" s="1"/>
  <c r="O685" i="1" s="1"/>
  <c r="M680" i="1"/>
  <c r="N680" i="1" s="1"/>
  <c r="O680" i="1" s="1"/>
  <c r="M681" i="1"/>
  <c r="N681" i="1" s="1"/>
  <c r="O681" i="1" s="1"/>
  <c r="M679" i="1"/>
  <c r="N679" i="1" s="1"/>
  <c r="O679" i="1" s="1"/>
  <c r="M683" i="1"/>
  <c r="N683" i="1" s="1"/>
  <c r="O683" i="1" s="1"/>
  <c r="M677" i="1"/>
  <c r="N677" i="1" s="1"/>
  <c r="O677" i="1" s="1"/>
  <c r="M642" i="1"/>
  <c r="N642" i="1" s="1"/>
  <c r="O642" i="1" s="1"/>
  <c r="M641" i="1"/>
  <c r="N641" i="1" s="1"/>
  <c r="O641" i="1" s="1"/>
  <c r="M640" i="1"/>
  <c r="N640" i="1" s="1"/>
  <c r="O640" i="1" s="1"/>
  <c r="M643" i="1"/>
  <c r="N643" i="1" s="1"/>
  <c r="O643" i="1" s="1"/>
  <c r="M637" i="1"/>
  <c r="N637" i="1" s="1"/>
  <c r="O637" i="1" s="1"/>
  <c r="M645" i="1"/>
  <c r="N645" i="1" s="1"/>
  <c r="O645" i="1" s="1"/>
  <c r="M638" i="1"/>
  <c r="N638" i="1" s="1"/>
  <c r="O638" i="1" s="1"/>
  <c r="M644" i="1"/>
  <c r="N644" i="1" s="1"/>
  <c r="O644" i="1" s="1"/>
  <c r="M639" i="1"/>
  <c r="N639" i="1" s="1"/>
  <c r="O639" i="1" s="1"/>
  <c r="M692" i="1"/>
  <c r="N692" i="1" s="1"/>
  <c r="O692" i="1" s="1"/>
  <c r="M693" i="1"/>
  <c r="N693" i="1" s="1"/>
  <c r="O693" i="1" s="1"/>
  <c r="M686" i="1"/>
  <c r="N686" i="1" s="1"/>
  <c r="O686" i="1" s="1"/>
  <c r="M687" i="1"/>
  <c r="N687" i="1" s="1"/>
  <c r="O687" i="1" s="1"/>
  <c r="M682" i="1"/>
  <c r="N682" i="1" s="1"/>
  <c r="O682" i="1" s="1"/>
  <c r="M670" i="1"/>
  <c r="N670" i="1" s="1"/>
  <c r="O670" i="1" s="1"/>
  <c r="M665" i="1"/>
  <c r="N665" i="1" s="1"/>
  <c r="O665" i="1" s="1"/>
  <c r="M669" i="1"/>
  <c r="N669" i="1" s="1"/>
  <c r="O669" i="1" s="1"/>
  <c r="M671" i="1"/>
  <c r="N671" i="1" s="1"/>
  <c r="O671" i="1" s="1"/>
  <c r="M675" i="1"/>
  <c r="N675" i="1" s="1"/>
  <c r="O675" i="1" s="1"/>
  <c r="M672" i="1"/>
  <c r="N672" i="1" s="1"/>
  <c r="O672" i="1" s="1"/>
  <c r="M667" i="1"/>
  <c r="N667" i="1" s="1"/>
  <c r="O667" i="1" s="1"/>
  <c r="M666" i="1"/>
  <c r="N666" i="1" s="1"/>
  <c r="O666" i="1" s="1"/>
  <c r="M668" i="1"/>
  <c r="N668" i="1" s="1"/>
  <c r="O668" i="1" s="1"/>
  <c r="M674" i="1"/>
  <c r="N674" i="1" s="1"/>
  <c r="O674" i="1" s="1"/>
  <c r="M664" i="1"/>
  <c r="N664" i="1" s="1"/>
  <c r="O664" i="1" s="1"/>
  <c r="M673" i="1"/>
  <c r="N673" i="1" s="1"/>
  <c r="O673" i="1" s="1"/>
  <c r="M695" i="1"/>
  <c r="N695" i="1" s="1"/>
  <c r="O695" i="1" s="1"/>
  <c r="M694" i="1"/>
  <c r="N694" i="1" s="1"/>
  <c r="O694" i="1" s="1"/>
  <c r="M688" i="1"/>
  <c r="N688" i="1" s="1"/>
  <c r="O688" i="1" s="1"/>
  <c r="M663" i="1"/>
  <c r="N663" i="1" s="1"/>
  <c r="O663" i="1" s="1"/>
  <c r="M660" i="1"/>
  <c r="N660" i="1" s="1"/>
  <c r="O660" i="1" s="1"/>
  <c r="M684" i="1"/>
  <c r="N684" i="1" s="1"/>
  <c r="O684" i="1" s="1"/>
  <c r="M631" i="1"/>
  <c r="N631" i="1" s="1"/>
  <c r="O631" i="1" s="1"/>
  <c r="M630" i="1"/>
  <c r="N630" i="1" s="1"/>
  <c r="O630" i="1" s="1"/>
  <c r="M634" i="1"/>
  <c r="N634" i="1" s="1"/>
  <c r="O634" i="1" s="1"/>
  <c r="M628" i="1"/>
  <c r="N628" i="1" s="1"/>
  <c r="O628" i="1" s="1"/>
  <c r="M661" i="1"/>
  <c r="N661" i="1" s="1"/>
  <c r="O661" i="1" s="1"/>
  <c r="M657" i="1"/>
  <c r="N657" i="1" s="1"/>
  <c r="O657" i="1" s="1"/>
  <c r="M656" i="1"/>
  <c r="N656" i="1" s="1"/>
  <c r="O656" i="1" s="1"/>
  <c r="M655" i="1"/>
  <c r="N655" i="1" s="1"/>
  <c r="O655" i="1" s="1"/>
  <c r="M659" i="1"/>
  <c r="N659" i="1" s="1"/>
  <c r="O659" i="1" s="1"/>
  <c r="M654" i="1"/>
  <c r="N654" i="1" s="1"/>
  <c r="O654" i="1" s="1"/>
  <c r="M662" i="1"/>
  <c r="N662" i="1" s="1"/>
  <c r="O662" i="1" s="1"/>
  <c r="M658" i="1"/>
  <c r="N658" i="1" s="1"/>
  <c r="O658" i="1" s="1"/>
  <c r="M636" i="1"/>
  <c r="N636" i="1" s="1"/>
  <c r="O636" i="1" s="1"/>
  <c r="M633" i="1"/>
  <c r="N633" i="1" s="1"/>
  <c r="O633" i="1" s="1"/>
  <c r="M651" i="1"/>
  <c r="N651" i="1" s="1"/>
  <c r="O651" i="1" s="1"/>
  <c r="M647" i="1"/>
  <c r="N647" i="1" s="1"/>
  <c r="O647" i="1" s="1"/>
  <c r="M653" i="1"/>
  <c r="N653" i="1" s="1"/>
  <c r="O653" i="1" s="1"/>
  <c r="M652" i="1"/>
  <c r="N652" i="1" s="1"/>
  <c r="O652" i="1" s="1"/>
  <c r="M648" i="1"/>
  <c r="N648" i="1" s="1"/>
  <c r="O648" i="1" s="1"/>
  <c r="M649" i="1"/>
  <c r="N649" i="1" s="1"/>
  <c r="O649" i="1" s="1"/>
  <c r="M650" i="1"/>
  <c r="N650" i="1" s="1"/>
  <c r="O650" i="1" s="1"/>
  <c r="M646" i="1"/>
  <c r="N646" i="1" s="1"/>
  <c r="O646" i="1" s="1"/>
  <c r="M632" i="1"/>
  <c r="N632" i="1" s="1"/>
  <c r="O632" i="1" s="1"/>
  <c r="M629" i="1"/>
  <c r="N629" i="1" s="1"/>
  <c r="O629" i="1" s="1"/>
  <c r="M600" i="1"/>
  <c r="N600" i="1" s="1"/>
  <c r="O600" i="1" s="1"/>
  <c r="M602" i="1"/>
  <c r="N602" i="1" s="1"/>
  <c r="O602" i="1" s="1"/>
  <c r="M635" i="1"/>
  <c r="N635" i="1" s="1"/>
  <c r="O635" i="1" s="1"/>
  <c r="M620" i="1"/>
  <c r="N620" i="1" s="1"/>
  <c r="O620" i="1" s="1"/>
  <c r="M626" i="1"/>
  <c r="N626" i="1" s="1"/>
  <c r="O626" i="1" s="1"/>
  <c r="M621" i="1"/>
  <c r="N621" i="1" s="1"/>
  <c r="O621" i="1" s="1"/>
  <c r="M622" i="1"/>
  <c r="N622" i="1" s="1"/>
  <c r="O622" i="1" s="1"/>
  <c r="M624" i="1"/>
  <c r="N624" i="1" s="1"/>
  <c r="O624" i="1" s="1"/>
  <c r="M623" i="1"/>
  <c r="N623" i="1" s="1"/>
  <c r="O623" i="1" s="1"/>
  <c r="M618" i="1"/>
  <c r="N618" i="1" s="1"/>
  <c r="O618" i="1" s="1"/>
  <c r="M627" i="1"/>
  <c r="N627" i="1" s="1"/>
  <c r="O627" i="1" s="1"/>
  <c r="M625" i="1"/>
  <c r="N625" i="1" s="1"/>
  <c r="O625" i="1" s="1"/>
  <c r="M603" i="1"/>
  <c r="N603" i="1" s="1"/>
  <c r="O603" i="1" s="1"/>
  <c r="M619" i="1"/>
  <c r="N619" i="1" s="1"/>
  <c r="O619" i="1" s="1"/>
  <c r="M613" i="1"/>
  <c r="N613" i="1" s="1"/>
  <c r="O613" i="1" s="1"/>
  <c r="M611" i="1"/>
  <c r="N611" i="1" s="1"/>
  <c r="O611" i="1" s="1"/>
  <c r="M606" i="1"/>
  <c r="N606" i="1" s="1"/>
  <c r="O606" i="1" s="1"/>
  <c r="M605" i="1"/>
  <c r="N605" i="1" s="1"/>
  <c r="O605" i="1" s="1"/>
  <c r="M616" i="1"/>
  <c r="N616" i="1" s="1"/>
  <c r="O616" i="1" s="1"/>
  <c r="M608" i="1"/>
  <c r="N608" i="1" s="1"/>
  <c r="O608" i="1" s="1"/>
  <c r="M614" i="1"/>
  <c r="N614" i="1" s="1"/>
  <c r="O614" i="1" s="1"/>
  <c r="M610" i="1"/>
  <c r="N610" i="1" s="1"/>
  <c r="O610" i="1" s="1"/>
  <c r="M609" i="1"/>
  <c r="N609" i="1" s="1"/>
  <c r="O609" i="1" s="1"/>
  <c r="M612" i="1"/>
  <c r="N612" i="1" s="1"/>
  <c r="O612" i="1" s="1"/>
  <c r="M604" i="1"/>
  <c r="N604" i="1" s="1"/>
  <c r="O604" i="1" s="1"/>
  <c r="M615" i="1"/>
  <c r="N615" i="1" s="1"/>
  <c r="O615" i="1" s="1"/>
  <c r="M617" i="1"/>
  <c r="N617" i="1" s="1"/>
  <c r="O617" i="1" s="1"/>
  <c r="M607" i="1"/>
  <c r="N607" i="1" s="1"/>
  <c r="O607" i="1" s="1"/>
  <c r="M589" i="1"/>
  <c r="N589" i="1" s="1"/>
  <c r="O589" i="1" s="1"/>
  <c r="M591" i="1"/>
  <c r="N591" i="1" s="1"/>
  <c r="O591" i="1" s="1"/>
  <c r="M582" i="1"/>
  <c r="N582" i="1" s="1"/>
  <c r="O582" i="1" s="1"/>
  <c r="M598" i="1"/>
  <c r="N598" i="1" s="1"/>
  <c r="O598" i="1" s="1"/>
  <c r="M595" i="1"/>
  <c r="N595" i="1" s="1"/>
  <c r="O595" i="1" s="1"/>
  <c r="M594" i="1"/>
  <c r="N594" i="1" s="1"/>
  <c r="O594" i="1" s="1"/>
  <c r="M597" i="1"/>
  <c r="N597" i="1" s="1"/>
  <c r="O597" i="1" s="1"/>
  <c r="M601" i="1"/>
  <c r="N601" i="1" s="1"/>
  <c r="O601" i="1" s="1"/>
  <c r="M599" i="1"/>
  <c r="N599" i="1" s="1"/>
  <c r="O599" i="1" s="1"/>
  <c r="M593" i="1"/>
  <c r="N593" i="1" s="1"/>
  <c r="O593" i="1" s="1"/>
  <c r="M586" i="1"/>
  <c r="N586" i="1" s="1"/>
  <c r="O586" i="1" s="1"/>
  <c r="M596" i="1"/>
  <c r="N596" i="1" s="1"/>
  <c r="O596" i="1" s="1"/>
  <c r="M590" i="1"/>
  <c r="N590" i="1" s="1"/>
  <c r="O590" i="1" s="1"/>
  <c r="M587" i="1"/>
  <c r="N587" i="1" s="1"/>
  <c r="O587" i="1" s="1"/>
  <c r="M585" i="1"/>
  <c r="N585" i="1" s="1"/>
  <c r="O585" i="1" s="1"/>
  <c r="M592" i="1"/>
  <c r="N592" i="1" s="1"/>
  <c r="O592" i="1" s="1"/>
  <c r="M588" i="1"/>
  <c r="N588" i="1" s="1"/>
  <c r="O588" i="1" s="1"/>
  <c r="M574" i="1"/>
  <c r="N574" i="1" s="1"/>
  <c r="O574" i="1" s="1"/>
  <c r="M575" i="1"/>
  <c r="N575" i="1" s="1"/>
  <c r="O575" i="1" s="1"/>
  <c r="M579" i="1"/>
  <c r="N579" i="1" s="1"/>
  <c r="O579" i="1" s="1"/>
  <c r="M577" i="1"/>
  <c r="N577" i="1" s="1"/>
  <c r="O577" i="1" s="1"/>
  <c r="M578" i="1"/>
  <c r="N578" i="1" s="1"/>
  <c r="O578" i="1" s="1"/>
  <c r="M573" i="1"/>
  <c r="N573" i="1" s="1"/>
  <c r="O573" i="1" s="1"/>
  <c r="M583" i="1"/>
  <c r="N583" i="1" s="1"/>
  <c r="O583" i="1" s="1"/>
  <c r="M584" i="1"/>
  <c r="N584" i="1" s="1"/>
  <c r="O584" i="1" s="1"/>
  <c r="M576" i="1"/>
  <c r="N576" i="1" s="1"/>
  <c r="O576" i="1" s="1"/>
  <c r="M553" i="1"/>
  <c r="N553" i="1" s="1"/>
  <c r="O553" i="1" s="1"/>
  <c r="M550" i="1"/>
  <c r="N550" i="1" s="1"/>
  <c r="O550" i="1" s="1"/>
  <c r="M552" i="1"/>
  <c r="N552" i="1" s="1"/>
  <c r="O552" i="1" s="1"/>
  <c r="M549" i="1"/>
  <c r="N549" i="1" s="1"/>
  <c r="O549" i="1" s="1"/>
  <c r="M548" i="1"/>
  <c r="N548" i="1" s="1"/>
  <c r="O548" i="1" s="1"/>
  <c r="M547" i="1"/>
  <c r="N547" i="1" s="1"/>
  <c r="O547" i="1" s="1"/>
  <c r="M556" i="1"/>
  <c r="N556" i="1" s="1"/>
  <c r="O556" i="1" s="1"/>
  <c r="M560" i="1"/>
  <c r="N560" i="1" s="1"/>
  <c r="O560" i="1" s="1"/>
  <c r="M558" i="1"/>
  <c r="N558" i="1" s="1"/>
  <c r="O558" i="1" s="1"/>
  <c r="M555" i="1"/>
  <c r="N555" i="1" s="1"/>
  <c r="O555" i="1" s="1"/>
  <c r="M557" i="1"/>
  <c r="N557" i="1" s="1"/>
  <c r="O557" i="1" s="1"/>
  <c r="M561" i="1"/>
  <c r="N561" i="1" s="1"/>
  <c r="O561" i="1" s="1"/>
  <c r="M554" i="1"/>
  <c r="N554" i="1" s="1"/>
  <c r="O554" i="1" s="1"/>
  <c r="M559" i="1"/>
  <c r="N559" i="1" s="1"/>
  <c r="O559" i="1" s="1"/>
  <c r="M551" i="1"/>
  <c r="N551" i="1" s="1"/>
  <c r="O551" i="1" s="1"/>
  <c r="M533" i="1"/>
  <c r="N533" i="1" s="1"/>
  <c r="O533" i="1" s="1"/>
  <c r="M536" i="1"/>
  <c r="N536" i="1" s="1"/>
  <c r="O536" i="1" s="1"/>
  <c r="M541" i="1"/>
  <c r="N541" i="1" s="1"/>
  <c r="O541" i="1" s="1"/>
  <c r="M537" i="1"/>
  <c r="N537" i="1" s="1"/>
  <c r="O537" i="1" s="1"/>
  <c r="M545" i="1"/>
  <c r="N545" i="1" s="1"/>
  <c r="O545" i="1" s="1"/>
  <c r="M542" i="1"/>
  <c r="N542" i="1" s="1"/>
  <c r="O542" i="1" s="1"/>
  <c r="M538" i="1"/>
  <c r="N538" i="1" s="1"/>
  <c r="O538" i="1" s="1"/>
  <c r="M540" i="1"/>
  <c r="N540" i="1" s="1"/>
  <c r="O540" i="1" s="1"/>
  <c r="M539" i="1"/>
  <c r="N539" i="1" s="1"/>
  <c r="O539" i="1" s="1"/>
  <c r="M544" i="1"/>
  <c r="N544" i="1" s="1"/>
  <c r="O544" i="1" s="1"/>
  <c r="M546" i="1"/>
  <c r="N546" i="1" s="1"/>
  <c r="O546" i="1" s="1"/>
  <c r="M543" i="1"/>
  <c r="N543" i="1" s="1"/>
  <c r="O543" i="1" s="1"/>
  <c r="M534" i="1"/>
  <c r="N534" i="1" s="1"/>
  <c r="O534" i="1" s="1"/>
  <c r="M580" i="1"/>
  <c r="N580" i="1" s="1"/>
  <c r="O580" i="1" s="1"/>
  <c r="M562" i="1"/>
  <c r="N562" i="1" s="1"/>
  <c r="O562" i="1" s="1"/>
  <c r="M563" i="1"/>
  <c r="N563" i="1" s="1"/>
  <c r="O563" i="1" s="1"/>
  <c r="M564" i="1"/>
  <c r="N564" i="1" s="1"/>
  <c r="O564" i="1" s="1"/>
  <c r="M565" i="1"/>
  <c r="N565" i="1" s="1"/>
  <c r="O565" i="1" s="1"/>
  <c r="M567" i="1"/>
  <c r="N567" i="1" s="1"/>
  <c r="O567" i="1" s="1"/>
  <c r="M566" i="1"/>
  <c r="N566" i="1" s="1"/>
  <c r="O566" i="1" s="1"/>
  <c r="M572" i="1"/>
  <c r="N572" i="1" s="1"/>
  <c r="O572" i="1" s="1"/>
  <c r="M568" i="1"/>
  <c r="N568" i="1" s="1"/>
  <c r="O568" i="1" s="1"/>
  <c r="M570" i="1"/>
  <c r="N570" i="1" s="1"/>
  <c r="O570" i="1" s="1"/>
  <c r="M569" i="1"/>
  <c r="N569" i="1" s="1"/>
  <c r="O569" i="1" s="1"/>
  <c r="M571" i="1"/>
  <c r="N571" i="1" s="1"/>
  <c r="O571" i="1" s="1"/>
  <c r="M532" i="1"/>
  <c r="N532" i="1" s="1"/>
  <c r="O532" i="1" s="1"/>
  <c r="M526" i="1"/>
  <c r="N526" i="1" s="1"/>
  <c r="O526" i="1" s="1"/>
  <c r="M529" i="1"/>
  <c r="N529" i="1" s="1"/>
  <c r="O529" i="1" s="1"/>
  <c r="N535" i="1"/>
  <c r="O535" i="1" s="1"/>
  <c r="M530" i="1"/>
  <c r="N530" i="1" s="1"/>
  <c r="O530" i="1" s="1"/>
  <c r="M528" i="1"/>
  <c r="N528" i="1" s="1"/>
  <c r="O528" i="1" s="1"/>
  <c r="M531" i="1"/>
  <c r="N531" i="1" s="1"/>
  <c r="O531" i="1" s="1"/>
  <c r="M527" i="1"/>
  <c r="N527" i="1" s="1"/>
  <c r="O527" i="1" s="1"/>
  <c r="I296" i="1"/>
  <c r="J296" i="1" s="1"/>
  <c r="K296" i="1" s="1"/>
  <c r="L296" i="1" s="1"/>
  <c r="I299" i="1"/>
  <c r="J299" i="1" s="1"/>
  <c r="K299" i="1" s="1"/>
  <c r="L299" i="1" s="1"/>
  <c r="I298" i="1"/>
  <c r="J298" i="1" s="1"/>
  <c r="K298" i="1" s="1"/>
  <c r="L298" i="1" s="1"/>
  <c r="I300" i="1"/>
  <c r="J300" i="1" s="1"/>
  <c r="K300" i="1" s="1"/>
  <c r="L300" i="1" s="1"/>
  <c r="I297" i="1"/>
  <c r="J297" i="1" s="1"/>
  <c r="K297" i="1" s="1"/>
  <c r="L297" i="1" s="1"/>
  <c r="I302" i="1"/>
  <c r="J302" i="1" s="1"/>
  <c r="K302" i="1" s="1"/>
  <c r="L302" i="1" s="1"/>
  <c r="I301" i="1"/>
  <c r="J301" i="1" s="1"/>
  <c r="K301" i="1" s="1"/>
  <c r="L301" i="1" s="1"/>
  <c r="I305" i="1"/>
  <c r="J305" i="1" s="1"/>
  <c r="K305" i="1" s="1"/>
  <c r="L305" i="1" s="1"/>
  <c r="I304" i="1"/>
  <c r="J304" i="1" s="1"/>
  <c r="K304" i="1" s="1"/>
  <c r="L304" i="1" s="1"/>
  <c r="I306" i="1"/>
  <c r="J306" i="1" s="1"/>
  <c r="K306" i="1" s="1"/>
  <c r="L306" i="1" s="1"/>
  <c r="I307" i="1"/>
  <c r="J307" i="1" s="1"/>
  <c r="K307" i="1" s="1"/>
  <c r="L307" i="1" s="1"/>
  <c r="I308" i="1"/>
  <c r="J308" i="1" s="1"/>
  <c r="K308" i="1" s="1"/>
  <c r="L308" i="1" s="1"/>
  <c r="I303" i="1"/>
  <c r="J303" i="1" s="1"/>
  <c r="K303" i="1" s="1"/>
  <c r="L303" i="1" s="1"/>
  <c r="I309" i="1"/>
  <c r="J309" i="1" s="1"/>
  <c r="K309" i="1" s="1"/>
  <c r="L309" i="1" s="1"/>
  <c r="I310" i="1"/>
  <c r="J310" i="1" s="1"/>
  <c r="K310" i="1" s="1"/>
  <c r="L310" i="1" s="1"/>
  <c r="I311" i="1"/>
  <c r="J311" i="1" s="1"/>
  <c r="K311" i="1" s="1"/>
  <c r="L311" i="1" s="1"/>
  <c r="I313" i="1"/>
  <c r="J313" i="1" s="1"/>
  <c r="K313" i="1" s="1"/>
  <c r="L313" i="1" s="1"/>
  <c r="I314" i="1"/>
  <c r="J314" i="1" s="1"/>
  <c r="K314" i="1" s="1"/>
  <c r="L314" i="1" s="1"/>
  <c r="I312" i="1"/>
  <c r="J312" i="1" s="1"/>
  <c r="K312" i="1" s="1"/>
  <c r="L312" i="1" s="1"/>
  <c r="I315" i="1"/>
  <c r="J315" i="1" s="1"/>
  <c r="K315" i="1" s="1"/>
  <c r="L315" i="1" s="1"/>
  <c r="I316" i="1"/>
  <c r="J316" i="1" s="1"/>
  <c r="K316" i="1" s="1"/>
  <c r="L316" i="1" s="1"/>
  <c r="I318" i="1"/>
  <c r="J318" i="1" s="1"/>
  <c r="K318" i="1" s="1"/>
  <c r="L318" i="1" s="1"/>
  <c r="I317" i="1"/>
  <c r="J317" i="1" s="1"/>
  <c r="K317" i="1" s="1"/>
  <c r="L317" i="1" s="1"/>
  <c r="I320" i="1"/>
  <c r="J320" i="1" s="1"/>
  <c r="K320" i="1" s="1"/>
  <c r="L320" i="1" s="1"/>
  <c r="I324" i="1"/>
  <c r="J324" i="1" s="1"/>
  <c r="K324" i="1" s="1"/>
  <c r="L324" i="1" s="1"/>
  <c r="I319" i="1"/>
  <c r="J319" i="1" s="1"/>
  <c r="K319" i="1" s="1"/>
  <c r="L319" i="1" s="1"/>
  <c r="I322" i="1"/>
  <c r="J322" i="1" s="1"/>
  <c r="K322" i="1" s="1"/>
  <c r="L322" i="1" s="1"/>
  <c r="I321" i="1"/>
  <c r="J321" i="1" s="1"/>
  <c r="K321" i="1" s="1"/>
  <c r="L321" i="1" s="1"/>
  <c r="I323" i="1"/>
  <c r="J323" i="1" s="1"/>
  <c r="K323" i="1" s="1"/>
  <c r="L323" i="1" s="1"/>
  <c r="I325" i="1"/>
  <c r="J325" i="1" s="1"/>
  <c r="K325" i="1" s="1"/>
  <c r="L325" i="1" s="1"/>
  <c r="I327" i="1"/>
  <c r="J327" i="1" s="1"/>
  <c r="K327" i="1" s="1"/>
  <c r="L327" i="1" s="1"/>
  <c r="I331" i="1"/>
  <c r="J331" i="1" s="1"/>
  <c r="K331" i="1" s="1"/>
  <c r="L331" i="1" s="1"/>
  <c r="I335" i="1"/>
  <c r="J335" i="1" s="1"/>
  <c r="K335" i="1" s="1"/>
  <c r="L335" i="1" s="1"/>
  <c r="I329" i="1"/>
  <c r="J329" i="1" s="1"/>
  <c r="K329" i="1" s="1"/>
  <c r="L329" i="1" s="1"/>
  <c r="I338" i="1"/>
  <c r="J338" i="1" s="1"/>
  <c r="K338" i="1" s="1"/>
  <c r="L338" i="1" s="1"/>
  <c r="I330" i="1"/>
  <c r="J330" i="1" s="1"/>
  <c r="K330" i="1" s="1"/>
  <c r="L330" i="1" s="1"/>
  <c r="I332" i="1"/>
  <c r="J332" i="1" s="1"/>
  <c r="K332" i="1" s="1"/>
  <c r="L332" i="1" s="1"/>
  <c r="I339" i="1"/>
  <c r="J339" i="1" s="1"/>
  <c r="K339" i="1" s="1"/>
  <c r="L339" i="1" s="1"/>
  <c r="I336" i="1"/>
  <c r="J336" i="1" s="1"/>
  <c r="K336" i="1" s="1"/>
  <c r="L336" i="1" s="1"/>
  <c r="I328" i="1"/>
  <c r="J328" i="1" s="1"/>
  <c r="K328" i="1" s="1"/>
  <c r="L328" i="1" s="1"/>
  <c r="I334" i="1"/>
  <c r="J334" i="1" s="1"/>
  <c r="K334" i="1" s="1"/>
  <c r="L334" i="1" s="1"/>
  <c r="I326" i="1"/>
  <c r="J326" i="1" s="1"/>
  <c r="K326" i="1" s="1"/>
  <c r="L326" i="1" s="1"/>
  <c r="I340" i="1"/>
  <c r="J340" i="1" s="1"/>
  <c r="K340" i="1" s="1"/>
  <c r="L340" i="1" s="1"/>
  <c r="I337" i="1"/>
  <c r="J337" i="1" s="1"/>
  <c r="K337" i="1" s="1"/>
  <c r="L337" i="1" s="1"/>
  <c r="I333" i="1"/>
  <c r="J333" i="1" s="1"/>
  <c r="K333" i="1" s="1"/>
  <c r="L333" i="1" s="1"/>
  <c r="I344" i="1"/>
  <c r="J344" i="1" s="1"/>
  <c r="K344" i="1" s="1"/>
  <c r="L344" i="1" s="1"/>
  <c r="I341" i="1"/>
  <c r="J341" i="1" s="1"/>
  <c r="K341" i="1" s="1"/>
  <c r="L341" i="1" s="1"/>
  <c r="I348" i="1"/>
  <c r="J348" i="1" s="1"/>
  <c r="K348" i="1" s="1"/>
  <c r="L348" i="1" s="1"/>
  <c r="I343" i="1"/>
  <c r="J343" i="1" s="1"/>
  <c r="K343" i="1" s="1"/>
  <c r="L343" i="1" s="1"/>
  <c r="I346" i="1"/>
  <c r="J346" i="1" s="1"/>
  <c r="K346" i="1" s="1"/>
  <c r="L346" i="1" s="1"/>
  <c r="I342" i="1"/>
  <c r="J342" i="1" s="1"/>
  <c r="K342" i="1" s="1"/>
  <c r="L342" i="1" s="1"/>
  <c r="I347" i="1"/>
  <c r="J347" i="1" s="1"/>
  <c r="K347" i="1" s="1"/>
  <c r="L347" i="1" s="1"/>
  <c r="I345" i="1"/>
  <c r="J345" i="1" s="1"/>
  <c r="K345" i="1" s="1"/>
  <c r="L345" i="1" s="1"/>
  <c r="I356" i="1"/>
  <c r="J356" i="1" s="1"/>
  <c r="K356" i="1" s="1"/>
  <c r="L356" i="1" s="1"/>
  <c r="I355" i="1"/>
  <c r="J355" i="1" s="1"/>
  <c r="K355" i="1" s="1"/>
  <c r="L355" i="1" s="1"/>
  <c r="I358" i="1"/>
  <c r="J358" i="1" s="1"/>
  <c r="K358" i="1" s="1"/>
  <c r="L358" i="1" s="1"/>
  <c r="I349" i="1"/>
  <c r="J349" i="1" s="1"/>
  <c r="K349" i="1" s="1"/>
  <c r="L349" i="1" s="1"/>
  <c r="I354" i="1"/>
  <c r="J354" i="1" s="1"/>
  <c r="K354" i="1" s="1"/>
  <c r="L354" i="1" s="1"/>
  <c r="I359" i="1"/>
  <c r="J359" i="1" s="1"/>
  <c r="K359" i="1" s="1"/>
  <c r="L359" i="1" s="1"/>
  <c r="I352" i="1"/>
  <c r="J352" i="1" s="1"/>
  <c r="K352" i="1" s="1"/>
  <c r="L352" i="1" s="1"/>
  <c r="I357" i="1"/>
  <c r="J357" i="1" s="1"/>
  <c r="K357" i="1" s="1"/>
  <c r="L357" i="1" s="1"/>
  <c r="I350" i="1"/>
  <c r="J350" i="1" s="1"/>
  <c r="K350" i="1" s="1"/>
  <c r="L350" i="1" s="1"/>
  <c r="I351" i="1"/>
  <c r="J351" i="1" s="1"/>
  <c r="K351" i="1" s="1"/>
  <c r="L351" i="1" s="1"/>
  <c r="I353" i="1"/>
  <c r="J353" i="1" s="1"/>
  <c r="K353" i="1" s="1"/>
  <c r="L353" i="1" s="1"/>
  <c r="I360" i="1"/>
  <c r="J360" i="1" s="1"/>
  <c r="K360" i="1" s="1"/>
  <c r="L360" i="1" s="1"/>
  <c r="I362" i="1"/>
  <c r="J362" i="1" s="1"/>
  <c r="K362" i="1" s="1"/>
  <c r="L362" i="1" s="1"/>
  <c r="I368" i="1"/>
  <c r="J368" i="1" s="1"/>
  <c r="K368" i="1" s="1"/>
  <c r="L368" i="1" s="1"/>
  <c r="I364" i="1"/>
  <c r="J364" i="1" s="1"/>
  <c r="K364" i="1" s="1"/>
  <c r="L364" i="1" s="1"/>
  <c r="I363" i="1"/>
  <c r="J363" i="1" s="1"/>
  <c r="K363" i="1" s="1"/>
  <c r="L363" i="1" s="1"/>
  <c r="I367" i="1"/>
  <c r="J367" i="1" s="1"/>
  <c r="K367" i="1" s="1"/>
  <c r="L367" i="1" s="1"/>
  <c r="I366" i="1"/>
  <c r="J366" i="1" s="1"/>
  <c r="K366" i="1" s="1"/>
  <c r="L366" i="1" s="1"/>
  <c r="I370" i="1"/>
  <c r="J370" i="1" s="1"/>
  <c r="K370" i="1" s="1"/>
  <c r="L370" i="1" s="1"/>
  <c r="I365" i="1"/>
  <c r="J365" i="1" s="1"/>
  <c r="K365" i="1" s="1"/>
  <c r="L365" i="1" s="1"/>
  <c r="I369" i="1"/>
  <c r="J369" i="1" s="1"/>
  <c r="K369" i="1" s="1"/>
  <c r="L369" i="1" s="1"/>
  <c r="I361" i="1"/>
  <c r="J361" i="1" s="1"/>
  <c r="K361" i="1" s="1"/>
  <c r="L361" i="1" s="1"/>
  <c r="I373" i="1"/>
  <c r="J373" i="1" s="1"/>
  <c r="K373" i="1" s="1"/>
  <c r="L373" i="1" s="1"/>
  <c r="I374" i="1"/>
  <c r="J374" i="1" s="1"/>
  <c r="K374" i="1" s="1"/>
  <c r="L374" i="1" s="1"/>
  <c r="I372" i="1"/>
  <c r="J372" i="1" s="1"/>
  <c r="K372" i="1" s="1"/>
  <c r="L372" i="1" s="1"/>
  <c r="I371" i="1"/>
  <c r="J371" i="1" s="1"/>
  <c r="K371" i="1" s="1"/>
  <c r="L371" i="1" s="1"/>
  <c r="I377" i="1"/>
  <c r="J377" i="1" s="1"/>
  <c r="K377" i="1" s="1"/>
  <c r="L377" i="1" s="1"/>
  <c r="I379" i="1"/>
  <c r="J379" i="1" s="1"/>
  <c r="K379" i="1" s="1"/>
  <c r="L379" i="1" s="1"/>
  <c r="I376" i="1"/>
  <c r="J376" i="1" s="1"/>
  <c r="K376" i="1" s="1"/>
  <c r="L376" i="1" s="1"/>
  <c r="I375" i="1"/>
  <c r="J375" i="1" s="1"/>
  <c r="K375" i="1" s="1"/>
  <c r="L375" i="1" s="1"/>
  <c r="I378" i="1"/>
  <c r="J378" i="1" s="1"/>
  <c r="K378" i="1" s="1"/>
  <c r="L378" i="1" s="1"/>
  <c r="I386" i="1"/>
  <c r="J386" i="1" s="1"/>
  <c r="K386" i="1" s="1"/>
  <c r="L386" i="1" s="1"/>
  <c r="I382" i="1"/>
  <c r="J382" i="1" s="1"/>
  <c r="K382" i="1" s="1"/>
  <c r="L382" i="1" s="1"/>
  <c r="I383" i="1"/>
  <c r="J383" i="1" s="1"/>
  <c r="K383" i="1" s="1"/>
  <c r="L383" i="1" s="1"/>
  <c r="I385" i="1"/>
  <c r="J385" i="1" s="1"/>
  <c r="K385" i="1" s="1"/>
  <c r="L385" i="1" s="1"/>
  <c r="I387" i="1"/>
  <c r="J387" i="1" s="1"/>
  <c r="K387" i="1" s="1"/>
  <c r="L387" i="1" s="1"/>
  <c r="I384" i="1"/>
  <c r="J384" i="1" s="1"/>
  <c r="K384" i="1" s="1"/>
  <c r="L384" i="1" s="1"/>
  <c r="I381" i="1"/>
  <c r="J381" i="1" s="1"/>
  <c r="K381" i="1" s="1"/>
  <c r="L381" i="1" s="1"/>
  <c r="I380" i="1"/>
  <c r="J380" i="1" s="1"/>
  <c r="K380" i="1" s="1"/>
  <c r="L380" i="1" s="1"/>
  <c r="I388" i="1"/>
  <c r="J388" i="1" s="1"/>
  <c r="K388" i="1" s="1"/>
  <c r="L388" i="1" s="1"/>
  <c r="I396" i="1"/>
  <c r="J396" i="1" s="1"/>
  <c r="K396" i="1" s="1"/>
  <c r="L396" i="1" s="1"/>
  <c r="I397" i="1"/>
  <c r="J397" i="1" s="1"/>
  <c r="K397" i="1" s="1"/>
  <c r="L397" i="1" s="1"/>
  <c r="I394" i="1"/>
  <c r="J394" i="1" s="1"/>
  <c r="K394" i="1" s="1"/>
  <c r="L394" i="1" s="1"/>
  <c r="I390" i="1"/>
  <c r="J390" i="1" s="1"/>
  <c r="K390" i="1" s="1"/>
  <c r="L390" i="1" s="1"/>
  <c r="I398" i="1"/>
  <c r="J398" i="1" s="1"/>
  <c r="K398" i="1" s="1"/>
  <c r="L398" i="1" s="1"/>
  <c r="I392" i="1"/>
  <c r="J392" i="1" s="1"/>
  <c r="K392" i="1" s="1"/>
  <c r="L392" i="1" s="1"/>
  <c r="I391" i="1"/>
  <c r="J391" i="1" s="1"/>
  <c r="K391" i="1" s="1"/>
  <c r="L391" i="1" s="1"/>
  <c r="I393" i="1"/>
  <c r="J393" i="1" s="1"/>
  <c r="K393" i="1" s="1"/>
  <c r="L393" i="1" s="1"/>
  <c r="I389" i="1"/>
  <c r="J389" i="1" s="1"/>
  <c r="K389" i="1" s="1"/>
  <c r="L389" i="1" s="1"/>
  <c r="I395" i="1"/>
  <c r="J395" i="1" s="1"/>
  <c r="K395" i="1" s="1"/>
  <c r="L395" i="1" s="1"/>
  <c r="I399" i="1"/>
  <c r="J399" i="1" s="1"/>
  <c r="K399" i="1" s="1"/>
  <c r="L399" i="1" s="1"/>
  <c r="I400" i="1"/>
  <c r="J400" i="1" s="1"/>
  <c r="K400" i="1" s="1"/>
  <c r="L400" i="1" s="1"/>
  <c r="I402" i="1"/>
  <c r="J402" i="1" s="1"/>
  <c r="K402" i="1" s="1"/>
  <c r="L402" i="1" s="1"/>
  <c r="I406" i="1"/>
  <c r="J406" i="1" s="1"/>
  <c r="K406" i="1" s="1"/>
  <c r="L406" i="1" s="1"/>
  <c r="I403" i="1"/>
  <c r="J403" i="1" s="1"/>
  <c r="K403" i="1" s="1"/>
  <c r="L403" i="1" s="1"/>
  <c r="I404" i="1"/>
  <c r="J404" i="1" s="1"/>
  <c r="K404" i="1" s="1"/>
  <c r="L404" i="1" s="1"/>
  <c r="I401" i="1"/>
  <c r="J401" i="1" s="1"/>
  <c r="K401" i="1" s="1"/>
  <c r="L401" i="1" s="1"/>
  <c r="I405" i="1"/>
  <c r="J405" i="1" s="1"/>
  <c r="K405" i="1" s="1"/>
  <c r="L405" i="1" s="1"/>
  <c r="I413" i="1"/>
  <c r="J413" i="1" s="1"/>
  <c r="K413" i="1" s="1"/>
  <c r="L413" i="1" s="1"/>
  <c r="I408" i="1"/>
  <c r="J408" i="1" s="1"/>
  <c r="K408" i="1" s="1"/>
  <c r="L408" i="1" s="1"/>
  <c r="I412" i="1"/>
  <c r="J412" i="1" s="1"/>
  <c r="K412" i="1" s="1"/>
  <c r="L412" i="1" s="1"/>
  <c r="I407" i="1"/>
  <c r="J407" i="1" s="1"/>
  <c r="K407" i="1" s="1"/>
  <c r="L407" i="1" s="1"/>
  <c r="I409" i="1"/>
  <c r="J409" i="1" s="1"/>
  <c r="K409" i="1" s="1"/>
  <c r="L409" i="1" s="1"/>
  <c r="I414" i="1"/>
  <c r="J414" i="1" s="1"/>
  <c r="K414" i="1" s="1"/>
  <c r="L414" i="1" s="1"/>
  <c r="I415" i="1"/>
  <c r="J415" i="1" s="1"/>
  <c r="K415" i="1" s="1"/>
  <c r="L415" i="1" s="1"/>
  <c r="I410" i="1"/>
  <c r="J410" i="1" s="1"/>
  <c r="K410" i="1" s="1"/>
  <c r="L410" i="1" s="1"/>
  <c r="I411" i="1"/>
  <c r="J411" i="1" s="1"/>
  <c r="K411" i="1" s="1"/>
  <c r="L411" i="1" s="1"/>
  <c r="I418" i="1"/>
  <c r="J418" i="1" s="1"/>
  <c r="K418" i="1" s="1"/>
  <c r="L418" i="1" s="1"/>
  <c r="I421" i="1"/>
  <c r="J421" i="1" s="1"/>
  <c r="K421" i="1" s="1"/>
  <c r="L421" i="1" s="1"/>
  <c r="I423" i="1"/>
  <c r="J423" i="1" s="1"/>
  <c r="K423" i="1" s="1"/>
  <c r="L423" i="1" s="1"/>
  <c r="I420" i="1"/>
  <c r="J420" i="1" s="1"/>
  <c r="K420" i="1" s="1"/>
  <c r="L420" i="1" s="1"/>
  <c r="I422" i="1"/>
  <c r="J422" i="1" s="1"/>
  <c r="K422" i="1" s="1"/>
  <c r="L422" i="1" s="1"/>
  <c r="I419" i="1"/>
  <c r="J419" i="1" s="1"/>
  <c r="K419" i="1" s="1"/>
  <c r="L419" i="1" s="1"/>
  <c r="I416" i="1"/>
  <c r="J416" i="1" s="1"/>
  <c r="K416" i="1" s="1"/>
  <c r="L416" i="1" s="1"/>
  <c r="I417" i="1"/>
  <c r="J417" i="1" s="1"/>
  <c r="K417" i="1" s="1"/>
  <c r="L417" i="1" s="1"/>
  <c r="I424" i="1"/>
  <c r="J424" i="1" s="1"/>
  <c r="K424" i="1" s="1"/>
  <c r="L424" i="1" s="1"/>
  <c r="I428" i="1"/>
  <c r="J428" i="1" s="1"/>
  <c r="K428" i="1" s="1"/>
  <c r="L428" i="1" s="1"/>
  <c r="I425" i="1"/>
  <c r="J425" i="1" s="1"/>
  <c r="K425" i="1" s="1"/>
  <c r="L425" i="1" s="1"/>
  <c r="I430" i="1"/>
  <c r="J430" i="1" s="1"/>
  <c r="K430" i="1" s="1"/>
  <c r="L430" i="1" s="1"/>
  <c r="I431" i="1"/>
  <c r="J431" i="1" s="1"/>
  <c r="K431" i="1" s="1"/>
  <c r="L431" i="1" s="1"/>
  <c r="I427" i="1"/>
  <c r="J427" i="1" s="1"/>
  <c r="K427" i="1" s="1"/>
  <c r="L427" i="1" s="1"/>
  <c r="I433" i="1"/>
  <c r="J433" i="1" s="1"/>
  <c r="K433" i="1" s="1"/>
  <c r="L433" i="1" s="1"/>
  <c r="I432" i="1"/>
  <c r="J432" i="1" s="1"/>
  <c r="K432" i="1" s="1"/>
  <c r="L432" i="1" s="1"/>
  <c r="I429" i="1"/>
  <c r="J429" i="1" s="1"/>
  <c r="K429" i="1" s="1"/>
  <c r="L429" i="1" s="1"/>
  <c r="I426" i="1"/>
  <c r="J426" i="1" s="1"/>
  <c r="K426" i="1" s="1"/>
  <c r="L426" i="1" s="1"/>
  <c r="I435" i="1"/>
  <c r="J435" i="1" s="1"/>
  <c r="K435" i="1" s="1"/>
  <c r="L435" i="1" s="1"/>
  <c r="I436" i="1"/>
  <c r="J436" i="1" s="1"/>
  <c r="K436" i="1" s="1"/>
  <c r="L436" i="1" s="1"/>
  <c r="I434" i="1"/>
  <c r="J434" i="1" s="1"/>
  <c r="K434" i="1" s="1"/>
  <c r="L434" i="1" s="1"/>
  <c r="I438" i="1"/>
  <c r="J438" i="1" s="1"/>
  <c r="K438" i="1" s="1"/>
  <c r="L438" i="1" s="1"/>
  <c r="I440" i="1"/>
  <c r="J440" i="1" s="1"/>
  <c r="K440" i="1" s="1"/>
  <c r="L440" i="1" s="1"/>
  <c r="I442" i="1"/>
  <c r="J442" i="1" s="1"/>
  <c r="K442" i="1" s="1"/>
  <c r="L442" i="1" s="1"/>
  <c r="I439" i="1"/>
  <c r="J439" i="1" s="1"/>
  <c r="K439" i="1" s="1"/>
  <c r="L439" i="1" s="1"/>
  <c r="I437" i="1"/>
  <c r="J437" i="1" s="1"/>
  <c r="K437" i="1" s="1"/>
  <c r="L437" i="1" s="1"/>
  <c r="I443" i="1"/>
  <c r="J443" i="1" s="1"/>
  <c r="K443" i="1" s="1"/>
  <c r="L443" i="1" s="1"/>
  <c r="I441" i="1"/>
  <c r="J441" i="1" s="1"/>
  <c r="K441" i="1" s="1"/>
  <c r="L441" i="1" s="1"/>
  <c r="I445" i="1"/>
  <c r="J445" i="1" s="1"/>
  <c r="K445" i="1" s="1"/>
  <c r="L445" i="1" s="1"/>
  <c r="I447" i="1"/>
  <c r="J447" i="1" s="1"/>
  <c r="K447" i="1" s="1"/>
  <c r="L447" i="1" s="1"/>
  <c r="I451" i="1"/>
  <c r="J451" i="1" s="1"/>
  <c r="K451" i="1" s="1"/>
  <c r="L451" i="1" s="1"/>
  <c r="I446" i="1"/>
  <c r="J446" i="1" s="1"/>
  <c r="K446" i="1" s="1"/>
  <c r="L446" i="1" s="1"/>
  <c r="I444" i="1"/>
  <c r="J444" i="1" s="1"/>
  <c r="K444" i="1" s="1"/>
  <c r="L444" i="1" s="1"/>
  <c r="I448" i="1"/>
  <c r="J448" i="1" s="1"/>
  <c r="K448" i="1" s="1"/>
  <c r="L448" i="1" s="1"/>
  <c r="I449" i="1"/>
  <c r="J449" i="1" s="1"/>
  <c r="K449" i="1" s="1"/>
  <c r="L449" i="1" s="1"/>
  <c r="I453" i="1"/>
  <c r="J453" i="1" s="1"/>
  <c r="K453" i="1" s="1"/>
  <c r="L453" i="1" s="1"/>
  <c r="I452" i="1"/>
  <c r="J452" i="1" s="1"/>
  <c r="K452" i="1" s="1"/>
  <c r="L452" i="1" s="1"/>
  <c r="I450" i="1"/>
  <c r="J450" i="1" s="1"/>
  <c r="K450" i="1" s="1"/>
  <c r="L450" i="1" s="1"/>
  <c r="I454" i="1"/>
  <c r="J454" i="1" s="1"/>
  <c r="K454" i="1" s="1"/>
  <c r="L454" i="1" s="1"/>
  <c r="I455" i="1"/>
  <c r="J455" i="1" s="1"/>
  <c r="K455" i="1" s="1"/>
  <c r="L455" i="1" s="1"/>
  <c r="I457" i="1"/>
  <c r="J457" i="1" s="1"/>
  <c r="K457" i="1" s="1"/>
  <c r="L457" i="1" s="1"/>
  <c r="I456" i="1"/>
  <c r="J456" i="1" s="1"/>
  <c r="K456" i="1" s="1"/>
  <c r="L456" i="1" s="1"/>
  <c r="I461" i="1"/>
  <c r="J461" i="1" s="1"/>
  <c r="K461" i="1" s="1"/>
  <c r="L461" i="1" s="1"/>
  <c r="I462" i="1"/>
  <c r="J462" i="1" s="1"/>
  <c r="K462" i="1" s="1"/>
  <c r="L462" i="1" s="1"/>
  <c r="I458" i="1"/>
  <c r="J458" i="1" s="1"/>
  <c r="K458" i="1" s="1"/>
  <c r="L458" i="1" s="1"/>
  <c r="I467" i="1"/>
  <c r="J467" i="1" s="1"/>
  <c r="K467" i="1" s="1"/>
  <c r="L467" i="1" s="1"/>
  <c r="I460" i="1"/>
  <c r="J460" i="1" s="1"/>
  <c r="K460" i="1" s="1"/>
  <c r="L460" i="1" s="1"/>
  <c r="I459" i="1"/>
  <c r="J459" i="1" s="1"/>
  <c r="K459" i="1" s="1"/>
  <c r="L459" i="1" s="1"/>
  <c r="I463" i="1"/>
  <c r="J463" i="1" s="1"/>
  <c r="K463" i="1" s="1"/>
  <c r="L463" i="1" s="1"/>
  <c r="I468" i="1"/>
  <c r="J468" i="1" s="1"/>
  <c r="K468" i="1" s="1"/>
  <c r="L468" i="1" s="1"/>
  <c r="I470" i="1"/>
  <c r="J470" i="1" s="1"/>
  <c r="K470" i="1" s="1"/>
  <c r="L470" i="1" s="1"/>
  <c r="I471" i="1"/>
  <c r="J471" i="1" s="1"/>
  <c r="K471" i="1" s="1"/>
  <c r="L471" i="1" s="1"/>
  <c r="I465" i="1"/>
  <c r="J465" i="1" s="1"/>
  <c r="K465" i="1" s="1"/>
  <c r="L465" i="1" s="1"/>
  <c r="I466" i="1"/>
  <c r="J466" i="1" s="1"/>
  <c r="K466" i="1" s="1"/>
  <c r="L466" i="1" s="1"/>
  <c r="I464" i="1"/>
  <c r="J464" i="1" s="1"/>
  <c r="K464" i="1" s="1"/>
  <c r="L464" i="1" s="1"/>
  <c r="I469" i="1"/>
  <c r="J469" i="1" s="1"/>
  <c r="K469" i="1" s="1"/>
  <c r="L469" i="1" s="1"/>
  <c r="I475" i="1"/>
  <c r="J475" i="1" s="1"/>
  <c r="K475" i="1" s="1"/>
  <c r="L475" i="1" s="1"/>
  <c r="I472" i="1"/>
  <c r="J472" i="1" s="1"/>
  <c r="K472" i="1" s="1"/>
  <c r="L472" i="1" s="1"/>
  <c r="I474" i="1"/>
  <c r="J474" i="1" s="1"/>
  <c r="K474" i="1" s="1"/>
  <c r="L474" i="1" s="1"/>
  <c r="I478" i="1"/>
  <c r="J478" i="1" s="1"/>
  <c r="K478" i="1" s="1"/>
  <c r="L478" i="1" s="1"/>
  <c r="I477" i="1"/>
  <c r="J477" i="1" s="1"/>
  <c r="K477" i="1" s="1"/>
  <c r="L477" i="1" s="1"/>
  <c r="I473" i="1"/>
  <c r="J473" i="1" s="1"/>
  <c r="K473" i="1" s="1"/>
  <c r="L473" i="1" s="1"/>
  <c r="I480" i="1"/>
  <c r="J480" i="1" s="1"/>
  <c r="K480" i="1" s="1"/>
  <c r="L480" i="1" s="1"/>
  <c r="I481" i="1"/>
  <c r="J481" i="1" s="1"/>
  <c r="K481" i="1" s="1"/>
  <c r="L481" i="1" s="1"/>
  <c r="I476" i="1"/>
  <c r="J476" i="1" s="1"/>
  <c r="K476" i="1" s="1"/>
  <c r="L476" i="1" s="1"/>
  <c r="I479" i="1"/>
  <c r="J479" i="1" s="1"/>
  <c r="K479" i="1" s="1"/>
  <c r="L479" i="1" s="1"/>
  <c r="I483" i="1"/>
  <c r="J483" i="1" s="1"/>
  <c r="K483" i="1" s="1"/>
  <c r="L483" i="1" s="1"/>
  <c r="I482" i="1"/>
  <c r="J482" i="1" s="1"/>
  <c r="K482" i="1" s="1"/>
  <c r="L482" i="1" s="1"/>
  <c r="I486" i="1"/>
  <c r="J486" i="1" s="1"/>
  <c r="K486" i="1" s="1"/>
  <c r="L486" i="1" s="1"/>
  <c r="I490" i="1"/>
  <c r="J490" i="1" s="1"/>
  <c r="K490" i="1" s="1"/>
  <c r="L490" i="1" s="1"/>
  <c r="I485" i="1"/>
  <c r="J485" i="1" s="1"/>
  <c r="K485" i="1" s="1"/>
  <c r="L485" i="1" s="1"/>
  <c r="I487" i="1"/>
  <c r="J487" i="1" s="1"/>
  <c r="K487" i="1" s="1"/>
  <c r="L487" i="1" s="1"/>
  <c r="I488" i="1"/>
  <c r="J488" i="1" s="1"/>
  <c r="K488" i="1" s="1"/>
  <c r="L488" i="1" s="1"/>
  <c r="I489" i="1"/>
  <c r="J489" i="1" s="1"/>
  <c r="K489" i="1" s="1"/>
  <c r="L489" i="1" s="1"/>
  <c r="I492" i="1"/>
  <c r="J492" i="1" s="1"/>
  <c r="K492" i="1" s="1"/>
  <c r="L492" i="1" s="1"/>
  <c r="I491" i="1"/>
  <c r="J491" i="1" s="1"/>
  <c r="K491" i="1" s="1"/>
  <c r="L491" i="1" s="1"/>
  <c r="I484" i="1"/>
  <c r="J484" i="1" s="1"/>
  <c r="K484" i="1" s="1"/>
  <c r="L484" i="1" s="1"/>
  <c r="I499" i="1"/>
  <c r="J499" i="1" s="1"/>
  <c r="K499" i="1" s="1"/>
  <c r="L499" i="1" s="1"/>
  <c r="I496" i="1"/>
  <c r="J496" i="1" s="1"/>
  <c r="K496" i="1" s="1"/>
  <c r="L496" i="1" s="1"/>
  <c r="I498" i="1"/>
  <c r="J498" i="1" s="1"/>
  <c r="K498" i="1" s="1"/>
  <c r="L498" i="1" s="1"/>
  <c r="I500" i="1"/>
  <c r="J500" i="1" s="1"/>
  <c r="K500" i="1" s="1"/>
  <c r="L500" i="1" s="1"/>
  <c r="I493" i="1"/>
  <c r="J493" i="1" s="1"/>
  <c r="K493" i="1" s="1"/>
  <c r="L493" i="1" s="1"/>
  <c r="I502" i="1"/>
  <c r="J502" i="1" s="1"/>
  <c r="K502" i="1" s="1"/>
  <c r="L502" i="1" s="1"/>
  <c r="I495" i="1"/>
  <c r="J495" i="1" s="1"/>
  <c r="K495" i="1" s="1"/>
  <c r="L495" i="1" s="1"/>
  <c r="I497" i="1"/>
  <c r="J497" i="1" s="1"/>
  <c r="K497" i="1" s="1"/>
  <c r="L497" i="1" s="1"/>
  <c r="I505" i="1"/>
  <c r="J505" i="1" s="1"/>
  <c r="K505" i="1" s="1"/>
  <c r="L505" i="1" s="1"/>
  <c r="I494" i="1"/>
  <c r="J494" i="1" s="1"/>
  <c r="K494" i="1" s="1"/>
  <c r="L494" i="1" s="1"/>
  <c r="I501" i="1"/>
  <c r="J501" i="1" s="1"/>
  <c r="K501" i="1" s="1"/>
  <c r="L501" i="1" s="1"/>
  <c r="I503" i="1"/>
  <c r="J503" i="1" s="1"/>
  <c r="K503" i="1" s="1"/>
  <c r="L503" i="1" s="1"/>
  <c r="I504" i="1"/>
  <c r="J504" i="1" s="1"/>
  <c r="K504" i="1" s="1"/>
  <c r="L504" i="1" s="1"/>
  <c r="I506" i="1"/>
  <c r="J506" i="1" s="1"/>
  <c r="K506" i="1" s="1"/>
  <c r="L506" i="1" s="1"/>
  <c r="I514" i="1"/>
  <c r="J514" i="1" s="1"/>
  <c r="K514" i="1" s="1"/>
  <c r="L514" i="1" s="1"/>
  <c r="I511" i="1"/>
  <c r="J511" i="1" s="1"/>
  <c r="K511" i="1" s="1"/>
  <c r="L511" i="1" s="1"/>
  <c r="I509" i="1"/>
  <c r="J509" i="1" s="1"/>
  <c r="K509" i="1" s="1"/>
  <c r="L509" i="1" s="1"/>
  <c r="I508" i="1"/>
  <c r="J508" i="1" s="1"/>
  <c r="K508" i="1" s="1"/>
  <c r="L508" i="1" s="1"/>
  <c r="I507" i="1"/>
  <c r="J507" i="1" s="1"/>
  <c r="K507" i="1" s="1"/>
  <c r="L507" i="1" s="1"/>
  <c r="I512" i="1"/>
  <c r="J512" i="1" s="1"/>
  <c r="K512" i="1" s="1"/>
  <c r="L512" i="1" s="1"/>
  <c r="I515" i="1"/>
  <c r="J515" i="1" s="1"/>
  <c r="K515" i="1" s="1"/>
  <c r="L515" i="1" s="1"/>
  <c r="I510" i="1"/>
  <c r="J510" i="1" s="1"/>
  <c r="K510" i="1" s="1"/>
  <c r="L510" i="1" s="1"/>
  <c r="I513" i="1"/>
  <c r="J513" i="1" s="1"/>
  <c r="K513" i="1" s="1"/>
  <c r="L513" i="1" s="1"/>
  <c r="I516" i="1"/>
  <c r="J516" i="1" s="1"/>
  <c r="K516" i="1" s="1"/>
  <c r="L516" i="1" s="1"/>
  <c r="I519" i="1"/>
  <c r="J519" i="1" s="1"/>
  <c r="K519" i="1" s="1"/>
  <c r="L519" i="1" s="1"/>
  <c r="I517" i="1"/>
  <c r="J517" i="1" s="1"/>
  <c r="K517" i="1" s="1"/>
  <c r="L517" i="1" s="1"/>
  <c r="M522" i="1" l="1"/>
  <c r="N522" i="1" s="1"/>
  <c r="O522" i="1" s="1"/>
  <c r="M523" i="1"/>
  <c r="N523" i="1" s="1"/>
  <c r="O523" i="1" s="1"/>
  <c r="M466" i="1"/>
  <c r="M524" i="1"/>
  <c r="N524" i="1" s="1"/>
  <c r="O524" i="1" s="1"/>
  <c r="M521" i="1"/>
  <c r="N521" i="1" s="1"/>
  <c r="O521" i="1" s="1"/>
  <c r="M525" i="1"/>
  <c r="N525" i="1" s="1"/>
  <c r="O525" i="1" s="1"/>
  <c r="M518" i="1"/>
  <c r="N518" i="1" s="1"/>
  <c r="O518" i="1" s="1"/>
  <c r="M520" i="1"/>
  <c r="N520" i="1" s="1"/>
  <c r="O520" i="1" s="1"/>
  <c r="H560" i="1"/>
  <c r="P560" i="1"/>
  <c r="H562" i="1"/>
  <c r="P562" i="1"/>
  <c r="H559" i="1"/>
  <c r="P559" i="1"/>
  <c r="P596" i="1"/>
  <c r="H596" i="1"/>
  <c r="H684" i="1"/>
  <c r="P684" i="1"/>
  <c r="P527" i="1"/>
  <c r="H527" i="1"/>
  <c r="P584" i="1"/>
  <c r="H584" i="1"/>
  <c r="P617" i="1"/>
  <c r="H617" i="1"/>
  <c r="H635" i="1"/>
  <c r="P635" i="1"/>
  <c r="H708" i="1"/>
  <c r="P708" i="1"/>
  <c r="H730" i="1"/>
  <c r="P730" i="1"/>
  <c r="P779" i="1"/>
  <c r="H779" i="1"/>
  <c r="P790" i="1"/>
  <c r="H790" i="1"/>
  <c r="H531" i="1"/>
  <c r="P531" i="1"/>
  <c r="P571" i="1"/>
  <c r="H571" i="1"/>
  <c r="P548" i="1"/>
  <c r="H548" i="1"/>
  <c r="P593" i="1"/>
  <c r="H593" i="1"/>
  <c r="P625" i="1"/>
  <c r="H625" i="1"/>
  <c r="P621" i="1"/>
  <c r="H621" i="1"/>
  <c r="H602" i="1"/>
  <c r="P602" i="1"/>
  <c r="H647" i="1"/>
  <c r="P647" i="1"/>
  <c r="H657" i="1"/>
  <c r="P657" i="1"/>
  <c r="P672" i="1"/>
  <c r="H672" i="1"/>
  <c r="H725" i="1"/>
  <c r="P725" i="1"/>
  <c r="H709" i="1"/>
  <c r="P709" i="1"/>
  <c r="P701" i="1"/>
  <c r="H701" i="1"/>
  <c r="P775" i="1"/>
  <c r="H775" i="1"/>
  <c r="H760" i="1"/>
  <c r="P760" i="1"/>
  <c r="P819" i="1"/>
  <c r="H819" i="1"/>
  <c r="H529" i="1"/>
  <c r="P529" i="1"/>
  <c r="P524" i="1"/>
  <c r="H576" i="1"/>
  <c r="P576" i="1"/>
  <c r="P614" i="1"/>
  <c r="H614" i="1"/>
  <c r="H695" i="1"/>
  <c r="P695" i="1"/>
  <c r="H745" i="1"/>
  <c r="P745" i="1"/>
  <c r="P566" i="1"/>
  <c r="H566" i="1"/>
  <c r="P622" i="1"/>
  <c r="H622" i="1"/>
  <c r="P653" i="1"/>
  <c r="H653" i="1"/>
  <c r="P747" i="1"/>
  <c r="H747" i="1"/>
  <c r="H815" i="1"/>
  <c r="P815" i="1"/>
  <c r="P520" i="1"/>
  <c r="H569" i="1"/>
  <c r="P569" i="1"/>
  <c r="P567" i="1"/>
  <c r="H567" i="1"/>
  <c r="P522" i="1"/>
  <c r="P533" i="1"/>
  <c r="H533" i="1"/>
  <c r="H585" i="1"/>
  <c r="P585" i="1"/>
  <c r="P599" i="1"/>
  <c r="H599" i="1"/>
  <c r="H598" i="1"/>
  <c r="P598" i="1"/>
  <c r="P615" i="1"/>
  <c r="H615" i="1"/>
  <c r="P605" i="1"/>
  <c r="H605" i="1"/>
  <c r="P627" i="1"/>
  <c r="H627" i="1"/>
  <c r="P651" i="1"/>
  <c r="H651" i="1"/>
  <c r="P661" i="1"/>
  <c r="H661" i="1"/>
  <c r="H664" i="1"/>
  <c r="P664" i="1"/>
  <c r="H675" i="1"/>
  <c r="P675" i="1"/>
  <c r="P720" i="1"/>
  <c r="H720" i="1"/>
  <c r="H718" i="1"/>
  <c r="P718" i="1"/>
  <c r="P729" i="1"/>
  <c r="H729" i="1"/>
  <c r="H741" i="1"/>
  <c r="P741" i="1"/>
  <c r="P778" i="1"/>
  <c r="H778" i="1"/>
  <c r="H761" i="1"/>
  <c r="P761" i="1"/>
  <c r="P772" i="1"/>
  <c r="H772" i="1"/>
  <c r="P789" i="1"/>
  <c r="H789" i="1"/>
  <c r="P827" i="1"/>
  <c r="H827" i="1"/>
  <c r="H808" i="1"/>
  <c r="P808" i="1"/>
  <c r="P521" i="1"/>
  <c r="P565" i="1"/>
  <c r="H565" i="1"/>
  <c r="P601" i="1"/>
  <c r="H601" i="1"/>
  <c r="P604" i="1"/>
  <c r="H604" i="1"/>
  <c r="P606" i="1"/>
  <c r="H606" i="1"/>
  <c r="H618" i="1"/>
  <c r="P618" i="1"/>
  <c r="H654" i="1"/>
  <c r="P654" i="1"/>
  <c r="H671" i="1"/>
  <c r="P671" i="1"/>
  <c r="H687" i="1"/>
  <c r="P687" i="1"/>
  <c r="H717" i="1"/>
  <c r="P717" i="1"/>
  <c r="P721" i="1"/>
  <c r="H721" i="1"/>
  <c r="H715" i="1"/>
  <c r="P715" i="1"/>
  <c r="H732" i="1"/>
  <c r="P732" i="1"/>
  <c r="H702" i="1"/>
  <c r="P702" i="1"/>
  <c r="P780" i="1"/>
  <c r="H780" i="1"/>
  <c r="P764" i="1"/>
  <c r="H764" i="1"/>
  <c r="P769" i="1"/>
  <c r="H769" i="1"/>
  <c r="P794" i="1"/>
  <c r="H794" i="1"/>
  <c r="H758" i="1"/>
  <c r="P758" i="1"/>
  <c r="H812" i="1"/>
  <c r="P812" i="1"/>
  <c r="P530" i="1"/>
  <c r="H530" i="1"/>
  <c r="H532" i="1"/>
  <c r="P532" i="1"/>
  <c r="H570" i="1"/>
  <c r="P570" i="1"/>
  <c r="H564" i="1"/>
  <c r="P564" i="1"/>
  <c r="P546" i="1"/>
  <c r="H546" i="1"/>
  <c r="P597" i="1"/>
  <c r="H597" i="1"/>
  <c r="P612" i="1"/>
  <c r="H612" i="1"/>
  <c r="P611" i="1"/>
  <c r="H611" i="1"/>
  <c r="P623" i="1"/>
  <c r="H623" i="1"/>
  <c r="H650" i="1"/>
  <c r="P650" i="1"/>
  <c r="P688" i="1"/>
  <c r="H688" i="1"/>
  <c r="H686" i="1"/>
  <c r="P686" i="1"/>
  <c r="P642" i="1"/>
  <c r="H642" i="1"/>
  <c r="H678" i="1"/>
  <c r="P678" i="1"/>
  <c r="P713" i="1"/>
  <c r="H713" i="1"/>
  <c r="H744" i="1"/>
  <c r="P744" i="1"/>
  <c r="H777" i="1"/>
  <c r="P777" i="1"/>
  <c r="H768" i="1"/>
  <c r="P768" i="1"/>
  <c r="P813" i="1"/>
  <c r="H813" i="1"/>
  <c r="P568" i="1"/>
  <c r="H568" i="1"/>
  <c r="P563" i="1"/>
  <c r="H563" i="1"/>
  <c r="H544" i="1"/>
  <c r="P544" i="1"/>
  <c r="H579" i="1"/>
  <c r="P579" i="1"/>
  <c r="H590" i="1"/>
  <c r="P590" i="1"/>
  <c r="P589" i="1"/>
  <c r="H589" i="1"/>
  <c r="P609" i="1"/>
  <c r="H609" i="1"/>
  <c r="P613" i="1"/>
  <c r="H613" i="1"/>
  <c r="H624" i="1"/>
  <c r="P624" i="1"/>
  <c r="H629" i="1"/>
  <c r="P629" i="1"/>
  <c r="P649" i="1"/>
  <c r="H649" i="1"/>
  <c r="H636" i="1"/>
  <c r="P636" i="1"/>
  <c r="H666" i="1"/>
  <c r="P666" i="1"/>
  <c r="H665" i="1"/>
  <c r="P665" i="1"/>
  <c r="H719" i="1"/>
  <c r="P719" i="1"/>
  <c r="H707" i="1"/>
  <c r="P707" i="1"/>
  <c r="P728" i="1"/>
  <c r="H728" i="1"/>
  <c r="P781" i="1"/>
  <c r="H781" i="1"/>
  <c r="P763" i="1"/>
  <c r="H763" i="1"/>
  <c r="P792" i="1"/>
  <c r="H792" i="1"/>
  <c r="H757" i="1"/>
  <c r="P757" i="1"/>
  <c r="P821" i="1"/>
  <c r="H821" i="1"/>
  <c r="H816" i="1"/>
  <c r="P816" i="1"/>
  <c r="P824" i="1"/>
  <c r="H824" i="1"/>
  <c r="H575" i="1"/>
  <c r="P575" i="1"/>
  <c r="H610" i="1"/>
  <c r="P610" i="1"/>
  <c r="H632" i="1"/>
  <c r="P632" i="1"/>
  <c r="H648" i="1"/>
  <c r="P648" i="1"/>
  <c r="P633" i="1"/>
  <c r="H633" i="1"/>
  <c r="P655" i="1"/>
  <c r="H655" i="1"/>
  <c r="P694" i="1"/>
  <c r="H694" i="1"/>
  <c r="H726" i="1"/>
  <c r="P726" i="1"/>
  <c r="H699" i="1"/>
  <c r="P699" i="1"/>
  <c r="P773" i="1"/>
  <c r="H773" i="1"/>
  <c r="P746" i="1"/>
  <c r="H746" i="1"/>
  <c r="P766" i="1"/>
  <c r="H766" i="1"/>
  <c r="P800" i="1"/>
  <c r="H800" i="1"/>
  <c r="P754" i="1"/>
  <c r="H754" i="1"/>
  <c r="P791" i="1"/>
  <c r="H791" i="1"/>
  <c r="P817" i="1"/>
  <c r="H817" i="1"/>
  <c r="P811" i="1"/>
  <c r="H811" i="1"/>
  <c r="P607" i="1"/>
  <c r="H607" i="1"/>
  <c r="H652" i="1"/>
  <c r="P652" i="1"/>
  <c r="P679" i="1"/>
  <c r="H679" i="1"/>
  <c r="P724" i="1"/>
  <c r="H724" i="1"/>
  <c r="H727" i="1"/>
  <c r="P727" i="1"/>
  <c r="P776" i="1"/>
  <c r="H776" i="1"/>
  <c r="H751" i="1"/>
  <c r="P751" i="1"/>
  <c r="P771" i="1"/>
  <c r="H771" i="1"/>
  <c r="H798" i="1"/>
  <c r="P798" i="1"/>
  <c r="P759" i="1"/>
  <c r="H759" i="1"/>
  <c r="H762" i="1"/>
  <c r="P762" i="1"/>
  <c r="P814" i="1"/>
  <c r="H814" i="1"/>
  <c r="H826" i="1"/>
  <c r="P826" i="1"/>
  <c r="H528" i="1"/>
  <c r="P528" i="1"/>
  <c r="P588" i="1"/>
  <c r="H588" i="1"/>
  <c r="P774" i="1"/>
  <c r="H774" i="1"/>
  <c r="H557" i="1"/>
  <c r="P557" i="1"/>
  <c r="P554" i="1"/>
  <c r="H554" i="1"/>
  <c r="H595" i="1"/>
  <c r="P595" i="1"/>
  <c r="H630" i="1"/>
  <c r="P630" i="1"/>
  <c r="H663" i="1"/>
  <c r="P663" i="1"/>
  <c r="P656" i="1"/>
  <c r="H656" i="1"/>
  <c r="H640" i="1"/>
  <c r="P640" i="1"/>
  <c r="P682" i="1"/>
  <c r="H682" i="1"/>
  <c r="P676" i="1"/>
  <c r="H676" i="1"/>
  <c r="P714" i="1"/>
  <c r="H714" i="1"/>
  <c r="H704" i="1"/>
  <c r="P704" i="1"/>
  <c r="H698" i="1"/>
  <c r="P698" i="1"/>
  <c r="P703" i="1"/>
  <c r="H703" i="1"/>
  <c r="P799" i="1"/>
  <c r="H799" i="1"/>
  <c r="P785" i="1"/>
  <c r="H785" i="1"/>
  <c r="P797" i="1"/>
  <c r="H797" i="1"/>
  <c r="P788" i="1"/>
  <c r="H788" i="1"/>
  <c r="P523" i="1"/>
  <c r="H556" i="1"/>
  <c r="P556" i="1"/>
  <c r="H558" i="1"/>
  <c r="P558" i="1"/>
  <c r="P518" i="1"/>
  <c r="P581" i="1"/>
  <c r="H581" i="1"/>
  <c r="H552" i="1"/>
  <c r="P552" i="1"/>
  <c r="H594" i="1"/>
  <c r="P594" i="1"/>
  <c r="H600" i="1"/>
  <c r="P600" i="1"/>
  <c r="P662" i="1"/>
  <c r="H662" i="1"/>
  <c r="H645" i="1"/>
  <c r="P645" i="1"/>
  <c r="H631" i="1"/>
  <c r="P631" i="1"/>
  <c r="H683" i="1"/>
  <c r="P683" i="1"/>
  <c r="H723" i="1"/>
  <c r="P723" i="1"/>
  <c r="H743" i="1"/>
  <c r="P743" i="1"/>
  <c r="H752" i="1"/>
  <c r="P752" i="1"/>
  <c r="H786" i="1"/>
  <c r="P786" i="1"/>
  <c r="P804" i="1"/>
  <c r="H804" i="1"/>
  <c r="P807" i="1"/>
  <c r="H807" i="1"/>
  <c r="H809" i="1"/>
  <c r="P809" i="1"/>
  <c r="H573" i="1"/>
  <c r="P573" i="1"/>
  <c r="H580" i="1"/>
  <c r="P580" i="1"/>
  <c r="H561" i="1"/>
  <c r="P561" i="1"/>
  <c r="H538" i="1"/>
  <c r="P538" i="1"/>
  <c r="H587" i="1"/>
  <c r="P587" i="1"/>
  <c r="P603" i="1"/>
  <c r="H603" i="1"/>
  <c r="H659" i="1"/>
  <c r="P659" i="1"/>
  <c r="H628" i="1"/>
  <c r="P628" i="1"/>
  <c r="H685" i="1"/>
  <c r="P685" i="1"/>
  <c r="H667" i="1"/>
  <c r="P667" i="1"/>
  <c r="H670" i="1"/>
  <c r="P670" i="1"/>
  <c r="H677" i="1"/>
  <c r="P677" i="1"/>
  <c r="H711" i="1"/>
  <c r="P711" i="1"/>
  <c r="H734" i="1"/>
  <c r="P734" i="1"/>
  <c r="P770" i="1"/>
  <c r="H770" i="1"/>
  <c r="H749" i="1"/>
  <c r="P749" i="1"/>
  <c r="H756" i="1"/>
  <c r="P756" i="1"/>
  <c r="H795" i="1"/>
  <c r="P795" i="1"/>
  <c r="P803" i="1"/>
  <c r="H803" i="1"/>
  <c r="P822" i="1"/>
  <c r="H822" i="1"/>
  <c r="H818" i="1"/>
  <c r="P818" i="1"/>
  <c r="P805" i="1"/>
  <c r="H805" i="1"/>
  <c r="H591" i="1"/>
  <c r="P591" i="1"/>
  <c r="P592" i="1"/>
  <c r="H592" i="1"/>
  <c r="P616" i="1"/>
  <c r="H616" i="1"/>
  <c r="P626" i="1"/>
  <c r="H626" i="1"/>
  <c r="P608" i="1"/>
  <c r="H608" i="1"/>
  <c r="H634" i="1"/>
  <c r="P634" i="1"/>
  <c r="P638" i="1"/>
  <c r="H638" i="1"/>
  <c r="P644" i="1"/>
  <c r="H644" i="1"/>
  <c r="H658" i="1"/>
  <c r="P658" i="1"/>
  <c r="P673" i="1"/>
  <c r="H673" i="1"/>
  <c r="H733" i="1"/>
  <c r="P733" i="1"/>
  <c r="H712" i="1"/>
  <c r="P712" i="1"/>
  <c r="H705" i="1"/>
  <c r="P705" i="1"/>
  <c r="H742" i="1"/>
  <c r="P742" i="1"/>
  <c r="P738" i="1"/>
  <c r="H738" i="1"/>
  <c r="P767" i="1"/>
  <c r="H767" i="1"/>
  <c r="P796" i="1"/>
  <c r="H796" i="1"/>
  <c r="H793" i="1"/>
  <c r="P793" i="1"/>
  <c r="P784" i="1"/>
  <c r="H784" i="1"/>
  <c r="P820" i="1"/>
  <c r="H820" i="1"/>
  <c r="H830" i="1"/>
  <c r="P830" i="1"/>
  <c r="H825" i="1"/>
  <c r="P825" i="1"/>
  <c r="P823" i="1"/>
  <c r="H823" i="1"/>
  <c r="P534" i="1"/>
  <c r="H534" i="1"/>
  <c r="P550" i="1"/>
  <c r="H550" i="1"/>
  <c r="H539" i="1"/>
  <c r="P539" i="1"/>
  <c r="P574" i="1"/>
  <c r="H574" i="1"/>
  <c r="P660" i="1"/>
  <c r="H660" i="1"/>
  <c r="H674" i="1"/>
  <c r="P674" i="1"/>
  <c r="H680" i="1"/>
  <c r="P680" i="1"/>
  <c r="P722" i="1"/>
  <c r="H722" i="1"/>
  <c r="H737" i="1"/>
  <c r="P737" i="1"/>
  <c r="P750" i="1"/>
  <c r="H750" i="1"/>
  <c r="P765" i="1"/>
  <c r="H765" i="1"/>
  <c r="H748" i="1"/>
  <c r="P748" i="1"/>
  <c r="P782" i="1"/>
  <c r="H782" i="1"/>
  <c r="P801" i="1"/>
  <c r="H801" i="1"/>
  <c r="H802" i="1"/>
  <c r="P802" i="1"/>
  <c r="P828" i="1"/>
  <c r="H828" i="1"/>
  <c r="P526" i="1"/>
  <c r="H526" i="1"/>
  <c r="P545" i="1"/>
  <c r="H545" i="1"/>
  <c r="P535" i="1"/>
  <c r="H535" i="1"/>
  <c r="P543" i="1"/>
  <c r="H543" i="1"/>
  <c r="H542" i="1"/>
  <c r="P542" i="1"/>
  <c r="P551" i="1"/>
  <c r="H551" i="1"/>
  <c r="P553" i="1"/>
  <c r="H553" i="1"/>
  <c r="P577" i="1"/>
  <c r="H577" i="1"/>
  <c r="P643" i="1"/>
  <c r="H643" i="1"/>
  <c r="H681" i="1"/>
  <c r="P681" i="1"/>
  <c r="H693" i="1"/>
  <c r="P693" i="1"/>
  <c r="H691" i="1"/>
  <c r="P691" i="1"/>
  <c r="H735" i="1"/>
  <c r="P735" i="1"/>
  <c r="P731" i="1"/>
  <c r="H731" i="1"/>
  <c r="H755" i="1"/>
  <c r="P755" i="1"/>
  <c r="H806" i="1"/>
  <c r="P806" i="1"/>
  <c r="P831" i="1"/>
  <c r="H831" i="1"/>
  <c r="P541" i="1"/>
  <c r="H541" i="1"/>
  <c r="H582" i="1"/>
  <c r="P582" i="1"/>
  <c r="H572" i="1"/>
  <c r="P572" i="1"/>
  <c r="P537" i="1"/>
  <c r="H537" i="1"/>
  <c r="H547" i="1"/>
  <c r="P547" i="1"/>
  <c r="P555" i="1"/>
  <c r="H555" i="1"/>
  <c r="H586" i="1"/>
  <c r="P586" i="1"/>
  <c r="H583" i="1"/>
  <c r="P583" i="1"/>
  <c r="P619" i="1"/>
  <c r="H619" i="1"/>
  <c r="P639" i="1"/>
  <c r="H639" i="1"/>
  <c r="H637" i="1"/>
  <c r="P637" i="1"/>
  <c r="H668" i="1"/>
  <c r="P668" i="1"/>
  <c r="P692" i="1"/>
  <c r="H692" i="1"/>
  <c r="H700" i="1"/>
  <c r="P700" i="1"/>
  <c r="P697" i="1"/>
  <c r="H697" i="1"/>
  <c r="P740" i="1"/>
  <c r="H740" i="1"/>
  <c r="H689" i="1"/>
  <c r="P689" i="1"/>
  <c r="P736" i="1"/>
  <c r="H736" i="1"/>
  <c r="H753" i="1"/>
  <c r="P753" i="1"/>
  <c r="P783" i="1"/>
  <c r="H783" i="1"/>
  <c r="P829" i="1"/>
  <c r="H829" i="1"/>
  <c r="P549" i="1"/>
  <c r="H549" i="1"/>
  <c r="P525" i="1"/>
  <c r="H536" i="1"/>
  <c r="P536" i="1"/>
  <c r="P540" i="1"/>
  <c r="H540" i="1"/>
  <c r="H578" i="1"/>
  <c r="P578" i="1"/>
  <c r="P620" i="1"/>
  <c r="H620" i="1"/>
  <c r="H646" i="1"/>
  <c r="P646" i="1"/>
  <c r="H641" i="1"/>
  <c r="P641" i="1"/>
  <c r="P669" i="1"/>
  <c r="H669" i="1"/>
  <c r="P706" i="1"/>
  <c r="H706" i="1"/>
  <c r="H710" i="1"/>
  <c r="P710" i="1"/>
  <c r="H739" i="1"/>
  <c r="P739" i="1"/>
  <c r="P690" i="1"/>
  <c r="H690" i="1"/>
  <c r="P696" i="1"/>
  <c r="H696" i="1"/>
  <c r="P716" i="1"/>
  <c r="H716" i="1"/>
  <c r="H787" i="1"/>
  <c r="P787" i="1"/>
  <c r="H810" i="1"/>
  <c r="P810" i="1"/>
  <c r="M443" i="1"/>
  <c r="N443" i="1" s="1"/>
  <c r="O443" i="1" s="1"/>
  <c r="M304" i="1"/>
  <c r="N304" i="1" s="1"/>
  <c r="O304" i="1" s="1"/>
  <c r="M383" i="1"/>
  <c r="N383" i="1" s="1"/>
  <c r="O383" i="1" s="1"/>
  <c r="M408" i="1"/>
  <c r="N408" i="1" s="1"/>
  <c r="O408" i="1" s="1"/>
  <c r="M515" i="1"/>
  <c r="N515" i="1" s="1"/>
  <c r="O515" i="1" s="1"/>
  <c r="M512" i="1"/>
  <c r="N512" i="1" s="1"/>
  <c r="O512" i="1" s="1"/>
  <c r="M507" i="1"/>
  <c r="N507" i="1" s="1"/>
  <c r="O507" i="1" s="1"/>
  <c r="M519" i="1"/>
  <c r="N519" i="1" s="1"/>
  <c r="O519" i="1" s="1"/>
  <c r="M508" i="1"/>
  <c r="N508" i="1" s="1"/>
  <c r="O508" i="1" s="1"/>
  <c r="M517" i="1"/>
  <c r="N517" i="1" s="1"/>
  <c r="O517" i="1" s="1"/>
  <c r="M505" i="1"/>
  <c r="N505" i="1" s="1"/>
  <c r="O505" i="1" s="1"/>
  <c r="M500" i="1"/>
  <c r="N500" i="1" s="1"/>
  <c r="O500" i="1" s="1"/>
  <c r="M504" i="1"/>
  <c r="N504" i="1" s="1"/>
  <c r="O504" i="1" s="1"/>
  <c r="M493" i="1"/>
  <c r="N493" i="1" s="1"/>
  <c r="O493" i="1" s="1"/>
  <c r="M509" i="1"/>
  <c r="N509" i="1" s="1"/>
  <c r="O509" i="1" s="1"/>
  <c r="M497" i="1"/>
  <c r="N497" i="1" s="1"/>
  <c r="O497" i="1" s="1"/>
  <c r="M511" i="1"/>
  <c r="N511" i="1" s="1"/>
  <c r="O511" i="1" s="1"/>
  <c r="M503" i="1"/>
  <c r="N503" i="1" s="1"/>
  <c r="O503" i="1" s="1"/>
  <c r="M495" i="1"/>
  <c r="N495" i="1" s="1"/>
  <c r="O495" i="1" s="1"/>
  <c r="M501" i="1"/>
  <c r="N501" i="1" s="1"/>
  <c r="O501" i="1" s="1"/>
  <c r="M502" i="1"/>
  <c r="N502" i="1" s="1"/>
  <c r="O502" i="1" s="1"/>
  <c r="M506" i="1"/>
  <c r="N506" i="1" s="1"/>
  <c r="O506" i="1" s="1"/>
  <c r="M498" i="1"/>
  <c r="N498" i="1" s="1"/>
  <c r="O498" i="1" s="1"/>
  <c r="M514" i="1"/>
  <c r="N514" i="1" s="1"/>
  <c r="O514" i="1" s="1"/>
  <c r="M494" i="1"/>
  <c r="N494" i="1" s="1"/>
  <c r="O494" i="1" s="1"/>
  <c r="M489" i="1"/>
  <c r="N489" i="1" s="1"/>
  <c r="O489" i="1" s="1"/>
  <c r="M499" i="1"/>
  <c r="N499" i="1" s="1"/>
  <c r="O499" i="1" s="1"/>
  <c r="M490" i="1"/>
  <c r="N490" i="1" s="1"/>
  <c r="O490" i="1" s="1"/>
  <c r="M484" i="1"/>
  <c r="N484" i="1" s="1"/>
  <c r="O484" i="1" s="1"/>
  <c r="M486" i="1"/>
  <c r="N486" i="1" s="1"/>
  <c r="O486" i="1" s="1"/>
  <c r="M488" i="1"/>
  <c r="N488" i="1" s="1"/>
  <c r="O488" i="1" s="1"/>
  <c r="M487" i="1"/>
  <c r="N487" i="1" s="1"/>
  <c r="O487" i="1" s="1"/>
  <c r="M491" i="1"/>
  <c r="N491" i="1" s="1"/>
  <c r="O491" i="1" s="1"/>
  <c r="M485" i="1"/>
  <c r="N485" i="1" s="1"/>
  <c r="O485" i="1" s="1"/>
  <c r="M492" i="1"/>
  <c r="N492" i="1" s="1"/>
  <c r="O492" i="1" s="1"/>
  <c r="M496" i="1"/>
  <c r="N496" i="1" s="1"/>
  <c r="O496" i="1" s="1"/>
  <c r="M478" i="1"/>
  <c r="N478" i="1" s="1"/>
  <c r="O478" i="1" s="1"/>
  <c r="M480" i="1"/>
  <c r="N480" i="1" s="1"/>
  <c r="O480" i="1" s="1"/>
  <c r="M473" i="1"/>
  <c r="N473" i="1" s="1"/>
  <c r="O473" i="1" s="1"/>
  <c r="M475" i="1"/>
  <c r="N475" i="1" s="1"/>
  <c r="O475" i="1" s="1"/>
  <c r="M481" i="1"/>
  <c r="N481" i="1" s="1"/>
  <c r="O481" i="1" s="1"/>
  <c r="M455" i="1"/>
  <c r="N455" i="1" s="1"/>
  <c r="O455" i="1" s="1"/>
  <c r="M458" i="1"/>
  <c r="N458" i="1" s="1"/>
  <c r="O458" i="1" s="1"/>
  <c r="M467" i="1"/>
  <c r="N467" i="1" s="1"/>
  <c r="O467" i="1" s="1"/>
  <c r="M457" i="1"/>
  <c r="N457" i="1" s="1"/>
  <c r="O457" i="1" s="1"/>
  <c r="M461" i="1"/>
  <c r="N461" i="1" s="1"/>
  <c r="O461" i="1" s="1"/>
  <c r="M454" i="1"/>
  <c r="N454" i="1" s="1"/>
  <c r="O454" i="1" s="1"/>
  <c r="M456" i="1"/>
  <c r="N456" i="1" s="1"/>
  <c r="O456" i="1" s="1"/>
  <c r="M462" i="1"/>
  <c r="N462" i="1" s="1"/>
  <c r="O462" i="1" s="1"/>
  <c r="M460" i="1"/>
  <c r="N460" i="1" s="1"/>
  <c r="O460" i="1" s="1"/>
  <c r="M476" i="1"/>
  <c r="N476" i="1" s="1"/>
  <c r="O476" i="1" s="1"/>
  <c r="M444" i="1"/>
  <c r="N444" i="1" s="1"/>
  <c r="O444" i="1" s="1"/>
  <c r="M453" i="1"/>
  <c r="N453" i="1" s="1"/>
  <c r="O453" i="1" s="1"/>
  <c r="M452" i="1"/>
  <c r="N452" i="1" s="1"/>
  <c r="O452" i="1" s="1"/>
  <c r="M449" i="1"/>
  <c r="N449" i="1" s="1"/>
  <c r="O449" i="1" s="1"/>
  <c r="M450" i="1"/>
  <c r="N450" i="1" s="1"/>
  <c r="O450" i="1" s="1"/>
  <c r="M448" i="1"/>
  <c r="N448" i="1" s="1"/>
  <c r="O448" i="1" s="1"/>
  <c r="M446" i="1"/>
  <c r="N446" i="1" s="1"/>
  <c r="O446" i="1" s="1"/>
  <c r="M447" i="1"/>
  <c r="N447" i="1" s="1"/>
  <c r="O447" i="1" s="1"/>
  <c r="M451" i="1"/>
  <c r="N451" i="1" s="1"/>
  <c r="O451" i="1" s="1"/>
  <c r="M482" i="1"/>
  <c r="N482" i="1" s="1"/>
  <c r="O482" i="1" s="1"/>
  <c r="M479" i="1"/>
  <c r="N479" i="1" s="1"/>
  <c r="O479" i="1" s="1"/>
  <c r="N466" i="1"/>
  <c r="O466" i="1" s="1"/>
  <c r="M513" i="1"/>
  <c r="N513" i="1" s="1"/>
  <c r="O513" i="1" s="1"/>
  <c r="M510" i="1"/>
  <c r="N510" i="1" s="1"/>
  <c r="O510" i="1" s="1"/>
  <c r="M516" i="1"/>
  <c r="N516" i="1" s="1"/>
  <c r="O516" i="1" s="1"/>
  <c r="M459" i="1"/>
  <c r="N459" i="1" s="1"/>
  <c r="O459" i="1" s="1"/>
  <c r="M470" i="1"/>
  <c r="N470" i="1" s="1"/>
  <c r="O470" i="1" s="1"/>
  <c r="M472" i="1"/>
  <c r="N472" i="1" s="1"/>
  <c r="O472" i="1" s="1"/>
  <c r="M471" i="1"/>
  <c r="N471" i="1" s="1"/>
  <c r="O471" i="1" s="1"/>
  <c r="M464" i="1"/>
  <c r="N464" i="1" s="1"/>
  <c r="O464" i="1" s="1"/>
  <c r="M463" i="1"/>
  <c r="N463" i="1" s="1"/>
  <c r="O463" i="1" s="1"/>
  <c r="M469" i="1"/>
  <c r="N469" i="1" s="1"/>
  <c r="O469" i="1" s="1"/>
  <c r="M468" i="1"/>
  <c r="N468" i="1" s="1"/>
  <c r="O468" i="1" s="1"/>
  <c r="M465" i="1"/>
  <c r="N465" i="1" s="1"/>
  <c r="O465" i="1" s="1"/>
  <c r="M376" i="1"/>
  <c r="N376" i="1" s="1"/>
  <c r="O376" i="1" s="1"/>
  <c r="M372" i="1"/>
  <c r="N372" i="1" s="1"/>
  <c r="O372" i="1" s="1"/>
  <c r="M386" i="1"/>
  <c r="N386" i="1" s="1"/>
  <c r="O386" i="1" s="1"/>
  <c r="M377" i="1"/>
  <c r="N377" i="1" s="1"/>
  <c r="O377" i="1" s="1"/>
  <c r="M396" i="1"/>
  <c r="N396" i="1" s="1"/>
  <c r="O396" i="1" s="1"/>
  <c r="M392" i="1"/>
  <c r="N392" i="1" s="1"/>
  <c r="O392" i="1" s="1"/>
  <c r="M390" i="1"/>
  <c r="N390" i="1" s="1"/>
  <c r="O390" i="1" s="1"/>
  <c r="M398" i="1"/>
  <c r="N398" i="1" s="1"/>
  <c r="O398" i="1" s="1"/>
  <c r="M394" i="1"/>
  <c r="N394" i="1" s="1"/>
  <c r="O394" i="1" s="1"/>
  <c r="M397" i="1"/>
  <c r="N397" i="1" s="1"/>
  <c r="O397" i="1" s="1"/>
  <c r="M474" i="1"/>
  <c r="N474" i="1" s="1"/>
  <c r="O474" i="1" s="1"/>
  <c r="M433" i="1"/>
  <c r="N433" i="1" s="1"/>
  <c r="O433" i="1" s="1"/>
  <c r="M477" i="1"/>
  <c r="N477" i="1" s="1"/>
  <c r="O477" i="1" s="1"/>
  <c r="M441" i="1"/>
  <c r="N441" i="1" s="1"/>
  <c r="O441" i="1" s="1"/>
  <c r="M437" i="1"/>
  <c r="N437" i="1" s="1"/>
  <c r="O437" i="1" s="1"/>
  <c r="M445" i="1"/>
  <c r="N445" i="1" s="1"/>
  <c r="O445" i="1" s="1"/>
  <c r="M421" i="1"/>
  <c r="N421" i="1" s="1"/>
  <c r="O421" i="1" s="1"/>
  <c r="M423" i="1"/>
  <c r="N423" i="1" s="1"/>
  <c r="O423" i="1" s="1"/>
  <c r="M410" i="1"/>
  <c r="N410" i="1" s="1"/>
  <c r="O410" i="1" s="1"/>
  <c r="M411" i="1"/>
  <c r="N411" i="1" s="1"/>
  <c r="O411" i="1" s="1"/>
  <c r="M418" i="1"/>
  <c r="N418" i="1" s="1"/>
  <c r="O418" i="1" s="1"/>
  <c r="M420" i="1"/>
  <c r="N420" i="1" s="1"/>
  <c r="O420" i="1" s="1"/>
  <c r="M483" i="1"/>
  <c r="N483" i="1" s="1"/>
  <c r="O483" i="1" s="1"/>
  <c r="M430" i="1"/>
  <c r="N430" i="1" s="1"/>
  <c r="O430" i="1" s="1"/>
  <c r="M438" i="1"/>
  <c r="N438" i="1" s="1"/>
  <c r="O438" i="1" s="1"/>
  <c r="M435" i="1"/>
  <c r="N435" i="1" s="1"/>
  <c r="O435" i="1" s="1"/>
  <c r="M428" i="1"/>
  <c r="N428" i="1" s="1"/>
  <c r="O428" i="1" s="1"/>
  <c r="M431" i="1"/>
  <c r="N431" i="1" s="1"/>
  <c r="O431" i="1" s="1"/>
  <c r="M422" i="1"/>
  <c r="N422" i="1" s="1"/>
  <c r="O422" i="1" s="1"/>
  <c r="M427" i="1"/>
  <c r="N427" i="1" s="1"/>
  <c r="O427" i="1" s="1"/>
  <c r="M417" i="1"/>
  <c r="N417" i="1" s="1"/>
  <c r="O417" i="1" s="1"/>
  <c r="M425" i="1"/>
  <c r="N425" i="1" s="1"/>
  <c r="O425" i="1" s="1"/>
  <c r="M419" i="1"/>
  <c r="N419" i="1" s="1"/>
  <c r="O419" i="1" s="1"/>
  <c r="M416" i="1"/>
  <c r="N416" i="1" s="1"/>
  <c r="O416" i="1" s="1"/>
  <c r="M424" i="1"/>
  <c r="N424" i="1" s="1"/>
  <c r="O424" i="1" s="1"/>
  <c r="M436" i="1"/>
  <c r="N436" i="1" s="1"/>
  <c r="O436" i="1" s="1"/>
  <c r="M429" i="1"/>
  <c r="N429" i="1" s="1"/>
  <c r="O429" i="1" s="1"/>
  <c r="M426" i="1"/>
  <c r="N426" i="1" s="1"/>
  <c r="O426" i="1" s="1"/>
  <c r="M434" i="1"/>
  <c r="N434" i="1" s="1"/>
  <c r="O434" i="1" s="1"/>
  <c r="M439" i="1"/>
  <c r="N439" i="1" s="1"/>
  <c r="O439" i="1" s="1"/>
  <c r="M399" i="1"/>
  <c r="N399" i="1" s="1"/>
  <c r="O399" i="1" s="1"/>
  <c r="M400" i="1"/>
  <c r="N400" i="1" s="1"/>
  <c r="O400" i="1" s="1"/>
  <c r="M402" i="1"/>
  <c r="N402" i="1" s="1"/>
  <c r="O402" i="1" s="1"/>
  <c r="M406" i="1"/>
  <c r="N406" i="1" s="1"/>
  <c r="O406" i="1" s="1"/>
  <c r="M393" i="1"/>
  <c r="N393" i="1" s="1"/>
  <c r="O393" i="1" s="1"/>
  <c r="M391" i="1"/>
  <c r="N391" i="1" s="1"/>
  <c r="O391" i="1" s="1"/>
  <c r="M389" i="1"/>
  <c r="N389" i="1" s="1"/>
  <c r="O389" i="1" s="1"/>
  <c r="M395" i="1"/>
  <c r="N395" i="1" s="1"/>
  <c r="O395" i="1" s="1"/>
  <c r="M442" i="1"/>
  <c r="N442" i="1" s="1"/>
  <c r="O442" i="1" s="1"/>
  <c r="M432" i="1"/>
  <c r="N432" i="1" s="1"/>
  <c r="O432" i="1" s="1"/>
  <c r="M388" i="1"/>
  <c r="N388" i="1" s="1"/>
  <c r="O388" i="1" s="1"/>
  <c r="M382" i="1"/>
  <c r="N382" i="1" s="1"/>
  <c r="O382" i="1" s="1"/>
  <c r="M380" i="1"/>
  <c r="N380" i="1" s="1"/>
  <c r="O380" i="1" s="1"/>
  <c r="M381" i="1"/>
  <c r="N381" i="1" s="1"/>
  <c r="O381" i="1" s="1"/>
  <c r="M387" i="1"/>
  <c r="N387" i="1" s="1"/>
  <c r="O387" i="1" s="1"/>
  <c r="M384" i="1"/>
  <c r="N384" i="1" s="1"/>
  <c r="O384" i="1" s="1"/>
  <c r="M385" i="1"/>
  <c r="N385" i="1" s="1"/>
  <c r="O385" i="1" s="1"/>
  <c r="M440" i="1"/>
  <c r="N440" i="1" s="1"/>
  <c r="O440" i="1" s="1"/>
  <c r="M412" i="1"/>
  <c r="N412" i="1" s="1"/>
  <c r="O412" i="1" s="1"/>
  <c r="M407" i="1"/>
  <c r="N407" i="1" s="1"/>
  <c r="O407" i="1" s="1"/>
  <c r="M414" i="1"/>
  <c r="N414" i="1" s="1"/>
  <c r="O414" i="1" s="1"/>
  <c r="M409" i="1"/>
  <c r="N409" i="1" s="1"/>
  <c r="O409" i="1" s="1"/>
  <c r="M413" i="1"/>
  <c r="N413" i="1" s="1"/>
  <c r="O413" i="1" s="1"/>
  <c r="M415" i="1"/>
  <c r="N415" i="1" s="1"/>
  <c r="O415" i="1" s="1"/>
  <c r="M401" i="1"/>
  <c r="N401" i="1" s="1"/>
  <c r="O401" i="1" s="1"/>
  <c r="M405" i="1"/>
  <c r="N405" i="1" s="1"/>
  <c r="O405" i="1" s="1"/>
  <c r="M403" i="1"/>
  <c r="N403" i="1" s="1"/>
  <c r="O403" i="1" s="1"/>
  <c r="M404" i="1"/>
  <c r="N404" i="1" s="1"/>
  <c r="O404" i="1" s="1"/>
  <c r="M358" i="1"/>
  <c r="N358" i="1" s="1"/>
  <c r="O358" i="1" s="1"/>
  <c r="M349" i="1"/>
  <c r="N349" i="1" s="1"/>
  <c r="O349" i="1" s="1"/>
  <c r="M356" i="1"/>
  <c r="N356" i="1" s="1"/>
  <c r="O356" i="1" s="1"/>
  <c r="M355" i="1"/>
  <c r="N355" i="1" s="1"/>
  <c r="O355" i="1" s="1"/>
  <c r="M354" i="1"/>
  <c r="N354" i="1" s="1"/>
  <c r="O354" i="1" s="1"/>
  <c r="M359" i="1"/>
  <c r="N359" i="1" s="1"/>
  <c r="O359" i="1" s="1"/>
  <c r="M371" i="1"/>
  <c r="N371" i="1" s="1"/>
  <c r="O371" i="1" s="1"/>
  <c r="M374" i="1"/>
  <c r="N374" i="1" s="1"/>
  <c r="O374" i="1" s="1"/>
  <c r="M375" i="1"/>
  <c r="N375" i="1" s="1"/>
  <c r="O375" i="1" s="1"/>
  <c r="M361" i="1"/>
  <c r="N361" i="1" s="1"/>
  <c r="O361" i="1" s="1"/>
  <c r="M379" i="1"/>
  <c r="N379" i="1" s="1"/>
  <c r="O379" i="1" s="1"/>
  <c r="M378" i="1"/>
  <c r="N378" i="1" s="1"/>
  <c r="O378" i="1" s="1"/>
  <c r="M373" i="1"/>
  <c r="N373" i="1" s="1"/>
  <c r="O373" i="1" s="1"/>
  <c r="M368" i="1"/>
  <c r="N368" i="1" s="1"/>
  <c r="O368" i="1" s="1"/>
  <c r="M363" i="1"/>
  <c r="N363" i="1" s="1"/>
  <c r="O363" i="1" s="1"/>
  <c r="M370" i="1"/>
  <c r="N370" i="1" s="1"/>
  <c r="O370" i="1" s="1"/>
  <c r="M351" i="1"/>
  <c r="N351" i="1" s="1"/>
  <c r="O351" i="1" s="1"/>
  <c r="M352" i="1"/>
  <c r="N352" i="1" s="1"/>
  <c r="O352" i="1" s="1"/>
  <c r="M357" i="1"/>
  <c r="N357" i="1" s="1"/>
  <c r="O357" i="1" s="1"/>
  <c r="M353" i="1"/>
  <c r="N353" i="1" s="1"/>
  <c r="O353" i="1" s="1"/>
  <c r="M350" i="1"/>
  <c r="N350" i="1" s="1"/>
  <c r="O350" i="1" s="1"/>
  <c r="M360" i="1"/>
  <c r="N360" i="1" s="1"/>
  <c r="O360" i="1" s="1"/>
  <c r="M362" i="1"/>
  <c r="N362" i="1" s="1"/>
  <c r="O362" i="1" s="1"/>
  <c r="M310" i="1"/>
  <c r="N310" i="1" s="1"/>
  <c r="O310" i="1" s="1"/>
  <c r="M309" i="1"/>
  <c r="N309" i="1" s="1"/>
  <c r="O309" i="1" s="1"/>
  <c r="M308" i="1"/>
  <c r="N308" i="1" s="1"/>
  <c r="O308" i="1" s="1"/>
  <c r="M303" i="1"/>
  <c r="N303" i="1" s="1"/>
  <c r="O303" i="1" s="1"/>
  <c r="M321" i="1"/>
  <c r="N321" i="1" s="1"/>
  <c r="O321" i="1" s="1"/>
  <c r="M325" i="1"/>
  <c r="N325" i="1" s="1"/>
  <c r="O325" i="1" s="1"/>
  <c r="M324" i="1"/>
  <c r="N324" i="1" s="1"/>
  <c r="O324" i="1" s="1"/>
  <c r="M331" i="1"/>
  <c r="N331" i="1" s="1"/>
  <c r="O331" i="1" s="1"/>
  <c r="M322" i="1"/>
  <c r="N322" i="1" s="1"/>
  <c r="O322" i="1" s="1"/>
  <c r="M323" i="1"/>
  <c r="N323" i="1" s="1"/>
  <c r="O323" i="1" s="1"/>
  <c r="M327" i="1"/>
  <c r="N327" i="1" s="1"/>
  <c r="O327" i="1" s="1"/>
  <c r="M320" i="1"/>
  <c r="N320" i="1" s="1"/>
  <c r="O320" i="1" s="1"/>
  <c r="M319" i="1"/>
  <c r="N319" i="1" s="1"/>
  <c r="O319" i="1" s="1"/>
  <c r="M338" i="1"/>
  <c r="N338" i="1" s="1"/>
  <c r="O338" i="1" s="1"/>
  <c r="M317" i="1"/>
  <c r="N317" i="1" s="1"/>
  <c r="O317" i="1" s="1"/>
  <c r="M313" i="1"/>
  <c r="N313" i="1" s="1"/>
  <c r="O313" i="1" s="1"/>
  <c r="M312" i="1"/>
  <c r="N312" i="1" s="1"/>
  <c r="O312" i="1" s="1"/>
  <c r="M318" i="1"/>
  <c r="N318" i="1" s="1"/>
  <c r="O318" i="1" s="1"/>
  <c r="M314" i="1"/>
  <c r="N314" i="1" s="1"/>
  <c r="O314" i="1" s="1"/>
  <c r="M315" i="1"/>
  <c r="N315" i="1" s="1"/>
  <c r="O315" i="1" s="1"/>
  <c r="M348" i="1"/>
  <c r="N348" i="1" s="1"/>
  <c r="O348" i="1" s="1"/>
  <c r="M342" i="1"/>
  <c r="N342" i="1" s="1"/>
  <c r="O342" i="1" s="1"/>
  <c r="M347" i="1"/>
  <c r="N347" i="1" s="1"/>
  <c r="O347" i="1" s="1"/>
  <c r="M343" i="1"/>
  <c r="N343" i="1" s="1"/>
  <c r="O343" i="1" s="1"/>
  <c r="M344" i="1"/>
  <c r="N344" i="1" s="1"/>
  <c r="O344" i="1" s="1"/>
  <c r="M346" i="1"/>
  <c r="N346" i="1" s="1"/>
  <c r="O346" i="1" s="1"/>
  <c r="M345" i="1"/>
  <c r="N345" i="1" s="1"/>
  <c r="O345" i="1" s="1"/>
  <c r="M311" i="1"/>
  <c r="N311" i="1" s="1"/>
  <c r="O311" i="1" s="1"/>
  <c r="M298" i="1"/>
  <c r="N298" i="1" s="1"/>
  <c r="O298" i="1" s="1"/>
  <c r="M364" i="1"/>
  <c r="N364" i="1" s="1"/>
  <c r="O364" i="1" s="1"/>
  <c r="M366" i="1"/>
  <c r="N366" i="1" s="1"/>
  <c r="O366" i="1" s="1"/>
  <c r="M369" i="1"/>
  <c r="N369" i="1" s="1"/>
  <c r="O369" i="1" s="1"/>
  <c r="M367" i="1"/>
  <c r="N367" i="1" s="1"/>
  <c r="O367" i="1" s="1"/>
  <c r="M365" i="1"/>
  <c r="N365" i="1" s="1"/>
  <c r="O365" i="1" s="1"/>
  <c r="M329" i="1"/>
  <c r="N329" i="1" s="1"/>
  <c r="O329" i="1" s="1"/>
  <c r="M341" i="1"/>
  <c r="N341" i="1" s="1"/>
  <c r="O341" i="1" s="1"/>
  <c r="M337" i="1"/>
  <c r="N337" i="1" s="1"/>
  <c r="O337" i="1" s="1"/>
  <c r="M334" i="1"/>
  <c r="N334" i="1" s="1"/>
  <c r="O334" i="1" s="1"/>
  <c r="M340" i="1"/>
  <c r="N340" i="1" s="1"/>
  <c r="O340" i="1" s="1"/>
  <c r="M333" i="1"/>
  <c r="N333" i="1" s="1"/>
  <c r="O333" i="1" s="1"/>
  <c r="M328" i="1"/>
  <c r="N328" i="1" s="1"/>
  <c r="O328" i="1" s="1"/>
  <c r="M326" i="1"/>
  <c r="N326" i="1" s="1"/>
  <c r="O326" i="1" s="1"/>
  <c r="M299" i="1"/>
  <c r="N299" i="1" s="1"/>
  <c r="O299" i="1" s="1"/>
  <c r="M335" i="1"/>
  <c r="N335" i="1" s="1"/>
  <c r="O335" i="1" s="1"/>
  <c r="M339" i="1"/>
  <c r="N339" i="1" s="1"/>
  <c r="O339" i="1" s="1"/>
  <c r="M307" i="1"/>
  <c r="N307" i="1" s="1"/>
  <c r="O307" i="1" s="1"/>
  <c r="M301" i="1"/>
  <c r="N301" i="1" s="1"/>
  <c r="O301" i="1" s="1"/>
  <c r="M330" i="1"/>
  <c r="N330" i="1" s="1"/>
  <c r="O330" i="1" s="1"/>
  <c r="M306" i="1"/>
  <c r="N306" i="1" s="1"/>
  <c r="O306" i="1" s="1"/>
  <c r="M297" i="1"/>
  <c r="N297" i="1" s="1"/>
  <c r="O297" i="1" s="1"/>
  <c r="M305" i="1"/>
  <c r="N305" i="1" s="1"/>
  <c r="O305" i="1" s="1"/>
  <c r="M296" i="1"/>
  <c r="N296" i="1" s="1"/>
  <c r="O296" i="1" s="1"/>
  <c r="M336" i="1"/>
  <c r="N336" i="1" s="1"/>
  <c r="O336" i="1" s="1"/>
  <c r="M302" i="1"/>
  <c r="N302" i="1" s="1"/>
  <c r="O302" i="1" s="1"/>
  <c r="M332" i="1"/>
  <c r="N332" i="1" s="1"/>
  <c r="O332" i="1" s="1"/>
  <c r="M316" i="1"/>
  <c r="N316" i="1" s="1"/>
  <c r="O316" i="1" s="1"/>
  <c r="M300" i="1"/>
  <c r="N300" i="1" s="1"/>
  <c r="O300" i="1" s="1"/>
  <c r="I286" i="1"/>
  <c r="J286" i="1" s="1"/>
  <c r="K286" i="1" s="1"/>
  <c r="L286" i="1" s="1"/>
  <c r="I287" i="1"/>
  <c r="J287" i="1" s="1"/>
  <c r="K287" i="1" s="1"/>
  <c r="L287" i="1" s="1"/>
  <c r="I294" i="1"/>
  <c r="J294" i="1" s="1"/>
  <c r="K294" i="1" s="1"/>
  <c r="L294" i="1" s="1"/>
  <c r="I289" i="1"/>
  <c r="J289" i="1" s="1"/>
  <c r="K289" i="1" s="1"/>
  <c r="L289" i="1" s="1"/>
  <c r="I293" i="1"/>
  <c r="J293" i="1" s="1"/>
  <c r="K293" i="1" s="1"/>
  <c r="L293" i="1" s="1"/>
  <c r="I291" i="1"/>
  <c r="J291" i="1" s="1"/>
  <c r="K291" i="1" s="1"/>
  <c r="L291" i="1" s="1"/>
  <c r="I290" i="1"/>
  <c r="J290" i="1" s="1"/>
  <c r="K290" i="1" s="1"/>
  <c r="L290" i="1" s="1"/>
  <c r="I292" i="1"/>
  <c r="J292" i="1" s="1"/>
  <c r="K292" i="1" s="1"/>
  <c r="L292" i="1" s="1"/>
  <c r="I295" i="1"/>
  <c r="J295" i="1" s="1"/>
  <c r="K295" i="1" s="1"/>
  <c r="L295" i="1" s="1"/>
  <c r="H523" i="1" l="1"/>
  <c r="Q806" i="1"/>
  <c r="R806" i="1" s="1"/>
  <c r="S806" i="1" s="1"/>
  <c r="Q691" i="1"/>
  <c r="R691" i="1" s="1"/>
  <c r="S691" i="1" s="1"/>
  <c r="Q825" i="1"/>
  <c r="R825" i="1" s="1"/>
  <c r="S825" i="1" s="1"/>
  <c r="Q793" i="1"/>
  <c r="R793" i="1" s="1"/>
  <c r="S793" i="1" s="1"/>
  <c r="Q733" i="1"/>
  <c r="R733" i="1" s="1"/>
  <c r="S733" i="1" s="1"/>
  <c r="Q658" i="1"/>
  <c r="R658" i="1" s="1"/>
  <c r="S658" i="1" s="1"/>
  <c r="Q634" i="1"/>
  <c r="R634" i="1" s="1"/>
  <c r="S634" i="1" s="1"/>
  <c r="Q749" i="1"/>
  <c r="R749" i="1" s="1"/>
  <c r="S749" i="1" s="1"/>
  <c r="Q685" i="1"/>
  <c r="R685" i="1" s="1"/>
  <c r="S685" i="1" s="1"/>
  <c r="Q561" i="1"/>
  <c r="R561" i="1" s="1"/>
  <c r="S561" i="1" s="1"/>
  <c r="Q743" i="1"/>
  <c r="R743" i="1" s="1"/>
  <c r="S743" i="1" s="1"/>
  <c r="Q683" i="1"/>
  <c r="R683" i="1" s="1"/>
  <c r="S683" i="1" s="1"/>
  <c r="Q552" i="1"/>
  <c r="R552" i="1" s="1"/>
  <c r="S552" i="1" s="1"/>
  <c r="Q595" i="1"/>
  <c r="R595" i="1" s="1"/>
  <c r="S595" i="1" s="1"/>
  <c r="Q826" i="1"/>
  <c r="R826" i="1" s="1"/>
  <c r="S826" i="1" s="1"/>
  <c r="Q798" i="1"/>
  <c r="R798" i="1" s="1"/>
  <c r="S798" i="1" s="1"/>
  <c r="Q727" i="1"/>
  <c r="R727" i="1" s="1"/>
  <c r="S727" i="1" s="1"/>
  <c r="Q632" i="1"/>
  <c r="R632" i="1" s="1"/>
  <c r="S632" i="1" s="1"/>
  <c r="Q757" i="1"/>
  <c r="R757" i="1" s="1"/>
  <c r="S757" i="1" s="1"/>
  <c r="Q666" i="1"/>
  <c r="R666" i="1" s="1"/>
  <c r="S666" i="1" s="1"/>
  <c r="Q629" i="1"/>
  <c r="R629" i="1" s="1"/>
  <c r="S629" i="1" s="1"/>
  <c r="Q768" i="1"/>
  <c r="R768" i="1" s="1"/>
  <c r="S768" i="1" s="1"/>
  <c r="Q532" i="1"/>
  <c r="R532" i="1" s="1"/>
  <c r="S532" i="1" s="1"/>
  <c r="Q702" i="1"/>
  <c r="R702" i="1" s="1"/>
  <c r="S702" i="1" s="1"/>
  <c r="Q717" i="1"/>
  <c r="R717" i="1" s="1"/>
  <c r="S717" i="1" s="1"/>
  <c r="Q585" i="1"/>
  <c r="R585" i="1" s="1"/>
  <c r="S585" i="1" s="1"/>
  <c r="Q569" i="1"/>
  <c r="R569" i="1" s="1"/>
  <c r="S569" i="1" s="1"/>
  <c r="Q725" i="1"/>
  <c r="R725" i="1" s="1"/>
  <c r="S725" i="1" s="1"/>
  <c r="Q647" i="1"/>
  <c r="R647" i="1" s="1"/>
  <c r="S647" i="1" s="1"/>
  <c r="Q531" i="1"/>
  <c r="R531" i="1" s="1"/>
  <c r="S531" i="1" s="1"/>
  <c r="Q708" i="1"/>
  <c r="R708" i="1" s="1"/>
  <c r="S708" i="1" s="1"/>
  <c r="H525" i="1"/>
  <c r="Q783" i="1"/>
  <c r="R783" i="1" s="1"/>
  <c r="S783" i="1" s="1"/>
  <c r="Q692" i="1"/>
  <c r="R692" i="1" s="1"/>
  <c r="S692" i="1" s="1"/>
  <c r="Q619" i="1"/>
  <c r="R619" i="1" s="1"/>
  <c r="S619" i="1" s="1"/>
  <c r="Q555" i="1"/>
  <c r="R555" i="1" s="1"/>
  <c r="S555" i="1" s="1"/>
  <c r="Q551" i="1"/>
  <c r="R551" i="1" s="1"/>
  <c r="S551" i="1" s="1"/>
  <c r="Q545" i="1"/>
  <c r="R545" i="1" s="1"/>
  <c r="S545" i="1" s="1"/>
  <c r="Q801" i="1"/>
  <c r="R801" i="1" s="1"/>
  <c r="S801" i="1" s="1"/>
  <c r="Q750" i="1"/>
  <c r="R750" i="1" s="1"/>
  <c r="S750" i="1" s="1"/>
  <c r="Q550" i="1"/>
  <c r="R550" i="1" s="1"/>
  <c r="S550" i="1" s="1"/>
  <c r="Q738" i="1"/>
  <c r="R738" i="1" s="1"/>
  <c r="S738" i="1" s="1"/>
  <c r="Q592" i="1"/>
  <c r="R592" i="1" s="1"/>
  <c r="S592" i="1" s="1"/>
  <c r="Q822" i="1"/>
  <c r="R822" i="1" s="1"/>
  <c r="S822" i="1" s="1"/>
  <c r="Q807" i="1"/>
  <c r="R807" i="1" s="1"/>
  <c r="S807" i="1" s="1"/>
  <c r="Q662" i="1"/>
  <c r="R662" i="1" s="1"/>
  <c r="S662" i="1" s="1"/>
  <c r="Q788" i="1"/>
  <c r="R788" i="1" s="1"/>
  <c r="S788" i="1" s="1"/>
  <c r="Q703" i="1"/>
  <c r="R703" i="1" s="1"/>
  <c r="S703" i="1" s="1"/>
  <c r="Q676" i="1"/>
  <c r="R676" i="1" s="1"/>
  <c r="S676" i="1" s="1"/>
  <c r="Q607" i="1"/>
  <c r="R607" i="1" s="1"/>
  <c r="S607" i="1" s="1"/>
  <c r="Q754" i="1"/>
  <c r="R754" i="1" s="1"/>
  <c r="S754" i="1" s="1"/>
  <c r="Q773" i="1"/>
  <c r="R773" i="1" s="1"/>
  <c r="S773" i="1" s="1"/>
  <c r="Q694" i="1"/>
  <c r="R694" i="1" s="1"/>
  <c r="S694" i="1" s="1"/>
  <c r="Q728" i="1"/>
  <c r="R728" i="1" s="1"/>
  <c r="S728" i="1" s="1"/>
  <c r="Q589" i="1"/>
  <c r="R589" i="1" s="1"/>
  <c r="S589" i="1" s="1"/>
  <c r="Q563" i="1"/>
  <c r="R563" i="1" s="1"/>
  <c r="S563" i="1" s="1"/>
  <c r="Q642" i="1"/>
  <c r="R642" i="1" s="1"/>
  <c r="S642" i="1" s="1"/>
  <c r="Q623" i="1"/>
  <c r="R623" i="1" s="1"/>
  <c r="S623" i="1" s="1"/>
  <c r="Q794" i="1"/>
  <c r="R794" i="1" s="1"/>
  <c r="S794" i="1" s="1"/>
  <c r="Q601" i="1"/>
  <c r="R601" i="1" s="1"/>
  <c r="S601" i="1" s="1"/>
  <c r="Q827" i="1"/>
  <c r="R827" i="1" s="1"/>
  <c r="S827" i="1" s="1"/>
  <c r="Q778" i="1"/>
  <c r="R778" i="1" s="1"/>
  <c r="S778" i="1" s="1"/>
  <c r="Q720" i="1"/>
  <c r="R720" i="1" s="1"/>
  <c r="S720" i="1" s="1"/>
  <c r="Q661" i="1"/>
  <c r="R661" i="1" s="1"/>
  <c r="S661" i="1" s="1"/>
  <c r="Q605" i="1"/>
  <c r="R605" i="1" s="1"/>
  <c r="S605" i="1" s="1"/>
  <c r="Q747" i="1"/>
  <c r="R747" i="1" s="1"/>
  <c r="S747" i="1" s="1"/>
  <c r="Q622" i="1"/>
  <c r="R622" i="1" s="1"/>
  <c r="S622" i="1" s="1"/>
  <c r="Q614" i="1"/>
  <c r="R614" i="1" s="1"/>
  <c r="S614" i="1" s="1"/>
  <c r="Q775" i="1"/>
  <c r="R775" i="1" s="1"/>
  <c r="S775" i="1" s="1"/>
  <c r="Q593" i="1"/>
  <c r="R593" i="1" s="1"/>
  <c r="S593" i="1" s="1"/>
  <c r="Q584" i="1"/>
  <c r="R584" i="1" s="1"/>
  <c r="S584" i="1" s="1"/>
  <c r="Q596" i="1"/>
  <c r="R596" i="1" s="1"/>
  <c r="S596" i="1" s="1"/>
  <c r="Q689" i="1"/>
  <c r="R689" i="1" s="1"/>
  <c r="S689" i="1" s="1"/>
  <c r="Q542" i="1"/>
  <c r="R542" i="1" s="1"/>
  <c r="S542" i="1" s="1"/>
  <c r="Q737" i="1"/>
  <c r="R737" i="1" s="1"/>
  <c r="S737" i="1" s="1"/>
  <c r="Q680" i="1"/>
  <c r="R680" i="1" s="1"/>
  <c r="S680" i="1" s="1"/>
  <c r="Q830" i="1"/>
  <c r="R830" i="1" s="1"/>
  <c r="S830" i="1" s="1"/>
  <c r="Q742" i="1"/>
  <c r="R742" i="1" s="1"/>
  <c r="S742" i="1" s="1"/>
  <c r="Q591" i="1"/>
  <c r="R591" i="1" s="1"/>
  <c r="S591" i="1" s="1"/>
  <c r="Q677" i="1"/>
  <c r="R677" i="1" s="1"/>
  <c r="S677" i="1" s="1"/>
  <c r="Q628" i="1"/>
  <c r="R628" i="1" s="1"/>
  <c r="S628" i="1" s="1"/>
  <c r="Q580" i="1"/>
  <c r="R580" i="1" s="1"/>
  <c r="S580" i="1" s="1"/>
  <c r="Q631" i="1"/>
  <c r="R631" i="1" s="1"/>
  <c r="S631" i="1" s="1"/>
  <c r="Q600" i="1"/>
  <c r="R600" i="1" s="1"/>
  <c r="S600" i="1" s="1"/>
  <c r="Q698" i="1"/>
  <c r="R698" i="1" s="1"/>
  <c r="S698" i="1" s="1"/>
  <c r="Q699" i="1"/>
  <c r="R699" i="1" s="1"/>
  <c r="S699" i="1" s="1"/>
  <c r="Q707" i="1"/>
  <c r="R707" i="1" s="1"/>
  <c r="S707" i="1" s="1"/>
  <c r="Q624" i="1"/>
  <c r="R624" i="1" s="1"/>
  <c r="S624" i="1" s="1"/>
  <c r="Q590" i="1"/>
  <c r="R590" i="1" s="1"/>
  <c r="S590" i="1" s="1"/>
  <c r="Q686" i="1"/>
  <c r="R686" i="1" s="1"/>
  <c r="S686" i="1" s="1"/>
  <c r="Q732" i="1"/>
  <c r="R732" i="1" s="1"/>
  <c r="S732" i="1" s="1"/>
  <c r="Q687" i="1"/>
  <c r="R687" i="1" s="1"/>
  <c r="S687" i="1" s="1"/>
  <c r="Q618" i="1"/>
  <c r="R618" i="1" s="1"/>
  <c r="S618" i="1" s="1"/>
  <c r="Q741" i="1"/>
  <c r="R741" i="1" s="1"/>
  <c r="S741" i="1" s="1"/>
  <c r="Q576" i="1"/>
  <c r="R576" i="1" s="1"/>
  <c r="S576" i="1" s="1"/>
  <c r="Q602" i="1"/>
  <c r="R602" i="1" s="1"/>
  <c r="S602" i="1" s="1"/>
  <c r="Q559" i="1"/>
  <c r="R559" i="1" s="1"/>
  <c r="S559" i="1" s="1"/>
  <c r="Q690" i="1"/>
  <c r="R690" i="1" s="1"/>
  <c r="S690" i="1" s="1"/>
  <c r="Q669" i="1"/>
  <c r="R669" i="1" s="1"/>
  <c r="S669" i="1" s="1"/>
  <c r="Q620" i="1"/>
  <c r="R620" i="1" s="1"/>
  <c r="S620" i="1" s="1"/>
  <c r="Q787" i="1"/>
  <c r="R787" i="1" s="1"/>
  <c r="S787" i="1" s="1"/>
  <c r="Q739" i="1"/>
  <c r="R739" i="1" s="1"/>
  <c r="S739" i="1" s="1"/>
  <c r="Q641" i="1"/>
  <c r="R641" i="1" s="1"/>
  <c r="S641" i="1" s="1"/>
  <c r="Q578" i="1"/>
  <c r="R578" i="1" s="1"/>
  <c r="S578" i="1" s="1"/>
  <c r="Q525" i="1"/>
  <c r="R525" i="1" s="1"/>
  <c r="S525" i="1" s="1"/>
  <c r="Q668" i="1"/>
  <c r="R668" i="1" s="1"/>
  <c r="S668" i="1" s="1"/>
  <c r="Q547" i="1"/>
  <c r="R547" i="1" s="1"/>
  <c r="S547" i="1" s="1"/>
  <c r="Q582" i="1"/>
  <c r="R582" i="1" s="1"/>
  <c r="S582" i="1" s="1"/>
  <c r="Q755" i="1"/>
  <c r="R755" i="1" s="1"/>
  <c r="S755" i="1" s="1"/>
  <c r="Q716" i="1"/>
  <c r="R716" i="1" s="1"/>
  <c r="S716" i="1" s="1"/>
  <c r="Q540" i="1"/>
  <c r="R540" i="1" s="1"/>
  <c r="S540" i="1" s="1"/>
  <c r="Q549" i="1"/>
  <c r="R549" i="1" s="1"/>
  <c r="S549" i="1" s="1"/>
  <c r="Q740" i="1"/>
  <c r="R740" i="1" s="1"/>
  <c r="S740" i="1" s="1"/>
  <c r="Q643" i="1"/>
  <c r="R643" i="1" s="1"/>
  <c r="S643" i="1" s="1"/>
  <c r="Q526" i="1"/>
  <c r="R526" i="1" s="1"/>
  <c r="S526" i="1" s="1"/>
  <c r="Q782" i="1"/>
  <c r="R782" i="1" s="1"/>
  <c r="S782" i="1" s="1"/>
  <c r="Q574" i="1"/>
  <c r="R574" i="1" s="1"/>
  <c r="S574" i="1" s="1"/>
  <c r="Q796" i="1"/>
  <c r="R796" i="1" s="1"/>
  <c r="S796" i="1" s="1"/>
  <c r="Q608" i="1"/>
  <c r="R608" i="1" s="1"/>
  <c r="S608" i="1" s="1"/>
  <c r="Q803" i="1"/>
  <c r="R803" i="1" s="1"/>
  <c r="S803" i="1" s="1"/>
  <c r="Q770" i="1"/>
  <c r="R770" i="1" s="1"/>
  <c r="S770" i="1" s="1"/>
  <c r="Q603" i="1"/>
  <c r="R603" i="1" s="1"/>
  <c r="S603" i="1" s="1"/>
  <c r="Q804" i="1"/>
  <c r="R804" i="1" s="1"/>
  <c r="S804" i="1" s="1"/>
  <c r="Q581" i="1"/>
  <c r="R581" i="1" s="1"/>
  <c r="S581" i="1" s="1"/>
  <c r="Q797" i="1"/>
  <c r="R797" i="1" s="1"/>
  <c r="S797" i="1" s="1"/>
  <c r="Q682" i="1"/>
  <c r="R682" i="1" s="1"/>
  <c r="S682" i="1" s="1"/>
  <c r="Q656" i="1"/>
  <c r="R656" i="1" s="1"/>
  <c r="S656" i="1" s="1"/>
  <c r="Q774" i="1"/>
  <c r="R774" i="1" s="1"/>
  <c r="S774" i="1" s="1"/>
  <c r="Q814" i="1"/>
  <c r="R814" i="1" s="1"/>
  <c r="S814" i="1" s="1"/>
  <c r="Q771" i="1"/>
  <c r="R771" i="1" s="1"/>
  <c r="S771" i="1" s="1"/>
  <c r="Q724" i="1"/>
  <c r="R724" i="1" s="1"/>
  <c r="S724" i="1" s="1"/>
  <c r="Q811" i="1"/>
  <c r="R811" i="1" s="1"/>
  <c r="S811" i="1" s="1"/>
  <c r="Q800" i="1"/>
  <c r="R800" i="1" s="1"/>
  <c r="S800" i="1" s="1"/>
  <c r="Q655" i="1"/>
  <c r="R655" i="1" s="1"/>
  <c r="S655" i="1" s="1"/>
  <c r="Q824" i="1"/>
  <c r="R824" i="1" s="1"/>
  <c r="S824" i="1" s="1"/>
  <c r="Q792" i="1"/>
  <c r="R792" i="1" s="1"/>
  <c r="S792" i="1" s="1"/>
  <c r="Q568" i="1"/>
  <c r="R568" i="1" s="1"/>
  <c r="S568" i="1" s="1"/>
  <c r="Q713" i="1"/>
  <c r="R713" i="1" s="1"/>
  <c r="S713" i="1" s="1"/>
  <c r="Q611" i="1"/>
  <c r="R611" i="1" s="1"/>
  <c r="S611" i="1" s="1"/>
  <c r="Q546" i="1"/>
  <c r="R546" i="1" s="1"/>
  <c r="S546" i="1" s="1"/>
  <c r="Q530" i="1"/>
  <c r="R530" i="1" s="1"/>
  <c r="S530" i="1" s="1"/>
  <c r="Q769" i="1"/>
  <c r="R769" i="1" s="1"/>
  <c r="S769" i="1" s="1"/>
  <c r="H521" i="1"/>
  <c r="Q789" i="1"/>
  <c r="R789" i="1" s="1"/>
  <c r="S789" i="1" s="1"/>
  <c r="Q651" i="1"/>
  <c r="R651" i="1" s="1"/>
  <c r="S651" i="1" s="1"/>
  <c r="Q615" i="1"/>
  <c r="R615" i="1" s="1"/>
  <c r="S615" i="1" s="1"/>
  <c r="Q533" i="1"/>
  <c r="R533" i="1" s="1"/>
  <c r="S533" i="1" s="1"/>
  <c r="H520" i="1"/>
  <c r="Q566" i="1"/>
  <c r="R566" i="1" s="1"/>
  <c r="S566" i="1" s="1"/>
  <c r="Q819" i="1"/>
  <c r="R819" i="1" s="1"/>
  <c r="S819" i="1" s="1"/>
  <c r="Q701" i="1"/>
  <c r="R701" i="1" s="1"/>
  <c r="S701" i="1" s="1"/>
  <c r="Q548" i="1"/>
  <c r="R548" i="1" s="1"/>
  <c r="S548" i="1" s="1"/>
  <c r="Q790" i="1"/>
  <c r="R790" i="1" s="1"/>
  <c r="S790" i="1" s="1"/>
  <c r="Q527" i="1"/>
  <c r="R527" i="1" s="1"/>
  <c r="S527" i="1" s="1"/>
  <c r="Q710" i="1"/>
  <c r="R710" i="1" s="1"/>
  <c r="S710" i="1" s="1"/>
  <c r="Q646" i="1"/>
  <c r="R646" i="1" s="1"/>
  <c r="S646" i="1" s="1"/>
  <c r="Q753" i="1"/>
  <c r="R753" i="1" s="1"/>
  <c r="S753" i="1" s="1"/>
  <c r="Q637" i="1"/>
  <c r="R637" i="1" s="1"/>
  <c r="S637" i="1" s="1"/>
  <c r="Q583" i="1"/>
  <c r="R583" i="1" s="1"/>
  <c r="S583" i="1" s="1"/>
  <c r="Q693" i="1"/>
  <c r="R693" i="1" s="1"/>
  <c r="S693" i="1" s="1"/>
  <c r="Q748" i="1"/>
  <c r="R748" i="1" s="1"/>
  <c r="S748" i="1" s="1"/>
  <c r="Q674" i="1"/>
  <c r="R674" i="1" s="1"/>
  <c r="S674" i="1" s="1"/>
  <c r="Q539" i="1"/>
  <c r="R539" i="1" s="1"/>
  <c r="S539" i="1" s="1"/>
  <c r="Q705" i="1"/>
  <c r="R705" i="1" s="1"/>
  <c r="S705" i="1" s="1"/>
  <c r="Q795" i="1"/>
  <c r="R795" i="1" s="1"/>
  <c r="S795" i="1" s="1"/>
  <c r="Q734" i="1"/>
  <c r="R734" i="1" s="1"/>
  <c r="S734" i="1" s="1"/>
  <c r="Q670" i="1"/>
  <c r="R670" i="1" s="1"/>
  <c r="S670" i="1" s="1"/>
  <c r="Q587" i="1"/>
  <c r="R587" i="1" s="1"/>
  <c r="S587" i="1" s="1"/>
  <c r="Q573" i="1"/>
  <c r="R573" i="1" s="1"/>
  <c r="S573" i="1" s="1"/>
  <c r="Q786" i="1"/>
  <c r="R786" i="1" s="1"/>
  <c r="S786" i="1" s="1"/>
  <c r="Q723" i="1"/>
  <c r="R723" i="1" s="1"/>
  <c r="S723" i="1" s="1"/>
  <c r="Q645" i="1"/>
  <c r="R645" i="1" s="1"/>
  <c r="S645" i="1" s="1"/>
  <c r="H518" i="1"/>
  <c r="Q556" i="1"/>
  <c r="R556" i="1" s="1"/>
  <c r="S556" i="1" s="1"/>
  <c r="Q704" i="1"/>
  <c r="R704" i="1" s="1"/>
  <c r="S704" i="1" s="1"/>
  <c r="Q640" i="1"/>
  <c r="R640" i="1" s="1"/>
  <c r="S640" i="1" s="1"/>
  <c r="Q663" i="1"/>
  <c r="R663" i="1" s="1"/>
  <c r="S663" i="1" s="1"/>
  <c r="Q762" i="1"/>
  <c r="R762" i="1" s="1"/>
  <c r="S762" i="1" s="1"/>
  <c r="Q751" i="1"/>
  <c r="R751" i="1" s="1"/>
  <c r="S751" i="1" s="1"/>
  <c r="Q610" i="1"/>
  <c r="R610" i="1" s="1"/>
  <c r="S610" i="1" s="1"/>
  <c r="Q816" i="1"/>
  <c r="R816" i="1" s="1"/>
  <c r="S816" i="1" s="1"/>
  <c r="Q719" i="1"/>
  <c r="R719" i="1" s="1"/>
  <c r="S719" i="1" s="1"/>
  <c r="Q636" i="1"/>
  <c r="R636" i="1" s="1"/>
  <c r="S636" i="1" s="1"/>
  <c r="Q579" i="1"/>
  <c r="R579" i="1" s="1"/>
  <c r="S579" i="1" s="1"/>
  <c r="Q777" i="1"/>
  <c r="R777" i="1" s="1"/>
  <c r="S777" i="1" s="1"/>
  <c r="Q564" i="1"/>
  <c r="R564" i="1" s="1"/>
  <c r="S564" i="1" s="1"/>
  <c r="Q812" i="1"/>
  <c r="R812" i="1" s="1"/>
  <c r="S812" i="1" s="1"/>
  <c r="Q715" i="1"/>
  <c r="R715" i="1" s="1"/>
  <c r="S715" i="1" s="1"/>
  <c r="Q671" i="1"/>
  <c r="R671" i="1" s="1"/>
  <c r="S671" i="1" s="1"/>
  <c r="Q808" i="1"/>
  <c r="R808" i="1" s="1"/>
  <c r="S808" i="1" s="1"/>
  <c r="Q675" i="1"/>
  <c r="R675" i="1" s="1"/>
  <c r="S675" i="1" s="1"/>
  <c r="Q598" i="1"/>
  <c r="R598" i="1" s="1"/>
  <c r="S598" i="1" s="1"/>
  <c r="Q815" i="1"/>
  <c r="R815" i="1" s="1"/>
  <c r="S815" i="1" s="1"/>
  <c r="Q745" i="1"/>
  <c r="R745" i="1" s="1"/>
  <c r="S745" i="1" s="1"/>
  <c r="H524" i="1"/>
  <c r="Q760" i="1"/>
  <c r="R760" i="1" s="1"/>
  <c r="S760" i="1" s="1"/>
  <c r="Q635" i="1"/>
  <c r="R635" i="1" s="1"/>
  <c r="S635" i="1" s="1"/>
  <c r="Q684" i="1"/>
  <c r="R684" i="1" s="1"/>
  <c r="S684" i="1" s="1"/>
  <c r="Q562" i="1"/>
  <c r="R562" i="1" s="1"/>
  <c r="S562" i="1" s="1"/>
  <c r="Q829" i="1"/>
  <c r="R829" i="1" s="1"/>
  <c r="S829" i="1" s="1"/>
  <c r="Q697" i="1"/>
  <c r="R697" i="1" s="1"/>
  <c r="S697" i="1" s="1"/>
  <c r="Q537" i="1"/>
  <c r="R537" i="1" s="1"/>
  <c r="S537" i="1" s="1"/>
  <c r="Q541" i="1"/>
  <c r="R541" i="1" s="1"/>
  <c r="S541" i="1" s="1"/>
  <c r="Q731" i="1"/>
  <c r="R731" i="1" s="1"/>
  <c r="S731" i="1" s="1"/>
  <c r="Q577" i="1"/>
  <c r="R577" i="1" s="1"/>
  <c r="S577" i="1" s="1"/>
  <c r="Q543" i="1"/>
  <c r="R543" i="1" s="1"/>
  <c r="S543" i="1" s="1"/>
  <c r="Q828" i="1"/>
  <c r="R828" i="1" s="1"/>
  <c r="S828" i="1" s="1"/>
  <c r="Q722" i="1"/>
  <c r="R722" i="1" s="1"/>
  <c r="S722" i="1" s="1"/>
  <c r="Q534" i="1"/>
  <c r="R534" i="1" s="1"/>
  <c r="S534" i="1" s="1"/>
  <c r="Q820" i="1"/>
  <c r="R820" i="1" s="1"/>
  <c r="S820" i="1" s="1"/>
  <c r="Q767" i="1"/>
  <c r="R767" i="1" s="1"/>
  <c r="S767" i="1" s="1"/>
  <c r="Q644" i="1"/>
  <c r="R644" i="1" s="1"/>
  <c r="S644" i="1" s="1"/>
  <c r="Q626" i="1"/>
  <c r="R626" i="1" s="1"/>
  <c r="S626" i="1" s="1"/>
  <c r="Q805" i="1"/>
  <c r="R805" i="1" s="1"/>
  <c r="S805" i="1" s="1"/>
  <c r="Q785" i="1"/>
  <c r="R785" i="1" s="1"/>
  <c r="S785" i="1" s="1"/>
  <c r="Q554" i="1"/>
  <c r="R554" i="1" s="1"/>
  <c r="S554" i="1" s="1"/>
  <c r="Q588" i="1"/>
  <c r="R588" i="1" s="1"/>
  <c r="S588" i="1" s="1"/>
  <c r="Q679" i="1"/>
  <c r="R679" i="1" s="1"/>
  <c r="S679" i="1" s="1"/>
  <c r="Q817" i="1"/>
  <c r="R817" i="1" s="1"/>
  <c r="S817" i="1" s="1"/>
  <c r="Q766" i="1"/>
  <c r="R766" i="1" s="1"/>
  <c r="S766" i="1" s="1"/>
  <c r="Q633" i="1"/>
  <c r="R633" i="1" s="1"/>
  <c r="S633" i="1" s="1"/>
  <c r="Q763" i="1"/>
  <c r="R763" i="1" s="1"/>
  <c r="S763" i="1" s="1"/>
  <c r="Q613" i="1"/>
  <c r="R613" i="1" s="1"/>
  <c r="S613" i="1" s="1"/>
  <c r="Q813" i="1"/>
  <c r="R813" i="1" s="1"/>
  <c r="S813" i="1" s="1"/>
  <c r="Q688" i="1"/>
  <c r="R688" i="1" s="1"/>
  <c r="S688" i="1" s="1"/>
  <c r="Q612" i="1"/>
  <c r="R612" i="1" s="1"/>
  <c r="S612" i="1" s="1"/>
  <c r="Q764" i="1"/>
  <c r="R764" i="1" s="1"/>
  <c r="S764" i="1" s="1"/>
  <c r="Q606" i="1"/>
  <c r="R606" i="1" s="1"/>
  <c r="S606" i="1" s="1"/>
  <c r="Q565" i="1"/>
  <c r="R565" i="1" s="1"/>
  <c r="S565" i="1" s="1"/>
  <c r="Q772" i="1"/>
  <c r="R772" i="1" s="1"/>
  <c r="S772" i="1" s="1"/>
  <c r="Q729" i="1"/>
  <c r="R729" i="1" s="1"/>
  <c r="S729" i="1" s="1"/>
  <c r="H522" i="1"/>
  <c r="Q672" i="1"/>
  <c r="R672" i="1" s="1"/>
  <c r="S672" i="1" s="1"/>
  <c r="Q621" i="1"/>
  <c r="R621" i="1" s="1"/>
  <c r="S621" i="1" s="1"/>
  <c r="Q571" i="1"/>
  <c r="R571" i="1" s="1"/>
  <c r="S571" i="1" s="1"/>
  <c r="Q779" i="1"/>
  <c r="R779" i="1" s="1"/>
  <c r="S779" i="1" s="1"/>
  <c r="Q736" i="1"/>
  <c r="R736" i="1" s="1"/>
  <c r="S736" i="1" s="1"/>
  <c r="Q696" i="1"/>
  <c r="R696" i="1" s="1"/>
  <c r="S696" i="1" s="1"/>
  <c r="Q706" i="1"/>
  <c r="R706" i="1" s="1"/>
  <c r="S706" i="1" s="1"/>
  <c r="Q810" i="1"/>
  <c r="R810" i="1" s="1"/>
  <c r="S810" i="1" s="1"/>
  <c r="Q536" i="1"/>
  <c r="R536" i="1" s="1"/>
  <c r="S536" i="1" s="1"/>
  <c r="Q700" i="1"/>
  <c r="R700" i="1" s="1"/>
  <c r="S700" i="1" s="1"/>
  <c r="Q586" i="1"/>
  <c r="R586" i="1" s="1"/>
  <c r="S586" i="1" s="1"/>
  <c r="Q572" i="1"/>
  <c r="R572" i="1" s="1"/>
  <c r="S572" i="1" s="1"/>
  <c r="Q735" i="1"/>
  <c r="R735" i="1" s="1"/>
  <c r="S735" i="1" s="1"/>
  <c r="Q681" i="1"/>
  <c r="R681" i="1" s="1"/>
  <c r="S681" i="1" s="1"/>
  <c r="Q802" i="1"/>
  <c r="R802" i="1" s="1"/>
  <c r="S802" i="1" s="1"/>
  <c r="Q712" i="1"/>
  <c r="R712" i="1" s="1"/>
  <c r="S712" i="1" s="1"/>
  <c r="Q818" i="1"/>
  <c r="R818" i="1" s="1"/>
  <c r="S818" i="1" s="1"/>
  <c r="Q756" i="1"/>
  <c r="R756" i="1" s="1"/>
  <c r="S756" i="1" s="1"/>
  <c r="Q711" i="1"/>
  <c r="R711" i="1" s="1"/>
  <c r="S711" i="1" s="1"/>
  <c r="Q667" i="1"/>
  <c r="R667" i="1" s="1"/>
  <c r="S667" i="1" s="1"/>
  <c r="Q659" i="1"/>
  <c r="R659" i="1" s="1"/>
  <c r="S659" i="1" s="1"/>
  <c r="Q538" i="1"/>
  <c r="R538" i="1" s="1"/>
  <c r="S538" i="1" s="1"/>
  <c r="Q809" i="1"/>
  <c r="R809" i="1" s="1"/>
  <c r="S809" i="1" s="1"/>
  <c r="Q752" i="1"/>
  <c r="R752" i="1" s="1"/>
  <c r="S752" i="1" s="1"/>
  <c r="Q594" i="1"/>
  <c r="R594" i="1" s="1"/>
  <c r="S594" i="1" s="1"/>
  <c r="Q558" i="1"/>
  <c r="R558" i="1" s="1"/>
  <c r="S558" i="1" s="1"/>
  <c r="Q630" i="1"/>
  <c r="R630" i="1" s="1"/>
  <c r="S630" i="1" s="1"/>
  <c r="Q557" i="1"/>
  <c r="R557" i="1" s="1"/>
  <c r="S557" i="1" s="1"/>
  <c r="Q528" i="1"/>
  <c r="R528" i="1" s="1"/>
  <c r="S528" i="1" s="1"/>
  <c r="Q652" i="1"/>
  <c r="R652" i="1" s="1"/>
  <c r="S652" i="1" s="1"/>
  <c r="Q726" i="1"/>
  <c r="R726" i="1" s="1"/>
  <c r="S726" i="1" s="1"/>
  <c r="Q648" i="1"/>
  <c r="R648" i="1" s="1"/>
  <c r="S648" i="1" s="1"/>
  <c r="Q575" i="1"/>
  <c r="R575" i="1" s="1"/>
  <c r="S575" i="1" s="1"/>
  <c r="Q665" i="1"/>
  <c r="R665" i="1" s="1"/>
  <c r="S665" i="1" s="1"/>
  <c r="Q544" i="1"/>
  <c r="R544" i="1" s="1"/>
  <c r="S544" i="1" s="1"/>
  <c r="Q744" i="1"/>
  <c r="R744" i="1" s="1"/>
  <c r="S744" i="1" s="1"/>
  <c r="Q678" i="1"/>
  <c r="R678" i="1" s="1"/>
  <c r="S678" i="1" s="1"/>
  <c r="Q650" i="1"/>
  <c r="R650" i="1" s="1"/>
  <c r="S650" i="1" s="1"/>
  <c r="Q570" i="1"/>
  <c r="R570" i="1" s="1"/>
  <c r="S570" i="1" s="1"/>
  <c r="Q758" i="1"/>
  <c r="R758" i="1" s="1"/>
  <c r="S758" i="1" s="1"/>
  <c r="Q654" i="1"/>
  <c r="R654" i="1" s="1"/>
  <c r="S654" i="1" s="1"/>
  <c r="Q761" i="1"/>
  <c r="R761" i="1" s="1"/>
  <c r="S761" i="1" s="1"/>
  <c r="Q718" i="1"/>
  <c r="R718" i="1" s="1"/>
  <c r="S718" i="1" s="1"/>
  <c r="Q664" i="1"/>
  <c r="R664" i="1" s="1"/>
  <c r="S664" i="1" s="1"/>
  <c r="Q695" i="1"/>
  <c r="R695" i="1" s="1"/>
  <c r="S695" i="1" s="1"/>
  <c r="Q529" i="1"/>
  <c r="R529" i="1" s="1"/>
  <c r="S529" i="1" s="1"/>
  <c r="Q709" i="1"/>
  <c r="R709" i="1" s="1"/>
  <c r="S709" i="1" s="1"/>
  <c r="Q657" i="1"/>
  <c r="R657" i="1" s="1"/>
  <c r="S657" i="1" s="1"/>
  <c r="Q730" i="1"/>
  <c r="R730" i="1" s="1"/>
  <c r="S730" i="1" s="1"/>
  <c r="Q560" i="1"/>
  <c r="R560" i="1" s="1"/>
  <c r="S560" i="1" s="1"/>
  <c r="Q639" i="1"/>
  <c r="R639" i="1" s="1"/>
  <c r="S639" i="1" s="1"/>
  <c r="Q831" i="1"/>
  <c r="R831" i="1" s="1"/>
  <c r="S831" i="1" s="1"/>
  <c r="Q553" i="1"/>
  <c r="R553" i="1" s="1"/>
  <c r="S553" i="1" s="1"/>
  <c r="Q535" i="1"/>
  <c r="R535" i="1" s="1"/>
  <c r="S535" i="1" s="1"/>
  <c r="Q765" i="1"/>
  <c r="R765" i="1" s="1"/>
  <c r="S765" i="1" s="1"/>
  <c r="Q660" i="1"/>
  <c r="R660" i="1" s="1"/>
  <c r="S660" i="1" s="1"/>
  <c r="Q823" i="1"/>
  <c r="R823" i="1" s="1"/>
  <c r="S823" i="1" s="1"/>
  <c r="Q784" i="1"/>
  <c r="R784" i="1" s="1"/>
  <c r="S784" i="1" s="1"/>
  <c r="Q673" i="1"/>
  <c r="R673" i="1" s="1"/>
  <c r="S673" i="1" s="1"/>
  <c r="Q638" i="1"/>
  <c r="R638" i="1" s="1"/>
  <c r="S638" i="1" s="1"/>
  <c r="Q616" i="1"/>
  <c r="R616" i="1" s="1"/>
  <c r="S616" i="1" s="1"/>
  <c r="Q799" i="1"/>
  <c r="R799" i="1" s="1"/>
  <c r="S799" i="1" s="1"/>
  <c r="Q714" i="1"/>
  <c r="R714" i="1" s="1"/>
  <c r="S714" i="1" s="1"/>
  <c r="Q759" i="1"/>
  <c r="R759" i="1" s="1"/>
  <c r="S759" i="1" s="1"/>
  <c r="Q776" i="1"/>
  <c r="R776" i="1" s="1"/>
  <c r="S776" i="1" s="1"/>
  <c r="Q791" i="1"/>
  <c r="R791" i="1" s="1"/>
  <c r="S791" i="1" s="1"/>
  <c r="Q746" i="1"/>
  <c r="R746" i="1" s="1"/>
  <c r="S746" i="1" s="1"/>
  <c r="Q821" i="1"/>
  <c r="R821" i="1" s="1"/>
  <c r="S821" i="1" s="1"/>
  <c r="Q781" i="1"/>
  <c r="R781" i="1" s="1"/>
  <c r="S781" i="1" s="1"/>
  <c r="Q649" i="1"/>
  <c r="R649" i="1" s="1"/>
  <c r="S649" i="1" s="1"/>
  <c r="Q609" i="1"/>
  <c r="R609" i="1" s="1"/>
  <c r="S609" i="1" s="1"/>
  <c r="Q597" i="1"/>
  <c r="R597" i="1" s="1"/>
  <c r="S597" i="1" s="1"/>
  <c r="Q780" i="1"/>
  <c r="R780" i="1" s="1"/>
  <c r="S780" i="1" s="1"/>
  <c r="Q721" i="1"/>
  <c r="R721" i="1" s="1"/>
  <c r="S721" i="1" s="1"/>
  <c r="Q604" i="1"/>
  <c r="R604" i="1" s="1"/>
  <c r="S604" i="1" s="1"/>
  <c r="Q627" i="1"/>
  <c r="R627" i="1" s="1"/>
  <c r="S627" i="1" s="1"/>
  <c r="Q599" i="1"/>
  <c r="R599" i="1" s="1"/>
  <c r="S599" i="1" s="1"/>
  <c r="Q567" i="1"/>
  <c r="R567" i="1" s="1"/>
  <c r="S567" i="1" s="1"/>
  <c r="Q653" i="1"/>
  <c r="R653" i="1" s="1"/>
  <c r="S653" i="1" s="1"/>
  <c r="Q625" i="1"/>
  <c r="R625" i="1" s="1"/>
  <c r="S625" i="1" s="1"/>
  <c r="Q617" i="1"/>
  <c r="R617" i="1" s="1"/>
  <c r="S617" i="1" s="1"/>
  <c r="H313" i="1"/>
  <c r="P313" i="1"/>
  <c r="P399" i="1"/>
  <c r="H399" i="1"/>
  <c r="H477" i="1"/>
  <c r="P477" i="1"/>
  <c r="P479" i="1"/>
  <c r="H479" i="1"/>
  <c r="P348" i="1"/>
  <c r="H348" i="1"/>
  <c r="P396" i="1"/>
  <c r="H396" i="1"/>
  <c r="H504" i="1"/>
  <c r="P504" i="1"/>
  <c r="H365" i="1"/>
  <c r="P365" i="1"/>
  <c r="P382" i="1"/>
  <c r="H382" i="1"/>
  <c r="H510" i="1"/>
  <c r="P510" i="1"/>
  <c r="P478" i="1"/>
  <c r="H478" i="1"/>
  <c r="H335" i="1"/>
  <c r="P335" i="1"/>
  <c r="P341" i="1"/>
  <c r="H341" i="1"/>
  <c r="P367" i="1"/>
  <c r="H367" i="1"/>
  <c r="H371" i="1"/>
  <c r="P371" i="1"/>
  <c r="P415" i="1"/>
  <c r="H415" i="1"/>
  <c r="H385" i="1"/>
  <c r="P385" i="1"/>
  <c r="P388" i="1"/>
  <c r="H388" i="1"/>
  <c r="H391" i="1"/>
  <c r="P391" i="1"/>
  <c r="H426" i="1"/>
  <c r="P426" i="1"/>
  <c r="P424" i="1"/>
  <c r="H424" i="1"/>
  <c r="P431" i="1"/>
  <c r="H431" i="1"/>
  <c r="P474" i="1"/>
  <c r="H474" i="1"/>
  <c r="P468" i="1"/>
  <c r="H468" i="1"/>
  <c r="P516" i="1"/>
  <c r="H516" i="1"/>
  <c r="P513" i="1"/>
  <c r="H513" i="1"/>
  <c r="P448" i="1"/>
  <c r="H448" i="1"/>
  <c r="P454" i="1"/>
  <c r="H454" i="1"/>
  <c r="H487" i="1"/>
  <c r="P487" i="1"/>
  <c r="P342" i="1"/>
  <c r="H342" i="1"/>
  <c r="P405" i="1"/>
  <c r="H405" i="1"/>
  <c r="P438" i="1"/>
  <c r="H438" i="1"/>
  <c r="H455" i="1"/>
  <c r="P455" i="1"/>
  <c r="H337" i="1"/>
  <c r="P337" i="1"/>
  <c r="P351" i="1"/>
  <c r="H351" i="1"/>
  <c r="P380" i="1"/>
  <c r="H380" i="1"/>
  <c r="H433" i="1"/>
  <c r="P433" i="1"/>
  <c r="P480" i="1"/>
  <c r="H480" i="1"/>
  <c r="H489" i="1"/>
  <c r="P489" i="1"/>
  <c r="P332" i="1"/>
  <c r="H332" i="1"/>
  <c r="H434" i="1"/>
  <c r="P434" i="1"/>
  <c r="P483" i="1"/>
  <c r="H483" i="1"/>
  <c r="P459" i="1"/>
  <c r="H459" i="1"/>
  <c r="P302" i="1"/>
  <c r="H328" i="1"/>
  <c r="P328" i="1"/>
  <c r="H369" i="1"/>
  <c r="P369" i="1"/>
  <c r="P350" i="1"/>
  <c r="H350" i="1"/>
  <c r="P384" i="1"/>
  <c r="H384" i="1"/>
  <c r="P428" i="1"/>
  <c r="H428" i="1"/>
  <c r="H469" i="1"/>
  <c r="P469" i="1"/>
  <c r="H450" i="1"/>
  <c r="P450" i="1"/>
  <c r="H461" i="1"/>
  <c r="P461" i="1"/>
  <c r="H330" i="1"/>
  <c r="P330" i="1"/>
  <c r="H392" i="1"/>
  <c r="P392" i="1"/>
  <c r="H493" i="1"/>
  <c r="P493" i="1"/>
  <c r="H331" i="1"/>
  <c r="P331" i="1"/>
  <c r="P401" i="1"/>
  <c r="H401" i="1"/>
  <c r="H482" i="1"/>
  <c r="P482" i="1"/>
  <c r="H515" i="1"/>
  <c r="P515" i="1"/>
  <c r="P326" i="1"/>
  <c r="H326" i="1"/>
  <c r="H374" i="1"/>
  <c r="P374" i="1"/>
  <c r="H389" i="1"/>
  <c r="P389" i="1"/>
  <c r="P422" i="1"/>
  <c r="H422" i="1"/>
  <c r="H465" i="1"/>
  <c r="P465" i="1"/>
  <c r="H501" i="1"/>
  <c r="P501" i="1"/>
  <c r="P339" i="1"/>
  <c r="H339" i="1"/>
  <c r="P299" i="1"/>
  <c r="H333" i="1"/>
  <c r="P333" i="1"/>
  <c r="P366" i="1"/>
  <c r="H366" i="1"/>
  <c r="H344" i="1"/>
  <c r="P344" i="1"/>
  <c r="H320" i="1"/>
  <c r="P320" i="1"/>
  <c r="P310" i="1"/>
  <c r="H310" i="1"/>
  <c r="P370" i="1"/>
  <c r="H370" i="1"/>
  <c r="H403" i="1"/>
  <c r="P403" i="1"/>
  <c r="P406" i="1"/>
  <c r="H406" i="1"/>
  <c r="P439" i="1"/>
  <c r="H439" i="1"/>
  <c r="P419" i="1"/>
  <c r="H419" i="1"/>
  <c r="H435" i="1"/>
  <c r="P435" i="1"/>
  <c r="H411" i="1"/>
  <c r="P411" i="1"/>
  <c r="P463" i="1"/>
  <c r="H463" i="1"/>
  <c r="P449" i="1"/>
  <c r="H449" i="1"/>
  <c r="H481" i="1"/>
  <c r="P481" i="1"/>
  <c r="P472" i="1"/>
  <c r="H472" i="1"/>
  <c r="H473" i="1"/>
  <c r="P473" i="1"/>
  <c r="P296" i="1"/>
  <c r="H311" i="1"/>
  <c r="P311" i="1"/>
  <c r="P404" i="1"/>
  <c r="H404" i="1"/>
  <c r="H440" i="1"/>
  <c r="P440" i="1"/>
  <c r="P300" i="1"/>
  <c r="H364" i="1"/>
  <c r="P364" i="1"/>
  <c r="H327" i="1"/>
  <c r="P327" i="1"/>
  <c r="H357" i="1"/>
  <c r="P357" i="1"/>
  <c r="P363" i="1"/>
  <c r="H363" i="1"/>
  <c r="P409" i="1"/>
  <c r="H409" i="1"/>
  <c r="P381" i="1"/>
  <c r="H381" i="1"/>
  <c r="P432" i="1"/>
  <c r="H432" i="1"/>
  <c r="P436" i="1"/>
  <c r="H436" i="1"/>
  <c r="H376" i="1"/>
  <c r="P376" i="1"/>
  <c r="P464" i="1"/>
  <c r="H464" i="1"/>
  <c r="P452" i="1"/>
  <c r="H452" i="1"/>
  <c r="H306" i="1"/>
  <c r="P306" i="1"/>
  <c r="P312" i="1"/>
  <c r="H312" i="1"/>
  <c r="P352" i="1"/>
  <c r="H352" i="1"/>
  <c r="H361" i="1"/>
  <c r="P361" i="1"/>
  <c r="P414" i="1"/>
  <c r="H414" i="1"/>
  <c r="P442" i="1"/>
  <c r="H442" i="1"/>
  <c r="P441" i="1"/>
  <c r="H441" i="1"/>
  <c r="H451" i="1"/>
  <c r="P451" i="1"/>
  <c r="P458" i="1"/>
  <c r="H458" i="1"/>
  <c r="P490" i="1"/>
  <c r="H490" i="1"/>
  <c r="H498" i="1"/>
  <c r="P498" i="1"/>
  <c r="H507" i="1"/>
  <c r="P507" i="1"/>
  <c r="P298" i="1"/>
  <c r="P297" i="1"/>
  <c r="H309" i="1"/>
  <c r="P309" i="1"/>
  <c r="P318" i="1"/>
  <c r="H318" i="1"/>
  <c r="P325" i="1"/>
  <c r="H325" i="1"/>
  <c r="P412" i="1"/>
  <c r="H412" i="1"/>
  <c r="P420" i="1"/>
  <c r="H420" i="1"/>
  <c r="P408" i="1"/>
  <c r="H408" i="1"/>
  <c r="H398" i="1"/>
  <c r="P398" i="1"/>
  <c r="P508" i="1"/>
  <c r="H508" i="1"/>
  <c r="H505" i="1"/>
  <c r="P505" i="1"/>
  <c r="P316" i="1"/>
  <c r="H316" i="1"/>
  <c r="P338" i="1"/>
  <c r="H338" i="1"/>
  <c r="H321" i="1"/>
  <c r="P321" i="1"/>
  <c r="P304" i="1"/>
  <c r="H304" i="1"/>
  <c r="H323" i="1"/>
  <c r="P323" i="1"/>
  <c r="P358" i="1"/>
  <c r="H358" i="1"/>
  <c r="P394" i="1"/>
  <c r="H394" i="1"/>
  <c r="H423" i="1"/>
  <c r="P423" i="1"/>
  <c r="H387" i="1"/>
  <c r="P387" i="1"/>
  <c r="H500" i="1"/>
  <c r="P500" i="1"/>
  <c r="H447" i="1"/>
  <c r="P447" i="1"/>
  <c r="H444" i="1"/>
  <c r="P444" i="1"/>
  <c r="P519" i="1"/>
  <c r="H519" i="1"/>
  <c r="H509" i="1"/>
  <c r="P509" i="1"/>
  <c r="P301" i="1"/>
  <c r="P319" i="1"/>
  <c r="H319" i="1"/>
  <c r="H308" i="1"/>
  <c r="P308" i="1"/>
  <c r="P346" i="1"/>
  <c r="H346" i="1"/>
  <c r="H362" i="1"/>
  <c r="P362" i="1"/>
  <c r="P383" i="1"/>
  <c r="H383" i="1"/>
  <c r="H427" i="1"/>
  <c r="P427" i="1"/>
  <c r="H511" i="1"/>
  <c r="P511" i="1"/>
  <c r="H497" i="1"/>
  <c r="P497" i="1"/>
  <c r="H488" i="1"/>
  <c r="P488" i="1"/>
  <c r="P517" i="1"/>
  <c r="Q524" i="1" s="1"/>
  <c r="R524" i="1" s="1"/>
  <c r="S524" i="1" s="1"/>
  <c r="H517" i="1"/>
  <c r="P336" i="1"/>
  <c r="H336" i="1"/>
  <c r="H340" i="1"/>
  <c r="P340" i="1"/>
  <c r="H314" i="1"/>
  <c r="P314" i="1"/>
  <c r="P417" i="1"/>
  <c r="H417" i="1"/>
  <c r="H377" i="1"/>
  <c r="P377" i="1"/>
  <c r="P430" i="1"/>
  <c r="H430" i="1"/>
  <c r="P443" i="1"/>
  <c r="H443" i="1"/>
  <c r="H512" i="1"/>
  <c r="P512" i="1"/>
  <c r="H484" i="1"/>
  <c r="P484" i="1"/>
  <c r="H446" i="1"/>
  <c r="P446" i="1"/>
  <c r="H456" i="1"/>
  <c r="P456" i="1"/>
  <c r="P460" i="1"/>
  <c r="H460" i="1"/>
  <c r="P485" i="1"/>
  <c r="H485" i="1"/>
  <c r="P475" i="1"/>
  <c r="H475" i="1"/>
  <c r="P305" i="1"/>
  <c r="H354" i="1"/>
  <c r="P354" i="1"/>
  <c r="H324" i="1"/>
  <c r="P324" i="1"/>
  <c r="P343" i="1"/>
  <c r="H343" i="1"/>
  <c r="P307" i="1"/>
  <c r="H307" i="1"/>
  <c r="P317" i="1"/>
  <c r="H317" i="1"/>
  <c r="H322" i="1"/>
  <c r="P322" i="1"/>
  <c r="P353" i="1"/>
  <c r="H353" i="1"/>
  <c r="P303" i="1"/>
  <c r="H303" i="1"/>
  <c r="H378" i="1"/>
  <c r="P378" i="1"/>
  <c r="P356" i="1"/>
  <c r="H356" i="1"/>
  <c r="H425" i="1"/>
  <c r="P425" i="1"/>
  <c r="P402" i="1"/>
  <c r="H402" i="1"/>
  <c r="P421" i="1"/>
  <c r="H421" i="1"/>
  <c r="P453" i="1"/>
  <c r="H453" i="1"/>
  <c r="H457" i="1"/>
  <c r="P457" i="1"/>
  <c r="H503" i="1"/>
  <c r="P503" i="1"/>
  <c r="P462" i="1"/>
  <c r="H462" i="1"/>
  <c r="P492" i="1"/>
  <c r="H492" i="1"/>
  <c r="H486" i="1"/>
  <c r="P486" i="1"/>
  <c r="H334" i="1"/>
  <c r="P334" i="1"/>
  <c r="P329" i="1"/>
  <c r="H329" i="1"/>
  <c r="P315" i="1"/>
  <c r="H315" i="1"/>
  <c r="P345" i="1"/>
  <c r="H345" i="1"/>
  <c r="P368" i="1"/>
  <c r="H368" i="1"/>
  <c r="P359" i="1"/>
  <c r="H359" i="1"/>
  <c r="P390" i="1"/>
  <c r="H390" i="1"/>
  <c r="P407" i="1"/>
  <c r="H407" i="1"/>
  <c r="P395" i="1"/>
  <c r="H395" i="1"/>
  <c r="P467" i="1"/>
  <c r="H467" i="1"/>
  <c r="P471" i="1"/>
  <c r="H471" i="1"/>
  <c r="P445" i="1"/>
  <c r="H445" i="1"/>
  <c r="P494" i="1"/>
  <c r="H494" i="1"/>
  <c r="H491" i="1"/>
  <c r="P491" i="1"/>
  <c r="P355" i="1"/>
  <c r="H355" i="1"/>
  <c r="P349" i="1"/>
  <c r="H349" i="1"/>
  <c r="P372" i="1"/>
  <c r="H372" i="1"/>
  <c r="H379" i="1"/>
  <c r="P379" i="1"/>
  <c r="P373" i="1"/>
  <c r="H373" i="1"/>
  <c r="P400" i="1"/>
  <c r="H400" i="1"/>
  <c r="P429" i="1"/>
  <c r="H429" i="1"/>
  <c r="P416" i="1"/>
  <c r="H416" i="1"/>
  <c r="P466" i="1"/>
  <c r="H466" i="1"/>
  <c r="P476" i="1"/>
  <c r="H476" i="1"/>
  <c r="P496" i="1"/>
  <c r="H496" i="1"/>
  <c r="H495" i="1"/>
  <c r="P495" i="1"/>
  <c r="P347" i="1"/>
  <c r="H347" i="1"/>
  <c r="P360" i="1"/>
  <c r="H360" i="1"/>
  <c r="H393" i="1"/>
  <c r="P393" i="1"/>
  <c r="H386" i="1"/>
  <c r="P386" i="1"/>
  <c r="P413" i="1"/>
  <c r="H413" i="1"/>
  <c r="P375" i="1"/>
  <c r="H375" i="1"/>
  <c r="P418" i="1"/>
  <c r="H418" i="1"/>
  <c r="P397" i="1"/>
  <c r="H397" i="1"/>
  <c r="P410" i="1"/>
  <c r="H410" i="1"/>
  <c r="H437" i="1"/>
  <c r="P437" i="1"/>
  <c r="P470" i="1"/>
  <c r="H470" i="1"/>
  <c r="P506" i="1"/>
  <c r="H506" i="1"/>
  <c r="P502" i="1"/>
  <c r="H502" i="1"/>
  <c r="H514" i="1"/>
  <c r="P514" i="1"/>
  <c r="H499" i="1"/>
  <c r="P499" i="1"/>
  <c r="M292" i="1"/>
  <c r="N292" i="1" s="1"/>
  <c r="O292" i="1" s="1"/>
  <c r="M290" i="1"/>
  <c r="N290" i="1" s="1"/>
  <c r="O290" i="1" s="1"/>
  <c r="M295" i="1"/>
  <c r="N295" i="1" s="1"/>
  <c r="O295" i="1" s="1"/>
  <c r="H296" i="1"/>
  <c r="M291" i="1"/>
  <c r="N291" i="1" s="1"/>
  <c r="O291" i="1" s="1"/>
  <c r="I251" i="1"/>
  <c r="J251" i="1" s="1"/>
  <c r="K251" i="1" s="1"/>
  <c r="L251" i="1" s="1"/>
  <c r="I253" i="1"/>
  <c r="J253" i="1" s="1"/>
  <c r="K253" i="1" s="1"/>
  <c r="L253" i="1" s="1"/>
  <c r="I254" i="1"/>
  <c r="J254" i="1" s="1"/>
  <c r="K254" i="1" s="1"/>
  <c r="L254" i="1" s="1"/>
  <c r="I256" i="1"/>
  <c r="J256" i="1" s="1"/>
  <c r="K256" i="1" s="1"/>
  <c r="L256" i="1" s="1"/>
  <c r="I258" i="1"/>
  <c r="J258" i="1" s="1"/>
  <c r="K258" i="1" s="1"/>
  <c r="L258" i="1" s="1"/>
  <c r="I262" i="1"/>
  <c r="J262" i="1" s="1"/>
  <c r="K262" i="1" s="1"/>
  <c r="L262" i="1" s="1"/>
  <c r="I259" i="1"/>
  <c r="J259" i="1" s="1"/>
  <c r="K259" i="1" s="1"/>
  <c r="L259" i="1" s="1"/>
  <c r="I260" i="1"/>
  <c r="J260" i="1" s="1"/>
  <c r="K260" i="1" s="1"/>
  <c r="L260" i="1" s="1"/>
  <c r="I261" i="1"/>
  <c r="J261" i="1" s="1"/>
  <c r="K261" i="1" s="1"/>
  <c r="L261" i="1" s="1"/>
  <c r="I265" i="1"/>
  <c r="J265" i="1" s="1"/>
  <c r="K265" i="1" s="1"/>
  <c r="L265" i="1" s="1"/>
  <c r="I263" i="1"/>
  <c r="J263" i="1" s="1"/>
  <c r="K263" i="1" s="1"/>
  <c r="L263" i="1" s="1"/>
  <c r="I266" i="1"/>
  <c r="J266" i="1" s="1"/>
  <c r="K266" i="1" s="1"/>
  <c r="L266" i="1" s="1"/>
  <c r="I264" i="1"/>
  <c r="J264" i="1" s="1"/>
  <c r="K264" i="1" s="1"/>
  <c r="L264" i="1" s="1"/>
  <c r="I278" i="1"/>
  <c r="J278" i="1" s="1"/>
  <c r="K278" i="1" s="1"/>
  <c r="L278" i="1" s="1"/>
  <c r="I267" i="1"/>
  <c r="J267" i="1" s="1"/>
  <c r="K267" i="1" s="1"/>
  <c r="L267" i="1" s="1"/>
  <c r="I275" i="1"/>
  <c r="J275" i="1" s="1"/>
  <c r="K275" i="1" s="1"/>
  <c r="L275" i="1" s="1"/>
  <c r="I276" i="1"/>
  <c r="J276" i="1" s="1"/>
  <c r="K276" i="1" s="1"/>
  <c r="L276" i="1" s="1"/>
  <c r="I271" i="1"/>
  <c r="J271" i="1" s="1"/>
  <c r="K271" i="1" s="1"/>
  <c r="L271" i="1" s="1"/>
  <c r="I274" i="1"/>
  <c r="J274" i="1" s="1"/>
  <c r="K274" i="1" s="1"/>
  <c r="L274" i="1" s="1"/>
  <c r="I272" i="1"/>
  <c r="J272" i="1" s="1"/>
  <c r="K272" i="1" s="1"/>
  <c r="L272" i="1" s="1"/>
  <c r="I268" i="1"/>
  <c r="J268" i="1" s="1"/>
  <c r="K268" i="1" s="1"/>
  <c r="L268" i="1" s="1"/>
  <c r="I269" i="1"/>
  <c r="J269" i="1" s="1"/>
  <c r="K269" i="1" s="1"/>
  <c r="L269" i="1" s="1"/>
  <c r="I270" i="1"/>
  <c r="J270" i="1" s="1"/>
  <c r="K270" i="1" s="1"/>
  <c r="L270" i="1" s="1"/>
  <c r="I273" i="1"/>
  <c r="J273" i="1" s="1"/>
  <c r="K273" i="1" s="1"/>
  <c r="L273" i="1" s="1"/>
  <c r="I277" i="1"/>
  <c r="J277" i="1" s="1"/>
  <c r="K277" i="1" s="1"/>
  <c r="L277" i="1" s="1"/>
  <c r="I279" i="1"/>
  <c r="J279" i="1" s="1"/>
  <c r="K279" i="1" s="1"/>
  <c r="L279" i="1" s="1"/>
  <c r="I280" i="1"/>
  <c r="J280" i="1" s="1"/>
  <c r="K280" i="1" s="1"/>
  <c r="L280" i="1" s="1"/>
  <c r="I281" i="1"/>
  <c r="J281" i="1" s="1"/>
  <c r="K281" i="1" s="1"/>
  <c r="L281" i="1" s="1"/>
  <c r="I285" i="1"/>
  <c r="J285" i="1" s="1"/>
  <c r="K285" i="1" s="1"/>
  <c r="L285" i="1" s="1"/>
  <c r="I282" i="1"/>
  <c r="J282" i="1" s="1"/>
  <c r="K282" i="1" s="1"/>
  <c r="L282" i="1" s="1"/>
  <c r="I288" i="1"/>
  <c r="J288" i="1" s="1"/>
  <c r="K288" i="1" s="1"/>
  <c r="L288" i="1" s="1"/>
  <c r="I284" i="1"/>
  <c r="J284" i="1" s="1"/>
  <c r="K284" i="1" s="1"/>
  <c r="L284" i="1" s="1"/>
  <c r="I283" i="1"/>
  <c r="J283" i="1" s="1"/>
  <c r="K283" i="1" s="1"/>
  <c r="L283" i="1" s="1"/>
  <c r="Q522" i="1" l="1"/>
  <c r="R522" i="1" s="1"/>
  <c r="S522" i="1" s="1"/>
  <c r="Q521" i="1"/>
  <c r="R521" i="1" s="1"/>
  <c r="S521" i="1" s="1"/>
  <c r="Q523" i="1"/>
  <c r="R523" i="1" s="1"/>
  <c r="S523" i="1" s="1"/>
  <c r="Q518" i="1"/>
  <c r="R518" i="1" s="1"/>
  <c r="S518" i="1" s="1"/>
  <c r="Q520" i="1"/>
  <c r="R520" i="1" s="1"/>
  <c r="S520" i="1" s="1"/>
  <c r="Q334" i="1"/>
  <c r="R334" i="1" s="1"/>
  <c r="S334" i="1" s="1"/>
  <c r="Q503" i="1"/>
  <c r="R503" i="1" s="1"/>
  <c r="S503" i="1" s="1"/>
  <c r="Q322" i="1"/>
  <c r="R322" i="1" s="1"/>
  <c r="S322" i="1" s="1"/>
  <c r="Q324" i="1"/>
  <c r="R324" i="1" s="1"/>
  <c r="S324" i="1" s="1"/>
  <c r="Q484" i="1"/>
  <c r="R484" i="1" s="1"/>
  <c r="S484" i="1" s="1"/>
  <c r="Q377" i="1"/>
  <c r="R377" i="1" s="1"/>
  <c r="S377" i="1" s="1"/>
  <c r="Q340" i="1"/>
  <c r="R340" i="1" s="1"/>
  <c r="S340" i="1" s="1"/>
  <c r="Q488" i="1"/>
  <c r="R488" i="1" s="1"/>
  <c r="S488" i="1" s="1"/>
  <c r="Q387" i="1"/>
  <c r="R387" i="1" s="1"/>
  <c r="S387" i="1" s="1"/>
  <c r="Q321" i="1"/>
  <c r="R321" i="1" s="1"/>
  <c r="S321" i="1" s="1"/>
  <c r="Q507" i="1"/>
  <c r="R507" i="1" s="1"/>
  <c r="S507" i="1" s="1"/>
  <c r="Q451" i="1"/>
  <c r="R451" i="1" s="1"/>
  <c r="S451" i="1" s="1"/>
  <c r="Q306" i="1"/>
  <c r="R306" i="1" s="1"/>
  <c r="S306" i="1" s="1"/>
  <c r="Q376" i="1"/>
  <c r="R376" i="1" s="1"/>
  <c r="S376" i="1" s="1"/>
  <c r="Q327" i="1"/>
  <c r="R327" i="1" s="1"/>
  <c r="S327" i="1" s="1"/>
  <c r="Q440" i="1"/>
  <c r="R440" i="1" s="1"/>
  <c r="S440" i="1" s="1"/>
  <c r="Q473" i="1"/>
  <c r="R473" i="1" s="1"/>
  <c r="S473" i="1" s="1"/>
  <c r="Q389" i="1"/>
  <c r="R389" i="1" s="1"/>
  <c r="S389" i="1" s="1"/>
  <c r="Q482" i="1"/>
  <c r="R482" i="1" s="1"/>
  <c r="S482" i="1" s="1"/>
  <c r="Q493" i="1"/>
  <c r="R493" i="1" s="1"/>
  <c r="S493" i="1" s="1"/>
  <c r="Q461" i="1"/>
  <c r="R461" i="1" s="1"/>
  <c r="S461" i="1" s="1"/>
  <c r="H302" i="1"/>
  <c r="Q433" i="1"/>
  <c r="R433" i="1" s="1"/>
  <c r="S433" i="1" s="1"/>
  <c r="Q455" i="1"/>
  <c r="R455" i="1" s="1"/>
  <c r="S455" i="1" s="1"/>
  <c r="Q487" i="1"/>
  <c r="R487" i="1" s="1"/>
  <c r="S487" i="1" s="1"/>
  <c r="Q504" i="1"/>
  <c r="R504" i="1" s="1"/>
  <c r="S504" i="1" s="1"/>
  <c r="Q393" i="1"/>
  <c r="R393" i="1" s="1"/>
  <c r="S393" i="1" s="1"/>
  <c r="Q375" i="1"/>
  <c r="R375" i="1" s="1"/>
  <c r="S375" i="1" s="1"/>
  <c r="Q496" i="1"/>
  <c r="R496" i="1" s="1"/>
  <c r="S496" i="1" s="1"/>
  <c r="Q429" i="1"/>
  <c r="R429" i="1" s="1"/>
  <c r="S429" i="1" s="1"/>
  <c r="Q372" i="1"/>
  <c r="R372" i="1" s="1"/>
  <c r="S372" i="1" s="1"/>
  <c r="Q494" i="1"/>
  <c r="R494" i="1" s="1"/>
  <c r="S494" i="1" s="1"/>
  <c r="Q395" i="1"/>
  <c r="R395" i="1" s="1"/>
  <c r="S395" i="1" s="1"/>
  <c r="Q402" i="1"/>
  <c r="R402" i="1" s="1"/>
  <c r="S402" i="1" s="1"/>
  <c r="Q485" i="1"/>
  <c r="R485" i="1" s="1"/>
  <c r="S485" i="1" s="1"/>
  <c r="Q383" i="1"/>
  <c r="R383" i="1" s="1"/>
  <c r="S383" i="1" s="1"/>
  <c r="Q519" i="1"/>
  <c r="R519" i="1" s="1"/>
  <c r="S519" i="1" s="1"/>
  <c r="Q394" i="1"/>
  <c r="R394" i="1" s="1"/>
  <c r="S394" i="1" s="1"/>
  <c r="Q508" i="1"/>
  <c r="R508" i="1" s="1"/>
  <c r="S508" i="1" s="1"/>
  <c r="Q412" i="1"/>
  <c r="R412" i="1" s="1"/>
  <c r="S412" i="1" s="1"/>
  <c r="Q318" i="1"/>
  <c r="R318" i="1" s="1"/>
  <c r="S318" i="1" s="1"/>
  <c r="Q409" i="1"/>
  <c r="R409" i="1" s="1"/>
  <c r="S409" i="1" s="1"/>
  <c r="Q449" i="1"/>
  <c r="R449" i="1" s="1"/>
  <c r="S449" i="1" s="1"/>
  <c r="Q419" i="1"/>
  <c r="R419" i="1" s="1"/>
  <c r="S419" i="1" s="1"/>
  <c r="Q370" i="1"/>
  <c r="R370" i="1" s="1"/>
  <c r="S370" i="1" s="1"/>
  <c r="Q366" i="1"/>
  <c r="R366" i="1" s="1"/>
  <c r="S366" i="1" s="1"/>
  <c r="Q350" i="1"/>
  <c r="R350" i="1" s="1"/>
  <c r="S350" i="1" s="1"/>
  <c r="Q302" i="1"/>
  <c r="R302" i="1" s="1"/>
  <c r="S302" i="1" s="1"/>
  <c r="Q516" i="1"/>
  <c r="R516" i="1" s="1"/>
  <c r="S516" i="1" s="1"/>
  <c r="Q431" i="1"/>
  <c r="R431" i="1" s="1"/>
  <c r="S431" i="1" s="1"/>
  <c r="Q388" i="1"/>
  <c r="R388" i="1" s="1"/>
  <c r="S388" i="1" s="1"/>
  <c r="Q341" i="1"/>
  <c r="R341" i="1" s="1"/>
  <c r="S341" i="1" s="1"/>
  <c r="Q479" i="1"/>
  <c r="R479" i="1" s="1"/>
  <c r="S479" i="1" s="1"/>
  <c r="Q512" i="1"/>
  <c r="R512" i="1" s="1"/>
  <c r="S512" i="1" s="1"/>
  <c r="Q497" i="1"/>
  <c r="R497" i="1" s="1"/>
  <c r="S497" i="1" s="1"/>
  <c r="Q362" i="1"/>
  <c r="R362" i="1" s="1"/>
  <c r="S362" i="1" s="1"/>
  <c r="Q398" i="1"/>
  <c r="R398" i="1" s="1"/>
  <c r="S398" i="1" s="1"/>
  <c r="Q309" i="1"/>
  <c r="R309" i="1" s="1"/>
  <c r="S309" i="1" s="1"/>
  <c r="Q498" i="1"/>
  <c r="R498" i="1" s="1"/>
  <c r="S498" i="1" s="1"/>
  <c r="Q361" i="1"/>
  <c r="R361" i="1" s="1"/>
  <c r="S361" i="1" s="1"/>
  <c r="Q333" i="1"/>
  <c r="R333" i="1" s="1"/>
  <c r="S333" i="1" s="1"/>
  <c r="Q501" i="1"/>
  <c r="R501" i="1" s="1"/>
  <c r="S501" i="1" s="1"/>
  <c r="Q374" i="1"/>
  <c r="R374" i="1" s="1"/>
  <c r="S374" i="1" s="1"/>
  <c r="Q392" i="1"/>
  <c r="R392" i="1" s="1"/>
  <c r="S392" i="1" s="1"/>
  <c r="Q450" i="1"/>
  <c r="R450" i="1" s="1"/>
  <c r="S450" i="1" s="1"/>
  <c r="Q385" i="1"/>
  <c r="R385" i="1" s="1"/>
  <c r="S385" i="1" s="1"/>
  <c r="Q371" i="1"/>
  <c r="R371" i="1" s="1"/>
  <c r="S371" i="1" s="1"/>
  <c r="Q335" i="1"/>
  <c r="R335" i="1" s="1"/>
  <c r="S335" i="1" s="1"/>
  <c r="Q477" i="1"/>
  <c r="R477" i="1" s="1"/>
  <c r="S477" i="1" s="1"/>
  <c r="Q486" i="1"/>
  <c r="R486" i="1" s="1"/>
  <c r="S486" i="1" s="1"/>
  <c r="Q457" i="1"/>
  <c r="R457" i="1" s="1"/>
  <c r="S457" i="1" s="1"/>
  <c r="Q425" i="1"/>
  <c r="R425" i="1" s="1"/>
  <c r="S425" i="1" s="1"/>
  <c r="Q354" i="1"/>
  <c r="R354" i="1" s="1"/>
  <c r="S354" i="1" s="1"/>
  <c r="Q444" i="1"/>
  <c r="R444" i="1" s="1"/>
  <c r="S444" i="1" s="1"/>
  <c r="Q502" i="1"/>
  <c r="R502" i="1" s="1"/>
  <c r="S502" i="1" s="1"/>
  <c r="Q410" i="1"/>
  <c r="R410" i="1" s="1"/>
  <c r="S410" i="1" s="1"/>
  <c r="Q413" i="1"/>
  <c r="R413" i="1" s="1"/>
  <c r="S413" i="1" s="1"/>
  <c r="Q360" i="1"/>
  <c r="R360" i="1" s="1"/>
  <c r="S360" i="1" s="1"/>
  <c r="Q476" i="1"/>
  <c r="R476" i="1" s="1"/>
  <c r="S476" i="1" s="1"/>
  <c r="Q400" i="1"/>
  <c r="R400" i="1" s="1"/>
  <c r="S400" i="1" s="1"/>
  <c r="Q349" i="1"/>
  <c r="R349" i="1" s="1"/>
  <c r="S349" i="1" s="1"/>
  <c r="Q445" i="1"/>
  <c r="R445" i="1" s="1"/>
  <c r="S445" i="1" s="1"/>
  <c r="Q407" i="1"/>
  <c r="R407" i="1" s="1"/>
  <c r="S407" i="1" s="1"/>
  <c r="Q359" i="1"/>
  <c r="R359" i="1" s="1"/>
  <c r="S359" i="1" s="1"/>
  <c r="Q303" i="1"/>
  <c r="R303" i="1" s="1"/>
  <c r="S303" i="1" s="1"/>
  <c r="Q317" i="1"/>
  <c r="R317" i="1" s="1"/>
  <c r="S317" i="1" s="1"/>
  <c r="Q460" i="1"/>
  <c r="R460" i="1" s="1"/>
  <c r="S460" i="1" s="1"/>
  <c r="Q417" i="1"/>
  <c r="R417" i="1" s="1"/>
  <c r="S417" i="1" s="1"/>
  <c r="Q336" i="1"/>
  <c r="R336" i="1" s="1"/>
  <c r="S336" i="1" s="1"/>
  <c r="Q319" i="1"/>
  <c r="R319" i="1" s="1"/>
  <c r="S319" i="1" s="1"/>
  <c r="Q358" i="1"/>
  <c r="R358" i="1" s="1"/>
  <c r="S358" i="1" s="1"/>
  <c r="Q338" i="1"/>
  <c r="R338" i="1" s="1"/>
  <c r="S338" i="1" s="1"/>
  <c r="Q441" i="1"/>
  <c r="R441" i="1" s="1"/>
  <c r="S441" i="1" s="1"/>
  <c r="Q436" i="1"/>
  <c r="R436" i="1" s="1"/>
  <c r="S436" i="1" s="1"/>
  <c r="Q404" i="1"/>
  <c r="R404" i="1" s="1"/>
  <c r="S404" i="1" s="1"/>
  <c r="Q472" i="1"/>
  <c r="R472" i="1" s="1"/>
  <c r="S472" i="1" s="1"/>
  <c r="Q463" i="1"/>
  <c r="R463" i="1" s="1"/>
  <c r="S463" i="1" s="1"/>
  <c r="Q439" i="1"/>
  <c r="R439" i="1" s="1"/>
  <c r="S439" i="1" s="1"/>
  <c r="Q310" i="1"/>
  <c r="R310" i="1" s="1"/>
  <c r="S310" i="1" s="1"/>
  <c r="Q428" i="1"/>
  <c r="R428" i="1" s="1"/>
  <c r="S428" i="1" s="1"/>
  <c r="Q459" i="1"/>
  <c r="R459" i="1" s="1"/>
  <c r="S459" i="1" s="1"/>
  <c r="Q332" i="1"/>
  <c r="R332" i="1" s="1"/>
  <c r="S332" i="1" s="1"/>
  <c r="Q380" i="1"/>
  <c r="R380" i="1" s="1"/>
  <c r="S380" i="1" s="1"/>
  <c r="Q438" i="1"/>
  <c r="R438" i="1" s="1"/>
  <c r="S438" i="1" s="1"/>
  <c r="Q454" i="1"/>
  <c r="R454" i="1" s="1"/>
  <c r="S454" i="1" s="1"/>
  <c r="Q468" i="1"/>
  <c r="R468" i="1" s="1"/>
  <c r="S468" i="1" s="1"/>
  <c r="Q424" i="1"/>
  <c r="R424" i="1" s="1"/>
  <c r="S424" i="1" s="1"/>
  <c r="Q382" i="1"/>
  <c r="R382" i="1" s="1"/>
  <c r="S382" i="1" s="1"/>
  <c r="Q396" i="1"/>
  <c r="R396" i="1" s="1"/>
  <c r="S396" i="1" s="1"/>
  <c r="Q305" i="1"/>
  <c r="R305" i="1" s="1"/>
  <c r="S305" i="1" s="1"/>
  <c r="Q456" i="1"/>
  <c r="R456" i="1" s="1"/>
  <c r="S456" i="1" s="1"/>
  <c r="Q511" i="1"/>
  <c r="R511" i="1" s="1"/>
  <c r="S511" i="1" s="1"/>
  <c r="Q323" i="1"/>
  <c r="R323" i="1" s="1"/>
  <c r="S323" i="1" s="1"/>
  <c r="Q364" i="1"/>
  <c r="R364" i="1" s="1"/>
  <c r="S364" i="1" s="1"/>
  <c r="Q311" i="1"/>
  <c r="R311" i="1" s="1"/>
  <c r="S311" i="1" s="1"/>
  <c r="Q411" i="1"/>
  <c r="R411" i="1" s="1"/>
  <c r="S411" i="1" s="1"/>
  <c r="Q320" i="1"/>
  <c r="R320" i="1" s="1"/>
  <c r="S320" i="1" s="1"/>
  <c r="H299" i="1"/>
  <c r="Q465" i="1"/>
  <c r="R465" i="1" s="1"/>
  <c r="S465" i="1" s="1"/>
  <c r="Q369" i="1"/>
  <c r="R369" i="1" s="1"/>
  <c r="S369" i="1" s="1"/>
  <c r="Q489" i="1"/>
  <c r="R489" i="1" s="1"/>
  <c r="S489" i="1" s="1"/>
  <c r="Q426" i="1"/>
  <c r="R426" i="1" s="1"/>
  <c r="S426" i="1" s="1"/>
  <c r="Q499" i="1"/>
  <c r="R499" i="1" s="1"/>
  <c r="S499" i="1" s="1"/>
  <c r="Q514" i="1"/>
  <c r="R514" i="1" s="1"/>
  <c r="S514" i="1" s="1"/>
  <c r="Q437" i="1"/>
  <c r="R437" i="1" s="1"/>
  <c r="S437" i="1" s="1"/>
  <c r="Q301" i="1"/>
  <c r="R301" i="1" s="1"/>
  <c r="S301" i="1" s="1"/>
  <c r="Q447" i="1"/>
  <c r="R447" i="1" s="1"/>
  <c r="S447" i="1" s="1"/>
  <c r="Q506" i="1"/>
  <c r="R506" i="1" s="1"/>
  <c r="S506" i="1" s="1"/>
  <c r="Q397" i="1"/>
  <c r="R397" i="1" s="1"/>
  <c r="S397" i="1" s="1"/>
  <c r="Q347" i="1"/>
  <c r="R347" i="1" s="1"/>
  <c r="S347" i="1" s="1"/>
  <c r="Q466" i="1"/>
  <c r="R466" i="1" s="1"/>
  <c r="S466" i="1" s="1"/>
  <c r="Q373" i="1"/>
  <c r="R373" i="1" s="1"/>
  <c r="S373" i="1" s="1"/>
  <c r="Q355" i="1"/>
  <c r="R355" i="1" s="1"/>
  <c r="S355" i="1" s="1"/>
  <c r="Q471" i="1"/>
  <c r="R471" i="1" s="1"/>
  <c r="S471" i="1" s="1"/>
  <c r="Q368" i="1"/>
  <c r="R368" i="1" s="1"/>
  <c r="S368" i="1" s="1"/>
  <c r="Q315" i="1"/>
  <c r="R315" i="1" s="1"/>
  <c r="S315" i="1" s="1"/>
  <c r="Q492" i="1"/>
  <c r="R492" i="1" s="1"/>
  <c r="S492" i="1" s="1"/>
  <c r="Q453" i="1"/>
  <c r="R453" i="1" s="1"/>
  <c r="S453" i="1" s="1"/>
  <c r="Q356" i="1"/>
  <c r="R356" i="1" s="1"/>
  <c r="S356" i="1" s="1"/>
  <c r="Q307" i="1"/>
  <c r="R307" i="1" s="1"/>
  <c r="S307" i="1" s="1"/>
  <c r="H305" i="1"/>
  <c r="Q443" i="1"/>
  <c r="R443" i="1" s="1"/>
  <c r="S443" i="1" s="1"/>
  <c r="Q517" i="1"/>
  <c r="R517" i="1" s="1"/>
  <c r="S517" i="1" s="1"/>
  <c r="Q346" i="1"/>
  <c r="R346" i="1" s="1"/>
  <c r="S346" i="1" s="1"/>
  <c r="H301" i="1"/>
  <c r="Q316" i="1"/>
  <c r="R316" i="1" s="1"/>
  <c r="S316" i="1" s="1"/>
  <c r="Q408" i="1"/>
  <c r="R408" i="1" s="1"/>
  <c r="S408" i="1" s="1"/>
  <c r="H297" i="1"/>
  <c r="Q490" i="1"/>
  <c r="R490" i="1" s="1"/>
  <c r="S490" i="1" s="1"/>
  <c r="Q442" i="1"/>
  <c r="R442" i="1" s="1"/>
  <c r="S442" i="1" s="1"/>
  <c r="Q352" i="1"/>
  <c r="R352" i="1" s="1"/>
  <c r="S352" i="1" s="1"/>
  <c r="Q452" i="1"/>
  <c r="R452" i="1" s="1"/>
  <c r="S452" i="1" s="1"/>
  <c r="Q432" i="1"/>
  <c r="R432" i="1" s="1"/>
  <c r="S432" i="1" s="1"/>
  <c r="Q363" i="1"/>
  <c r="R363" i="1" s="1"/>
  <c r="S363" i="1" s="1"/>
  <c r="Q406" i="1"/>
  <c r="R406" i="1" s="1"/>
  <c r="S406" i="1" s="1"/>
  <c r="Q299" i="1"/>
  <c r="R299" i="1" s="1"/>
  <c r="S299" i="1" s="1"/>
  <c r="Q326" i="1"/>
  <c r="R326" i="1" s="1"/>
  <c r="S326" i="1" s="1"/>
  <c r="Q401" i="1"/>
  <c r="R401" i="1" s="1"/>
  <c r="S401" i="1" s="1"/>
  <c r="Q384" i="1"/>
  <c r="R384" i="1" s="1"/>
  <c r="S384" i="1" s="1"/>
  <c r="Q483" i="1"/>
  <c r="R483" i="1" s="1"/>
  <c r="S483" i="1" s="1"/>
  <c r="Q351" i="1"/>
  <c r="R351" i="1" s="1"/>
  <c r="S351" i="1" s="1"/>
  <c r="Q405" i="1"/>
  <c r="R405" i="1" s="1"/>
  <c r="S405" i="1" s="1"/>
  <c r="Q448" i="1"/>
  <c r="R448" i="1" s="1"/>
  <c r="S448" i="1" s="1"/>
  <c r="Q474" i="1"/>
  <c r="R474" i="1" s="1"/>
  <c r="S474" i="1" s="1"/>
  <c r="Q478" i="1"/>
  <c r="R478" i="1" s="1"/>
  <c r="S478" i="1" s="1"/>
  <c r="Q399" i="1"/>
  <c r="R399" i="1" s="1"/>
  <c r="S399" i="1" s="1"/>
  <c r="Q386" i="1"/>
  <c r="R386" i="1" s="1"/>
  <c r="S386" i="1" s="1"/>
  <c r="Q495" i="1"/>
  <c r="R495" i="1" s="1"/>
  <c r="S495" i="1" s="1"/>
  <c r="Q379" i="1"/>
  <c r="R379" i="1" s="1"/>
  <c r="S379" i="1" s="1"/>
  <c r="Q491" i="1"/>
  <c r="R491" i="1" s="1"/>
  <c r="S491" i="1" s="1"/>
  <c r="Q378" i="1"/>
  <c r="R378" i="1" s="1"/>
  <c r="S378" i="1" s="1"/>
  <c r="Q446" i="1"/>
  <c r="R446" i="1" s="1"/>
  <c r="S446" i="1" s="1"/>
  <c r="Q314" i="1"/>
  <c r="R314" i="1" s="1"/>
  <c r="S314" i="1" s="1"/>
  <c r="Q427" i="1"/>
  <c r="R427" i="1" s="1"/>
  <c r="S427" i="1" s="1"/>
  <c r="Q308" i="1"/>
  <c r="R308" i="1" s="1"/>
  <c r="S308" i="1" s="1"/>
  <c r="Q509" i="1"/>
  <c r="R509" i="1" s="1"/>
  <c r="S509" i="1" s="1"/>
  <c r="Q500" i="1"/>
  <c r="R500" i="1" s="1"/>
  <c r="S500" i="1" s="1"/>
  <c r="Q423" i="1"/>
  <c r="R423" i="1" s="1"/>
  <c r="S423" i="1" s="1"/>
  <c r="Q505" i="1"/>
  <c r="R505" i="1" s="1"/>
  <c r="S505" i="1" s="1"/>
  <c r="Q357" i="1"/>
  <c r="R357" i="1" s="1"/>
  <c r="S357" i="1" s="1"/>
  <c r="Q300" i="1"/>
  <c r="R300" i="1" s="1"/>
  <c r="S300" i="1" s="1"/>
  <c r="Q481" i="1"/>
  <c r="R481" i="1" s="1"/>
  <c r="S481" i="1" s="1"/>
  <c r="Q435" i="1"/>
  <c r="R435" i="1" s="1"/>
  <c r="S435" i="1" s="1"/>
  <c r="Q403" i="1"/>
  <c r="R403" i="1" s="1"/>
  <c r="S403" i="1" s="1"/>
  <c r="Q344" i="1"/>
  <c r="R344" i="1" s="1"/>
  <c r="S344" i="1" s="1"/>
  <c r="Q515" i="1"/>
  <c r="R515" i="1" s="1"/>
  <c r="S515" i="1" s="1"/>
  <c r="Q331" i="1"/>
  <c r="R331" i="1" s="1"/>
  <c r="S331" i="1" s="1"/>
  <c r="Q330" i="1"/>
  <c r="R330" i="1" s="1"/>
  <c r="S330" i="1" s="1"/>
  <c r="Q469" i="1"/>
  <c r="R469" i="1" s="1"/>
  <c r="S469" i="1" s="1"/>
  <c r="Q328" i="1"/>
  <c r="R328" i="1" s="1"/>
  <c r="S328" i="1" s="1"/>
  <c r="Q434" i="1"/>
  <c r="R434" i="1" s="1"/>
  <c r="S434" i="1" s="1"/>
  <c r="Q337" i="1"/>
  <c r="R337" i="1" s="1"/>
  <c r="S337" i="1" s="1"/>
  <c r="Q391" i="1"/>
  <c r="R391" i="1" s="1"/>
  <c r="S391" i="1" s="1"/>
  <c r="Q510" i="1"/>
  <c r="R510" i="1" s="1"/>
  <c r="S510" i="1" s="1"/>
  <c r="Q365" i="1"/>
  <c r="R365" i="1" s="1"/>
  <c r="S365" i="1" s="1"/>
  <c r="Q313" i="1"/>
  <c r="R313" i="1" s="1"/>
  <c r="S313" i="1" s="1"/>
  <c r="Q470" i="1"/>
  <c r="R470" i="1" s="1"/>
  <c r="S470" i="1" s="1"/>
  <c r="Q418" i="1"/>
  <c r="R418" i="1" s="1"/>
  <c r="S418" i="1" s="1"/>
  <c r="Q416" i="1"/>
  <c r="R416" i="1" s="1"/>
  <c r="S416" i="1" s="1"/>
  <c r="Q467" i="1"/>
  <c r="R467" i="1" s="1"/>
  <c r="S467" i="1" s="1"/>
  <c r="Q390" i="1"/>
  <c r="R390" i="1" s="1"/>
  <c r="S390" i="1" s="1"/>
  <c r="Q345" i="1"/>
  <c r="R345" i="1" s="1"/>
  <c r="S345" i="1" s="1"/>
  <c r="Q329" i="1"/>
  <c r="R329" i="1" s="1"/>
  <c r="S329" i="1" s="1"/>
  <c r="Q462" i="1"/>
  <c r="R462" i="1" s="1"/>
  <c r="S462" i="1" s="1"/>
  <c r="Q421" i="1"/>
  <c r="R421" i="1" s="1"/>
  <c r="S421" i="1" s="1"/>
  <c r="Q353" i="1"/>
  <c r="R353" i="1" s="1"/>
  <c r="S353" i="1" s="1"/>
  <c r="Q343" i="1"/>
  <c r="R343" i="1" s="1"/>
  <c r="S343" i="1" s="1"/>
  <c r="Q475" i="1"/>
  <c r="R475" i="1" s="1"/>
  <c r="S475" i="1" s="1"/>
  <c r="Q430" i="1"/>
  <c r="R430" i="1" s="1"/>
  <c r="S430" i="1" s="1"/>
  <c r="Q304" i="1"/>
  <c r="R304" i="1" s="1"/>
  <c r="S304" i="1" s="1"/>
  <c r="Q420" i="1"/>
  <c r="R420" i="1" s="1"/>
  <c r="S420" i="1" s="1"/>
  <c r="Q325" i="1"/>
  <c r="R325" i="1" s="1"/>
  <c r="S325" i="1" s="1"/>
  <c r="H298" i="1"/>
  <c r="Q458" i="1"/>
  <c r="R458" i="1" s="1"/>
  <c r="S458" i="1" s="1"/>
  <c r="Q414" i="1"/>
  <c r="R414" i="1" s="1"/>
  <c r="S414" i="1" s="1"/>
  <c r="Q312" i="1"/>
  <c r="R312" i="1" s="1"/>
  <c r="S312" i="1" s="1"/>
  <c r="Q464" i="1"/>
  <c r="R464" i="1" s="1"/>
  <c r="S464" i="1" s="1"/>
  <c r="Q381" i="1"/>
  <c r="R381" i="1" s="1"/>
  <c r="S381" i="1" s="1"/>
  <c r="H300" i="1"/>
  <c r="Q339" i="1"/>
  <c r="R339" i="1" s="1"/>
  <c r="S339" i="1" s="1"/>
  <c r="Q422" i="1"/>
  <c r="R422" i="1" s="1"/>
  <c r="S422" i="1" s="1"/>
  <c r="Q480" i="1"/>
  <c r="R480" i="1" s="1"/>
  <c r="S480" i="1" s="1"/>
  <c r="Q342" i="1"/>
  <c r="R342" i="1" s="1"/>
  <c r="S342" i="1" s="1"/>
  <c r="Q513" i="1"/>
  <c r="R513" i="1" s="1"/>
  <c r="S513" i="1" s="1"/>
  <c r="Q415" i="1"/>
  <c r="R415" i="1" s="1"/>
  <c r="S415" i="1" s="1"/>
  <c r="Q367" i="1"/>
  <c r="R367" i="1" s="1"/>
  <c r="S367" i="1" s="1"/>
  <c r="Q348" i="1"/>
  <c r="R348" i="1" s="1"/>
  <c r="S348" i="1" s="1"/>
  <c r="M289" i="1"/>
  <c r="N289" i="1" s="1"/>
  <c r="O289" i="1" s="1"/>
  <c r="P289" i="1" s="1"/>
  <c r="M294" i="1"/>
  <c r="N294" i="1" s="1"/>
  <c r="O294" i="1" s="1"/>
  <c r="M293" i="1"/>
  <c r="N293" i="1" s="1"/>
  <c r="O293" i="1" s="1"/>
  <c r="P293" i="1" s="1"/>
  <c r="M287" i="1"/>
  <c r="N287" i="1" s="1"/>
  <c r="O287" i="1" s="1"/>
  <c r="P287" i="1" s="1"/>
  <c r="M286" i="1"/>
  <c r="N286" i="1" s="1"/>
  <c r="O286" i="1" s="1"/>
  <c r="P286" i="1" s="1"/>
  <c r="Q297" i="1"/>
  <c r="R297" i="1" s="1"/>
  <c r="S297" i="1" s="1"/>
  <c r="P291" i="1"/>
  <c r="P295" i="1"/>
  <c r="P292" i="1"/>
  <c r="P290" i="1"/>
  <c r="M284" i="1"/>
  <c r="N284" i="1" s="1"/>
  <c r="O284" i="1" s="1"/>
  <c r="M282" i="1"/>
  <c r="N282" i="1" s="1"/>
  <c r="O282" i="1" s="1"/>
  <c r="M288" i="1"/>
  <c r="N288" i="1" s="1"/>
  <c r="O288" i="1" s="1"/>
  <c r="M283" i="1"/>
  <c r="N283" i="1" s="1"/>
  <c r="O283" i="1" s="1"/>
  <c r="M281" i="1"/>
  <c r="N281" i="1" s="1"/>
  <c r="O281" i="1" s="1"/>
  <c r="M285" i="1"/>
  <c r="N285" i="1" s="1"/>
  <c r="O285" i="1" s="1"/>
  <c r="M267" i="1"/>
  <c r="N267" i="1" s="1"/>
  <c r="O267" i="1" s="1"/>
  <c r="M276" i="1"/>
  <c r="N276" i="1" s="1"/>
  <c r="O276" i="1" s="1"/>
  <c r="M270" i="1"/>
  <c r="N270" i="1" s="1"/>
  <c r="O270" i="1" s="1"/>
  <c r="M280" i="1"/>
  <c r="N280" i="1" s="1"/>
  <c r="O280" i="1" s="1"/>
  <c r="M279" i="1"/>
  <c r="N279" i="1" s="1"/>
  <c r="O279" i="1" s="1"/>
  <c r="M269" i="1"/>
  <c r="N269" i="1" s="1"/>
  <c r="O269" i="1" s="1"/>
  <c r="M271" i="1"/>
  <c r="N271" i="1" s="1"/>
  <c r="O271" i="1" s="1"/>
  <c r="M272" i="1"/>
  <c r="N272" i="1" s="1"/>
  <c r="O272" i="1" s="1"/>
  <c r="M278" i="1"/>
  <c r="N278" i="1" s="1"/>
  <c r="O278" i="1" s="1"/>
  <c r="M275" i="1"/>
  <c r="N275" i="1" s="1"/>
  <c r="O275" i="1" s="1"/>
  <c r="M274" i="1"/>
  <c r="N274" i="1" s="1"/>
  <c r="O274" i="1" s="1"/>
  <c r="M268" i="1"/>
  <c r="N268" i="1" s="1"/>
  <c r="O268" i="1" s="1"/>
  <c r="M264" i="1"/>
  <c r="N264" i="1" s="1"/>
  <c r="O264" i="1" s="1"/>
  <c r="M277" i="1"/>
  <c r="N277" i="1" s="1"/>
  <c r="O277" i="1" s="1"/>
  <c r="M273" i="1"/>
  <c r="N273" i="1" s="1"/>
  <c r="O273" i="1" s="1"/>
  <c r="I165" i="1"/>
  <c r="J165" i="1" s="1"/>
  <c r="K165" i="1" s="1"/>
  <c r="L165" i="1" s="1"/>
  <c r="I175" i="1"/>
  <c r="J175" i="1" s="1"/>
  <c r="K175" i="1" s="1"/>
  <c r="L175" i="1" s="1"/>
  <c r="I176" i="1"/>
  <c r="J176" i="1" s="1"/>
  <c r="K176" i="1" s="1"/>
  <c r="L176" i="1" s="1"/>
  <c r="I169" i="1"/>
  <c r="J169" i="1" s="1"/>
  <c r="K169" i="1" s="1"/>
  <c r="L169" i="1" s="1"/>
  <c r="I174" i="1"/>
  <c r="J174" i="1" s="1"/>
  <c r="K174" i="1" s="1"/>
  <c r="L174" i="1" s="1"/>
  <c r="I171" i="1"/>
  <c r="J171" i="1" s="1"/>
  <c r="K171" i="1" s="1"/>
  <c r="L171" i="1" s="1"/>
  <c r="I168" i="1"/>
  <c r="J168" i="1" s="1"/>
  <c r="K168" i="1" s="1"/>
  <c r="L168" i="1" s="1"/>
  <c r="I166" i="1"/>
  <c r="J166" i="1" s="1"/>
  <c r="K166" i="1" s="1"/>
  <c r="L166" i="1" s="1"/>
  <c r="I167" i="1"/>
  <c r="J167" i="1" s="1"/>
  <c r="K167" i="1" s="1"/>
  <c r="L167" i="1" s="1"/>
  <c r="I170" i="1"/>
  <c r="J170" i="1" s="1"/>
  <c r="K170" i="1" s="1"/>
  <c r="L170" i="1" s="1"/>
  <c r="I173" i="1"/>
  <c r="J173" i="1" s="1"/>
  <c r="K173" i="1" s="1"/>
  <c r="L173" i="1" s="1"/>
  <c r="I172" i="1"/>
  <c r="J172" i="1" s="1"/>
  <c r="K172" i="1" s="1"/>
  <c r="L172" i="1" s="1"/>
  <c r="I177" i="1"/>
  <c r="J177" i="1" s="1"/>
  <c r="K177" i="1" s="1"/>
  <c r="L177" i="1" s="1"/>
  <c r="I178" i="1"/>
  <c r="J178" i="1" s="1"/>
  <c r="K178" i="1" s="1"/>
  <c r="L178" i="1" s="1"/>
  <c r="I179" i="1"/>
  <c r="J179" i="1" s="1"/>
  <c r="K179" i="1" s="1"/>
  <c r="L179" i="1" s="1"/>
  <c r="I182" i="1"/>
  <c r="J182" i="1" s="1"/>
  <c r="K182" i="1" s="1"/>
  <c r="L182" i="1" s="1"/>
  <c r="I184" i="1"/>
  <c r="J184" i="1" s="1"/>
  <c r="K184" i="1" s="1"/>
  <c r="L184" i="1" s="1"/>
  <c r="I180" i="1"/>
  <c r="J180" i="1" s="1"/>
  <c r="K180" i="1" s="1"/>
  <c r="L180" i="1" s="1"/>
  <c r="I181" i="1"/>
  <c r="J181" i="1" s="1"/>
  <c r="K181" i="1" s="1"/>
  <c r="L181" i="1" s="1"/>
  <c r="I183" i="1"/>
  <c r="J183" i="1" s="1"/>
  <c r="K183" i="1" s="1"/>
  <c r="L183" i="1" s="1"/>
  <c r="I185" i="1"/>
  <c r="J185" i="1" s="1"/>
  <c r="K185" i="1" s="1"/>
  <c r="L185" i="1" s="1"/>
  <c r="I188" i="1"/>
  <c r="J188" i="1" s="1"/>
  <c r="K188" i="1" s="1"/>
  <c r="L188" i="1" s="1"/>
  <c r="I186" i="1"/>
  <c r="J186" i="1" s="1"/>
  <c r="K186" i="1" s="1"/>
  <c r="L186" i="1" s="1"/>
  <c r="I187" i="1"/>
  <c r="J187" i="1" s="1"/>
  <c r="K187" i="1" s="1"/>
  <c r="L187" i="1" s="1"/>
  <c r="I190" i="1"/>
  <c r="J190" i="1" s="1"/>
  <c r="K190" i="1" s="1"/>
  <c r="L190" i="1" s="1"/>
  <c r="I189" i="1"/>
  <c r="J189" i="1" s="1"/>
  <c r="K189" i="1" s="1"/>
  <c r="L189" i="1" s="1"/>
  <c r="I191" i="1"/>
  <c r="J191" i="1" s="1"/>
  <c r="K191" i="1" s="1"/>
  <c r="L191" i="1" s="1"/>
  <c r="I193" i="1"/>
  <c r="J193" i="1" s="1"/>
  <c r="K193" i="1" s="1"/>
  <c r="L193" i="1" s="1"/>
  <c r="I192" i="1"/>
  <c r="J192" i="1" s="1"/>
  <c r="K192" i="1" s="1"/>
  <c r="L192" i="1" s="1"/>
  <c r="I195" i="1"/>
  <c r="J195" i="1" s="1"/>
  <c r="K195" i="1" s="1"/>
  <c r="L195" i="1" s="1"/>
  <c r="I197" i="1"/>
  <c r="J197" i="1" s="1"/>
  <c r="K197" i="1" s="1"/>
  <c r="L197" i="1" s="1"/>
  <c r="I196" i="1"/>
  <c r="J196" i="1" s="1"/>
  <c r="K196" i="1" s="1"/>
  <c r="L196" i="1" s="1"/>
  <c r="I194" i="1"/>
  <c r="J194" i="1" s="1"/>
  <c r="K194" i="1" s="1"/>
  <c r="L194" i="1" s="1"/>
  <c r="I198" i="1"/>
  <c r="J198" i="1" s="1"/>
  <c r="K198" i="1" s="1"/>
  <c r="L198" i="1" s="1"/>
  <c r="I199" i="1"/>
  <c r="J199" i="1" s="1"/>
  <c r="K199" i="1" s="1"/>
  <c r="L199" i="1" s="1"/>
  <c r="I200" i="1"/>
  <c r="J200" i="1" s="1"/>
  <c r="K200" i="1" s="1"/>
  <c r="L200" i="1" s="1"/>
  <c r="I201" i="1"/>
  <c r="J201" i="1" s="1"/>
  <c r="K201" i="1" s="1"/>
  <c r="L201" i="1" s="1"/>
  <c r="I203" i="1"/>
  <c r="J203" i="1" s="1"/>
  <c r="K203" i="1" s="1"/>
  <c r="L203" i="1" s="1"/>
  <c r="I202" i="1"/>
  <c r="J202" i="1" s="1"/>
  <c r="K202" i="1" s="1"/>
  <c r="L202" i="1" s="1"/>
  <c r="I204" i="1"/>
  <c r="J204" i="1" s="1"/>
  <c r="K204" i="1" s="1"/>
  <c r="L204" i="1" s="1"/>
  <c r="I205" i="1"/>
  <c r="J205" i="1" s="1"/>
  <c r="K205" i="1" s="1"/>
  <c r="L205" i="1" s="1"/>
  <c r="I207" i="1"/>
  <c r="J207" i="1" s="1"/>
  <c r="K207" i="1" s="1"/>
  <c r="L207" i="1" s="1"/>
  <c r="I206" i="1"/>
  <c r="J206" i="1" s="1"/>
  <c r="K206" i="1" s="1"/>
  <c r="L206" i="1" s="1"/>
  <c r="I209" i="1"/>
  <c r="J209" i="1" s="1"/>
  <c r="K209" i="1" s="1"/>
  <c r="L209" i="1" s="1"/>
  <c r="I210" i="1"/>
  <c r="J210" i="1" s="1"/>
  <c r="K210" i="1" s="1"/>
  <c r="L210" i="1" s="1"/>
  <c r="I208" i="1"/>
  <c r="J208" i="1" s="1"/>
  <c r="K208" i="1" s="1"/>
  <c r="L208" i="1" s="1"/>
  <c r="I211" i="1"/>
  <c r="J211" i="1" s="1"/>
  <c r="K211" i="1" s="1"/>
  <c r="L211" i="1" s="1"/>
  <c r="I214" i="1"/>
  <c r="J214" i="1" s="1"/>
  <c r="K214" i="1" s="1"/>
  <c r="L214" i="1" s="1"/>
  <c r="I216" i="1"/>
  <c r="J216" i="1" s="1"/>
  <c r="K216" i="1" s="1"/>
  <c r="L216" i="1" s="1"/>
  <c r="I217" i="1"/>
  <c r="J217" i="1" s="1"/>
  <c r="K217" i="1" s="1"/>
  <c r="L217" i="1" s="1"/>
  <c r="I213" i="1"/>
  <c r="J213" i="1" s="1"/>
  <c r="K213" i="1" s="1"/>
  <c r="L213" i="1" s="1"/>
  <c r="I215" i="1"/>
  <c r="J215" i="1" s="1"/>
  <c r="K215" i="1" s="1"/>
  <c r="L215" i="1" s="1"/>
  <c r="I212" i="1"/>
  <c r="J212" i="1" s="1"/>
  <c r="K212" i="1" s="1"/>
  <c r="L212" i="1" s="1"/>
  <c r="I218" i="1"/>
  <c r="J218" i="1" s="1"/>
  <c r="K218" i="1" s="1"/>
  <c r="L218" i="1" s="1"/>
  <c r="I219" i="1"/>
  <c r="J219" i="1" s="1"/>
  <c r="K219" i="1" s="1"/>
  <c r="L219" i="1" s="1"/>
  <c r="I220" i="1"/>
  <c r="J220" i="1" s="1"/>
  <c r="K220" i="1" s="1"/>
  <c r="L220" i="1" s="1"/>
  <c r="I221" i="1"/>
  <c r="J221" i="1" s="1"/>
  <c r="K221" i="1" s="1"/>
  <c r="L221" i="1" s="1"/>
  <c r="I225" i="1"/>
  <c r="J225" i="1" s="1"/>
  <c r="K225" i="1" s="1"/>
  <c r="L225" i="1" s="1"/>
  <c r="I222" i="1"/>
  <c r="J222" i="1" s="1"/>
  <c r="K222" i="1" s="1"/>
  <c r="L222" i="1" s="1"/>
  <c r="I224" i="1"/>
  <c r="J224" i="1" s="1"/>
  <c r="K224" i="1" s="1"/>
  <c r="L224" i="1" s="1"/>
  <c r="I227" i="1"/>
  <c r="J227" i="1" s="1"/>
  <c r="K227" i="1" s="1"/>
  <c r="L227" i="1" s="1"/>
  <c r="I226" i="1"/>
  <c r="J226" i="1" s="1"/>
  <c r="K226" i="1" s="1"/>
  <c r="L226" i="1" s="1"/>
  <c r="I223" i="1"/>
  <c r="J223" i="1" s="1"/>
  <c r="K223" i="1" s="1"/>
  <c r="L223" i="1" s="1"/>
  <c r="I228" i="1"/>
  <c r="J228" i="1" s="1"/>
  <c r="K228" i="1" s="1"/>
  <c r="L228" i="1" s="1"/>
  <c r="I233" i="1"/>
  <c r="J233" i="1" s="1"/>
  <c r="K233" i="1" s="1"/>
  <c r="L233" i="1" s="1"/>
  <c r="I230" i="1"/>
  <c r="J230" i="1" s="1"/>
  <c r="K230" i="1" s="1"/>
  <c r="L230" i="1" s="1"/>
  <c r="I229" i="1"/>
  <c r="J229" i="1" s="1"/>
  <c r="K229" i="1" s="1"/>
  <c r="L229" i="1" s="1"/>
  <c r="I237" i="1"/>
  <c r="J237" i="1" s="1"/>
  <c r="K237" i="1" s="1"/>
  <c r="L237" i="1" s="1"/>
  <c r="I234" i="1"/>
  <c r="J234" i="1" s="1"/>
  <c r="K234" i="1" s="1"/>
  <c r="L234" i="1" s="1"/>
  <c r="I231" i="1"/>
  <c r="J231" i="1" s="1"/>
  <c r="K231" i="1" s="1"/>
  <c r="L231" i="1" s="1"/>
  <c r="I232" i="1"/>
  <c r="J232" i="1" s="1"/>
  <c r="K232" i="1" s="1"/>
  <c r="L232" i="1" s="1"/>
  <c r="I238" i="1"/>
  <c r="J238" i="1" s="1"/>
  <c r="K238" i="1" s="1"/>
  <c r="L238" i="1" s="1"/>
  <c r="I236" i="1"/>
  <c r="J236" i="1" s="1"/>
  <c r="K236" i="1" s="1"/>
  <c r="L236" i="1" s="1"/>
  <c r="I235" i="1"/>
  <c r="J235" i="1" s="1"/>
  <c r="K235" i="1" s="1"/>
  <c r="L235" i="1" s="1"/>
  <c r="I239" i="1"/>
  <c r="J239" i="1" s="1"/>
  <c r="K239" i="1" s="1"/>
  <c r="L239" i="1" s="1"/>
  <c r="I244" i="1"/>
  <c r="J244" i="1" s="1"/>
  <c r="K244" i="1" s="1"/>
  <c r="L244" i="1" s="1"/>
  <c r="I242" i="1"/>
  <c r="J242" i="1" s="1"/>
  <c r="K242" i="1" s="1"/>
  <c r="L242" i="1" s="1"/>
  <c r="I240" i="1"/>
  <c r="J240" i="1" s="1"/>
  <c r="K240" i="1" s="1"/>
  <c r="L240" i="1" s="1"/>
  <c r="I241" i="1"/>
  <c r="J241" i="1" s="1"/>
  <c r="K241" i="1" s="1"/>
  <c r="L241" i="1" s="1"/>
  <c r="I243" i="1"/>
  <c r="J243" i="1" s="1"/>
  <c r="K243" i="1" s="1"/>
  <c r="L243" i="1" s="1"/>
  <c r="I245" i="1"/>
  <c r="J245" i="1" s="1"/>
  <c r="K245" i="1" s="1"/>
  <c r="L245" i="1" s="1"/>
  <c r="I246" i="1"/>
  <c r="J246" i="1" s="1"/>
  <c r="K246" i="1" s="1"/>
  <c r="L246" i="1" s="1"/>
  <c r="I250" i="1"/>
  <c r="J250" i="1" s="1"/>
  <c r="K250" i="1" s="1"/>
  <c r="L250" i="1" s="1"/>
  <c r="I248" i="1"/>
  <c r="J248" i="1" s="1"/>
  <c r="K248" i="1" s="1"/>
  <c r="L248" i="1" s="1"/>
  <c r="I257" i="1"/>
  <c r="J257" i="1" s="1"/>
  <c r="K257" i="1" s="1"/>
  <c r="L257" i="1" s="1"/>
  <c r="I249" i="1"/>
  <c r="J249" i="1" s="1"/>
  <c r="K249" i="1" s="1"/>
  <c r="L249" i="1" s="1"/>
  <c r="I252" i="1"/>
  <c r="J252" i="1" s="1"/>
  <c r="K252" i="1" s="1"/>
  <c r="L252" i="1" s="1"/>
  <c r="I255" i="1"/>
  <c r="J255" i="1" s="1"/>
  <c r="K255" i="1" s="1"/>
  <c r="L255" i="1" s="1"/>
  <c r="I247" i="1"/>
  <c r="J247" i="1" s="1"/>
  <c r="K247" i="1" s="1"/>
  <c r="L247" i="1" s="1"/>
  <c r="H290" i="1" l="1"/>
  <c r="H292" i="1"/>
  <c r="Q298" i="1"/>
  <c r="R298" i="1" s="1"/>
  <c r="S298" i="1" s="1"/>
  <c r="Q296" i="1"/>
  <c r="R296" i="1" s="1"/>
  <c r="S296" i="1" s="1"/>
  <c r="P294" i="1"/>
  <c r="H295" i="1"/>
  <c r="H294" i="1"/>
  <c r="M266" i="1"/>
  <c r="N266" i="1" s="1"/>
  <c r="O266" i="1" s="1"/>
  <c r="M261" i="1"/>
  <c r="N261" i="1" s="1"/>
  <c r="O261" i="1" s="1"/>
  <c r="M260" i="1"/>
  <c r="N260" i="1" s="1"/>
  <c r="O260" i="1" s="1"/>
  <c r="M262" i="1"/>
  <c r="N262" i="1" s="1"/>
  <c r="O262" i="1" s="1"/>
  <c r="M265" i="1"/>
  <c r="N265" i="1" s="1"/>
  <c r="O265" i="1" s="1"/>
  <c r="M258" i="1"/>
  <c r="N258" i="1" s="1"/>
  <c r="O258" i="1" s="1"/>
  <c r="M259" i="1"/>
  <c r="N259" i="1" s="1"/>
  <c r="O259" i="1" s="1"/>
  <c r="H276" i="1" s="1"/>
  <c r="M263" i="1"/>
  <c r="N263" i="1" s="1"/>
  <c r="O263" i="1" s="1"/>
  <c r="P263" i="1" s="1"/>
  <c r="M254" i="1"/>
  <c r="N254" i="1" s="1"/>
  <c r="O254" i="1" s="1"/>
  <c r="H287" i="1"/>
  <c r="M253" i="1"/>
  <c r="N253" i="1" s="1"/>
  <c r="O253" i="1" s="1"/>
  <c r="M256" i="1"/>
  <c r="N256" i="1" s="1"/>
  <c r="O256" i="1" s="1"/>
  <c r="H286" i="1"/>
  <c r="Q295" i="1"/>
  <c r="R295" i="1" s="1"/>
  <c r="S295" i="1" s="1"/>
  <c r="H293" i="1"/>
  <c r="H289" i="1"/>
  <c r="H291" i="1"/>
  <c r="Q290" i="1"/>
  <c r="R290" i="1" s="1"/>
  <c r="S290" i="1" s="1"/>
  <c r="Q292" i="1"/>
  <c r="R292" i="1" s="1"/>
  <c r="S292" i="1" s="1"/>
  <c r="M251" i="1"/>
  <c r="N251" i="1" s="1"/>
  <c r="O251" i="1" s="1"/>
  <c r="P251" i="1" s="1"/>
  <c r="P253" i="1"/>
  <c r="H272" i="1"/>
  <c r="P272" i="1"/>
  <c r="P264" i="1"/>
  <c r="H277" i="1"/>
  <c r="P277" i="1"/>
  <c r="P258" i="1"/>
  <c r="P266" i="1"/>
  <c r="H274" i="1"/>
  <c r="P274" i="1"/>
  <c r="H281" i="1"/>
  <c r="P281" i="1"/>
  <c r="P256" i="1"/>
  <c r="P259" i="1"/>
  <c r="P262" i="1"/>
  <c r="P276" i="1"/>
  <c r="H268" i="1"/>
  <c r="P268" i="1"/>
  <c r="P261" i="1"/>
  <c r="H273" i="1"/>
  <c r="P273" i="1"/>
  <c r="H271" i="1"/>
  <c r="P271" i="1"/>
  <c r="H278" i="1"/>
  <c r="P278" i="1"/>
  <c r="H279" i="1"/>
  <c r="P279" i="1"/>
  <c r="H275" i="1"/>
  <c r="P275" i="1"/>
  <c r="P254" i="1"/>
  <c r="H282" i="1"/>
  <c r="P282" i="1"/>
  <c r="P267" i="1"/>
  <c r="H284" i="1"/>
  <c r="P284" i="1"/>
  <c r="H288" i="1"/>
  <c r="P288" i="1"/>
  <c r="P260" i="1"/>
  <c r="H285" i="1"/>
  <c r="P285" i="1"/>
  <c r="P265" i="1"/>
  <c r="H270" i="1"/>
  <c r="P270" i="1"/>
  <c r="H280" i="1"/>
  <c r="P280" i="1"/>
  <c r="H283" i="1"/>
  <c r="P283" i="1"/>
  <c r="H269" i="1"/>
  <c r="P269" i="1"/>
  <c r="M211" i="1"/>
  <c r="N211" i="1" s="1"/>
  <c r="O211" i="1" s="1"/>
  <c r="M202" i="1"/>
  <c r="N202" i="1" s="1"/>
  <c r="O202" i="1" s="1"/>
  <c r="M212" i="1"/>
  <c r="N212" i="1" s="1"/>
  <c r="O212" i="1" s="1"/>
  <c r="M183" i="1"/>
  <c r="N183" i="1" s="1"/>
  <c r="O183" i="1" s="1"/>
  <c r="M185" i="1"/>
  <c r="N185" i="1" s="1"/>
  <c r="O185" i="1" s="1"/>
  <c r="M193" i="1"/>
  <c r="N193" i="1" s="1"/>
  <c r="O193" i="1" s="1"/>
  <c r="M188" i="1"/>
  <c r="N188" i="1" s="1"/>
  <c r="O188" i="1" s="1"/>
  <c r="M186" i="1"/>
  <c r="N186" i="1" s="1"/>
  <c r="O186" i="1" s="1"/>
  <c r="M187" i="1"/>
  <c r="N187" i="1" s="1"/>
  <c r="O187" i="1" s="1"/>
  <c r="M184" i="1"/>
  <c r="N184" i="1" s="1"/>
  <c r="O184" i="1" s="1"/>
  <c r="M190" i="1"/>
  <c r="N190" i="1" s="1"/>
  <c r="O190" i="1" s="1"/>
  <c r="M181" i="1"/>
  <c r="N181" i="1" s="1"/>
  <c r="O181" i="1" s="1"/>
  <c r="M191" i="1"/>
  <c r="N191" i="1" s="1"/>
  <c r="O191" i="1" s="1"/>
  <c r="M180" i="1"/>
  <c r="N180" i="1" s="1"/>
  <c r="O180" i="1" s="1"/>
  <c r="M189" i="1"/>
  <c r="N189" i="1" s="1"/>
  <c r="O189" i="1" s="1"/>
  <c r="M250" i="1"/>
  <c r="N250" i="1" s="1"/>
  <c r="O250" i="1" s="1"/>
  <c r="M249" i="1"/>
  <c r="N249" i="1" s="1"/>
  <c r="O249" i="1" s="1"/>
  <c r="M240" i="1"/>
  <c r="N240" i="1" s="1"/>
  <c r="O240" i="1" s="1"/>
  <c r="M238" i="1"/>
  <c r="N238" i="1" s="1"/>
  <c r="O238" i="1" s="1"/>
  <c r="M236" i="1"/>
  <c r="N236" i="1" s="1"/>
  <c r="O236" i="1" s="1"/>
  <c r="M228" i="1"/>
  <c r="N228" i="1" s="1"/>
  <c r="O228" i="1" s="1"/>
  <c r="M229" i="1"/>
  <c r="N229" i="1" s="1"/>
  <c r="O229" i="1" s="1"/>
  <c r="M227" i="1"/>
  <c r="N227" i="1" s="1"/>
  <c r="O227" i="1" s="1"/>
  <c r="M226" i="1"/>
  <c r="N226" i="1" s="1"/>
  <c r="O226" i="1" s="1"/>
  <c r="M233" i="1"/>
  <c r="N233" i="1" s="1"/>
  <c r="O233" i="1" s="1"/>
  <c r="M222" i="1"/>
  <c r="N222" i="1" s="1"/>
  <c r="O222" i="1" s="1"/>
  <c r="M224" i="1"/>
  <c r="N224" i="1" s="1"/>
  <c r="O224" i="1" s="1"/>
  <c r="M223" i="1"/>
  <c r="N223" i="1" s="1"/>
  <c r="O223" i="1" s="1"/>
  <c r="M230" i="1"/>
  <c r="N230" i="1" s="1"/>
  <c r="O230" i="1" s="1"/>
  <c r="M252" i="1"/>
  <c r="N252" i="1" s="1"/>
  <c r="O252" i="1" s="1"/>
  <c r="M241" i="1"/>
  <c r="N241" i="1" s="1"/>
  <c r="O241" i="1" s="1"/>
  <c r="M257" i="1"/>
  <c r="N257" i="1" s="1"/>
  <c r="O257" i="1" s="1"/>
  <c r="M255" i="1"/>
  <c r="N255" i="1" s="1"/>
  <c r="O255" i="1" s="1"/>
  <c r="M243" i="1"/>
  <c r="N243" i="1" s="1"/>
  <c r="O243" i="1" s="1"/>
  <c r="M247" i="1"/>
  <c r="N247" i="1" s="1"/>
  <c r="O247" i="1" s="1"/>
  <c r="H265" i="1" s="1"/>
  <c r="M245" i="1"/>
  <c r="N245" i="1" s="1"/>
  <c r="O245" i="1" s="1"/>
  <c r="M248" i="1"/>
  <c r="N248" i="1" s="1"/>
  <c r="O248" i="1" s="1"/>
  <c r="M246" i="1"/>
  <c r="N246" i="1" s="1"/>
  <c r="O246" i="1" s="1"/>
  <c r="M244" i="1"/>
  <c r="N244" i="1" s="1"/>
  <c r="O244" i="1" s="1"/>
  <c r="M235" i="1"/>
  <c r="N235" i="1" s="1"/>
  <c r="O235" i="1" s="1"/>
  <c r="M242" i="1"/>
  <c r="N242" i="1" s="1"/>
  <c r="O242" i="1" s="1"/>
  <c r="M237" i="1"/>
  <c r="N237" i="1" s="1"/>
  <c r="O237" i="1" s="1"/>
  <c r="M239" i="1"/>
  <c r="N239" i="1" s="1"/>
  <c r="O239" i="1" s="1"/>
  <c r="M232" i="1"/>
  <c r="N232" i="1" s="1"/>
  <c r="O232" i="1" s="1"/>
  <c r="M231" i="1"/>
  <c r="N231" i="1" s="1"/>
  <c r="O231" i="1" s="1"/>
  <c r="M234" i="1"/>
  <c r="N234" i="1" s="1"/>
  <c r="O234" i="1" s="1"/>
  <c r="M214" i="1"/>
  <c r="N214" i="1" s="1"/>
  <c r="O214" i="1" s="1"/>
  <c r="M216" i="1"/>
  <c r="N216" i="1" s="1"/>
  <c r="O216" i="1" s="1"/>
  <c r="M218" i="1"/>
  <c r="N218" i="1" s="1"/>
  <c r="O218" i="1" s="1"/>
  <c r="M221" i="1"/>
  <c r="N221" i="1" s="1"/>
  <c r="O221" i="1" s="1"/>
  <c r="M217" i="1"/>
  <c r="N217" i="1" s="1"/>
  <c r="O217" i="1" s="1"/>
  <c r="M225" i="1"/>
  <c r="N225" i="1" s="1"/>
  <c r="O225" i="1" s="1"/>
  <c r="M213" i="1"/>
  <c r="N213" i="1" s="1"/>
  <c r="O213" i="1" s="1"/>
  <c r="M215" i="1"/>
  <c r="N215" i="1" s="1"/>
  <c r="O215" i="1" s="1"/>
  <c r="M219" i="1"/>
  <c r="N219" i="1" s="1"/>
  <c r="O219" i="1" s="1"/>
  <c r="M220" i="1"/>
  <c r="N220" i="1" s="1"/>
  <c r="O220" i="1" s="1"/>
  <c r="M194" i="1"/>
  <c r="N194" i="1" s="1"/>
  <c r="O194" i="1" s="1"/>
  <c r="M177" i="1"/>
  <c r="N177" i="1" s="1"/>
  <c r="O177" i="1" s="1"/>
  <c r="M178" i="1"/>
  <c r="N178" i="1" s="1"/>
  <c r="O178" i="1" s="1"/>
  <c r="M179" i="1"/>
  <c r="N179" i="1" s="1"/>
  <c r="O179" i="1" s="1"/>
  <c r="M182" i="1"/>
  <c r="N182" i="1" s="1"/>
  <c r="O182" i="1" s="1"/>
  <c r="M172" i="1"/>
  <c r="N172" i="1" s="1"/>
  <c r="O172" i="1" s="1"/>
  <c r="M205" i="1"/>
  <c r="N205" i="1" s="1"/>
  <c r="O205" i="1" s="1"/>
  <c r="M207" i="1"/>
  <c r="N207" i="1" s="1"/>
  <c r="O207" i="1" s="1"/>
  <c r="M206" i="1"/>
  <c r="N206" i="1" s="1"/>
  <c r="O206" i="1" s="1"/>
  <c r="M209" i="1"/>
  <c r="N209" i="1" s="1"/>
  <c r="O209" i="1" s="1"/>
  <c r="M210" i="1"/>
  <c r="N210" i="1" s="1"/>
  <c r="O210" i="1" s="1"/>
  <c r="M203" i="1"/>
  <c r="N203" i="1" s="1"/>
  <c r="O203" i="1" s="1"/>
  <c r="M208" i="1"/>
  <c r="N208" i="1" s="1"/>
  <c r="O208" i="1" s="1"/>
  <c r="M204" i="1"/>
  <c r="N204" i="1" s="1"/>
  <c r="O204" i="1" s="1"/>
  <c r="M199" i="1"/>
  <c r="N199" i="1" s="1"/>
  <c r="O199" i="1" s="1"/>
  <c r="M192" i="1"/>
  <c r="N192" i="1" s="1"/>
  <c r="O192" i="1" s="1"/>
  <c r="M200" i="1"/>
  <c r="N200" i="1" s="1"/>
  <c r="O200" i="1" s="1"/>
  <c r="M195" i="1"/>
  <c r="N195" i="1" s="1"/>
  <c r="O195" i="1" s="1"/>
  <c r="M201" i="1"/>
  <c r="N201" i="1" s="1"/>
  <c r="O201" i="1" s="1"/>
  <c r="M197" i="1"/>
  <c r="N197" i="1" s="1"/>
  <c r="O197" i="1" s="1"/>
  <c r="M196" i="1"/>
  <c r="N196" i="1" s="1"/>
  <c r="O196" i="1" s="1"/>
  <c r="M198" i="1"/>
  <c r="N198" i="1" s="1"/>
  <c r="O198" i="1" s="1"/>
  <c r="I106" i="1"/>
  <c r="J106" i="1" s="1"/>
  <c r="K106" i="1" s="1"/>
  <c r="L106" i="1" s="1"/>
  <c r="I105" i="1"/>
  <c r="J105" i="1" s="1"/>
  <c r="K105" i="1" s="1"/>
  <c r="L105" i="1" s="1"/>
  <c r="I109" i="1"/>
  <c r="J109" i="1" s="1"/>
  <c r="K109" i="1" s="1"/>
  <c r="L109" i="1" s="1"/>
  <c r="I108" i="1"/>
  <c r="J108" i="1" s="1"/>
  <c r="K108" i="1" s="1"/>
  <c r="L108" i="1" s="1"/>
  <c r="I112" i="1"/>
  <c r="J112" i="1" s="1"/>
  <c r="K112" i="1" s="1"/>
  <c r="L112" i="1" s="1"/>
  <c r="I111" i="1"/>
  <c r="J111" i="1" s="1"/>
  <c r="K111" i="1" s="1"/>
  <c r="L111" i="1" s="1"/>
  <c r="I110" i="1"/>
  <c r="J110" i="1" s="1"/>
  <c r="K110" i="1" s="1"/>
  <c r="L110" i="1" s="1"/>
  <c r="I116" i="1"/>
  <c r="J116" i="1" s="1"/>
  <c r="K116" i="1" s="1"/>
  <c r="L116" i="1" s="1"/>
  <c r="I113" i="1"/>
  <c r="J113" i="1" s="1"/>
  <c r="K113" i="1" s="1"/>
  <c r="L113" i="1" s="1"/>
  <c r="I114" i="1"/>
  <c r="J114" i="1" s="1"/>
  <c r="K114" i="1" s="1"/>
  <c r="L114" i="1" s="1"/>
  <c r="I115" i="1"/>
  <c r="J115" i="1" s="1"/>
  <c r="K115" i="1" s="1"/>
  <c r="L115" i="1" s="1"/>
  <c r="I117" i="1"/>
  <c r="J117" i="1" s="1"/>
  <c r="K117" i="1" s="1"/>
  <c r="L117" i="1" s="1"/>
  <c r="I119" i="1"/>
  <c r="J119" i="1" s="1"/>
  <c r="K119" i="1" s="1"/>
  <c r="L119" i="1" s="1"/>
  <c r="I118" i="1"/>
  <c r="J118" i="1" s="1"/>
  <c r="K118" i="1" s="1"/>
  <c r="L118" i="1" s="1"/>
  <c r="I120" i="1"/>
  <c r="J120" i="1" s="1"/>
  <c r="K120" i="1" s="1"/>
  <c r="L120" i="1" s="1"/>
  <c r="I121" i="1"/>
  <c r="J121" i="1" s="1"/>
  <c r="K121" i="1" s="1"/>
  <c r="L121" i="1" s="1"/>
  <c r="I122" i="1"/>
  <c r="J122" i="1" s="1"/>
  <c r="K122" i="1" s="1"/>
  <c r="L122" i="1" s="1"/>
  <c r="I124" i="1"/>
  <c r="J124" i="1" s="1"/>
  <c r="K124" i="1" s="1"/>
  <c r="L124" i="1" s="1"/>
  <c r="I123" i="1"/>
  <c r="J123" i="1" s="1"/>
  <c r="K123" i="1" s="1"/>
  <c r="L123" i="1" s="1"/>
  <c r="I126" i="1"/>
  <c r="J126" i="1" s="1"/>
  <c r="K126" i="1" s="1"/>
  <c r="L126" i="1" s="1"/>
  <c r="I125" i="1"/>
  <c r="J125" i="1" s="1"/>
  <c r="K125" i="1" s="1"/>
  <c r="L125" i="1" s="1"/>
  <c r="I128" i="1"/>
  <c r="J128" i="1" s="1"/>
  <c r="K128" i="1" s="1"/>
  <c r="L128" i="1" s="1"/>
  <c r="I127" i="1"/>
  <c r="J127" i="1" s="1"/>
  <c r="K127" i="1" s="1"/>
  <c r="L127" i="1" s="1"/>
  <c r="I129" i="1"/>
  <c r="J129" i="1" s="1"/>
  <c r="K129" i="1" s="1"/>
  <c r="L129" i="1" s="1"/>
  <c r="I131" i="1"/>
  <c r="J131" i="1" s="1"/>
  <c r="K131" i="1" s="1"/>
  <c r="L131" i="1" s="1"/>
  <c r="I133" i="1"/>
  <c r="J133" i="1" s="1"/>
  <c r="K133" i="1" s="1"/>
  <c r="L133" i="1" s="1"/>
  <c r="I134" i="1"/>
  <c r="J134" i="1" s="1"/>
  <c r="K134" i="1" s="1"/>
  <c r="L134" i="1" s="1"/>
  <c r="I130" i="1"/>
  <c r="J130" i="1" s="1"/>
  <c r="K130" i="1" s="1"/>
  <c r="L130" i="1" s="1"/>
  <c r="I132" i="1"/>
  <c r="J132" i="1" s="1"/>
  <c r="K132" i="1" s="1"/>
  <c r="L132" i="1" s="1"/>
  <c r="I141" i="1"/>
  <c r="J141" i="1" s="1"/>
  <c r="K141" i="1" s="1"/>
  <c r="L141" i="1" s="1"/>
  <c r="I136" i="1"/>
  <c r="J136" i="1" s="1"/>
  <c r="K136" i="1" s="1"/>
  <c r="L136" i="1" s="1"/>
  <c r="I138" i="1"/>
  <c r="J138" i="1" s="1"/>
  <c r="K138" i="1" s="1"/>
  <c r="L138" i="1" s="1"/>
  <c r="I135" i="1"/>
  <c r="J135" i="1" s="1"/>
  <c r="K135" i="1" s="1"/>
  <c r="L135" i="1" s="1"/>
  <c r="I142" i="1"/>
  <c r="J142" i="1" s="1"/>
  <c r="K142" i="1" s="1"/>
  <c r="L142" i="1" s="1"/>
  <c r="I140" i="1"/>
  <c r="J140" i="1" s="1"/>
  <c r="K140" i="1" s="1"/>
  <c r="L140" i="1" s="1"/>
  <c r="I145" i="1"/>
  <c r="J145" i="1" s="1"/>
  <c r="K145" i="1" s="1"/>
  <c r="L145" i="1" s="1"/>
  <c r="I144" i="1"/>
  <c r="J144" i="1" s="1"/>
  <c r="K144" i="1" s="1"/>
  <c r="L144" i="1" s="1"/>
  <c r="I143" i="1"/>
  <c r="J143" i="1" s="1"/>
  <c r="K143" i="1" s="1"/>
  <c r="L143" i="1" s="1"/>
  <c r="I139" i="1"/>
  <c r="J139" i="1" s="1"/>
  <c r="K139" i="1" s="1"/>
  <c r="L139" i="1" s="1"/>
  <c r="I146" i="1"/>
  <c r="J146" i="1" s="1"/>
  <c r="K146" i="1" s="1"/>
  <c r="L146" i="1" s="1"/>
  <c r="I137" i="1"/>
  <c r="J137" i="1" s="1"/>
  <c r="K137" i="1" s="1"/>
  <c r="L137" i="1" s="1"/>
  <c r="I148" i="1"/>
  <c r="J148" i="1" s="1"/>
  <c r="K148" i="1" s="1"/>
  <c r="L148" i="1" s="1"/>
  <c r="I150" i="1"/>
  <c r="J150" i="1" s="1"/>
  <c r="K150" i="1" s="1"/>
  <c r="L150" i="1" s="1"/>
  <c r="I147" i="1"/>
  <c r="J147" i="1" s="1"/>
  <c r="K147" i="1" s="1"/>
  <c r="L147" i="1" s="1"/>
  <c r="I149" i="1"/>
  <c r="J149" i="1" s="1"/>
  <c r="K149" i="1" s="1"/>
  <c r="L149" i="1" s="1"/>
  <c r="I151" i="1"/>
  <c r="J151" i="1" s="1"/>
  <c r="K151" i="1" s="1"/>
  <c r="L151" i="1" s="1"/>
  <c r="I152" i="1"/>
  <c r="J152" i="1" s="1"/>
  <c r="K152" i="1" s="1"/>
  <c r="L152" i="1" s="1"/>
  <c r="I153" i="1"/>
  <c r="J153" i="1" s="1"/>
  <c r="K153" i="1" s="1"/>
  <c r="L153" i="1" s="1"/>
  <c r="I157" i="1"/>
  <c r="J157" i="1" s="1"/>
  <c r="K157" i="1" s="1"/>
  <c r="L157" i="1" s="1"/>
  <c r="I156" i="1"/>
  <c r="J156" i="1" s="1"/>
  <c r="K156" i="1" s="1"/>
  <c r="L156" i="1" s="1"/>
  <c r="I155" i="1"/>
  <c r="J155" i="1" s="1"/>
  <c r="K155" i="1" s="1"/>
  <c r="L155" i="1" s="1"/>
  <c r="I154" i="1"/>
  <c r="J154" i="1" s="1"/>
  <c r="K154" i="1" s="1"/>
  <c r="L154" i="1" s="1"/>
  <c r="I158" i="1"/>
  <c r="J158" i="1" s="1"/>
  <c r="K158" i="1" s="1"/>
  <c r="L158" i="1" s="1"/>
  <c r="I161" i="1"/>
  <c r="J161" i="1" s="1"/>
  <c r="K161" i="1" s="1"/>
  <c r="L161" i="1" s="1"/>
  <c r="I160" i="1"/>
  <c r="J160" i="1" s="1"/>
  <c r="K160" i="1" s="1"/>
  <c r="L160" i="1" s="1"/>
  <c r="I162" i="1"/>
  <c r="J162" i="1" s="1"/>
  <c r="K162" i="1" s="1"/>
  <c r="L162" i="1" s="1"/>
  <c r="I163" i="1"/>
  <c r="J163" i="1" s="1"/>
  <c r="K163" i="1" s="1"/>
  <c r="L163" i="1" s="1"/>
  <c r="I164" i="1"/>
  <c r="J164" i="1" s="1"/>
  <c r="K164" i="1" s="1"/>
  <c r="L164" i="1" s="1"/>
  <c r="I159" i="1"/>
  <c r="J159" i="1" s="1"/>
  <c r="K159" i="1" s="1"/>
  <c r="L159" i="1" s="1"/>
  <c r="H264" i="1" l="1"/>
  <c r="Q289" i="1"/>
  <c r="R289" i="1" s="1"/>
  <c r="S289" i="1" s="1"/>
  <c r="H267" i="1"/>
  <c r="H259" i="1"/>
  <c r="H263" i="1"/>
  <c r="H260" i="1"/>
  <c r="H266" i="1"/>
  <c r="H261" i="1"/>
  <c r="H258" i="1"/>
  <c r="H262" i="1"/>
  <c r="H256" i="1"/>
  <c r="H254" i="1"/>
  <c r="Q287" i="1"/>
  <c r="R287" i="1" s="1"/>
  <c r="S287" i="1" s="1"/>
  <c r="Q294" i="1"/>
  <c r="R294" i="1" s="1"/>
  <c r="S294" i="1" s="1"/>
  <c r="Q291" i="1"/>
  <c r="R291" i="1" s="1"/>
  <c r="S291" i="1" s="1"/>
  <c r="Q286" i="1"/>
  <c r="R286" i="1" s="1"/>
  <c r="S286" i="1" s="1"/>
  <c r="Q293" i="1"/>
  <c r="R293" i="1" s="1"/>
  <c r="S293" i="1" s="1"/>
  <c r="H251" i="1"/>
  <c r="Q276" i="1"/>
  <c r="R276" i="1" s="1"/>
  <c r="S276" i="1" s="1"/>
  <c r="Q281" i="1"/>
  <c r="R281" i="1" s="1"/>
  <c r="S281" i="1" s="1"/>
  <c r="Q263" i="1"/>
  <c r="R263" i="1" s="1"/>
  <c r="S263" i="1" s="1"/>
  <c r="Q282" i="1"/>
  <c r="R282" i="1" s="1"/>
  <c r="S282" i="1" s="1"/>
  <c r="Q279" i="1"/>
  <c r="R279" i="1" s="1"/>
  <c r="S279" i="1" s="1"/>
  <c r="Q273" i="1"/>
  <c r="R273" i="1" s="1"/>
  <c r="S273" i="1" s="1"/>
  <c r="Q269" i="1"/>
  <c r="R269" i="1" s="1"/>
  <c r="S269" i="1" s="1"/>
  <c r="Q283" i="1"/>
  <c r="R283" i="1" s="1"/>
  <c r="S283" i="1" s="1"/>
  <c r="Q270" i="1"/>
  <c r="R270" i="1" s="1"/>
  <c r="S270" i="1" s="1"/>
  <c r="Q272" i="1"/>
  <c r="R272" i="1" s="1"/>
  <c r="S272" i="1" s="1"/>
  <c r="Q288" i="1"/>
  <c r="R288" i="1" s="1"/>
  <c r="S288" i="1" s="1"/>
  <c r="Q278" i="1"/>
  <c r="R278" i="1" s="1"/>
  <c r="S278" i="1" s="1"/>
  <c r="H253" i="1"/>
  <c r="Q277" i="1"/>
  <c r="R277" i="1" s="1"/>
  <c r="S277" i="1" s="1"/>
  <c r="Q264" i="1"/>
  <c r="R264" i="1" s="1"/>
  <c r="S264" i="1" s="1"/>
  <c r="Q284" i="1"/>
  <c r="R284" i="1" s="1"/>
  <c r="S284" i="1" s="1"/>
  <c r="Q275" i="1"/>
  <c r="R275" i="1" s="1"/>
  <c r="S275" i="1" s="1"/>
  <c r="Q271" i="1"/>
  <c r="R271" i="1" s="1"/>
  <c r="S271" i="1" s="1"/>
  <c r="Q280" i="1"/>
  <c r="R280" i="1" s="1"/>
  <c r="S280" i="1" s="1"/>
  <c r="Q268" i="1"/>
  <c r="R268" i="1" s="1"/>
  <c r="S268" i="1" s="1"/>
  <c r="Q274" i="1"/>
  <c r="R274" i="1" s="1"/>
  <c r="S274" i="1" s="1"/>
  <c r="Q285" i="1"/>
  <c r="R285" i="1" s="1"/>
  <c r="S285" i="1" s="1"/>
  <c r="Q267" i="1"/>
  <c r="R267" i="1" s="1"/>
  <c r="S267" i="1" s="1"/>
  <c r="M173" i="1"/>
  <c r="N173" i="1" s="1"/>
  <c r="O173" i="1" s="1"/>
  <c r="M170" i="1"/>
  <c r="N170" i="1" s="1"/>
  <c r="O170" i="1" s="1"/>
  <c r="M167" i="1"/>
  <c r="N167" i="1" s="1"/>
  <c r="O167" i="1" s="1"/>
  <c r="M168" i="1"/>
  <c r="N168" i="1" s="1"/>
  <c r="O168" i="1" s="1"/>
  <c r="M171" i="1"/>
  <c r="N171" i="1" s="1"/>
  <c r="O171" i="1" s="1"/>
  <c r="P171" i="1" s="1"/>
  <c r="M174" i="1"/>
  <c r="N174" i="1" s="1"/>
  <c r="O174" i="1" s="1"/>
  <c r="P174" i="1" s="1"/>
  <c r="M166" i="1"/>
  <c r="N166" i="1" s="1"/>
  <c r="O166" i="1" s="1"/>
  <c r="M175" i="1"/>
  <c r="N175" i="1" s="1"/>
  <c r="O175" i="1" s="1"/>
  <c r="P175" i="1" s="1"/>
  <c r="M165" i="1"/>
  <c r="N165" i="1" s="1"/>
  <c r="O165" i="1" s="1"/>
  <c r="P165" i="1" s="1"/>
  <c r="M176" i="1"/>
  <c r="N176" i="1" s="1"/>
  <c r="O176" i="1" s="1"/>
  <c r="M169" i="1"/>
  <c r="N169" i="1" s="1"/>
  <c r="O169" i="1" s="1"/>
  <c r="P169" i="1" s="1"/>
  <c r="H215" i="1"/>
  <c r="P215" i="1"/>
  <c r="P235" i="1"/>
  <c r="H235" i="1"/>
  <c r="P184" i="1"/>
  <c r="P209" i="1"/>
  <c r="H209" i="1"/>
  <c r="P244" i="1"/>
  <c r="H244" i="1"/>
  <c r="P206" i="1"/>
  <c r="H206" i="1"/>
  <c r="P182" i="1"/>
  <c r="P213" i="1"/>
  <c r="H213" i="1"/>
  <c r="P248" i="1"/>
  <c r="H248" i="1"/>
  <c r="P255" i="1"/>
  <c r="H255" i="1"/>
  <c r="P236" i="1"/>
  <c r="H236" i="1"/>
  <c r="H196" i="1"/>
  <c r="P196" i="1"/>
  <c r="P199" i="1"/>
  <c r="H199" i="1"/>
  <c r="P225" i="1"/>
  <c r="H225" i="1"/>
  <c r="H245" i="1"/>
  <c r="P245" i="1"/>
  <c r="P224" i="1"/>
  <c r="H224" i="1"/>
  <c r="H243" i="1"/>
  <c r="P243" i="1"/>
  <c r="P205" i="1"/>
  <c r="H205" i="1"/>
  <c r="H222" i="1"/>
  <c r="P222" i="1"/>
  <c r="P246" i="1"/>
  <c r="H246" i="1"/>
  <c r="P204" i="1"/>
  <c r="H204" i="1"/>
  <c r="P179" i="1"/>
  <c r="P168" i="1"/>
  <c r="H234" i="1"/>
  <c r="P234" i="1"/>
  <c r="H237" i="1"/>
  <c r="P237" i="1"/>
  <c r="H233" i="1"/>
  <c r="P233" i="1"/>
  <c r="P195" i="1"/>
  <c r="H195" i="1"/>
  <c r="H203" i="1"/>
  <c r="P203" i="1"/>
  <c r="P172" i="1"/>
  <c r="P178" i="1"/>
  <c r="P194" i="1"/>
  <c r="H194" i="1"/>
  <c r="P247" i="1"/>
  <c r="H247" i="1"/>
  <c r="H232" i="1"/>
  <c r="P232" i="1"/>
  <c r="P198" i="1"/>
  <c r="H198" i="1"/>
  <c r="H210" i="1"/>
  <c r="P210" i="1"/>
  <c r="P177" i="1"/>
  <c r="H226" i="1"/>
  <c r="P226" i="1"/>
  <c r="P238" i="1"/>
  <c r="H238" i="1"/>
  <c r="P252" i="1"/>
  <c r="H252" i="1"/>
  <c r="P201" i="1"/>
  <c r="H201" i="1"/>
  <c r="P214" i="1"/>
  <c r="H214" i="1"/>
  <c r="H221" i="1"/>
  <c r="P221" i="1"/>
  <c r="P183" i="1"/>
  <c r="P190" i="1"/>
  <c r="P239" i="1"/>
  <c r="H239" i="1"/>
  <c r="P241" i="1"/>
  <c r="H241" i="1"/>
  <c r="H250" i="1"/>
  <c r="P250" i="1"/>
  <c r="P166" i="1"/>
  <c r="P208" i="1"/>
  <c r="H208" i="1"/>
  <c r="P230" i="1"/>
  <c r="H230" i="1"/>
  <c r="P207" i="1"/>
  <c r="H207" i="1"/>
  <c r="P211" i="1"/>
  <c r="H211" i="1"/>
  <c r="H217" i="1"/>
  <c r="P217" i="1"/>
  <c r="H219" i="1"/>
  <c r="P219" i="1"/>
  <c r="H212" i="1"/>
  <c r="P212" i="1"/>
  <c r="P180" i="1"/>
  <c r="H180" i="1"/>
  <c r="P167" i="1"/>
  <c r="P192" i="1"/>
  <c r="H192" i="1"/>
  <c r="P181" i="1"/>
  <c r="P228" i="1"/>
  <c r="H228" i="1"/>
  <c r="P240" i="1"/>
  <c r="H240" i="1"/>
  <c r="P170" i="1"/>
  <c r="P188" i="1"/>
  <c r="H188" i="1"/>
  <c r="P186" i="1"/>
  <c r="P187" i="1"/>
  <c r="H227" i="1"/>
  <c r="P227" i="1"/>
  <c r="P257" i="1"/>
  <c r="H257" i="1"/>
  <c r="P249" i="1"/>
  <c r="H249" i="1"/>
  <c r="P193" i="1"/>
  <c r="H193" i="1"/>
  <c r="P189" i="1"/>
  <c r="H189" i="1"/>
  <c r="P220" i="1"/>
  <c r="H220" i="1"/>
  <c r="P202" i="1"/>
  <c r="H202" i="1"/>
  <c r="H231" i="1"/>
  <c r="P231" i="1"/>
  <c r="P185" i="1"/>
  <c r="H185" i="1"/>
  <c r="H229" i="1"/>
  <c r="P229" i="1"/>
  <c r="H197" i="1"/>
  <c r="P197" i="1"/>
  <c r="P176" i="1"/>
  <c r="P200" i="1"/>
  <c r="H200" i="1"/>
  <c r="P218" i="1"/>
  <c r="H218" i="1"/>
  <c r="P191" i="1"/>
  <c r="H191" i="1"/>
  <c r="P216" i="1"/>
  <c r="H216" i="1"/>
  <c r="H242" i="1"/>
  <c r="P242" i="1"/>
  <c r="H223" i="1"/>
  <c r="P223" i="1"/>
  <c r="M163" i="1"/>
  <c r="N163" i="1" s="1"/>
  <c r="O163" i="1" s="1"/>
  <c r="M164" i="1"/>
  <c r="N164" i="1" s="1"/>
  <c r="O164" i="1" s="1"/>
  <c r="M160" i="1"/>
  <c r="N160" i="1" s="1"/>
  <c r="O160" i="1" s="1"/>
  <c r="M162" i="1"/>
  <c r="N162" i="1" s="1"/>
  <c r="O162" i="1" s="1"/>
  <c r="M159" i="1"/>
  <c r="N159" i="1" s="1"/>
  <c r="O159" i="1" s="1"/>
  <c r="M161" i="1"/>
  <c r="N161" i="1" s="1"/>
  <c r="O161" i="1" s="1"/>
  <c r="M150" i="1"/>
  <c r="N150" i="1" s="1"/>
  <c r="O150" i="1" s="1"/>
  <c r="M153" i="1"/>
  <c r="N153" i="1" s="1"/>
  <c r="O153" i="1" s="1"/>
  <c r="M155" i="1"/>
  <c r="N155" i="1" s="1"/>
  <c r="O155" i="1" s="1"/>
  <c r="M149" i="1"/>
  <c r="N149" i="1" s="1"/>
  <c r="O149" i="1" s="1"/>
  <c r="M154" i="1"/>
  <c r="N154" i="1" s="1"/>
  <c r="O154" i="1" s="1"/>
  <c r="M157" i="1"/>
  <c r="N157" i="1" s="1"/>
  <c r="O157" i="1" s="1"/>
  <c r="M147" i="1"/>
  <c r="N147" i="1" s="1"/>
  <c r="O147" i="1" s="1"/>
  <c r="M156" i="1"/>
  <c r="N156" i="1" s="1"/>
  <c r="O156" i="1" s="1"/>
  <c r="M158" i="1"/>
  <c r="N158" i="1" s="1"/>
  <c r="O158" i="1" s="1"/>
  <c r="M151" i="1"/>
  <c r="N151" i="1" s="1"/>
  <c r="O151" i="1" s="1"/>
  <c r="M142" i="1"/>
  <c r="N142" i="1" s="1"/>
  <c r="O142" i="1" s="1"/>
  <c r="M145" i="1"/>
  <c r="N145" i="1" s="1"/>
  <c r="O145" i="1" s="1"/>
  <c r="M135" i="1"/>
  <c r="N135" i="1" s="1"/>
  <c r="O135" i="1" s="1"/>
  <c r="M144" i="1"/>
  <c r="N144" i="1" s="1"/>
  <c r="O144" i="1" s="1"/>
  <c r="M137" i="1"/>
  <c r="N137" i="1" s="1"/>
  <c r="O137" i="1" s="1"/>
  <c r="M139" i="1"/>
  <c r="N139" i="1" s="1"/>
  <c r="O139" i="1" s="1"/>
  <c r="M128" i="1"/>
  <c r="N128" i="1" s="1"/>
  <c r="O128" i="1" s="1"/>
  <c r="M134" i="1"/>
  <c r="N134" i="1" s="1"/>
  <c r="O134" i="1" s="1"/>
  <c r="M127" i="1"/>
  <c r="N127" i="1" s="1"/>
  <c r="O127" i="1" s="1"/>
  <c r="M123" i="1"/>
  <c r="N123" i="1" s="1"/>
  <c r="O123" i="1" s="1"/>
  <c r="M146" i="1"/>
  <c r="N146" i="1" s="1"/>
  <c r="O146" i="1" s="1"/>
  <c r="M124" i="1"/>
  <c r="N124" i="1" s="1"/>
  <c r="O124" i="1" s="1"/>
  <c r="M143" i="1"/>
  <c r="N143" i="1" s="1"/>
  <c r="O143" i="1" s="1"/>
  <c r="M131" i="1"/>
  <c r="N131" i="1" s="1"/>
  <c r="O131" i="1" s="1"/>
  <c r="M148" i="1"/>
  <c r="N148" i="1" s="1"/>
  <c r="O148" i="1" s="1"/>
  <c r="M152" i="1"/>
  <c r="N152" i="1" s="1"/>
  <c r="O152" i="1" s="1"/>
  <c r="M138" i="1"/>
  <c r="N138" i="1" s="1"/>
  <c r="O138" i="1" s="1"/>
  <c r="M130" i="1"/>
  <c r="N130" i="1" s="1"/>
  <c r="O130" i="1" s="1"/>
  <c r="M141" i="1"/>
  <c r="N141" i="1" s="1"/>
  <c r="O141" i="1" s="1"/>
  <c r="M140" i="1"/>
  <c r="N140" i="1" s="1"/>
  <c r="O140" i="1" s="1"/>
  <c r="M136" i="1"/>
  <c r="N136" i="1" s="1"/>
  <c r="O136" i="1" s="1"/>
  <c r="M132" i="1"/>
  <c r="N132" i="1" s="1"/>
  <c r="O132" i="1" s="1"/>
  <c r="M125" i="1"/>
  <c r="N125" i="1" s="1"/>
  <c r="O125" i="1" s="1"/>
  <c r="M126" i="1"/>
  <c r="N126" i="1" s="1"/>
  <c r="O126" i="1" s="1"/>
  <c r="M120" i="1"/>
  <c r="N120" i="1" s="1"/>
  <c r="O120" i="1" s="1"/>
  <c r="M122" i="1"/>
  <c r="N122" i="1" s="1"/>
  <c r="O122" i="1" s="1"/>
  <c r="M133" i="1"/>
  <c r="N133" i="1" s="1"/>
  <c r="O133" i="1" s="1"/>
  <c r="M129" i="1"/>
  <c r="N129" i="1" s="1"/>
  <c r="O129" i="1" s="1"/>
  <c r="M121" i="1"/>
  <c r="N121" i="1" s="1"/>
  <c r="O121" i="1" s="1"/>
  <c r="I97" i="1"/>
  <c r="J97" i="1" s="1"/>
  <c r="K97" i="1" s="1"/>
  <c r="L97" i="1" s="1"/>
  <c r="I103" i="1"/>
  <c r="J103" i="1" s="1"/>
  <c r="K103" i="1" s="1"/>
  <c r="L103" i="1" s="1"/>
  <c r="I95" i="1"/>
  <c r="J95" i="1" s="1"/>
  <c r="K95" i="1" s="1"/>
  <c r="L95" i="1" s="1"/>
  <c r="I101" i="1"/>
  <c r="J101" i="1" s="1"/>
  <c r="K101" i="1" s="1"/>
  <c r="L101" i="1" s="1"/>
  <c r="I104" i="1"/>
  <c r="J104" i="1" s="1"/>
  <c r="K104" i="1" s="1"/>
  <c r="L104" i="1" s="1"/>
  <c r="I107" i="1"/>
  <c r="J107" i="1" s="1"/>
  <c r="K107" i="1" s="1"/>
  <c r="L107" i="1" s="1"/>
  <c r="M118" i="1"/>
  <c r="N118" i="1" s="1"/>
  <c r="O118" i="1" s="1"/>
  <c r="I102" i="1"/>
  <c r="J102" i="1" s="1"/>
  <c r="K102" i="1" s="1"/>
  <c r="L102" i="1" s="1"/>
  <c r="I98" i="1"/>
  <c r="J98" i="1" s="1"/>
  <c r="K98" i="1" s="1"/>
  <c r="L98" i="1" s="1"/>
  <c r="I96" i="1"/>
  <c r="J96" i="1" s="1"/>
  <c r="K96" i="1" s="1"/>
  <c r="L96" i="1" s="1"/>
  <c r="I6" i="1"/>
  <c r="J6" i="1" s="1"/>
  <c r="K6" i="1" s="1"/>
  <c r="L6" i="1" s="1"/>
  <c r="I100" i="1"/>
  <c r="J100" i="1" s="1"/>
  <c r="K100" i="1" s="1"/>
  <c r="L100" i="1" s="1"/>
  <c r="I63" i="1"/>
  <c r="J63" i="1" s="1"/>
  <c r="K63" i="1" s="1"/>
  <c r="L63" i="1" s="1"/>
  <c r="I91" i="1"/>
  <c r="J91" i="1" s="1"/>
  <c r="K91" i="1" s="1"/>
  <c r="L91" i="1" s="1"/>
  <c r="I37" i="1"/>
  <c r="J37" i="1" s="1"/>
  <c r="K37" i="1" s="1"/>
  <c r="L37" i="1" s="1"/>
  <c r="I54" i="1"/>
  <c r="J54" i="1" s="1"/>
  <c r="K54" i="1" s="1"/>
  <c r="L54" i="1" s="1"/>
  <c r="I29" i="1"/>
  <c r="J29" i="1" s="1"/>
  <c r="K29" i="1" s="1"/>
  <c r="L29" i="1" s="1"/>
  <c r="I79" i="1"/>
  <c r="J79" i="1" s="1"/>
  <c r="K79" i="1" s="1"/>
  <c r="L79" i="1" s="1"/>
  <c r="I62" i="1"/>
  <c r="J62" i="1" s="1"/>
  <c r="K62" i="1" s="1"/>
  <c r="L62" i="1" s="1"/>
  <c r="I75" i="1"/>
  <c r="J75" i="1" s="1"/>
  <c r="K75" i="1" s="1"/>
  <c r="L75" i="1" s="1"/>
  <c r="I92" i="1"/>
  <c r="J92" i="1" s="1"/>
  <c r="K92" i="1" s="1"/>
  <c r="L92" i="1" s="1"/>
  <c r="I50" i="1"/>
  <c r="J50" i="1" s="1"/>
  <c r="K50" i="1" s="1"/>
  <c r="L50" i="1" s="1"/>
  <c r="I93" i="1"/>
  <c r="J93" i="1" s="1"/>
  <c r="K93" i="1" s="1"/>
  <c r="L93" i="1" s="1"/>
  <c r="I88" i="1"/>
  <c r="J88" i="1" s="1"/>
  <c r="K88" i="1" s="1"/>
  <c r="L88" i="1" s="1"/>
  <c r="I82" i="1"/>
  <c r="J82" i="1" s="1"/>
  <c r="K82" i="1" s="1"/>
  <c r="L82" i="1" s="1"/>
  <c r="I52" i="1"/>
  <c r="J52" i="1" s="1"/>
  <c r="K52" i="1" s="1"/>
  <c r="L52" i="1" s="1"/>
  <c r="I17" i="1"/>
  <c r="J17" i="1" s="1"/>
  <c r="K17" i="1" s="1"/>
  <c r="L17" i="1" s="1"/>
  <c r="I76" i="1"/>
  <c r="J76" i="1" s="1"/>
  <c r="K76" i="1" s="1"/>
  <c r="L76" i="1" s="1"/>
  <c r="I67" i="1"/>
  <c r="J67" i="1" s="1"/>
  <c r="K67" i="1" s="1"/>
  <c r="L67" i="1" s="1"/>
  <c r="I33" i="1"/>
  <c r="J33" i="1" s="1"/>
  <c r="K33" i="1" s="1"/>
  <c r="L33" i="1" s="1"/>
  <c r="I24" i="1"/>
  <c r="J24" i="1" s="1"/>
  <c r="K24" i="1" s="1"/>
  <c r="L24" i="1" s="1"/>
  <c r="I21" i="1"/>
  <c r="J21" i="1" s="1"/>
  <c r="K21" i="1" s="1"/>
  <c r="L21" i="1" s="1"/>
  <c r="I9" i="1"/>
  <c r="J9" i="1" s="1"/>
  <c r="K9" i="1" s="1"/>
  <c r="L9" i="1" s="1"/>
  <c r="I13" i="1"/>
  <c r="J13" i="1" s="1"/>
  <c r="K13" i="1" s="1"/>
  <c r="L13" i="1" s="1"/>
  <c r="I43" i="1"/>
  <c r="J43" i="1" s="1"/>
  <c r="K43" i="1" s="1"/>
  <c r="L43" i="1" s="1"/>
  <c r="I11" i="1"/>
  <c r="J11" i="1" s="1"/>
  <c r="K11" i="1" s="1"/>
  <c r="L11" i="1" s="1"/>
  <c r="I72" i="1"/>
  <c r="J72" i="1" s="1"/>
  <c r="K72" i="1" s="1"/>
  <c r="L72" i="1" s="1"/>
  <c r="I7" i="1"/>
  <c r="J7" i="1" s="1"/>
  <c r="K7" i="1" s="1"/>
  <c r="L7" i="1" s="1"/>
  <c r="I4" i="1"/>
  <c r="J4" i="1" s="1"/>
  <c r="K4" i="1" s="1"/>
  <c r="L4" i="1" s="1"/>
  <c r="I90" i="1"/>
  <c r="J90" i="1" s="1"/>
  <c r="K90" i="1" s="1"/>
  <c r="L90" i="1" s="1"/>
  <c r="I73" i="1"/>
  <c r="J73" i="1" s="1"/>
  <c r="K73" i="1" s="1"/>
  <c r="L73" i="1" s="1"/>
  <c r="I18" i="1"/>
  <c r="J18" i="1" s="1"/>
  <c r="K18" i="1" s="1"/>
  <c r="L18" i="1" s="1"/>
  <c r="I99" i="1"/>
  <c r="J99" i="1" s="1"/>
  <c r="K99" i="1" s="1"/>
  <c r="L99" i="1" s="1"/>
  <c r="I30" i="1"/>
  <c r="J30" i="1" s="1"/>
  <c r="K30" i="1" s="1"/>
  <c r="L30" i="1" s="1"/>
  <c r="I51" i="1"/>
  <c r="J51" i="1" s="1"/>
  <c r="K51" i="1" s="1"/>
  <c r="L51" i="1" s="1"/>
  <c r="I20" i="1"/>
  <c r="J20" i="1" s="1"/>
  <c r="K20" i="1" s="1"/>
  <c r="L20" i="1" s="1"/>
  <c r="I71" i="1"/>
  <c r="J71" i="1" s="1"/>
  <c r="K71" i="1" s="1"/>
  <c r="L71" i="1" s="1"/>
  <c r="I39" i="1"/>
  <c r="J39" i="1" s="1"/>
  <c r="K39" i="1" s="1"/>
  <c r="L39" i="1" s="1"/>
  <c r="I94" i="1"/>
  <c r="J94" i="1" s="1"/>
  <c r="K94" i="1" s="1"/>
  <c r="L94" i="1" s="1"/>
  <c r="I74" i="1"/>
  <c r="J74" i="1" s="1"/>
  <c r="K74" i="1" s="1"/>
  <c r="L74" i="1" s="1"/>
  <c r="I28" i="1"/>
  <c r="J28" i="1" s="1"/>
  <c r="K28" i="1" s="1"/>
  <c r="L28" i="1" s="1"/>
  <c r="I89" i="1"/>
  <c r="J89" i="1" s="1"/>
  <c r="K89" i="1" s="1"/>
  <c r="L89" i="1" s="1"/>
  <c r="I44" i="1"/>
  <c r="J44" i="1" s="1"/>
  <c r="K44" i="1" s="1"/>
  <c r="L44" i="1" s="1"/>
  <c r="I31" i="1"/>
  <c r="J31" i="1" s="1"/>
  <c r="K31" i="1" s="1"/>
  <c r="L31" i="1" s="1"/>
  <c r="I53" i="1"/>
  <c r="J53" i="1" s="1"/>
  <c r="K53" i="1" s="1"/>
  <c r="L53" i="1" s="1"/>
  <c r="I5" i="1"/>
  <c r="J5" i="1" s="1"/>
  <c r="K5" i="1" s="1"/>
  <c r="L5" i="1" s="1"/>
  <c r="I78" i="1"/>
  <c r="J78" i="1" s="1"/>
  <c r="K78" i="1" s="1"/>
  <c r="L78" i="1" s="1"/>
  <c r="I34" i="1"/>
  <c r="J34" i="1" s="1"/>
  <c r="K34" i="1" s="1"/>
  <c r="L34" i="1" s="1"/>
  <c r="I12" i="1"/>
  <c r="J12" i="1" s="1"/>
  <c r="K12" i="1" s="1"/>
  <c r="L12" i="1" s="1"/>
  <c r="I84" i="1"/>
  <c r="J84" i="1" s="1"/>
  <c r="K84" i="1" s="1"/>
  <c r="L84" i="1" s="1"/>
  <c r="I32" i="1"/>
  <c r="J32" i="1" s="1"/>
  <c r="K32" i="1" s="1"/>
  <c r="L32" i="1" s="1"/>
  <c r="I55" i="1"/>
  <c r="J55" i="1" s="1"/>
  <c r="K55" i="1" s="1"/>
  <c r="L55" i="1" s="1"/>
  <c r="I42" i="1"/>
  <c r="J42" i="1" s="1"/>
  <c r="K42" i="1" s="1"/>
  <c r="L42" i="1" s="1"/>
  <c r="I2" i="1"/>
  <c r="J2" i="1" s="1"/>
  <c r="K2" i="1" s="1"/>
  <c r="L2" i="1" s="1"/>
  <c r="I57" i="1"/>
  <c r="J57" i="1" s="1"/>
  <c r="K57" i="1" s="1"/>
  <c r="L57" i="1" s="1"/>
  <c r="I69" i="1"/>
  <c r="J69" i="1" s="1"/>
  <c r="K69" i="1" s="1"/>
  <c r="L69" i="1" s="1"/>
  <c r="I86" i="1"/>
  <c r="J86" i="1" s="1"/>
  <c r="K86" i="1" s="1"/>
  <c r="L86" i="1" s="1"/>
  <c r="I66" i="1"/>
  <c r="J66" i="1" s="1"/>
  <c r="K66" i="1" s="1"/>
  <c r="L66" i="1" s="1"/>
  <c r="I60" i="1"/>
  <c r="J60" i="1" s="1"/>
  <c r="K60" i="1" s="1"/>
  <c r="L60" i="1" s="1"/>
  <c r="I40" i="1"/>
  <c r="J40" i="1" s="1"/>
  <c r="K40" i="1" s="1"/>
  <c r="L40" i="1" s="1"/>
  <c r="I70" i="1"/>
  <c r="J70" i="1" s="1"/>
  <c r="K70" i="1" s="1"/>
  <c r="L70" i="1" s="1"/>
  <c r="I61" i="1"/>
  <c r="J61" i="1" s="1"/>
  <c r="K61" i="1" s="1"/>
  <c r="L61" i="1" s="1"/>
  <c r="I15" i="1"/>
  <c r="J15" i="1" s="1"/>
  <c r="K15" i="1" s="1"/>
  <c r="L15" i="1" s="1"/>
  <c r="I83" i="1"/>
  <c r="J83" i="1" s="1"/>
  <c r="K83" i="1" s="1"/>
  <c r="L83" i="1" s="1"/>
  <c r="I38" i="1"/>
  <c r="J38" i="1" s="1"/>
  <c r="K38" i="1" s="1"/>
  <c r="L38" i="1" s="1"/>
  <c r="I25" i="1"/>
  <c r="J25" i="1" s="1"/>
  <c r="K25" i="1" s="1"/>
  <c r="L25" i="1" s="1"/>
  <c r="I19" i="1"/>
  <c r="J19" i="1" s="1"/>
  <c r="K19" i="1" s="1"/>
  <c r="L19" i="1" s="1"/>
  <c r="I45" i="1"/>
  <c r="J45" i="1" s="1"/>
  <c r="K45" i="1" s="1"/>
  <c r="L45" i="1" s="1"/>
  <c r="I36" i="1"/>
  <c r="J36" i="1" s="1"/>
  <c r="K36" i="1" s="1"/>
  <c r="L36" i="1" s="1"/>
  <c r="I26" i="1"/>
  <c r="J26" i="1" s="1"/>
  <c r="K26" i="1" s="1"/>
  <c r="L26" i="1" s="1"/>
  <c r="I46" i="1"/>
  <c r="J46" i="1" s="1"/>
  <c r="K46" i="1" s="1"/>
  <c r="L46" i="1" s="1"/>
  <c r="I48" i="1"/>
  <c r="J48" i="1" s="1"/>
  <c r="K48" i="1" s="1"/>
  <c r="L48" i="1" s="1"/>
  <c r="I27" i="1"/>
  <c r="J27" i="1" s="1"/>
  <c r="K27" i="1" s="1"/>
  <c r="L27" i="1" s="1"/>
  <c r="I56" i="1"/>
  <c r="J56" i="1" s="1"/>
  <c r="K56" i="1" s="1"/>
  <c r="L56" i="1" s="1"/>
  <c r="I64" i="1"/>
  <c r="J64" i="1" s="1"/>
  <c r="K64" i="1" s="1"/>
  <c r="L64" i="1" s="1"/>
  <c r="I23" i="1"/>
  <c r="J23" i="1" s="1"/>
  <c r="K23" i="1" s="1"/>
  <c r="L23" i="1" s="1"/>
  <c r="I81" i="1"/>
  <c r="J81" i="1" s="1"/>
  <c r="K81" i="1" s="1"/>
  <c r="L81" i="1" s="1"/>
  <c r="I59" i="1"/>
  <c r="J59" i="1" s="1"/>
  <c r="K59" i="1" s="1"/>
  <c r="L59" i="1" s="1"/>
  <c r="I10" i="1"/>
  <c r="J10" i="1" s="1"/>
  <c r="K10" i="1" s="1"/>
  <c r="L10" i="1" s="1"/>
  <c r="I80" i="1"/>
  <c r="J80" i="1" s="1"/>
  <c r="K80" i="1" s="1"/>
  <c r="L80" i="1" s="1"/>
  <c r="I49" i="1"/>
  <c r="J49" i="1" s="1"/>
  <c r="K49" i="1" s="1"/>
  <c r="L49" i="1" s="1"/>
  <c r="I65" i="1"/>
  <c r="J65" i="1" s="1"/>
  <c r="K65" i="1" s="1"/>
  <c r="L65" i="1" s="1"/>
  <c r="I16" i="1"/>
  <c r="J16" i="1" s="1"/>
  <c r="K16" i="1" s="1"/>
  <c r="L16" i="1" s="1"/>
  <c r="I77" i="1"/>
  <c r="J77" i="1" s="1"/>
  <c r="K77" i="1" s="1"/>
  <c r="L77" i="1" s="1"/>
  <c r="I68" i="1"/>
  <c r="J68" i="1" s="1"/>
  <c r="K68" i="1" s="1"/>
  <c r="L68" i="1" s="1"/>
  <c r="I47" i="1"/>
  <c r="J47" i="1" s="1"/>
  <c r="K47" i="1" s="1"/>
  <c r="L47" i="1" s="1"/>
  <c r="I14" i="1"/>
  <c r="J14" i="1" s="1"/>
  <c r="K14" i="1" s="1"/>
  <c r="L14" i="1" s="1"/>
  <c r="I22" i="1"/>
  <c r="J22" i="1" s="1"/>
  <c r="K22" i="1" s="1"/>
  <c r="L22" i="1" s="1"/>
  <c r="I41" i="1"/>
  <c r="J41" i="1" s="1"/>
  <c r="K41" i="1" s="1"/>
  <c r="L41" i="1" s="1"/>
  <c r="I85" i="1"/>
  <c r="J85" i="1" s="1"/>
  <c r="K85" i="1" s="1"/>
  <c r="L85" i="1" s="1"/>
  <c r="I35" i="1"/>
  <c r="J35" i="1" s="1"/>
  <c r="K35" i="1" s="1"/>
  <c r="L35" i="1" s="1"/>
  <c r="I87" i="1"/>
  <c r="J87" i="1" s="1"/>
  <c r="K87" i="1" s="1"/>
  <c r="L87" i="1" s="1"/>
  <c r="I3" i="1"/>
  <c r="J3" i="1" s="1"/>
  <c r="K3" i="1" s="1"/>
  <c r="L3" i="1" s="1"/>
  <c r="I58" i="1"/>
  <c r="J58" i="1" s="1"/>
  <c r="K58" i="1" s="1"/>
  <c r="L58" i="1" s="1"/>
  <c r="I8" i="1"/>
  <c r="J8" i="1" s="1"/>
  <c r="K8" i="1" s="1"/>
  <c r="L8" i="1" s="1"/>
  <c r="Q254" i="1" l="1"/>
  <c r="R254" i="1" s="1"/>
  <c r="S254" i="1" s="1"/>
  <c r="Q258" i="1"/>
  <c r="R258" i="1" s="1"/>
  <c r="S258" i="1" s="1"/>
  <c r="Q265" i="1"/>
  <c r="R265" i="1" s="1"/>
  <c r="S265" i="1" s="1"/>
  <c r="Q259" i="1"/>
  <c r="R259" i="1" s="1"/>
  <c r="S259" i="1" s="1"/>
  <c r="Q260" i="1"/>
  <c r="R260" i="1" s="1"/>
  <c r="S260" i="1" s="1"/>
  <c r="Q266" i="1"/>
  <c r="R266" i="1" s="1"/>
  <c r="S266" i="1" s="1"/>
  <c r="Q261" i="1"/>
  <c r="R261" i="1" s="1"/>
  <c r="S261" i="1" s="1"/>
  <c r="Q262" i="1"/>
  <c r="R262" i="1" s="1"/>
  <c r="S262" i="1" s="1"/>
  <c r="Q253" i="1"/>
  <c r="R253" i="1" s="1"/>
  <c r="S253" i="1" s="1"/>
  <c r="Q256" i="1"/>
  <c r="R256" i="1" s="1"/>
  <c r="S256" i="1" s="1"/>
  <c r="H183" i="1"/>
  <c r="H177" i="1"/>
  <c r="H187" i="1"/>
  <c r="H178" i="1"/>
  <c r="H179" i="1"/>
  <c r="H186" i="1"/>
  <c r="H190" i="1"/>
  <c r="H182" i="1"/>
  <c r="H181" i="1"/>
  <c r="H172" i="1"/>
  <c r="P173" i="1"/>
  <c r="Q251" i="1"/>
  <c r="R251" i="1" s="1"/>
  <c r="S251" i="1" s="1"/>
  <c r="H184" i="1"/>
  <c r="H167" i="1"/>
  <c r="H173" i="1"/>
  <c r="H170" i="1"/>
  <c r="H168" i="1"/>
  <c r="H166" i="1"/>
  <c r="H176" i="1"/>
  <c r="H165" i="1"/>
  <c r="Q187" i="1"/>
  <c r="R187" i="1" s="1"/>
  <c r="S187" i="1" s="1"/>
  <c r="Q212" i="1"/>
  <c r="R212" i="1" s="1"/>
  <c r="S212" i="1" s="1"/>
  <c r="H169" i="1"/>
  <c r="H171" i="1"/>
  <c r="Q231" i="1"/>
  <c r="R231" i="1" s="1"/>
  <c r="S231" i="1" s="1"/>
  <c r="Q218" i="1"/>
  <c r="R218" i="1" s="1"/>
  <c r="S218" i="1" s="1"/>
  <c r="Q193" i="1"/>
  <c r="R193" i="1" s="1"/>
  <c r="S193" i="1" s="1"/>
  <c r="Q249" i="1"/>
  <c r="R249" i="1" s="1"/>
  <c r="S249" i="1" s="1"/>
  <c r="Q186" i="1"/>
  <c r="R186" i="1" s="1"/>
  <c r="S186" i="1" s="1"/>
  <c r="Q181" i="1"/>
  <c r="R181" i="1" s="1"/>
  <c r="S181" i="1" s="1"/>
  <c r="Q230" i="1"/>
  <c r="R230" i="1" s="1"/>
  <c r="S230" i="1" s="1"/>
  <c r="Q241" i="1"/>
  <c r="R241" i="1" s="1"/>
  <c r="S241" i="1" s="1"/>
  <c r="Q183" i="1"/>
  <c r="R183" i="1" s="1"/>
  <c r="S183" i="1" s="1"/>
  <c r="Q252" i="1"/>
  <c r="R252" i="1" s="1"/>
  <c r="S252" i="1" s="1"/>
  <c r="Q177" i="1"/>
  <c r="R177" i="1" s="1"/>
  <c r="S177" i="1" s="1"/>
  <c r="Q194" i="1"/>
  <c r="R194" i="1" s="1"/>
  <c r="S194" i="1" s="1"/>
  <c r="Q195" i="1"/>
  <c r="R195" i="1" s="1"/>
  <c r="S195" i="1" s="1"/>
  <c r="Q213" i="1"/>
  <c r="R213" i="1" s="1"/>
  <c r="S213" i="1" s="1"/>
  <c r="Q244" i="1"/>
  <c r="R244" i="1" s="1"/>
  <c r="S244" i="1" s="1"/>
  <c r="Q219" i="1"/>
  <c r="R219" i="1" s="1"/>
  <c r="S219" i="1" s="1"/>
  <c r="Q221" i="1"/>
  <c r="R221" i="1" s="1"/>
  <c r="S221" i="1" s="1"/>
  <c r="Q210" i="1"/>
  <c r="R210" i="1" s="1"/>
  <c r="S210" i="1" s="1"/>
  <c r="Q232" i="1"/>
  <c r="R232" i="1" s="1"/>
  <c r="S232" i="1" s="1"/>
  <c r="Q237" i="1"/>
  <c r="R237" i="1" s="1"/>
  <c r="S237" i="1" s="1"/>
  <c r="Q222" i="1"/>
  <c r="R222" i="1" s="1"/>
  <c r="S222" i="1" s="1"/>
  <c r="Q242" i="1"/>
  <c r="R242" i="1" s="1"/>
  <c r="S242" i="1" s="1"/>
  <c r="Q200" i="1"/>
  <c r="R200" i="1" s="1"/>
  <c r="S200" i="1" s="1"/>
  <c r="Q202" i="1"/>
  <c r="R202" i="1" s="1"/>
  <c r="S202" i="1" s="1"/>
  <c r="Q257" i="1"/>
  <c r="R257" i="1" s="1"/>
  <c r="S257" i="1" s="1"/>
  <c r="Q188" i="1"/>
  <c r="R188" i="1" s="1"/>
  <c r="S188" i="1" s="1"/>
  <c r="Q192" i="1"/>
  <c r="R192" i="1" s="1"/>
  <c r="S192" i="1" s="1"/>
  <c r="Q207" i="1"/>
  <c r="R207" i="1" s="1"/>
  <c r="S207" i="1" s="1"/>
  <c r="Q238" i="1"/>
  <c r="R238" i="1" s="1"/>
  <c r="S238" i="1" s="1"/>
  <c r="Q178" i="1"/>
  <c r="R178" i="1" s="1"/>
  <c r="S178" i="1" s="1"/>
  <c r="H175" i="1"/>
  <c r="Q246" i="1"/>
  <c r="R246" i="1" s="1"/>
  <c r="S246" i="1" s="1"/>
  <c r="Q205" i="1"/>
  <c r="R205" i="1" s="1"/>
  <c r="S205" i="1" s="1"/>
  <c r="Q224" i="1"/>
  <c r="R224" i="1" s="1"/>
  <c r="S224" i="1" s="1"/>
  <c r="Q225" i="1"/>
  <c r="R225" i="1" s="1"/>
  <c r="S225" i="1" s="1"/>
  <c r="Q236" i="1"/>
  <c r="R236" i="1" s="1"/>
  <c r="S236" i="1" s="1"/>
  <c r="Q182" i="1"/>
  <c r="R182" i="1" s="1"/>
  <c r="S182" i="1" s="1"/>
  <c r="Q209" i="1"/>
  <c r="R209" i="1" s="1"/>
  <c r="S209" i="1" s="1"/>
  <c r="Q235" i="1"/>
  <c r="R235" i="1" s="1"/>
  <c r="S235" i="1" s="1"/>
  <c r="Q197" i="1"/>
  <c r="R197" i="1" s="1"/>
  <c r="S197" i="1" s="1"/>
  <c r="Q217" i="1"/>
  <c r="R217" i="1" s="1"/>
  <c r="S217" i="1" s="1"/>
  <c r="Q190" i="1"/>
  <c r="R190" i="1" s="1"/>
  <c r="S190" i="1" s="1"/>
  <c r="Q233" i="1"/>
  <c r="R233" i="1" s="1"/>
  <c r="S233" i="1" s="1"/>
  <c r="Q234" i="1"/>
  <c r="R234" i="1" s="1"/>
  <c r="S234" i="1" s="1"/>
  <c r="H174" i="1"/>
  <c r="Q184" i="1"/>
  <c r="R184" i="1" s="1"/>
  <c r="S184" i="1" s="1"/>
  <c r="Q223" i="1"/>
  <c r="R223" i="1" s="1"/>
  <c r="S223" i="1" s="1"/>
  <c r="Q229" i="1"/>
  <c r="R229" i="1" s="1"/>
  <c r="S229" i="1" s="1"/>
  <c r="Q227" i="1"/>
  <c r="R227" i="1" s="1"/>
  <c r="S227" i="1" s="1"/>
  <c r="Q250" i="1"/>
  <c r="R250" i="1" s="1"/>
  <c r="S250" i="1" s="1"/>
  <c r="Q216" i="1"/>
  <c r="R216" i="1" s="1"/>
  <c r="S216" i="1" s="1"/>
  <c r="Q220" i="1"/>
  <c r="R220" i="1" s="1"/>
  <c r="S220" i="1" s="1"/>
  <c r="Q240" i="1"/>
  <c r="R240" i="1" s="1"/>
  <c r="S240" i="1" s="1"/>
  <c r="Q208" i="1"/>
  <c r="R208" i="1" s="1"/>
  <c r="S208" i="1" s="1"/>
  <c r="Q239" i="1"/>
  <c r="R239" i="1" s="1"/>
  <c r="S239" i="1" s="1"/>
  <c r="Q214" i="1"/>
  <c r="R214" i="1" s="1"/>
  <c r="S214" i="1" s="1"/>
  <c r="Q172" i="1"/>
  <c r="R172" i="1" s="1"/>
  <c r="S172" i="1" s="1"/>
  <c r="Q179" i="1"/>
  <c r="R179" i="1" s="1"/>
  <c r="S179" i="1" s="1"/>
  <c r="Q199" i="1"/>
  <c r="R199" i="1" s="1"/>
  <c r="S199" i="1" s="1"/>
  <c r="Q255" i="1"/>
  <c r="R255" i="1" s="1"/>
  <c r="S255" i="1" s="1"/>
  <c r="Q206" i="1"/>
  <c r="R206" i="1" s="1"/>
  <c r="S206" i="1" s="1"/>
  <c r="Q226" i="1"/>
  <c r="R226" i="1" s="1"/>
  <c r="S226" i="1" s="1"/>
  <c r="Q203" i="1"/>
  <c r="R203" i="1" s="1"/>
  <c r="S203" i="1" s="1"/>
  <c r="Q243" i="1"/>
  <c r="R243" i="1" s="1"/>
  <c r="S243" i="1" s="1"/>
  <c r="Q245" i="1"/>
  <c r="R245" i="1" s="1"/>
  <c r="S245" i="1" s="1"/>
  <c r="Q196" i="1"/>
  <c r="R196" i="1" s="1"/>
  <c r="S196" i="1" s="1"/>
  <c r="Q215" i="1"/>
  <c r="R215" i="1" s="1"/>
  <c r="S215" i="1" s="1"/>
  <c r="Q191" i="1"/>
  <c r="R191" i="1" s="1"/>
  <c r="S191" i="1" s="1"/>
  <c r="Q185" i="1"/>
  <c r="R185" i="1" s="1"/>
  <c r="S185" i="1" s="1"/>
  <c r="Q189" i="1"/>
  <c r="R189" i="1" s="1"/>
  <c r="S189" i="1" s="1"/>
  <c r="Q228" i="1"/>
  <c r="R228" i="1" s="1"/>
  <c r="S228" i="1" s="1"/>
  <c r="Q180" i="1"/>
  <c r="R180" i="1" s="1"/>
  <c r="S180" i="1" s="1"/>
  <c r="Q211" i="1"/>
  <c r="R211" i="1" s="1"/>
  <c r="S211" i="1" s="1"/>
  <c r="Q201" i="1"/>
  <c r="R201" i="1" s="1"/>
  <c r="S201" i="1" s="1"/>
  <c r="Q198" i="1"/>
  <c r="R198" i="1" s="1"/>
  <c r="S198" i="1" s="1"/>
  <c r="Q247" i="1"/>
  <c r="R247" i="1" s="1"/>
  <c r="S247" i="1" s="1"/>
  <c r="Q204" i="1"/>
  <c r="R204" i="1" s="1"/>
  <c r="S204" i="1" s="1"/>
  <c r="Q248" i="1"/>
  <c r="R248" i="1" s="1"/>
  <c r="S248" i="1" s="1"/>
  <c r="M119" i="1"/>
  <c r="N119" i="1" s="1"/>
  <c r="O119" i="1" s="1"/>
  <c r="M115" i="1"/>
  <c r="N115" i="1" s="1"/>
  <c r="O115" i="1" s="1"/>
  <c r="P115" i="1" s="1"/>
  <c r="M117" i="1"/>
  <c r="N117" i="1" s="1"/>
  <c r="O117" i="1" s="1"/>
  <c r="P117" i="1" s="1"/>
  <c r="M114" i="1"/>
  <c r="N114" i="1" s="1"/>
  <c r="O114" i="1" s="1"/>
  <c r="P114" i="1" s="1"/>
  <c r="M111" i="1"/>
  <c r="N111" i="1" s="1"/>
  <c r="O111" i="1" s="1"/>
  <c r="M109" i="1"/>
  <c r="N109" i="1" s="1"/>
  <c r="O109" i="1" s="1"/>
  <c r="M106" i="1"/>
  <c r="N106" i="1" s="1"/>
  <c r="O106" i="1" s="1"/>
  <c r="P106" i="1" s="1"/>
  <c r="M113" i="1"/>
  <c r="N113" i="1" s="1"/>
  <c r="O113" i="1" s="1"/>
  <c r="P113" i="1" s="1"/>
  <c r="M116" i="1"/>
  <c r="N116" i="1" s="1"/>
  <c r="O116" i="1" s="1"/>
  <c r="P116" i="1" s="1"/>
  <c r="M110" i="1"/>
  <c r="N110" i="1" s="1"/>
  <c r="O110" i="1" s="1"/>
  <c r="H123" i="1" s="1"/>
  <c r="M108" i="1"/>
  <c r="N108" i="1" s="1"/>
  <c r="O108" i="1" s="1"/>
  <c r="P108" i="1" s="1"/>
  <c r="M105" i="1"/>
  <c r="N105" i="1" s="1"/>
  <c r="O105" i="1" s="1"/>
  <c r="P105" i="1" s="1"/>
  <c r="M112" i="1"/>
  <c r="N112" i="1" s="1"/>
  <c r="O112" i="1" s="1"/>
  <c r="H133" i="1"/>
  <c r="P133" i="1"/>
  <c r="P120" i="1"/>
  <c r="H131" i="1"/>
  <c r="P131" i="1"/>
  <c r="P123" i="1"/>
  <c r="H148" i="1"/>
  <c r="P148" i="1"/>
  <c r="P126" i="1"/>
  <c r="H151" i="1"/>
  <c r="P151" i="1"/>
  <c r="P155" i="1"/>
  <c r="H155" i="1"/>
  <c r="P125" i="1"/>
  <c r="H140" i="1"/>
  <c r="P140" i="1"/>
  <c r="H127" i="1"/>
  <c r="P127" i="1"/>
  <c r="H139" i="1"/>
  <c r="P139" i="1"/>
  <c r="H129" i="1"/>
  <c r="P129" i="1"/>
  <c r="H144" i="1"/>
  <c r="P144" i="1"/>
  <c r="H138" i="1"/>
  <c r="P138" i="1"/>
  <c r="H141" i="1"/>
  <c r="P141" i="1"/>
  <c r="P122" i="1"/>
  <c r="H130" i="1"/>
  <c r="P130" i="1"/>
  <c r="P161" i="1"/>
  <c r="H161" i="1"/>
  <c r="P121" i="1"/>
  <c r="H134" i="1"/>
  <c r="P134" i="1"/>
  <c r="H135" i="1"/>
  <c r="P135" i="1"/>
  <c r="P154" i="1"/>
  <c r="H154" i="1"/>
  <c r="P164" i="1"/>
  <c r="H164" i="1"/>
  <c r="H145" i="1"/>
  <c r="P145" i="1"/>
  <c r="P158" i="1"/>
  <c r="H158" i="1"/>
  <c r="P162" i="1"/>
  <c r="H162" i="1"/>
  <c r="P153" i="1"/>
  <c r="H153" i="1"/>
  <c r="H150" i="1"/>
  <c r="P150" i="1"/>
  <c r="H137" i="1"/>
  <c r="P137" i="1"/>
  <c r="P112" i="1"/>
  <c r="P119" i="1"/>
  <c r="P152" i="1"/>
  <c r="H152" i="1"/>
  <c r="P128" i="1"/>
  <c r="H128" i="1"/>
  <c r="H149" i="1"/>
  <c r="P149" i="1"/>
  <c r="P163" i="1"/>
  <c r="H163" i="1"/>
  <c r="P157" i="1"/>
  <c r="H157" i="1"/>
  <c r="P156" i="1"/>
  <c r="H156" i="1"/>
  <c r="P160" i="1"/>
  <c r="H160" i="1"/>
  <c r="H146" i="1"/>
  <c r="P146" i="1"/>
  <c r="P147" i="1"/>
  <c r="H147" i="1"/>
  <c r="H132" i="1"/>
  <c r="P132" i="1"/>
  <c r="P142" i="1"/>
  <c r="H142" i="1"/>
  <c r="H136" i="1"/>
  <c r="P136" i="1"/>
  <c r="P124" i="1"/>
  <c r="P118" i="1"/>
  <c r="P111" i="1"/>
  <c r="P143" i="1"/>
  <c r="H143" i="1"/>
  <c r="H159" i="1"/>
  <c r="P159" i="1"/>
  <c r="M85" i="1"/>
  <c r="N85" i="1" s="1"/>
  <c r="O85" i="1" s="1"/>
  <c r="M90" i="1"/>
  <c r="N90" i="1" s="1"/>
  <c r="O90" i="1" s="1"/>
  <c r="M89" i="1"/>
  <c r="N89" i="1" s="1"/>
  <c r="O89" i="1" s="1"/>
  <c r="M93" i="1"/>
  <c r="N93" i="1" s="1"/>
  <c r="O93" i="1" s="1"/>
  <c r="M102" i="1"/>
  <c r="N102" i="1" s="1"/>
  <c r="O102" i="1" s="1"/>
  <c r="M91" i="1"/>
  <c r="N91" i="1" s="1"/>
  <c r="O91" i="1" s="1"/>
  <c r="M99" i="1"/>
  <c r="N99" i="1" s="1"/>
  <c r="O99" i="1" s="1"/>
  <c r="M103" i="1"/>
  <c r="N103" i="1" s="1"/>
  <c r="O103" i="1" s="1"/>
  <c r="M100" i="1"/>
  <c r="N100" i="1" s="1"/>
  <c r="O100" i="1" s="1"/>
  <c r="M94" i="1"/>
  <c r="N94" i="1" s="1"/>
  <c r="O94" i="1" s="1"/>
  <c r="M101" i="1"/>
  <c r="N101" i="1" s="1"/>
  <c r="O101" i="1" s="1"/>
  <c r="M98" i="1"/>
  <c r="N98" i="1" s="1"/>
  <c r="O98" i="1" s="1"/>
  <c r="M96" i="1"/>
  <c r="N96" i="1" s="1"/>
  <c r="O96" i="1" s="1"/>
  <c r="M97" i="1"/>
  <c r="N97" i="1" s="1"/>
  <c r="O97" i="1" s="1"/>
  <c r="M92" i="1"/>
  <c r="N92" i="1" s="1"/>
  <c r="O92" i="1" s="1"/>
  <c r="M88" i="1"/>
  <c r="N88" i="1" s="1"/>
  <c r="O88" i="1" s="1"/>
  <c r="M95" i="1"/>
  <c r="N95" i="1" s="1"/>
  <c r="O95" i="1" s="1"/>
  <c r="M67" i="1"/>
  <c r="N67" i="1" s="1"/>
  <c r="O67" i="1" s="1"/>
  <c r="M69" i="1"/>
  <c r="N69" i="1" s="1"/>
  <c r="O69" i="1" s="1"/>
  <c r="M64" i="1"/>
  <c r="N64" i="1" s="1"/>
  <c r="O64" i="1" s="1"/>
  <c r="M66" i="1"/>
  <c r="N66" i="1" s="1"/>
  <c r="O66" i="1" s="1"/>
  <c r="M63" i="1"/>
  <c r="N63" i="1" s="1"/>
  <c r="O63" i="1" s="1"/>
  <c r="M70" i="1"/>
  <c r="N70" i="1" s="1"/>
  <c r="O70" i="1" s="1"/>
  <c r="M68" i="1"/>
  <c r="N68" i="1" s="1"/>
  <c r="O68" i="1" s="1"/>
  <c r="M4" i="1"/>
  <c r="N4" i="1" s="1"/>
  <c r="O4" i="1" s="1"/>
  <c r="M8" i="1"/>
  <c r="N8" i="1" s="1"/>
  <c r="O8" i="1" s="1"/>
  <c r="M5" i="1"/>
  <c r="N5" i="1" s="1"/>
  <c r="O5" i="1" s="1"/>
  <c r="M2" i="1"/>
  <c r="N2" i="1" s="1"/>
  <c r="O2" i="1" s="1"/>
  <c r="M9" i="1"/>
  <c r="N9" i="1" s="1"/>
  <c r="O9" i="1" s="1"/>
  <c r="M3" i="1"/>
  <c r="N3" i="1" s="1"/>
  <c r="O3" i="1" s="1"/>
  <c r="M6" i="1"/>
  <c r="N6" i="1" s="1"/>
  <c r="O6" i="1" s="1"/>
  <c r="M104" i="1"/>
  <c r="N104" i="1" s="1"/>
  <c r="O104" i="1" s="1"/>
  <c r="M107" i="1"/>
  <c r="N107" i="1" s="1"/>
  <c r="O107" i="1" s="1"/>
  <c r="M16" i="1"/>
  <c r="N16" i="1" s="1"/>
  <c r="O16" i="1" s="1"/>
  <c r="M21" i="1"/>
  <c r="N21" i="1" s="1"/>
  <c r="O21" i="1" s="1"/>
  <c r="M22" i="1"/>
  <c r="N22" i="1" s="1"/>
  <c r="O22" i="1" s="1"/>
  <c r="M17" i="1"/>
  <c r="N17" i="1" s="1"/>
  <c r="O17" i="1" s="1"/>
  <c r="M20" i="1"/>
  <c r="N20" i="1" s="1"/>
  <c r="O20" i="1" s="1"/>
  <c r="M78" i="1"/>
  <c r="N78" i="1" s="1"/>
  <c r="O78" i="1" s="1"/>
  <c r="M77" i="1"/>
  <c r="N77" i="1" s="1"/>
  <c r="O77" i="1" s="1"/>
  <c r="M73" i="1"/>
  <c r="N73" i="1" s="1"/>
  <c r="O73" i="1" s="1"/>
  <c r="M75" i="1"/>
  <c r="N75" i="1" s="1"/>
  <c r="O75" i="1" s="1"/>
  <c r="M72" i="1"/>
  <c r="N72" i="1" s="1"/>
  <c r="O72" i="1" s="1"/>
  <c r="M59" i="1"/>
  <c r="N59" i="1" s="1"/>
  <c r="O59" i="1" s="1"/>
  <c r="M65" i="1"/>
  <c r="N65" i="1" s="1"/>
  <c r="O65" i="1" s="1"/>
  <c r="M53" i="1"/>
  <c r="N53" i="1" s="1"/>
  <c r="O53" i="1" s="1"/>
  <c r="M62" i="1"/>
  <c r="N62" i="1" s="1"/>
  <c r="O62" i="1" s="1"/>
  <c r="M58" i="1"/>
  <c r="N58" i="1" s="1"/>
  <c r="O58" i="1" s="1"/>
  <c r="M55" i="1"/>
  <c r="N55" i="1" s="1"/>
  <c r="O55" i="1" s="1"/>
  <c r="M57" i="1"/>
  <c r="N57" i="1" s="1"/>
  <c r="O57" i="1" s="1"/>
  <c r="M56" i="1"/>
  <c r="N56" i="1" s="1"/>
  <c r="O56" i="1" s="1"/>
  <c r="M61" i="1"/>
  <c r="N61" i="1" s="1"/>
  <c r="O61" i="1" s="1"/>
  <c r="M60" i="1"/>
  <c r="N60" i="1" s="1"/>
  <c r="O60" i="1" s="1"/>
  <c r="M76" i="1"/>
  <c r="N76" i="1" s="1"/>
  <c r="O76" i="1" s="1"/>
  <c r="M87" i="1"/>
  <c r="N87" i="1" s="1"/>
  <c r="O87" i="1" s="1"/>
  <c r="M83" i="1"/>
  <c r="N83" i="1" s="1"/>
  <c r="O83" i="1" s="1"/>
  <c r="M74" i="1"/>
  <c r="N74" i="1" s="1"/>
  <c r="O74" i="1" s="1"/>
  <c r="M71" i="1"/>
  <c r="N71" i="1" s="1"/>
  <c r="O71" i="1" s="1"/>
  <c r="M54" i="1"/>
  <c r="N54" i="1" s="1"/>
  <c r="O54" i="1" s="1"/>
  <c r="M52" i="1"/>
  <c r="N52" i="1" s="1"/>
  <c r="O52" i="1" s="1"/>
  <c r="M49" i="1"/>
  <c r="N49" i="1" s="1"/>
  <c r="O49" i="1" s="1"/>
  <c r="M50" i="1"/>
  <c r="N50" i="1" s="1"/>
  <c r="O50" i="1" s="1"/>
  <c r="M48" i="1"/>
  <c r="N48" i="1" s="1"/>
  <c r="O48" i="1" s="1"/>
  <c r="M51" i="1"/>
  <c r="N51" i="1" s="1"/>
  <c r="O51" i="1" s="1"/>
  <c r="M80" i="1"/>
  <c r="N80" i="1" s="1"/>
  <c r="O80" i="1" s="1"/>
  <c r="M84" i="1"/>
  <c r="N84" i="1" s="1"/>
  <c r="O84" i="1" s="1"/>
  <c r="M82" i="1"/>
  <c r="N82" i="1" s="1"/>
  <c r="O82" i="1" s="1"/>
  <c r="M81" i="1"/>
  <c r="N81" i="1" s="1"/>
  <c r="O81" i="1" s="1"/>
  <c r="M86" i="1"/>
  <c r="N86" i="1" s="1"/>
  <c r="O86" i="1" s="1"/>
  <c r="M79" i="1"/>
  <c r="N79" i="1" s="1"/>
  <c r="O79" i="1" s="1"/>
  <c r="M12" i="1"/>
  <c r="N12" i="1" s="1"/>
  <c r="O12" i="1" s="1"/>
  <c r="M7" i="1"/>
  <c r="N7" i="1" s="1"/>
  <c r="O7" i="1" s="1"/>
  <c r="M15" i="1"/>
  <c r="N15" i="1" s="1"/>
  <c r="O15" i="1" s="1"/>
  <c r="M18" i="1"/>
  <c r="N18" i="1" s="1"/>
  <c r="O18" i="1" s="1"/>
  <c r="M19" i="1"/>
  <c r="N19" i="1" s="1"/>
  <c r="O19" i="1" s="1"/>
  <c r="M14" i="1"/>
  <c r="N14" i="1" s="1"/>
  <c r="O14" i="1" s="1"/>
  <c r="M13" i="1"/>
  <c r="N13" i="1" s="1"/>
  <c r="O13" i="1" s="1"/>
  <c r="M10" i="1"/>
  <c r="N10" i="1" s="1"/>
  <c r="O10" i="1" s="1"/>
  <c r="M11" i="1"/>
  <c r="N11" i="1" s="1"/>
  <c r="O11" i="1" s="1"/>
  <c r="M39" i="1"/>
  <c r="N39" i="1" s="1"/>
  <c r="O39" i="1" s="1"/>
  <c r="M43" i="1"/>
  <c r="N43" i="1" s="1"/>
  <c r="O43" i="1" s="1"/>
  <c r="M44" i="1"/>
  <c r="N44" i="1" s="1"/>
  <c r="O44" i="1" s="1"/>
  <c r="M42" i="1"/>
  <c r="N42" i="1" s="1"/>
  <c r="O42" i="1" s="1"/>
  <c r="M46" i="1"/>
  <c r="N46" i="1" s="1"/>
  <c r="O46" i="1" s="1"/>
  <c r="M41" i="1"/>
  <c r="N41" i="1" s="1"/>
  <c r="O41" i="1" s="1"/>
  <c r="M40" i="1"/>
  <c r="N40" i="1" s="1"/>
  <c r="O40" i="1" s="1"/>
  <c r="M45" i="1"/>
  <c r="N45" i="1" s="1"/>
  <c r="O45" i="1" s="1"/>
  <c r="M47" i="1"/>
  <c r="N47" i="1" s="1"/>
  <c r="O47" i="1" s="1"/>
  <c r="M35" i="1"/>
  <c r="N35" i="1" s="1"/>
  <c r="O35" i="1" s="1"/>
  <c r="M24" i="1"/>
  <c r="N24" i="1" s="1"/>
  <c r="O24" i="1" s="1"/>
  <c r="M29" i="1"/>
  <c r="N29" i="1" s="1"/>
  <c r="O29" i="1" s="1"/>
  <c r="M26" i="1"/>
  <c r="N26" i="1" s="1"/>
  <c r="O26" i="1" s="1"/>
  <c r="M31" i="1"/>
  <c r="N31" i="1" s="1"/>
  <c r="O31" i="1" s="1"/>
  <c r="M37" i="1"/>
  <c r="N37" i="1" s="1"/>
  <c r="O37" i="1" s="1"/>
  <c r="M38" i="1"/>
  <c r="N38" i="1" s="1"/>
  <c r="O38" i="1" s="1"/>
  <c r="M32" i="1"/>
  <c r="N32" i="1" s="1"/>
  <c r="O32" i="1" s="1"/>
  <c r="M34" i="1"/>
  <c r="N34" i="1" s="1"/>
  <c r="O34" i="1" s="1"/>
  <c r="M33" i="1"/>
  <c r="N33" i="1" s="1"/>
  <c r="O33" i="1" s="1"/>
  <c r="M25" i="1"/>
  <c r="N25" i="1" s="1"/>
  <c r="O25" i="1" s="1"/>
  <c r="M28" i="1"/>
  <c r="N28" i="1" s="1"/>
  <c r="O28" i="1" s="1"/>
  <c r="M27" i="1"/>
  <c r="N27" i="1" s="1"/>
  <c r="O27" i="1" s="1"/>
  <c r="M36" i="1"/>
  <c r="N36" i="1" s="1"/>
  <c r="O36" i="1" s="1"/>
  <c r="M23" i="1"/>
  <c r="N23" i="1" s="1"/>
  <c r="O23" i="1" s="1"/>
  <c r="M30" i="1"/>
  <c r="N30" i="1" s="1"/>
  <c r="O30" i="1" s="1"/>
  <c r="H118" i="1" l="1"/>
  <c r="Q170" i="1"/>
  <c r="R170" i="1" s="1"/>
  <c r="S170" i="1" s="1"/>
  <c r="H124" i="1"/>
  <c r="H126" i="1"/>
  <c r="H122" i="1"/>
  <c r="H125" i="1"/>
  <c r="Q173" i="1"/>
  <c r="R173" i="1" s="1"/>
  <c r="S173" i="1" s="1"/>
  <c r="Q167" i="1"/>
  <c r="R167" i="1" s="1"/>
  <c r="S167" i="1" s="1"/>
  <c r="Q166" i="1"/>
  <c r="R166" i="1" s="1"/>
  <c r="S166" i="1" s="1"/>
  <c r="Q168" i="1"/>
  <c r="R168" i="1" s="1"/>
  <c r="S168" i="1" s="1"/>
  <c r="H121" i="1"/>
  <c r="Q169" i="1"/>
  <c r="R169" i="1" s="1"/>
  <c r="S169" i="1" s="1"/>
  <c r="Q165" i="1"/>
  <c r="R165" i="1" s="1"/>
  <c r="S165" i="1" s="1"/>
  <c r="Q174" i="1"/>
  <c r="R174" i="1" s="1"/>
  <c r="S174" i="1" s="1"/>
  <c r="Q175" i="1"/>
  <c r="R175" i="1" s="1"/>
  <c r="S175" i="1" s="1"/>
  <c r="Q176" i="1"/>
  <c r="R176" i="1" s="1"/>
  <c r="S176" i="1" s="1"/>
  <c r="Q171" i="1"/>
  <c r="R171" i="1" s="1"/>
  <c r="S171" i="1" s="1"/>
  <c r="H119" i="1"/>
  <c r="H114" i="1"/>
  <c r="P110" i="1"/>
  <c r="H117" i="1"/>
  <c r="H115" i="1"/>
  <c r="P109" i="1"/>
  <c r="H120" i="1"/>
  <c r="H116" i="1"/>
  <c r="H110" i="1"/>
  <c r="H113" i="1"/>
  <c r="H109" i="1"/>
  <c r="Q137" i="1"/>
  <c r="R137" i="1" s="1"/>
  <c r="S137" i="1" s="1"/>
  <c r="Q122" i="1"/>
  <c r="R122" i="1" s="1"/>
  <c r="S122" i="1" s="1"/>
  <c r="Q138" i="1"/>
  <c r="R138" i="1" s="1"/>
  <c r="S138" i="1" s="1"/>
  <c r="Q129" i="1"/>
  <c r="R129" i="1" s="1"/>
  <c r="S129" i="1" s="1"/>
  <c r="Q140" i="1"/>
  <c r="R140" i="1" s="1"/>
  <c r="S140" i="1" s="1"/>
  <c r="Q156" i="1"/>
  <c r="R156" i="1" s="1"/>
  <c r="S156" i="1" s="1"/>
  <c r="H112" i="1"/>
  <c r="Q154" i="1"/>
  <c r="R154" i="1" s="1"/>
  <c r="S154" i="1" s="1"/>
  <c r="Q150" i="1"/>
  <c r="R150" i="1" s="1"/>
  <c r="S150" i="1" s="1"/>
  <c r="Q125" i="1"/>
  <c r="R125" i="1" s="1"/>
  <c r="S125" i="1" s="1"/>
  <c r="Q148" i="1"/>
  <c r="R148" i="1" s="1"/>
  <c r="S148" i="1" s="1"/>
  <c r="Q133" i="1"/>
  <c r="R133" i="1" s="1"/>
  <c r="S133" i="1" s="1"/>
  <c r="Q143" i="1"/>
  <c r="R143" i="1" s="1"/>
  <c r="S143" i="1" s="1"/>
  <c r="Q159" i="1"/>
  <c r="R159" i="1" s="1"/>
  <c r="S159" i="1" s="1"/>
  <c r="H111" i="1"/>
  <c r="Q147" i="1"/>
  <c r="R147" i="1" s="1"/>
  <c r="S147" i="1" s="1"/>
  <c r="Q163" i="1"/>
  <c r="R163" i="1" s="1"/>
  <c r="S163" i="1" s="1"/>
  <c r="Q128" i="1"/>
  <c r="R128" i="1" s="1"/>
  <c r="S128" i="1" s="1"/>
  <c r="Q153" i="1"/>
  <c r="R153" i="1" s="1"/>
  <c r="S153" i="1" s="1"/>
  <c r="Q158" i="1"/>
  <c r="R158" i="1" s="1"/>
  <c r="S158" i="1" s="1"/>
  <c r="Q155" i="1"/>
  <c r="R155" i="1" s="1"/>
  <c r="S155" i="1" s="1"/>
  <c r="Q132" i="1"/>
  <c r="R132" i="1" s="1"/>
  <c r="S132" i="1" s="1"/>
  <c r="Q146" i="1"/>
  <c r="R146" i="1" s="1"/>
  <c r="S146" i="1" s="1"/>
  <c r="Q135" i="1"/>
  <c r="R135" i="1" s="1"/>
  <c r="S135" i="1" s="1"/>
  <c r="Q144" i="1"/>
  <c r="R144" i="1" s="1"/>
  <c r="S144" i="1" s="1"/>
  <c r="Q139" i="1"/>
  <c r="R139" i="1" s="1"/>
  <c r="S139" i="1" s="1"/>
  <c r="Q151" i="1"/>
  <c r="R151" i="1" s="1"/>
  <c r="S151" i="1" s="1"/>
  <c r="Q136" i="1"/>
  <c r="R136" i="1" s="1"/>
  <c r="S136" i="1" s="1"/>
  <c r="H105" i="1"/>
  <c r="Q164" i="1"/>
  <c r="R164" i="1" s="1"/>
  <c r="S164" i="1" s="1"/>
  <c r="Q161" i="1"/>
  <c r="R161" i="1" s="1"/>
  <c r="S161" i="1" s="1"/>
  <c r="H106" i="1"/>
  <c r="H108" i="1"/>
  <c r="Q149" i="1"/>
  <c r="R149" i="1" s="1"/>
  <c r="S149" i="1" s="1"/>
  <c r="Q145" i="1"/>
  <c r="R145" i="1" s="1"/>
  <c r="S145" i="1" s="1"/>
  <c r="Q134" i="1"/>
  <c r="R134" i="1" s="1"/>
  <c r="S134" i="1" s="1"/>
  <c r="Q130" i="1"/>
  <c r="R130" i="1" s="1"/>
  <c r="S130" i="1" s="1"/>
  <c r="Q141" i="1"/>
  <c r="R141" i="1" s="1"/>
  <c r="S141" i="1" s="1"/>
  <c r="Q127" i="1"/>
  <c r="R127" i="1" s="1"/>
  <c r="S127" i="1" s="1"/>
  <c r="Q131" i="1"/>
  <c r="R131" i="1" s="1"/>
  <c r="S131" i="1" s="1"/>
  <c r="Q124" i="1"/>
  <c r="R124" i="1" s="1"/>
  <c r="S124" i="1" s="1"/>
  <c r="Q142" i="1"/>
  <c r="R142" i="1" s="1"/>
  <c r="S142" i="1" s="1"/>
  <c r="Q160" i="1"/>
  <c r="R160" i="1" s="1"/>
  <c r="S160" i="1" s="1"/>
  <c r="Q157" i="1"/>
  <c r="R157" i="1" s="1"/>
  <c r="S157" i="1" s="1"/>
  <c r="Q152" i="1"/>
  <c r="R152" i="1" s="1"/>
  <c r="S152" i="1" s="1"/>
  <c r="Q162" i="1"/>
  <c r="R162" i="1" s="1"/>
  <c r="S162" i="1" s="1"/>
  <c r="H45" i="1"/>
  <c r="P45" i="1"/>
  <c r="P14" i="1"/>
  <c r="H14" i="1"/>
  <c r="H81" i="1"/>
  <c r="P81" i="1"/>
  <c r="H50" i="1"/>
  <c r="P50" i="1"/>
  <c r="P55" i="1"/>
  <c r="H55" i="1"/>
  <c r="P21" i="1"/>
  <c r="H21" i="1"/>
  <c r="P5" i="1"/>
  <c r="H5" i="1"/>
  <c r="P69" i="1"/>
  <c r="H69" i="1"/>
  <c r="H102" i="1"/>
  <c r="P102" i="1"/>
  <c r="P26" i="1"/>
  <c r="H26" i="1"/>
  <c r="P33" i="1"/>
  <c r="H33" i="1"/>
  <c r="H24" i="1"/>
  <c r="P24" i="1"/>
  <c r="H34" i="1"/>
  <c r="P34" i="1"/>
  <c r="P40" i="1"/>
  <c r="H40" i="1"/>
  <c r="H19" i="1"/>
  <c r="P19" i="1"/>
  <c r="P82" i="1"/>
  <c r="H82" i="1"/>
  <c r="P49" i="1"/>
  <c r="H49" i="1"/>
  <c r="H58" i="1"/>
  <c r="P58" i="1"/>
  <c r="P77" i="1"/>
  <c r="H77" i="1"/>
  <c r="H16" i="1"/>
  <c r="P16" i="1"/>
  <c r="H8" i="1"/>
  <c r="P8" i="1"/>
  <c r="P98" i="1"/>
  <c r="H98" i="1"/>
  <c r="H93" i="1"/>
  <c r="P93" i="1"/>
  <c r="H62" i="1"/>
  <c r="P62" i="1"/>
  <c r="H4" i="1"/>
  <c r="P4" i="1"/>
  <c r="H67" i="1"/>
  <c r="P67" i="1"/>
  <c r="H101" i="1"/>
  <c r="P101" i="1"/>
  <c r="P89" i="1"/>
  <c r="H89" i="1"/>
  <c r="P84" i="1"/>
  <c r="H84" i="1"/>
  <c r="H23" i="1"/>
  <c r="P23" i="1"/>
  <c r="P38" i="1"/>
  <c r="H38" i="1"/>
  <c r="H46" i="1"/>
  <c r="P46" i="1"/>
  <c r="H15" i="1"/>
  <c r="P15" i="1"/>
  <c r="H80" i="1"/>
  <c r="P80" i="1"/>
  <c r="H52" i="1"/>
  <c r="P52" i="1"/>
  <c r="H76" i="1"/>
  <c r="P76" i="1"/>
  <c r="P53" i="1"/>
  <c r="H53" i="1"/>
  <c r="H78" i="1"/>
  <c r="P78" i="1"/>
  <c r="P68" i="1"/>
  <c r="H68" i="1"/>
  <c r="H95" i="1"/>
  <c r="P95" i="1"/>
  <c r="P94" i="1"/>
  <c r="H94" i="1"/>
  <c r="H90" i="1"/>
  <c r="P90" i="1"/>
  <c r="H41" i="1"/>
  <c r="P41" i="1"/>
  <c r="P18" i="1"/>
  <c r="H18" i="1"/>
  <c r="P36" i="1"/>
  <c r="H36" i="1"/>
  <c r="P37" i="1"/>
  <c r="H37" i="1"/>
  <c r="P42" i="1"/>
  <c r="H42" i="1"/>
  <c r="H7" i="1"/>
  <c r="P7" i="1"/>
  <c r="P54" i="1"/>
  <c r="H54" i="1"/>
  <c r="H71" i="1"/>
  <c r="P71" i="1"/>
  <c r="P60" i="1"/>
  <c r="H60" i="1"/>
  <c r="H65" i="1"/>
  <c r="P65" i="1"/>
  <c r="H20" i="1"/>
  <c r="P20" i="1"/>
  <c r="H6" i="1"/>
  <c r="P6" i="1"/>
  <c r="P70" i="1"/>
  <c r="H70" i="1"/>
  <c r="H88" i="1"/>
  <c r="P88" i="1"/>
  <c r="P100" i="1"/>
  <c r="H100" i="1"/>
  <c r="H85" i="1"/>
  <c r="P85" i="1"/>
  <c r="H30" i="1"/>
  <c r="P30" i="1"/>
  <c r="P27" i="1"/>
  <c r="H27" i="1"/>
  <c r="P31" i="1"/>
  <c r="H31" i="1"/>
  <c r="P44" i="1"/>
  <c r="H44" i="1"/>
  <c r="H11" i="1"/>
  <c r="P11" i="1"/>
  <c r="P12" i="1"/>
  <c r="H12" i="1"/>
  <c r="P51" i="1"/>
  <c r="H51" i="1"/>
  <c r="H74" i="1"/>
  <c r="P74" i="1"/>
  <c r="P61" i="1"/>
  <c r="H61" i="1"/>
  <c r="H59" i="1"/>
  <c r="P59" i="1"/>
  <c r="H72" i="1"/>
  <c r="P72" i="1"/>
  <c r="P107" i="1"/>
  <c r="H107" i="1"/>
  <c r="H3" i="1"/>
  <c r="P3" i="1"/>
  <c r="P63" i="1"/>
  <c r="H63" i="1"/>
  <c r="H92" i="1"/>
  <c r="P92" i="1"/>
  <c r="P103" i="1"/>
  <c r="H103" i="1"/>
  <c r="P35" i="1"/>
  <c r="H35" i="1"/>
  <c r="H43" i="1"/>
  <c r="P43" i="1"/>
  <c r="P10" i="1"/>
  <c r="H10" i="1"/>
  <c r="P79" i="1"/>
  <c r="H79" i="1"/>
  <c r="P83" i="1"/>
  <c r="H83" i="1"/>
  <c r="P56" i="1"/>
  <c r="H56" i="1"/>
  <c r="P75" i="1"/>
  <c r="H75" i="1"/>
  <c r="H17" i="1"/>
  <c r="P17" i="1"/>
  <c r="P104" i="1"/>
  <c r="H104" i="1"/>
  <c r="H9" i="1"/>
  <c r="P9" i="1"/>
  <c r="H66" i="1"/>
  <c r="P66" i="1"/>
  <c r="H97" i="1"/>
  <c r="P97" i="1"/>
  <c r="H99" i="1"/>
  <c r="P99" i="1"/>
  <c r="H32" i="1"/>
  <c r="P32" i="1"/>
  <c r="H28" i="1"/>
  <c r="P28" i="1"/>
  <c r="H25" i="1"/>
  <c r="P25" i="1"/>
  <c r="H29" i="1"/>
  <c r="P29" i="1"/>
  <c r="H47" i="1"/>
  <c r="P47" i="1"/>
  <c r="H39" i="1"/>
  <c r="P39" i="1"/>
  <c r="P13" i="1"/>
  <c r="H13" i="1"/>
  <c r="H86" i="1"/>
  <c r="P86" i="1"/>
  <c r="H48" i="1"/>
  <c r="P48" i="1"/>
  <c r="P87" i="1"/>
  <c r="H87" i="1"/>
  <c r="P57" i="1"/>
  <c r="H57" i="1"/>
  <c r="H73" i="1"/>
  <c r="P73" i="1"/>
  <c r="H22" i="1"/>
  <c r="P22" i="1"/>
  <c r="Q119" i="1"/>
  <c r="R119" i="1" s="1"/>
  <c r="S119" i="1" s="1"/>
  <c r="P2" i="1"/>
  <c r="H2" i="1"/>
  <c r="H64" i="1"/>
  <c r="P64" i="1"/>
  <c r="P96" i="1"/>
  <c r="H96" i="1"/>
  <c r="P91" i="1"/>
  <c r="H91" i="1"/>
  <c r="Q118" i="1" l="1"/>
  <c r="R118" i="1" s="1"/>
  <c r="S118" i="1" s="1"/>
  <c r="Q123" i="1"/>
  <c r="R123" i="1" s="1"/>
  <c r="S123" i="1" s="1"/>
  <c r="Q126" i="1"/>
  <c r="R126" i="1" s="1"/>
  <c r="S126" i="1" s="1"/>
  <c r="Q120" i="1"/>
  <c r="R120" i="1" s="1"/>
  <c r="S120" i="1" s="1"/>
  <c r="Q121" i="1"/>
  <c r="R121" i="1" s="1"/>
  <c r="S121" i="1" s="1"/>
  <c r="Q115" i="1"/>
  <c r="R115" i="1" s="1"/>
  <c r="S115" i="1" s="1"/>
  <c r="Q114" i="1"/>
  <c r="R114" i="1" s="1"/>
  <c r="S114" i="1" s="1"/>
  <c r="Q117" i="1"/>
  <c r="R117" i="1" s="1"/>
  <c r="S117" i="1" s="1"/>
  <c r="Q112" i="1"/>
  <c r="R112" i="1" s="1"/>
  <c r="S112" i="1" s="1"/>
  <c r="Q111" i="1"/>
  <c r="R111" i="1" s="1"/>
  <c r="S111" i="1" s="1"/>
  <c r="Q113" i="1"/>
  <c r="R113" i="1" s="1"/>
  <c r="S113" i="1" s="1"/>
  <c r="Q110" i="1"/>
  <c r="R110" i="1" s="1"/>
  <c r="S110" i="1" s="1"/>
  <c r="Q116" i="1"/>
  <c r="R116" i="1" s="1"/>
  <c r="S116" i="1" s="1"/>
  <c r="Q105" i="1"/>
  <c r="R105" i="1" s="1"/>
  <c r="S105" i="1" s="1"/>
  <c r="Q108" i="1"/>
  <c r="R108" i="1" s="1"/>
  <c r="S108" i="1" s="1"/>
  <c r="Q109" i="1"/>
  <c r="R109" i="1" s="1"/>
  <c r="S109" i="1" s="1"/>
  <c r="Q106" i="1"/>
  <c r="R106" i="1" s="1"/>
  <c r="S106" i="1" s="1"/>
  <c r="Q29" i="1"/>
  <c r="R29" i="1" s="1"/>
  <c r="S29" i="1" s="1"/>
  <c r="Q64" i="1"/>
  <c r="R64" i="1" s="1"/>
  <c r="S64" i="1" s="1"/>
  <c r="Q102" i="1"/>
  <c r="R102" i="1" s="1"/>
  <c r="S102" i="1" s="1"/>
  <c r="Q59" i="1"/>
  <c r="R59" i="1" s="1"/>
  <c r="S59" i="1" s="1"/>
  <c r="Q21" i="1"/>
  <c r="R21" i="1" s="1"/>
  <c r="S21" i="1" s="1"/>
  <c r="Q27" i="1"/>
  <c r="R27" i="1" s="1"/>
  <c r="S27" i="1" s="1"/>
  <c r="Q85" i="1"/>
  <c r="R85" i="1" s="1"/>
  <c r="S85" i="1" s="1"/>
  <c r="Q33" i="1"/>
  <c r="R33" i="1" s="1"/>
  <c r="S33" i="1" s="1"/>
  <c r="Q47" i="1"/>
  <c r="R47" i="1" s="1"/>
  <c r="S47" i="1" s="1"/>
  <c r="Q80" i="1"/>
  <c r="R80" i="1" s="1"/>
  <c r="S80" i="1" s="1"/>
  <c r="Q95" i="1"/>
  <c r="R95" i="1" s="1"/>
  <c r="S95" i="1" s="1"/>
  <c r="Q34" i="1"/>
  <c r="R34" i="1" s="1"/>
  <c r="S34" i="1" s="1"/>
  <c r="Q62" i="1"/>
  <c r="R62" i="1" s="1"/>
  <c r="S62" i="1" s="1"/>
  <c r="Q22" i="1"/>
  <c r="R22" i="1" s="1"/>
  <c r="S22" i="1" s="1"/>
  <c r="Q48" i="1"/>
  <c r="R48" i="1" s="1"/>
  <c r="S48" i="1" s="1"/>
  <c r="Q86" i="1"/>
  <c r="R86" i="1" s="1"/>
  <c r="S86" i="1" s="1"/>
  <c r="Q89" i="1"/>
  <c r="R89" i="1" s="1"/>
  <c r="S89" i="1" s="1"/>
  <c r="Q24" i="1"/>
  <c r="R24" i="1" s="1"/>
  <c r="S24" i="1" s="1"/>
  <c r="Q9" i="1"/>
  <c r="R9" i="1" s="1"/>
  <c r="S9" i="1" s="1"/>
  <c r="Q11" i="1"/>
  <c r="R11" i="1" s="1"/>
  <c r="S11" i="1" s="1"/>
  <c r="Q73" i="1"/>
  <c r="R73" i="1" s="1"/>
  <c r="S73" i="1" s="1"/>
  <c r="Q74" i="1"/>
  <c r="R74" i="1" s="1"/>
  <c r="S74" i="1" s="1"/>
  <c r="Q99" i="1"/>
  <c r="R99" i="1" s="1"/>
  <c r="S99" i="1" s="1"/>
  <c r="Q31" i="1"/>
  <c r="R31" i="1" s="1"/>
  <c r="S31" i="1" s="1"/>
  <c r="Q94" i="1"/>
  <c r="R94" i="1" s="1"/>
  <c r="S94" i="1" s="1"/>
  <c r="Q8" i="1"/>
  <c r="R8" i="1" s="1"/>
  <c r="S8" i="1" s="1"/>
  <c r="Q45" i="1"/>
  <c r="R45" i="1" s="1"/>
  <c r="S45" i="1" s="1"/>
  <c r="Q57" i="1"/>
  <c r="R57" i="1" s="1"/>
  <c r="S57" i="1" s="1"/>
  <c r="Q13" i="1"/>
  <c r="R13" i="1" s="1"/>
  <c r="S13" i="1" s="1"/>
  <c r="Q18" i="1"/>
  <c r="R18" i="1" s="1"/>
  <c r="S18" i="1" s="1"/>
  <c r="Q40" i="1"/>
  <c r="R40" i="1" s="1"/>
  <c r="S40" i="1" s="1"/>
  <c r="Q23" i="1"/>
  <c r="R23" i="1" s="1"/>
  <c r="S23" i="1" s="1"/>
  <c r="Q92" i="1"/>
  <c r="R92" i="1" s="1"/>
  <c r="S92" i="1" s="1"/>
  <c r="Q44" i="1"/>
  <c r="R44" i="1" s="1"/>
  <c r="S44" i="1" s="1"/>
  <c r="Q90" i="1"/>
  <c r="R90" i="1" s="1"/>
  <c r="S90" i="1" s="1"/>
  <c r="Q32" i="1"/>
  <c r="R32" i="1" s="1"/>
  <c r="S32" i="1" s="1"/>
  <c r="Q26" i="1"/>
  <c r="R26" i="1" s="1"/>
  <c r="S26" i="1" s="1"/>
  <c r="Q25" i="1"/>
  <c r="R25" i="1" s="1"/>
  <c r="S25" i="1" s="1"/>
  <c r="Q15" i="1"/>
  <c r="R15" i="1" s="1"/>
  <c r="S15" i="1" s="1"/>
  <c r="Q101" i="1"/>
  <c r="R101" i="1" s="1"/>
  <c r="S101" i="1" s="1"/>
  <c r="Q58" i="1"/>
  <c r="R58" i="1" s="1"/>
  <c r="S58" i="1" s="1"/>
  <c r="Q50" i="1"/>
  <c r="R50" i="1" s="1"/>
  <c r="S50" i="1" s="1"/>
  <c r="Q3" i="1"/>
  <c r="R3" i="1" s="1"/>
  <c r="S3" i="1" s="1"/>
  <c r="Q91" i="1"/>
  <c r="R91" i="1" s="1"/>
  <c r="S91" i="1" s="1"/>
  <c r="Q104" i="1"/>
  <c r="R104" i="1" s="1"/>
  <c r="S104" i="1" s="1"/>
  <c r="Q75" i="1"/>
  <c r="R75" i="1" s="1"/>
  <c r="S75" i="1" s="1"/>
  <c r="Q70" i="1"/>
  <c r="R70" i="1" s="1"/>
  <c r="S70" i="1" s="1"/>
  <c r="Q84" i="1"/>
  <c r="R84" i="1" s="1"/>
  <c r="S84" i="1" s="1"/>
  <c r="Q77" i="1"/>
  <c r="R77" i="1" s="1"/>
  <c r="S77" i="1" s="1"/>
  <c r="Q49" i="1"/>
  <c r="R49" i="1" s="1"/>
  <c r="S49" i="1" s="1"/>
  <c r="Q69" i="1"/>
  <c r="R69" i="1" s="1"/>
  <c r="S69" i="1" s="1"/>
  <c r="Q28" i="1"/>
  <c r="R28" i="1" s="1"/>
  <c r="S28" i="1" s="1"/>
  <c r="Q97" i="1"/>
  <c r="R97" i="1" s="1"/>
  <c r="S97" i="1" s="1"/>
  <c r="Q20" i="1"/>
  <c r="R20" i="1" s="1"/>
  <c r="S20" i="1" s="1"/>
  <c r="Q65" i="1"/>
  <c r="R65" i="1" s="1"/>
  <c r="S65" i="1" s="1"/>
  <c r="Q78" i="1"/>
  <c r="R78" i="1" s="1"/>
  <c r="S78" i="1" s="1"/>
  <c r="Q67" i="1"/>
  <c r="R67" i="1" s="1"/>
  <c r="S67" i="1" s="1"/>
  <c r="Q81" i="1"/>
  <c r="R81" i="1" s="1"/>
  <c r="S81" i="1" s="1"/>
  <c r="Q72" i="1"/>
  <c r="R72" i="1" s="1"/>
  <c r="S72" i="1" s="1"/>
  <c r="Q6" i="1"/>
  <c r="R6" i="1" s="1"/>
  <c r="S6" i="1" s="1"/>
  <c r="Q96" i="1"/>
  <c r="R96" i="1" s="1"/>
  <c r="S96" i="1" s="1"/>
  <c r="Q56" i="1"/>
  <c r="R56" i="1" s="1"/>
  <c r="S56" i="1" s="1"/>
  <c r="Q79" i="1"/>
  <c r="R79" i="1" s="1"/>
  <c r="S79" i="1" s="1"/>
  <c r="Q103" i="1"/>
  <c r="R103" i="1" s="1"/>
  <c r="S103" i="1" s="1"/>
  <c r="Q51" i="1"/>
  <c r="R51" i="1" s="1"/>
  <c r="S51" i="1" s="1"/>
  <c r="Q54" i="1"/>
  <c r="R54" i="1" s="1"/>
  <c r="S54" i="1" s="1"/>
  <c r="Q42" i="1"/>
  <c r="R42" i="1" s="1"/>
  <c r="S42" i="1" s="1"/>
  <c r="Q53" i="1"/>
  <c r="R53" i="1" s="1"/>
  <c r="S53" i="1" s="1"/>
  <c r="Q38" i="1"/>
  <c r="R38" i="1" s="1"/>
  <c r="S38" i="1" s="1"/>
  <c r="Q82" i="1"/>
  <c r="R82" i="1" s="1"/>
  <c r="S82" i="1" s="1"/>
  <c r="Q5" i="1"/>
  <c r="R5" i="1" s="1"/>
  <c r="S5" i="1" s="1"/>
  <c r="Q55" i="1"/>
  <c r="R55" i="1" s="1"/>
  <c r="S55" i="1" s="1"/>
  <c r="Q39" i="1"/>
  <c r="R39" i="1" s="1"/>
  <c r="S39" i="1" s="1"/>
  <c r="Q66" i="1"/>
  <c r="R66" i="1" s="1"/>
  <c r="S66" i="1" s="1"/>
  <c r="Q30" i="1"/>
  <c r="R30" i="1" s="1"/>
  <c r="S30" i="1" s="1"/>
  <c r="Q76" i="1"/>
  <c r="R76" i="1" s="1"/>
  <c r="S76" i="1" s="1"/>
  <c r="Q52" i="1"/>
  <c r="R52" i="1" s="1"/>
  <c r="S52" i="1" s="1"/>
  <c r="Q4" i="1"/>
  <c r="R4" i="1" s="1"/>
  <c r="S4" i="1" s="1"/>
  <c r="Q93" i="1"/>
  <c r="R93" i="1" s="1"/>
  <c r="S93" i="1" s="1"/>
  <c r="Q19" i="1"/>
  <c r="R19" i="1" s="1"/>
  <c r="S19" i="1" s="1"/>
  <c r="Q43" i="1"/>
  <c r="R43" i="1" s="1"/>
  <c r="S43" i="1" s="1"/>
  <c r="Q41" i="1"/>
  <c r="R41" i="1" s="1"/>
  <c r="S41" i="1" s="1"/>
  <c r="Q87" i="1"/>
  <c r="R87" i="1" s="1"/>
  <c r="S87" i="1" s="1"/>
  <c r="Q83" i="1"/>
  <c r="R83" i="1" s="1"/>
  <c r="S83" i="1" s="1"/>
  <c r="Q10" i="1"/>
  <c r="R10" i="1" s="1"/>
  <c r="S10" i="1" s="1"/>
  <c r="Q12" i="1"/>
  <c r="R12" i="1" s="1"/>
  <c r="S12" i="1" s="1"/>
  <c r="Q100" i="1"/>
  <c r="R100" i="1" s="1"/>
  <c r="S100" i="1" s="1"/>
  <c r="Q60" i="1"/>
  <c r="R60" i="1" s="1"/>
  <c r="S60" i="1" s="1"/>
  <c r="Q37" i="1"/>
  <c r="R37" i="1" s="1"/>
  <c r="S37" i="1" s="1"/>
  <c r="Q68" i="1"/>
  <c r="R68" i="1" s="1"/>
  <c r="S68" i="1" s="1"/>
  <c r="Q14" i="1"/>
  <c r="R14" i="1" s="1"/>
  <c r="S14" i="1" s="1"/>
  <c r="Q71" i="1"/>
  <c r="R71" i="1" s="1"/>
  <c r="S71" i="1" s="1"/>
  <c r="Q46" i="1"/>
  <c r="R46" i="1" s="1"/>
  <c r="S46" i="1" s="1"/>
  <c r="Q16" i="1"/>
  <c r="R16" i="1" s="1"/>
  <c r="S16" i="1" s="1"/>
  <c r="Q17" i="1"/>
  <c r="R17" i="1" s="1"/>
  <c r="S17" i="1" s="1"/>
  <c r="Q88" i="1"/>
  <c r="R88" i="1" s="1"/>
  <c r="S88" i="1" s="1"/>
  <c r="Q7" i="1"/>
  <c r="R7" i="1" s="1"/>
  <c r="S7" i="1" s="1"/>
  <c r="Q2" i="1"/>
  <c r="R2" i="1" s="1"/>
  <c r="S2" i="1" s="1"/>
  <c r="Q35" i="1"/>
  <c r="R35" i="1" s="1"/>
  <c r="S35" i="1" s="1"/>
  <c r="Q63" i="1"/>
  <c r="R63" i="1" s="1"/>
  <c r="S63" i="1" s="1"/>
  <c r="Q107" i="1"/>
  <c r="R107" i="1" s="1"/>
  <c r="S107" i="1" s="1"/>
  <c r="Q61" i="1"/>
  <c r="R61" i="1" s="1"/>
  <c r="S61" i="1" s="1"/>
  <c r="Q36" i="1"/>
  <c r="R36" i="1" s="1"/>
  <c r="S36" i="1" s="1"/>
  <c r="Q98" i="1"/>
  <c r="R98" i="1" s="1"/>
  <c r="S98" i="1" s="1"/>
</calcChain>
</file>

<file path=xl/sharedStrings.xml><?xml version="1.0" encoding="utf-8"?>
<sst xmlns="http://schemas.openxmlformats.org/spreadsheetml/2006/main" count="1679" uniqueCount="864">
  <si>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</si>
  <si>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</si>
  <si>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</si>
  <si>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</si>
  <si>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</si>
  <si>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</si>
  <si>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</si>
  <si>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</si>
  <si>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</si>
  <si>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</si>
  <si>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</si>
  <si>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</si>
  <si>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</si>
  <si>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</si>
  <si>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</si>
  <si>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</si>
  <si>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</si>
  <si>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</si>
  <si>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</si>
  <si>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Diamonds On Ruby    </t>
  </si>
  <si>
    <t xml:space="preserve">Jets Cracker        </t>
  </si>
  <si>
    <t xml:space="preserve">Excelebrazione      </t>
  </si>
  <si>
    <t xml:space="preserve">Treasure Map        </t>
  </si>
  <si>
    <t xml:space="preserve">Crossing The Tee    </t>
  </si>
  <si>
    <t xml:space="preserve">Haunted Stream      </t>
  </si>
  <si>
    <t xml:space="preserve">Triple Jeopardy     </t>
  </si>
  <si>
    <t xml:space="preserve">Ayeteem             </t>
  </si>
  <si>
    <t xml:space="preserve">Smug Satisfaction   </t>
  </si>
  <si>
    <t xml:space="preserve">Machismo            </t>
  </si>
  <si>
    <t xml:space="preserve">The Mighty Jrod     </t>
  </si>
  <si>
    <t xml:space="preserve">Dangle Lad          </t>
  </si>
  <si>
    <t xml:space="preserve">Midas Man           </t>
  </si>
  <si>
    <t xml:space="preserve">Duchess Pedrille    </t>
  </si>
  <si>
    <t xml:space="preserve">Subsolar            </t>
  </si>
  <si>
    <t>Randwick</t>
  </si>
  <si>
    <t xml:space="preserve">Mate Story          </t>
  </si>
  <si>
    <t xml:space="preserve">Cliff               </t>
  </si>
  <si>
    <t xml:space="preserve">So It Is            </t>
  </si>
  <si>
    <t xml:space="preserve">Time To Rock        </t>
  </si>
  <si>
    <t xml:space="preserve">Lady Guissel        </t>
  </si>
  <si>
    <t xml:space="preserve">Fui San             </t>
  </si>
  <si>
    <t xml:space="preserve">Royal Villa         </t>
  </si>
  <si>
    <t xml:space="preserve">Not Bossy           </t>
  </si>
  <si>
    <t xml:space="preserve">Morning Music       </t>
  </si>
  <si>
    <t>Flemington</t>
  </si>
  <si>
    <t xml:space="preserve">Velox               </t>
  </si>
  <si>
    <t xml:space="preserve">Khutulun            </t>
  </si>
  <si>
    <t xml:space="preserve">Imperator Augustus  </t>
  </si>
  <si>
    <t xml:space="preserve">Mr Churchill        </t>
  </si>
  <si>
    <t xml:space="preserve">Cry If I Want To    </t>
  </si>
  <si>
    <t xml:space="preserve">Khartoum            </t>
  </si>
  <si>
    <t xml:space="preserve">Stormy Shore        </t>
  </si>
  <si>
    <t>Morphettville</t>
  </si>
  <si>
    <t xml:space="preserve">Modulate            </t>
  </si>
  <si>
    <t xml:space="preserve">Mondo Magic         </t>
  </si>
  <si>
    <t xml:space="preserve">Bris Vegas          </t>
  </si>
  <si>
    <t xml:space="preserve">Astir               </t>
  </si>
  <si>
    <t xml:space="preserve">Unscopeable         </t>
  </si>
  <si>
    <t xml:space="preserve">Atlantica           </t>
  </si>
  <si>
    <t xml:space="preserve">Miss Belisa         </t>
  </si>
  <si>
    <t>Kangaroo Island</t>
  </si>
  <si>
    <t xml:space="preserve">Nostrovia           </t>
  </si>
  <si>
    <t xml:space="preserve">Rock Star Lad       </t>
  </si>
  <si>
    <t xml:space="preserve">Dehere To Us        </t>
  </si>
  <si>
    <t xml:space="preserve">Lace The Lady       </t>
  </si>
  <si>
    <t xml:space="preserve">Mighty Muffin       </t>
  </si>
  <si>
    <t xml:space="preserve">Quicker Than Slick  </t>
  </si>
  <si>
    <t xml:space="preserve">Shes The Master     </t>
  </si>
  <si>
    <t>Orange</t>
  </si>
  <si>
    <t xml:space="preserve">Thats The Ticket    </t>
  </si>
  <si>
    <t xml:space="preserve">Minamahal           </t>
  </si>
  <si>
    <t xml:space="preserve">Leap Of Legend      </t>
  </si>
  <si>
    <t xml:space="preserve">And So It Goes      </t>
  </si>
  <si>
    <t xml:space="preserve">Skiffle             </t>
  </si>
  <si>
    <t xml:space="preserve">Banda Spice         </t>
  </si>
  <si>
    <t xml:space="preserve">Ma Jones            </t>
  </si>
  <si>
    <t xml:space="preserve">Mamzelle Tess       </t>
  </si>
  <si>
    <t xml:space="preserve">Spanish Reef        </t>
  </si>
  <si>
    <t xml:space="preserve">Tykiato             </t>
  </si>
  <si>
    <t xml:space="preserve">Sharing             </t>
  </si>
  <si>
    <t xml:space="preserve">Bellaria            </t>
  </si>
  <si>
    <t xml:space="preserve">Almas Rossa         </t>
  </si>
  <si>
    <t xml:space="preserve">Facts               </t>
  </si>
  <si>
    <t xml:space="preserve">Miss Adequate       </t>
  </si>
  <si>
    <t>Gold Coast</t>
  </si>
  <si>
    <t xml:space="preserve">Baggio              </t>
  </si>
  <si>
    <t xml:space="preserve">Old Trieste         </t>
  </si>
  <si>
    <t xml:space="preserve">Warface             </t>
  </si>
  <si>
    <t>Warwick</t>
  </si>
  <si>
    <t xml:space="preserve">My Friend Rob       </t>
  </si>
  <si>
    <t xml:space="preserve">Youre So Vain       </t>
  </si>
  <si>
    <t xml:space="preserve">Behind The Thistle  </t>
  </si>
  <si>
    <t xml:space="preserve">My Cousin Steve     </t>
  </si>
  <si>
    <t xml:space="preserve">Red Monkey          </t>
  </si>
  <si>
    <t xml:space="preserve">Ripper Reeba        </t>
  </si>
  <si>
    <t xml:space="preserve">Inde Roar           </t>
  </si>
  <si>
    <t xml:space="preserve">Star Cugat          </t>
  </si>
  <si>
    <t xml:space="preserve">Mini Me             </t>
  </si>
  <si>
    <t xml:space="preserve">Emperors Way        </t>
  </si>
  <si>
    <t xml:space="preserve">Sizzling Bullet     </t>
  </si>
  <si>
    <t xml:space="preserve">The Bandit          </t>
  </si>
  <si>
    <t xml:space="preserve">Zourkhan            </t>
  </si>
  <si>
    <t xml:space="preserve">More Energy         </t>
  </si>
  <si>
    <t xml:space="preserve">Vaucluse Bay        </t>
  </si>
  <si>
    <t xml:space="preserve">Almost Court        </t>
  </si>
  <si>
    <t xml:space="preserve">El Novio            </t>
  </si>
  <si>
    <t xml:space="preserve">Ready For Success   </t>
  </si>
  <si>
    <t>Doomben</t>
  </si>
  <si>
    <t xml:space="preserve">Siliqua             </t>
  </si>
  <si>
    <t xml:space="preserve">Squeemi             </t>
  </si>
  <si>
    <t xml:space="preserve">Secret Mo           </t>
  </si>
  <si>
    <t xml:space="preserve">Yarrapower          </t>
  </si>
  <si>
    <t xml:space="preserve">Wigglesworth        </t>
  </si>
  <si>
    <t xml:space="preserve">Prues Angel         </t>
  </si>
  <si>
    <t xml:space="preserve">Now You See         </t>
  </si>
  <si>
    <t xml:space="preserve">Noor Dropper        </t>
  </si>
  <si>
    <t xml:space="preserve">Vital Love          </t>
  </si>
  <si>
    <t xml:space="preserve">Setinum             </t>
  </si>
  <si>
    <t xml:space="preserve">Sin To Win          </t>
  </si>
  <si>
    <t xml:space="preserve">Charlevoix          </t>
  </si>
  <si>
    <t xml:space="preserve">So Poysed           </t>
  </si>
  <si>
    <t xml:space="preserve">Domino Vitale       </t>
  </si>
  <si>
    <t xml:space="preserve">Kings Will Dream    </t>
  </si>
  <si>
    <t xml:space="preserve">Downhearted         </t>
  </si>
  <si>
    <t xml:space="preserve">The Avenger         </t>
  </si>
  <si>
    <t xml:space="preserve">Notio               </t>
  </si>
  <si>
    <t xml:space="preserve">Miss Parkin         </t>
  </si>
  <si>
    <t xml:space="preserve">Swiss Love          </t>
  </si>
  <si>
    <t xml:space="preserve">Collars Up          </t>
  </si>
  <si>
    <t xml:space="preserve">Just Imagine        </t>
  </si>
  <si>
    <t>Bendigo</t>
  </si>
  <si>
    <t xml:space="preserve">Harry New Shoes     </t>
  </si>
  <si>
    <t xml:space="preserve">Jeparit             </t>
  </si>
  <si>
    <t xml:space="preserve">Louisville Lip      </t>
  </si>
  <si>
    <t xml:space="preserve">Garifullina         </t>
  </si>
  <si>
    <t xml:space="preserve">Miss Caboose        </t>
  </si>
  <si>
    <t xml:space="preserve">Miss Entice         </t>
  </si>
  <si>
    <t xml:space="preserve">Salina Bay          </t>
  </si>
  <si>
    <t xml:space="preserve">Cashnrun            </t>
  </si>
  <si>
    <t xml:space="preserve">Tycoon Zip          </t>
  </si>
  <si>
    <t xml:space="preserve">Lushness            </t>
  </si>
  <si>
    <t xml:space="preserve">Jeptoo              </t>
  </si>
  <si>
    <t xml:space="preserve">Otoshi              </t>
  </si>
  <si>
    <t xml:space="preserve">Shez Our Destiny    </t>
  </si>
  <si>
    <t xml:space="preserve">Gippsland Boy       </t>
  </si>
  <si>
    <t xml:space="preserve">Mighty Roller       </t>
  </si>
  <si>
    <t xml:space="preserve">Storm Anchor        </t>
  </si>
  <si>
    <t>Moree</t>
  </si>
  <si>
    <t xml:space="preserve">Spanish Fella       </t>
  </si>
  <si>
    <t xml:space="preserve">Harbour Trick       </t>
  </si>
  <si>
    <t xml:space="preserve">Wheres Emma         </t>
  </si>
  <si>
    <t xml:space="preserve">Diamond Court       </t>
  </si>
  <si>
    <t xml:space="preserve">Hidden Concept      </t>
  </si>
  <si>
    <t xml:space="preserve">Dunrunin            </t>
  </si>
  <si>
    <t xml:space="preserve">Gallant Dragon      </t>
  </si>
  <si>
    <t xml:space="preserve">Hurricane Sonny     </t>
  </si>
  <si>
    <t xml:space="preserve">Flip De Gloire      </t>
  </si>
  <si>
    <t xml:space="preserve">Balzac              </t>
  </si>
  <si>
    <t xml:space="preserve">Sou Souni Princess  </t>
  </si>
  <si>
    <t xml:space="preserve">High Tec            </t>
  </si>
  <si>
    <t xml:space="preserve">Shes Our Star       </t>
  </si>
  <si>
    <t xml:space="preserve">Skate To Paris      </t>
  </si>
  <si>
    <t xml:space="preserve">Alleviator          </t>
  </si>
  <si>
    <t xml:space="preserve">Setoga              </t>
  </si>
  <si>
    <t xml:space="preserve">King Ragnar         </t>
  </si>
  <si>
    <t xml:space="preserve">Dont Leave Me Out   </t>
  </si>
  <si>
    <t xml:space="preserve">Loveson             </t>
  </si>
  <si>
    <t xml:space="preserve">Ultima Chance       </t>
  </si>
  <si>
    <t xml:space="preserve">Escebee             </t>
  </si>
  <si>
    <t xml:space="preserve">Showmaster          </t>
  </si>
  <si>
    <t xml:space="preserve">Bank On Henry       </t>
  </si>
  <si>
    <t xml:space="preserve">Klisstra            </t>
  </si>
  <si>
    <t xml:space="preserve">Late Charge         </t>
  </si>
  <si>
    <t xml:space="preserve">Kens Dream          </t>
  </si>
  <si>
    <t xml:space="preserve">Lucky Liberty       </t>
  </si>
  <si>
    <t xml:space="preserve">Nasdex              </t>
  </si>
  <si>
    <t xml:space="preserve">Leodoro             </t>
  </si>
  <si>
    <t xml:space="preserve">Atlantic City       </t>
  </si>
  <si>
    <t xml:space="preserve">Lizard Island       </t>
  </si>
  <si>
    <t xml:space="preserve">Fast Cash           </t>
  </si>
  <si>
    <t xml:space="preserve">Play Master         </t>
  </si>
  <si>
    <t xml:space="preserve">Portman             </t>
  </si>
  <si>
    <t xml:space="preserve">Prima               </t>
  </si>
  <si>
    <t xml:space="preserve">Handsome Thief      </t>
  </si>
  <si>
    <t>Newcastle</t>
  </si>
  <si>
    <t xml:space="preserve">Aeecee Tianhu       </t>
  </si>
  <si>
    <t xml:space="preserve">Nissile             </t>
  </si>
  <si>
    <t xml:space="preserve">No Effort Needed    </t>
  </si>
  <si>
    <t xml:space="preserve">Seasonal            </t>
  </si>
  <si>
    <t xml:space="preserve">Hunter Caulfield    </t>
  </si>
  <si>
    <t xml:space="preserve">Missing In Action   </t>
  </si>
  <si>
    <t xml:space="preserve">Eljetem             </t>
  </si>
  <si>
    <t xml:space="preserve">Moss Go Now         </t>
  </si>
  <si>
    <t xml:space="preserve">Scoutabout          </t>
  </si>
  <si>
    <t xml:space="preserve">Shoreline           </t>
  </si>
  <si>
    <t xml:space="preserve">Awake The Stars     </t>
  </si>
  <si>
    <t xml:space="preserve">One More Two More   </t>
  </si>
  <si>
    <t xml:space="preserve">Heart Of A Lion     </t>
  </si>
  <si>
    <t xml:space="preserve">Stellar Collision   </t>
  </si>
  <si>
    <t xml:space="preserve">Go The Journey      </t>
  </si>
  <si>
    <t xml:space="preserve">Riziz               </t>
  </si>
  <si>
    <t xml:space="preserve">Counter Pulse       </t>
  </si>
  <si>
    <t xml:space="preserve">Benz                </t>
  </si>
  <si>
    <t xml:space="preserve">So Skilled          </t>
  </si>
  <si>
    <t>Alice Springs</t>
  </si>
  <si>
    <t xml:space="preserve">Barkley             </t>
  </si>
  <si>
    <t xml:space="preserve">Brazilliant         </t>
  </si>
  <si>
    <t xml:space="preserve">Cleese              </t>
  </si>
  <si>
    <t xml:space="preserve">Dookie Express      </t>
  </si>
  <si>
    <t xml:space="preserve">From Fifth          </t>
  </si>
  <si>
    <t xml:space="preserve">Hayman              </t>
  </si>
  <si>
    <t xml:space="preserve">Lucks A Chance      </t>
  </si>
  <si>
    <t xml:space="preserve">Tatler              </t>
  </si>
  <si>
    <t xml:space="preserve">Wingard             </t>
  </si>
  <si>
    <t xml:space="preserve">Razor Racing        </t>
  </si>
  <si>
    <t xml:space="preserve">Macaria             </t>
  </si>
  <si>
    <t xml:space="preserve">Mrs Yargi           </t>
  </si>
  <si>
    <t xml:space="preserve">Dash For Dee        </t>
  </si>
  <si>
    <t xml:space="preserve">Milwaukee Brave     </t>
  </si>
  <si>
    <t xml:space="preserve">Welcome Stryker     </t>
  </si>
  <si>
    <t xml:space="preserve">Mr In Between       </t>
  </si>
  <si>
    <t xml:space="preserve">Miss Excess         </t>
  </si>
  <si>
    <t xml:space="preserve">Lifes Drink         </t>
  </si>
  <si>
    <t xml:space="preserve">Kinjulator          </t>
  </si>
  <si>
    <t xml:space="preserve">Venecia             </t>
  </si>
  <si>
    <t xml:space="preserve">Benicos Prince      </t>
  </si>
  <si>
    <t xml:space="preserve">Hightower           </t>
  </si>
  <si>
    <t xml:space="preserve">Mendelssohn         </t>
  </si>
  <si>
    <t xml:space="preserve">Scrap Copper        </t>
  </si>
  <si>
    <t xml:space="preserve">We Built This City  </t>
  </si>
  <si>
    <t xml:space="preserve">Clearly Innocent    </t>
  </si>
  <si>
    <t xml:space="preserve">Deploy              </t>
  </si>
  <si>
    <t xml:space="preserve">Dothraki            </t>
  </si>
  <si>
    <t xml:space="preserve">Boss Lane           </t>
  </si>
  <si>
    <t xml:space="preserve">Duca Valentinois    </t>
  </si>
  <si>
    <t xml:space="preserve">Kaepernick          </t>
  </si>
  <si>
    <t xml:space="preserve">Big Money           </t>
  </si>
  <si>
    <t xml:space="preserve">Oxford Poet         </t>
  </si>
  <si>
    <t xml:space="preserve">Supreme Effort      </t>
  </si>
  <si>
    <t xml:space="preserve">Medal Afrique       </t>
  </si>
  <si>
    <t xml:space="preserve">Free Billy          </t>
  </si>
  <si>
    <t xml:space="preserve">San Sabarto         </t>
  </si>
  <si>
    <t xml:space="preserve">Amajill             </t>
  </si>
  <si>
    <t xml:space="preserve">Punton Bernardini   </t>
  </si>
  <si>
    <t xml:space="preserve">Torgersen           </t>
  </si>
  <si>
    <t xml:space="preserve">Colour Charge       </t>
  </si>
  <si>
    <t xml:space="preserve">Brazen Moss         </t>
  </si>
  <si>
    <t xml:space="preserve">Chivadahlii         </t>
  </si>
  <si>
    <t xml:space="preserve">Magnatune           </t>
  </si>
  <si>
    <t xml:space="preserve">Glendara            </t>
  </si>
  <si>
    <t xml:space="preserve">Bodega Negra        </t>
  </si>
  <si>
    <t xml:space="preserve">Maybe This Time     </t>
  </si>
  <si>
    <t xml:space="preserve">Oosterman           </t>
  </si>
  <si>
    <t xml:space="preserve">Roebuck             </t>
  </si>
  <si>
    <t xml:space="preserve">Alphabetic          </t>
  </si>
  <si>
    <t xml:space="preserve">Little Jay Jay      </t>
  </si>
  <si>
    <t xml:space="preserve">You Remembered Me   </t>
  </si>
  <si>
    <t xml:space="preserve">Second Base         </t>
  </si>
  <si>
    <t xml:space="preserve">Lugard Road         </t>
  </si>
  <si>
    <t xml:space="preserve">Paradiso Girl       </t>
  </si>
  <si>
    <t xml:space="preserve">Vencedora           </t>
  </si>
  <si>
    <t xml:space="preserve">Biscuit             </t>
  </si>
  <si>
    <t xml:space="preserve">Griffins Gaze       </t>
  </si>
  <si>
    <t xml:space="preserve">Malibu Stacy        </t>
  </si>
  <si>
    <t xml:space="preserve">Tribuna             </t>
  </si>
  <si>
    <t xml:space="preserve">Quite Frankly       </t>
  </si>
  <si>
    <t xml:space="preserve">Talk Of The Town    </t>
  </si>
  <si>
    <t xml:space="preserve">Aloisia             </t>
  </si>
  <si>
    <t xml:space="preserve">Bring Me Roses      </t>
  </si>
  <si>
    <t xml:space="preserve">Banish              </t>
  </si>
  <si>
    <t xml:space="preserve">Twitchy Frank       </t>
  </si>
  <si>
    <t xml:space="preserve">Rimraam             </t>
  </si>
  <si>
    <t xml:space="preserve">Anchor Bid          </t>
  </si>
  <si>
    <t xml:space="preserve">Paris Rock          </t>
  </si>
  <si>
    <t xml:space="preserve">Shokora             </t>
  </si>
  <si>
    <t xml:space="preserve">Caribbean Pearl     </t>
  </si>
  <si>
    <t xml:space="preserve">Neurotic            </t>
  </si>
  <si>
    <t xml:space="preserve">Shagra              </t>
  </si>
  <si>
    <t xml:space="preserve">Bullion Belle       </t>
  </si>
  <si>
    <t xml:space="preserve">Cosmos Seven        </t>
  </si>
  <si>
    <t xml:space="preserve">Star Of Pompeii     </t>
  </si>
  <si>
    <t xml:space="preserve">Willowbrook Wonder  </t>
  </si>
  <si>
    <t xml:space="preserve">Avasa               </t>
  </si>
  <si>
    <t xml:space="preserve">Dubawi Sniper       </t>
  </si>
  <si>
    <t xml:space="preserve">Clout               </t>
  </si>
  <si>
    <t xml:space="preserve">Ace Attack          </t>
  </si>
  <si>
    <t xml:space="preserve">Igitur              </t>
  </si>
  <si>
    <t xml:space="preserve">Sagaab              </t>
  </si>
  <si>
    <t xml:space="preserve">Cable Bay           </t>
  </si>
  <si>
    <t xml:space="preserve">Grumpy Guru         </t>
  </si>
  <si>
    <t xml:space="preserve">Palmera Lad         </t>
  </si>
  <si>
    <t xml:space="preserve">Euroman             </t>
  </si>
  <si>
    <t xml:space="preserve">Vonrasana           </t>
  </si>
  <si>
    <t xml:space="preserve">Robocop             </t>
  </si>
  <si>
    <t xml:space="preserve">Casino Club         </t>
  </si>
  <si>
    <t xml:space="preserve">Searaven            </t>
  </si>
  <si>
    <t xml:space="preserve">Kirchner            </t>
  </si>
  <si>
    <t xml:space="preserve">Hale Soriano        </t>
  </si>
  <si>
    <t xml:space="preserve">Crafty Cruiser      </t>
  </si>
  <si>
    <t xml:space="preserve">Rubme               </t>
  </si>
  <si>
    <t xml:space="preserve">Blue Jangles        </t>
  </si>
  <si>
    <t xml:space="preserve">Manhattan Menage    </t>
  </si>
  <si>
    <t xml:space="preserve">Grassini            </t>
  </si>
  <si>
    <t xml:space="preserve">My Dancing Duel     </t>
  </si>
  <si>
    <t xml:space="preserve">Snowtrooper         </t>
  </si>
  <si>
    <t xml:space="preserve">Einstein Magic      </t>
  </si>
  <si>
    <t xml:space="preserve">Tipsy On Red        </t>
  </si>
  <si>
    <t xml:space="preserve">Razor Time          </t>
  </si>
  <si>
    <t xml:space="preserve">Luna Meteor         </t>
  </si>
  <si>
    <t xml:space="preserve">Ash Grey            </t>
  </si>
  <si>
    <t xml:space="preserve">Groote Eylandt      </t>
  </si>
  <si>
    <t xml:space="preserve">Hantuchova          </t>
  </si>
  <si>
    <t xml:space="preserve">Parting Shot        </t>
  </si>
  <si>
    <t xml:space="preserve">Sacambaya           </t>
  </si>
  <si>
    <t xml:space="preserve">Halogem             </t>
  </si>
  <si>
    <t xml:space="preserve">Urban Bourbon       </t>
  </si>
  <si>
    <t xml:space="preserve">Shampers            </t>
  </si>
  <si>
    <t xml:space="preserve">Phoenix Arizona     </t>
  </si>
  <si>
    <t xml:space="preserve">King Darci          </t>
  </si>
  <si>
    <t xml:space="preserve">Berdibek            </t>
  </si>
  <si>
    <t xml:space="preserve">Malaise             </t>
  </si>
  <si>
    <t xml:space="preserve">The Getaway         </t>
  </si>
  <si>
    <t xml:space="preserve">The Pinnacle        </t>
  </si>
  <si>
    <t xml:space="preserve">Prometheus          </t>
  </si>
  <si>
    <t xml:space="preserve">Tahsin              </t>
  </si>
  <si>
    <t xml:space="preserve">Quick Defence       </t>
  </si>
  <si>
    <t xml:space="preserve">Drum Master         </t>
  </si>
  <si>
    <t xml:space="preserve">Johnny Be Quick     </t>
  </si>
  <si>
    <t xml:space="preserve">Psycho Said So      </t>
  </si>
  <si>
    <t xml:space="preserve">Rocky Nugget        </t>
  </si>
  <si>
    <t xml:space="preserve">Sir Bam             </t>
  </si>
  <si>
    <t xml:space="preserve">Suit                </t>
  </si>
  <si>
    <t xml:space="preserve">Spectacular Rock    </t>
  </si>
  <si>
    <t>Ascot</t>
  </si>
  <si>
    <t xml:space="preserve">Cognac              </t>
  </si>
  <si>
    <t xml:space="preserve">Saturia             </t>
  </si>
  <si>
    <t xml:space="preserve">How To Fly          </t>
  </si>
  <si>
    <t xml:space="preserve">Tango Ora           </t>
  </si>
  <si>
    <t xml:space="preserve">Bon Voyage          </t>
  </si>
  <si>
    <t xml:space="preserve">Hail Caesar         </t>
  </si>
  <si>
    <t xml:space="preserve">Wee Cent            </t>
  </si>
  <si>
    <t xml:space="preserve">Diamonds Are        </t>
  </si>
  <si>
    <t xml:space="preserve">Mustarrid           </t>
  </si>
  <si>
    <t xml:space="preserve">Spiral              </t>
  </si>
  <si>
    <t xml:space="preserve">Top Ravine          </t>
  </si>
  <si>
    <t xml:space="preserve">Audree              </t>
  </si>
  <si>
    <t xml:space="preserve">Rhyming             </t>
  </si>
  <si>
    <t xml:space="preserve">Sweet Adaline       </t>
  </si>
  <si>
    <t xml:space="preserve">Eksuude             </t>
  </si>
  <si>
    <t xml:space="preserve">Go Benny            </t>
  </si>
  <si>
    <t xml:space="preserve">Nightspun           </t>
  </si>
  <si>
    <t xml:space="preserve">Go One More         </t>
  </si>
  <si>
    <t xml:space="preserve">Le Sacre Blur       </t>
  </si>
  <si>
    <t xml:space="preserve">Zaveena             </t>
  </si>
  <si>
    <t xml:space="preserve">Pretty Pine         </t>
  </si>
  <si>
    <t xml:space="preserve">Onewood             </t>
  </si>
  <si>
    <t xml:space="preserve">Wicked Promise      </t>
  </si>
  <si>
    <t xml:space="preserve">Bit Of A Flirt      </t>
  </si>
  <si>
    <t xml:space="preserve">Red Jian            </t>
  </si>
  <si>
    <t xml:space="preserve">Alitaka             </t>
  </si>
  <si>
    <t xml:space="preserve">Crystal Icon        </t>
  </si>
  <si>
    <t xml:space="preserve">Amber Alert         </t>
  </si>
  <si>
    <t xml:space="preserve">Dancing Boy         </t>
  </si>
  <si>
    <t xml:space="preserve">Cliffs Edge         </t>
  </si>
  <si>
    <t xml:space="preserve">Embellish           </t>
  </si>
  <si>
    <t xml:space="preserve">Kentucky Breeze     </t>
  </si>
  <si>
    <t xml:space="preserve">Main Stage          </t>
  </si>
  <si>
    <t xml:space="preserve">Cao Cao             </t>
  </si>
  <si>
    <t xml:space="preserve">Sully               </t>
  </si>
  <si>
    <t xml:space="preserve">Muraaqeb            </t>
  </si>
  <si>
    <t xml:space="preserve">Eshtiraak           </t>
  </si>
  <si>
    <t xml:space="preserve">Pissaro             </t>
  </si>
  <si>
    <t xml:space="preserve">Vinland             </t>
  </si>
  <si>
    <t xml:space="preserve">Island Missile      </t>
  </si>
  <si>
    <t xml:space="preserve">Eclair Sunshine     </t>
  </si>
  <si>
    <t xml:space="preserve">Peaceful State      </t>
  </si>
  <si>
    <t xml:space="preserve">Sunquest            </t>
  </si>
  <si>
    <t xml:space="preserve">Scarecrow           </t>
  </si>
  <si>
    <t xml:space="preserve">Grunt               </t>
  </si>
  <si>
    <t xml:space="preserve">Jims Journey        </t>
  </si>
  <si>
    <t xml:space="preserve">The Chairman        </t>
  </si>
  <si>
    <t xml:space="preserve">Dance Of Heroes     </t>
  </si>
  <si>
    <t xml:space="preserve">Exalted Lightning   </t>
  </si>
  <si>
    <t xml:space="preserve">Were So Lucky       </t>
  </si>
  <si>
    <t xml:space="preserve">Addison             </t>
  </si>
  <si>
    <t xml:space="preserve">Flow Meter          </t>
  </si>
  <si>
    <t xml:space="preserve">Shenandoah          </t>
  </si>
  <si>
    <t>Esperance</t>
  </si>
  <si>
    <t xml:space="preserve">Not A Way To Go     </t>
  </si>
  <si>
    <t xml:space="preserve">Hes A Royal         </t>
  </si>
  <si>
    <t xml:space="preserve">Rons Lad            </t>
  </si>
  <si>
    <t xml:space="preserve">Jimmy Rapid         </t>
  </si>
  <si>
    <t xml:space="preserve">Thisorthat          </t>
  </si>
  <si>
    <t xml:space="preserve">Bacigallupo         </t>
  </si>
  <si>
    <t xml:space="preserve">Nobel Suspect       </t>
  </si>
  <si>
    <t xml:space="preserve">Amusium Balloti     </t>
  </si>
  <si>
    <t xml:space="preserve">Transitional        </t>
  </si>
  <si>
    <t xml:space="preserve">Release The Sax     </t>
  </si>
  <si>
    <t xml:space="preserve">Pirates Mistress    </t>
  </si>
  <si>
    <t xml:space="preserve">Malawi              </t>
  </si>
  <si>
    <t xml:space="preserve">Mr Cooley           </t>
  </si>
  <si>
    <t xml:space="preserve">Punjab Rocket       </t>
  </si>
  <si>
    <t xml:space="preserve">Kumo                </t>
  </si>
  <si>
    <t xml:space="preserve">Hussed              </t>
  </si>
  <si>
    <t xml:space="preserve">Tupelo Boy          </t>
  </si>
  <si>
    <t xml:space="preserve">Street Stalker      </t>
  </si>
  <si>
    <t xml:space="preserve">Belatedly           </t>
  </si>
  <si>
    <t xml:space="preserve">Ahsha               </t>
  </si>
  <si>
    <t xml:space="preserve">Salaqua             </t>
  </si>
  <si>
    <t xml:space="preserve">Rembrandt           </t>
  </si>
  <si>
    <t xml:space="preserve">Peressini           </t>
  </si>
  <si>
    <t xml:space="preserve">Lady Phromily       </t>
  </si>
  <si>
    <t xml:space="preserve">Lock The Doors      </t>
  </si>
  <si>
    <t xml:space="preserve">Coldrock            </t>
  </si>
  <si>
    <t xml:space="preserve">Engine Fifty Five   </t>
  </si>
  <si>
    <t xml:space="preserve">Alpha Son           </t>
  </si>
  <si>
    <t xml:space="preserve">Wingards Mark       </t>
  </si>
  <si>
    <t xml:space="preserve">Hussor              </t>
  </si>
  <si>
    <t xml:space="preserve">Classic Uniform     </t>
  </si>
  <si>
    <t xml:space="preserve">Prized Icon         </t>
  </si>
  <si>
    <t xml:space="preserve">Endless Drama       </t>
  </si>
  <si>
    <t xml:space="preserve">Stampede            </t>
  </si>
  <si>
    <t xml:space="preserve">Inference           </t>
  </si>
  <si>
    <t xml:space="preserve">Comin Through       </t>
  </si>
  <si>
    <t xml:space="preserve">Global Glamour      </t>
  </si>
  <si>
    <t xml:space="preserve">Addictive Nature    </t>
  </si>
  <si>
    <t xml:space="preserve">General Cos         </t>
  </si>
  <si>
    <t xml:space="preserve">Ironborn            </t>
  </si>
  <si>
    <t xml:space="preserve">Fleurieu            </t>
  </si>
  <si>
    <t xml:space="preserve">Golden Depart       </t>
  </si>
  <si>
    <t xml:space="preserve">Salute The Prince   </t>
  </si>
  <si>
    <t xml:space="preserve">Court Rules         </t>
  </si>
  <si>
    <t xml:space="preserve">Hammerack           </t>
  </si>
  <si>
    <t xml:space="preserve">Liberty Pearl       </t>
  </si>
  <si>
    <t xml:space="preserve">Pinball Dawn        </t>
  </si>
  <si>
    <t xml:space="preserve">Voanaba             </t>
  </si>
  <si>
    <t xml:space="preserve">Fondue              </t>
  </si>
  <si>
    <t xml:space="preserve">Can He Rap          </t>
  </si>
  <si>
    <t xml:space="preserve">Saturday Sorcerer   </t>
  </si>
  <si>
    <t xml:space="preserve">Aussie Jack         </t>
  </si>
  <si>
    <t xml:space="preserve">Jestwin             </t>
  </si>
  <si>
    <t xml:space="preserve">Moore Alpha         </t>
  </si>
  <si>
    <t xml:space="preserve">Its Humphrey        </t>
  </si>
  <si>
    <t xml:space="preserve">Centre Divider      </t>
  </si>
  <si>
    <t xml:space="preserve">Social Set          </t>
  </si>
  <si>
    <t xml:space="preserve">Red Menace          </t>
  </si>
  <si>
    <t xml:space="preserve">Halayr Rothestar    </t>
  </si>
  <si>
    <t xml:space="preserve">Boomwaa             </t>
  </si>
  <si>
    <t xml:space="preserve">Beaudragon          </t>
  </si>
  <si>
    <t xml:space="preserve">Colinelle           </t>
  </si>
  <si>
    <t xml:space="preserve">Muraqaba            </t>
  </si>
  <si>
    <t xml:space="preserve">Publishing Power    </t>
  </si>
  <si>
    <t xml:space="preserve">Courtza King        </t>
  </si>
  <si>
    <t xml:space="preserve">Just Orm            </t>
  </si>
  <si>
    <t xml:space="preserve">Malvern Estate      </t>
  </si>
  <si>
    <t xml:space="preserve">Marksfield          </t>
  </si>
  <si>
    <t xml:space="preserve">Flaming Aces        </t>
  </si>
  <si>
    <t xml:space="preserve">Mishani Honcho      </t>
  </si>
  <si>
    <t xml:space="preserve">Criquette           </t>
  </si>
  <si>
    <t xml:space="preserve">Ive Gotta Nel       </t>
  </si>
  <si>
    <t xml:space="preserve">Command Troop       </t>
  </si>
  <si>
    <t xml:space="preserve">Hes Some Boy        </t>
  </si>
  <si>
    <t xml:space="preserve">Last Deal           </t>
  </si>
  <si>
    <t xml:space="preserve">Mr Malu             </t>
  </si>
  <si>
    <t xml:space="preserve">Sagan Star          </t>
  </si>
  <si>
    <t xml:space="preserve">Blinkin Heavenly    </t>
  </si>
  <si>
    <t xml:space="preserve">Safe Harbour        </t>
  </si>
  <si>
    <t xml:space="preserve">Outta Space         </t>
  </si>
  <si>
    <t xml:space="preserve">Redzel              </t>
  </si>
  <si>
    <t xml:space="preserve">Terravista          </t>
  </si>
  <si>
    <t xml:space="preserve">Hey Doc             </t>
  </si>
  <si>
    <t xml:space="preserve">Redkirk Warrior     </t>
  </si>
  <si>
    <t xml:space="preserve">Rock Magic          </t>
  </si>
  <si>
    <t xml:space="preserve">Ball Of Muscle      </t>
  </si>
  <si>
    <t xml:space="preserve">Supido              </t>
  </si>
  <si>
    <t xml:space="preserve">Missrock            </t>
  </si>
  <si>
    <t xml:space="preserve">Super Too           </t>
  </si>
  <si>
    <t xml:space="preserve">Formality           </t>
  </si>
  <si>
    <t xml:space="preserve">Plaisir             </t>
  </si>
  <si>
    <t xml:space="preserve">High Power          </t>
  </si>
  <si>
    <t xml:space="preserve">Imperial Eagle      </t>
  </si>
  <si>
    <t xml:space="preserve">Bray                </t>
  </si>
  <si>
    <t xml:space="preserve">Excelsior           </t>
  </si>
  <si>
    <t xml:space="preserve">Lightning Lockie    </t>
  </si>
  <si>
    <t xml:space="preserve">Privily             </t>
  </si>
  <si>
    <t xml:space="preserve">Gold Skye           </t>
  </si>
  <si>
    <t xml:space="preserve">Toast               </t>
  </si>
  <si>
    <t xml:space="preserve">Dances On Stars     </t>
  </si>
  <si>
    <t xml:space="preserve">Savanero            </t>
  </si>
  <si>
    <t xml:space="preserve">Miss Joolia         </t>
  </si>
  <si>
    <t xml:space="preserve">Groove With Me      </t>
  </si>
  <si>
    <t xml:space="preserve">Just Live On        </t>
  </si>
  <si>
    <t xml:space="preserve">Daktari             </t>
  </si>
  <si>
    <t xml:space="preserve">Triple Spec         </t>
  </si>
  <si>
    <t xml:space="preserve">Bassons             </t>
  </si>
  <si>
    <t xml:space="preserve">Traffic Maestro     </t>
  </si>
  <si>
    <t xml:space="preserve">Moonies Choice      </t>
  </si>
  <si>
    <t xml:space="preserve">Blackbeel           </t>
  </si>
  <si>
    <t xml:space="preserve">He Said She Said    </t>
  </si>
  <si>
    <t xml:space="preserve">Cool Hand Clint     </t>
  </si>
  <si>
    <t xml:space="preserve">Sir Vatican         </t>
  </si>
  <si>
    <t xml:space="preserve">Dazzling Poet       </t>
  </si>
  <si>
    <t xml:space="preserve">Temple Man          </t>
  </si>
  <si>
    <t xml:space="preserve">Friars Halo         </t>
  </si>
  <si>
    <t xml:space="preserve">Jaz Me Up           </t>
  </si>
  <si>
    <t xml:space="preserve">Major Mambo         </t>
  </si>
  <si>
    <t xml:space="preserve">Thug Life           </t>
  </si>
  <si>
    <t xml:space="preserve">Miss Sapphire       </t>
  </si>
  <si>
    <t xml:space="preserve">Shakedown           </t>
  </si>
  <si>
    <t xml:space="preserve">Losing Ticket       </t>
  </si>
  <si>
    <t xml:space="preserve">Monaco Rose         </t>
  </si>
  <si>
    <t xml:space="preserve">Iron Maggie         </t>
  </si>
  <si>
    <t xml:space="preserve">Sylva Terre         </t>
  </si>
  <si>
    <t xml:space="preserve">Here Comes Poppy    </t>
  </si>
  <si>
    <t xml:space="preserve">Eramosa             </t>
  </si>
  <si>
    <t xml:space="preserve">Red Inca            </t>
  </si>
  <si>
    <t xml:space="preserve">Walled City         </t>
  </si>
  <si>
    <t xml:space="preserve">Ifaconican          </t>
  </si>
  <si>
    <t xml:space="preserve">Special Feeling     </t>
  </si>
  <si>
    <t xml:space="preserve">Hi Suppose          </t>
  </si>
  <si>
    <t xml:space="preserve">Queue For Quality   </t>
  </si>
  <si>
    <t xml:space="preserve">My Halo Rocks       </t>
  </si>
  <si>
    <t xml:space="preserve">Lady Louise         </t>
  </si>
  <si>
    <t xml:space="preserve">Norsika             </t>
  </si>
  <si>
    <t xml:space="preserve">Over And Back       </t>
  </si>
  <si>
    <t xml:space="preserve">Reine De Tout       </t>
  </si>
  <si>
    <t xml:space="preserve">Bonsea              </t>
  </si>
  <si>
    <t xml:space="preserve">Brubaker            </t>
  </si>
  <si>
    <t xml:space="preserve">Darbadar            </t>
  </si>
  <si>
    <t xml:space="preserve">Macs Mettle         </t>
  </si>
  <si>
    <t xml:space="preserve">Nautical Lad        </t>
  </si>
  <si>
    <t xml:space="preserve">Lucky Three Sevens  </t>
  </si>
  <si>
    <t xml:space="preserve">Parelema            </t>
  </si>
  <si>
    <t xml:space="preserve">Scandals            </t>
  </si>
  <si>
    <t xml:space="preserve">Skylight            </t>
  </si>
  <si>
    <t xml:space="preserve">Aide Memoire        </t>
  </si>
  <si>
    <t xml:space="preserve">Eckstein            </t>
  </si>
  <si>
    <t xml:space="preserve">Zestful             </t>
  </si>
  <si>
    <t xml:space="preserve">Miss Gunpowder      </t>
  </si>
  <si>
    <t xml:space="preserve">Raiment             </t>
  </si>
  <si>
    <t xml:space="preserve">Just Dreaming       </t>
  </si>
  <si>
    <t xml:space="preserve">Zumbelina           </t>
  </si>
  <si>
    <t xml:space="preserve">My Country          </t>
  </si>
  <si>
    <t xml:space="preserve">Hermosa Beach       </t>
  </si>
  <si>
    <t xml:space="preserve">Faraway Town        </t>
  </si>
  <si>
    <t xml:space="preserve">Gibraltar Girl      </t>
  </si>
  <si>
    <t xml:space="preserve">Mariquita           </t>
  </si>
  <si>
    <t xml:space="preserve">Annas Joy           </t>
  </si>
  <si>
    <t xml:space="preserve">Deceitful Don       </t>
  </si>
  <si>
    <t xml:space="preserve">Clipaholic          </t>
  </si>
  <si>
    <t xml:space="preserve">Exotic Art          </t>
  </si>
  <si>
    <t xml:space="preserve">Sugar Lane          </t>
  </si>
  <si>
    <t xml:space="preserve">Cool Stinger        </t>
  </si>
  <si>
    <t xml:space="preserve">Grand Feeling       </t>
  </si>
  <si>
    <t xml:space="preserve">Zippy Hippy         </t>
  </si>
  <si>
    <t xml:space="preserve">Tattinger           </t>
  </si>
  <si>
    <t xml:space="preserve">Falvina             </t>
  </si>
  <si>
    <t xml:space="preserve">Blinkin Trying      </t>
  </si>
  <si>
    <t xml:space="preserve">Planet Voyage       </t>
  </si>
  <si>
    <t xml:space="preserve">Willochra           </t>
  </si>
  <si>
    <t xml:space="preserve">Millenia            </t>
  </si>
  <si>
    <t xml:space="preserve">Voluto              </t>
  </si>
  <si>
    <t xml:space="preserve">Rewind Time         </t>
  </si>
  <si>
    <t xml:space="preserve">Tricky Affair       </t>
  </si>
  <si>
    <t xml:space="preserve">Lady Barron         </t>
  </si>
  <si>
    <t xml:space="preserve">Brookton Ice        </t>
  </si>
  <si>
    <t xml:space="preserve">Rods Opinion        </t>
  </si>
  <si>
    <t xml:space="preserve">Bracteate           </t>
  </si>
  <si>
    <t xml:space="preserve">Courts Star         </t>
  </si>
  <si>
    <t xml:space="preserve">Perilous Love       </t>
  </si>
  <si>
    <t xml:space="preserve">Kirini              </t>
  </si>
  <si>
    <t xml:space="preserve">Houdini The Great   </t>
  </si>
  <si>
    <t xml:space="preserve">Shield Wall         </t>
  </si>
  <si>
    <t xml:space="preserve">Idle Situation      </t>
  </si>
  <si>
    <t xml:space="preserve">Wackem              </t>
  </si>
  <si>
    <t xml:space="preserve">Maybe Even You      </t>
  </si>
  <si>
    <t xml:space="preserve">Contralto           </t>
  </si>
  <si>
    <t xml:space="preserve">Skytastic           </t>
  </si>
  <si>
    <t xml:space="preserve">Decapitor           </t>
  </si>
  <si>
    <t xml:space="preserve">Excelebration Gold  </t>
  </si>
  <si>
    <t xml:space="preserve">Triksing            </t>
  </si>
  <si>
    <t xml:space="preserve">Durant              </t>
  </si>
  <si>
    <t xml:space="preserve">Always A Lady       </t>
  </si>
  <si>
    <t xml:space="preserve">Dark Force          </t>
  </si>
  <si>
    <t xml:space="preserve">Easy Mover          </t>
  </si>
  <si>
    <t xml:space="preserve">Miss Demi Monde     </t>
  </si>
  <si>
    <t xml:space="preserve">Mr Paul             </t>
  </si>
  <si>
    <t xml:space="preserve">Olive Beauty        </t>
  </si>
  <si>
    <t xml:space="preserve">Hes Our Rokkii      </t>
  </si>
  <si>
    <t xml:space="preserve">Tally               </t>
  </si>
  <si>
    <t xml:space="preserve">Royal Rapture       </t>
  </si>
  <si>
    <t xml:space="preserve">Kenjorwood          </t>
  </si>
  <si>
    <t xml:space="preserve">Radipole            </t>
  </si>
  <si>
    <t xml:space="preserve">Saracino            </t>
  </si>
  <si>
    <t xml:space="preserve">Chamois Road        </t>
  </si>
  <si>
    <t xml:space="preserve">Pure Pride          </t>
  </si>
  <si>
    <t xml:space="preserve">Coldstone           </t>
  </si>
  <si>
    <t xml:space="preserve">Zebrinz             </t>
  </si>
  <si>
    <t xml:space="preserve">Kingsguard          </t>
  </si>
  <si>
    <t xml:space="preserve">Cougar Express      </t>
  </si>
  <si>
    <t xml:space="preserve">Glenrowan Prince    </t>
  </si>
  <si>
    <t xml:space="preserve">Runson              </t>
  </si>
  <si>
    <t xml:space="preserve">Manolo Blahniq      </t>
  </si>
  <si>
    <t xml:space="preserve">Road To Royalty     </t>
  </si>
  <si>
    <t xml:space="preserve">Kung Fu Master      </t>
  </si>
  <si>
    <t xml:space="preserve">Night Breaker       </t>
  </si>
  <si>
    <t xml:space="preserve">Classic Thoughts    </t>
  </si>
  <si>
    <t xml:space="preserve">Drusilla            </t>
  </si>
  <si>
    <t xml:space="preserve">Tavisfaction        </t>
  </si>
  <si>
    <t xml:space="preserve">Weaving Magic       </t>
  </si>
  <si>
    <t xml:space="preserve">Her Luminance       </t>
  </si>
  <si>
    <t xml:space="preserve">All Man             </t>
  </si>
  <si>
    <t xml:space="preserve">Karlu Dreaming      </t>
  </si>
  <si>
    <t xml:space="preserve">Bon Jet             </t>
  </si>
  <si>
    <t xml:space="preserve">Rewardable          </t>
  </si>
  <si>
    <t xml:space="preserve">Heart Of Red        </t>
  </si>
  <si>
    <t xml:space="preserve">Primeiro            </t>
  </si>
  <si>
    <t xml:space="preserve">Man With The Plan   </t>
  </si>
  <si>
    <t xml:space="preserve">My Giddy Aunt       </t>
  </si>
  <si>
    <t xml:space="preserve">Another Mans Gain   </t>
  </si>
  <si>
    <t xml:space="preserve">Swivet              </t>
  </si>
  <si>
    <t xml:space="preserve">Ruby For Henry      </t>
  </si>
  <si>
    <t xml:space="preserve">What A Stryker      </t>
  </si>
  <si>
    <t xml:space="preserve">Silver Sebring      </t>
  </si>
  <si>
    <t xml:space="preserve">Frederation         </t>
  </si>
  <si>
    <t xml:space="preserve">Tiarnan             </t>
  </si>
  <si>
    <t xml:space="preserve">Sidero Star         </t>
  </si>
  <si>
    <t xml:space="preserve">Barraaj             </t>
  </si>
  <si>
    <t xml:space="preserve">Win Along           </t>
  </si>
  <si>
    <t xml:space="preserve">Irish Vice          </t>
  </si>
  <si>
    <t xml:space="preserve">Davor               </t>
  </si>
  <si>
    <t xml:space="preserve">Gypsy Wild          </t>
  </si>
  <si>
    <t xml:space="preserve">Midnight Storm      </t>
  </si>
  <si>
    <t xml:space="preserve">Alaskan Jade        </t>
  </si>
  <si>
    <t xml:space="preserve">Won Ball            </t>
  </si>
  <si>
    <t xml:space="preserve">French Rock         </t>
  </si>
  <si>
    <t xml:space="preserve">Colosseum King      </t>
  </si>
  <si>
    <t xml:space="preserve">Double Pockets      </t>
  </si>
  <si>
    <t xml:space="preserve">Sky Muster          </t>
  </si>
  <si>
    <t xml:space="preserve">Tempting Faith      </t>
  </si>
  <si>
    <t xml:space="preserve">Rug Rat             </t>
  </si>
  <si>
    <t xml:space="preserve">Good Luck Chuck     </t>
  </si>
  <si>
    <t xml:space="preserve">Vikings Reward      </t>
  </si>
  <si>
    <t xml:space="preserve">Just A Falcon       </t>
  </si>
  <si>
    <t xml:space="preserve">Ripping Yarn        </t>
  </si>
  <si>
    <t xml:space="preserve">Formidable Storm    </t>
  </si>
  <si>
    <t xml:space="preserve">Mudlode             </t>
  </si>
  <si>
    <t xml:space="preserve">Chhaya              </t>
  </si>
  <si>
    <t xml:space="preserve">Universal Mae       </t>
  </si>
  <si>
    <t xml:space="preserve">Bjorn To Love       </t>
  </si>
  <si>
    <t xml:space="preserve">Indi Pacific        </t>
  </si>
  <si>
    <t xml:space="preserve">Fiery Combat        </t>
  </si>
  <si>
    <t xml:space="preserve">Any Given Time      </t>
  </si>
  <si>
    <t xml:space="preserve">Jagemup             </t>
  </si>
  <si>
    <t xml:space="preserve">Medom               </t>
  </si>
  <si>
    <t xml:space="preserve">Valmont             </t>
  </si>
  <si>
    <t xml:space="preserve">Frolic              </t>
  </si>
  <si>
    <t xml:space="preserve">Melody Belle        </t>
  </si>
  <si>
    <t xml:space="preserve">Alizee              </t>
  </si>
  <si>
    <t xml:space="preserve">Debonairly          </t>
  </si>
  <si>
    <t xml:space="preserve">Yulong Xingsheng    </t>
  </si>
  <si>
    <t xml:space="preserve">Sasso Corbaro       </t>
  </si>
  <si>
    <t xml:space="preserve">Torvill             </t>
  </si>
  <si>
    <t xml:space="preserve">From Within         </t>
  </si>
  <si>
    <t xml:space="preserve">Ellies Encore       </t>
  </si>
  <si>
    <t xml:space="preserve">Kangas Eye          </t>
  </si>
  <si>
    <t xml:space="preserve">Shumookh            </t>
  </si>
  <si>
    <t xml:space="preserve">Forbidden Planet    </t>
  </si>
  <si>
    <t xml:space="preserve">Mighty Blonde       </t>
  </si>
  <si>
    <t xml:space="preserve">Blizzard Express    </t>
  </si>
  <si>
    <t xml:space="preserve">Presentatie         </t>
  </si>
  <si>
    <t xml:space="preserve">Stirling Estate     </t>
  </si>
  <si>
    <t xml:space="preserve">Transgressor        </t>
  </si>
  <si>
    <t xml:space="preserve">Dynamite Dream      </t>
  </si>
  <si>
    <t xml:space="preserve">Masquerade          </t>
  </si>
  <si>
    <t xml:space="preserve">Storm Power         </t>
  </si>
  <si>
    <t xml:space="preserve">Stella Ombra        </t>
  </si>
  <si>
    <t xml:space="preserve">Tisani Tomso        </t>
  </si>
  <si>
    <t xml:space="preserve">Il Mio Destino      </t>
  </si>
  <si>
    <t xml:space="preserve">Hard Stride         </t>
  </si>
  <si>
    <t xml:space="preserve">Tyzone              </t>
  </si>
  <si>
    <t xml:space="preserve">Raido               </t>
  </si>
  <si>
    <t>Toowoomba</t>
  </si>
  <si>
    <t xml:space="preserve">Timetus             </t>
  </si>
  <si>
    <t xml:space="preserve">Wine Barrel         </t>
  </si>
  <si>
    <t xml:space="preserve">Deus                </t>
  </si>
  <si>
    <t xml:space="preserve">Mr Chow             </t>
  </si>
  <si>
    <t xml:space="preserve">Exceedingly Kool    </t>
  </si>
  <si>
    <t xml:space="preserve">Shes A Kicker       </t>
  </si>
  <si>
    <t xml:space="preserve">Star Painter        </t>
  </si>
  <si>
    <t xml:space="preserve">Rich Tradition      </t>
  </si>
  <si>
    <t xml:space="preserve">Lawan               </t>
  </si>
  <si>
    <t xml:space="preserve">Jack The Ringer     </t>
  </si>
  <si>
    <t xml:space="preserve">Hesco Gold          </t>
  </si>
  <si>
    <t xml:space="preserve">Clevanicc           </t>
  </si>
  <si>
    <t xml:space="preserve">Stradance           </t>
  </si>
  <si>
    <t xml:space="preserve">Blinkin Fast        </t>
  </si>
  <si>
    <t xml:space="preserve">Better Be Good      </t>
  </si>
  <si>
    <t xml:space="preserve">Nicochet            </t>
  </si>
  <si>
    <t xml:space="preserve">Persia              </t>
  </si>
  <si>
    <t xml:space="preserve">Art Of Dance        </t>
  </si>
  <si>
    <t xml:space="preserve">Lauderdale          </t>
  </si>
  <si>
    <t xml:space="preserve">Real Classic        </t>
  </si>
  <si>
    <t xml:space="preserve">Oneness             </t>
  </si>
  <si>
    <t xml:space="preserve">Relaxed             </t>
  </si>
  <si>
    <t xml:space="preserve">Captain The World   </t>
  </si>
  <si>
    <t xml:space="preserve">Shinnecock          </t>
  </si>
  <si>
    <t xml:space="preserve">Charming Prince     </t>
  </si>
  <si>
    <t xml:space="preserve">Engraved            </t>
  </si>
  <si>
    <t xml:space="preserve">Princess Elle       </t>
  </si>
  <si>
    <t xml:space="preserve">Principessa         </t>
  </si>
  <si>
    <t xml:space="preserve">Hot Choice          </t>
  </si>
  <si>
    <t xml:space="preserve">Flinders Dragon     </t>
  </si>
  <si>
    <t xml:space="preserve">Cee I Ay            </t>
  </si>
  <si>
    <t xml:space="preserve">Penalty Point       </t>
  </si>
  <si>
    <t xml:space="preserve">Adrian Makfi        </t>
  </si>
  <si>
    <t xml:space="preserve">Happy Harry         </t>
  </si>
  <si>
    <t xml:space="preserve">Hostwin Pegasus     </t>
  </si>
  <si>
    <t xml:space="preserve">Senorita Bonita     </t>
  </si>
  <si>
    <t xml:space="preserve">High Limit          </t>
  </si>
  <si>
    <t xml:space="preserve">Modern Touch        </t>
  </si>
  <si>
    <t xml:space="preserve">Iron Jacket         </t>
  </si>
  <si>
    <t xml:space="preserve">Raczynski           </t>
  </si>
  <si>
    <t xml:space="preserve">Osborne Bulls       </t>
  </si>
  <si>
    <t xml:space="preserve">Generalissimo       </t>
  </si>
  <si>
    <t xml:space="preserve">Grande Punto        </t>
  </si>
  <si>
    <t xml:space="preserve">Suncraze            </t>
  </si>
  <si>
    <t xml:space="preserve">Difficult To Get    </t>
  </si>
  <si>
    <t xml:space="preserve">Star Of Monsoon     </t>
  </si>
  <si>
    <t xml:space="preserve">No Interest         </t>
  </si>
  <si>
    <t xml:space="preserve">Missile Coda        </t>
  </si>
  <si>
    <t xml:space="preserve">Alot Like Home      </t>
  </si>
  <si>
    <t xml:space="preserve">North Ridge         </t>
  </si>
  <si>
    <t xml:space="preserve">Max Almighty        </t>
  </si>
  <si>
    <t xml:space="preserve">Olivers Travels     </t>
  </si>
  <si>
    <t xml:space="preserve">Flying Roar         </t>
  </si>
  <si>
    <t xml:space="preserve">Veuve De Vega       </t>
  </si>
  <si>
    <t xml:space="preserve">Baraki Beats        </t>
  </si>
  <si>
    <t xml:space="preserve">Cougar Nights       </t>
  </si>
  <si>
    <t xml:space="preserve">Grey Enigma         </t>
  </si>
  <si>
    <t xml:space="preserve">Prize Catch         </t>
  </si>
  <si>
    <t xml:space="preserve">Weinholt            </t>
  </si>
  <si>
    <t xml:space="preserve">Drumbeats Choice    </t>
  </si>
  <si>
    <t xml:space="preserve">Fortensky           </t>
  </si>
  <si>
    <t xml:space="preserve">Motion Granted      </t>
  </si>
  <si>
    <t xml:space="preserve">Magnajoy            </t>
  </si>
  <si>
    <t xml:space="preserve">Denbern             </t>
  </si>
  <si>
    <t xml:space="preserve">Oink                </t>
  </si>
  <si>
    <t xml:space="preserve">Prioritise          </t>
  </si>
  <si>
    <t xml:space="preserve">Clockwork Orange    </t>
  </si>
  <si>
    <t xml:space="preserve">Jadentom            </t>
  </si>
  <si>
    <t xml:space="preserve">Lets Party Marty    </t>
  </si>
  <si>
    <t xml:space="preserve">Kylies Fame         </t>
  </si>
  <si>
    <t xml:space="preserve">Try N Catch Me      </t>
  </si>
  <si>
    <t xml:space="preserve">Kahneman            </t>
  </si>
  <si>
    <t xml:space="preserve">Lonely Hearts Club  </t>
  </si>
  <si>
    <t xml:space="preserve">Almazan             </t>
  </si>
  <si>
    <t xml:space="preserve">Man Overboard       </t>
  </si>
  <si>
    <t xml:space="preserve">Redhaze             </t>
  </si>
  <si>
    <t xml:space="preserve">Sunset Raider       </t>
  </si>
  <si>
    <t xml:space="preserve">Shear Vogue         </t>
  </si>
  <si>
    <t xml:space="preserve">Casse Bleu          </t>
  </si>
  <si>
    <t xml:space="preserve">Dazet               </t>
  </si>
  <si>
    <t xml:space="preserve">Luiza               </t>
  </si>
  <si>
    <t xml:space="preserve">Sunset Jewel        </t>
  </si>
  <si>
    <t xml:space="preserve">Bukzel              </t>
  </si>
  <si>
    <t xml:space="preserve">Celtic Love         </t>
  </si>
  <si>
    <t xml:space="preserve">Chilly Cha Cha      </t>
  </si>
  <si>
    <t xml:space="preserve">Divine Breeze       </t>
  </si>
  <si>
    <t xml:space="preserve">Evonnes Magic       </t>
  </si>
  <si>
    <t xml:space="preserve">Unbridled Power     </t>
  </si>
  <si>
    <t xml:space="preserve">Mulu Magic          </t>
  </si>
  <si>
    <t xml:space="preserve">Lucciola Belle      </t>
  </si>
  <si>
    <t xml:space="preserve">Miss Redoble        </t>
  </si>
  <si>
    <t xml:space="preserve">Scotty Too Hotty    </t>
  </si>
  <si>
    <t xml:space="preserve">Omerta              </t>
  </si>
  <si>
    <t xml:space="preserve">Marshall Earp       </t>
  </si>
  <si>
    <t xml:space="preserve">Righto              </t>
  </si>
  <si>
    <t xml:space="preserve">Southern Warrior    </t>
  </si>
  <si>
    <t xml:space="preserve">Cash Machine        </t>
  </si>
  <si>
    <t xml:space="preserve">Ritualistic         </t>
  </si>
  <si>
    <t xml:space="preserve">Sound Of Fury       </t>
  </si>
  <si>
    <t xml:space="preserve">Undeterred          </t>
  </si>
  <si>
    <t xml:space="preserve">Black Scandal       </t>
  </si>
  <si>
    <t xml:space="preserve">Nitrobel            </t>
  </si>
  <si>
    <t xml:space="preserve">The Bunyah Poem     </t>
  </si>
  <si>
    <t xml:space="preserve">Disco Smile         </t>
  </si>
  <si>
    <t xml:space="preserve">Madam Winks         </t>
  </si>
  <si>
    <t xml:space="preserve">Private Dancer      </t>
  </si>
  <si>
    <t xml:space="preserve">Miracle Man         </t>
  </si>
  <si>
    <t xml:space="preserve">Hes A Parker        </t>
  </si>
  <si>
    <t xml:space="preserve">Honorfic            </t>
  </si>
  <si>
    <t xml:space="preserve">Arctic Stream       </t>
  </si>
  <si>
    <t xml:space="preserve">Calbanesco          </t>
  </si>
  <si>
    <t xml:space="preserve">Mirisistible        </t>
  </si>
  <si>
    <t xml:space="preserve">Modern News         </t>
  </si>
  <si>
    <t xml:space="preserve">State Prosecutor    </t>
  </si>
  <si>
    <t xml:space="preserve">Upward Others       </t>
  </si>
  <si>
    <t xml:space="preserve">You Am I            </t>
  </si>
  <si>
    <t xml:space="preserve">Mickey Dazzler      </t>
  </si>
  <si>
    <t xml:space="preserve">San Vincenzo        </t>
  </si>
  <si>
    <t xml:space="preserve">Stormy Grey         </t>
  </si>
  <si>
    <t xml:space="preserve">Taiyoshin           </t>
  </si>
  <si>
    <t xml:space="preserve">Dazzle Em Sid       </t>
  </si>
  <si>
    <t xml:space="preserve">Hot Talk            </t>
  </si>
  <si>
    <t xml:space="preserve">Tisani Grey         </t>
  </si>
  <si>
    <t xml:space="preserve">High Africaine      </t>
  </si>
  <si>
    <t xml:space="preserve">Bells Tower         </t>
  </si>
  <si>
    <t xml:space="preserve">Swift Sis           </t>
  </si>
  <si>
    <t xml:space="preserve">President Grover    </t>
  </si>
  <si>
    <t xml:space="preserve">Another Demon       </t>
  </si>
  <si>
    <t xml:space="preserve">Bomber Bel          </t>
  </si>
  <si>
    <t xml:space="preserve">Jumbo               </t>
  </si>
  <si>
    <t xml:space="preserve">Maskaev             </t>
  </si>
  <si>
    <t xml:space="preserve">One Hot Fox         </t>
  </si>
  <si>
    <t xml:space="preserve">Tiger Red           </t>
  </si>
  <si>
    <t xml:space="preserve">Barzinho            </t>
  </si>
  <si>
    <t xml:space="preserve">Belter              </t>
  </si>
  <si>
    <t xml:space="preserve">Kaapander           </t>
  </si>
  <si>
    <t xml:space="preserve">Naturaliste         </t>
  </si>
  <si>
    <t xml:space="preserve">Double Digit        </t>
  </si>
  <si>
    <t xml:space="preserve">Kingdom And Empire  </t>
  </si>
  <si>
    <t xml:space="preserve">Jeraft              </t>
  </si>
  <si>
    <t xml:space="preserve">Rebellionaire       </t>
  </si>
  <si>
    <t xml:space="preserve">Messiah             </t>
  </si>
  <si>
    <t xml:space="preserve">Warbrook            </t>
  </si>
  <si>
    <t xml:space="preserve">Calcetines          </t>
  </si>
  <si>
    <t xml:space="preserve">Quiero              </t>
  </si>
  <si>
    <t xml:space="preserve">Wraith Of Odin      </t>
  </si>
  <si>
    <t xml:space="preserve">By The Law          </t>
  </si>
  <si>
    <t xml:space="preserve">Adorato             </t>
  </si>
  <si>
    <t xml:space="preserve">Dleeajet            </t>
  </si>
  <si>
    <t xml:space="preserve">Flying Colours      </t>
  </si>
  <si>
    <t xml:space="preserve">Sheza Good Girl     </t>
  </si>
  <si>
    <t xml:space="preserve">On The Ropes        </t>
  </si>
  <si>
    <t xml:space="preserve">Rhino Buster        </t>
  </si>
  <si>
    <t xml:space="preserve">Someday One Day     </t>
  </si>
  <si>
    <t xml:space="preserve">Heavens Gate        </t>
  </si>
  <si>
    <t xml:space="preserve">Wonorg              </t>
  </si>
  <si>
    <t xml:space="preserve">Black Moment        </t>
  </si>
  <si>
    <t xml:space="preserve">Reunion Hill        </t>
  </si>
  <si>
    <t xml:space="preserve">Get Round It        </t>
  </si>
  <si>
    <t xml:space="preserve">Citations           </t>
  </si>
  <si>
    <t xml:space="preserve">Friars Luck         </t>
  </si>
  <si>
    <t xml:space="preserve">Push To Pass        </t>
  </si>
  <si>
    <t xml:space="preserve">Taxadermy           </t>
  </si>
  <si>
    <t xml:space="preserve">Western Temple      </t>
  </si>
  <si>
    <t xml:space="preserve">Mulga               </t>
  </si>
  <si>
    <t xml:space="preserve">Fathnoxious         </t>
  </si>
  <si>
    <t xml:space="preserve">My Grace            </t>
  </si>
  <si>
    <t xml:space="preserve">Anisau              </t>
  </si>
  <si>
    <t xml:space="preserve">Storm Dancer        </t>
  </si>
  <si>
    <t xml:space="preserve">Wavehill Spur       </t>
  </si>
  <si>
    <t xml:space="preserve">Confusing           </t>
  </si>
  <si>
    <t xml:space="preserve">Persian Princess    </t>
  </si>
  <si>
    <t xml:space="preserve">Dark Prospect       </t>
  </si>
  <si>
    <t xml:space="preserve">Gully Command       </t>
  </si>
  <si>
    <t xml:space="preserve">Gday Old Mate       </t>
  </si>
  <si>
    <t xml:space="preserve">Klammer             </t>
  </si>
  <si>
    <t xml:space="preserve">Brave Dazzler       </t>
  </si>
  <si>
    <t xml:space="preserve">Mishani Rainman     </t>
  </si>
  <si>
    <t xml:space="preserve">Singapore Fling     </t>
  </si>
  <si>
    <t xml:space="preserve">Conquering Lass     </t>
  </si>
  <si>
    <t xml:space="preserve">Gold Monarch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</si>
</sst>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31"/>
  <sheetViews>
    <sheetView tabSelected="1" topLeftCell="B1" workbookViewId="0">
      <pane ySplit="1" topLeftCell="A2" activePane="bottomLeft" state="frozen"/>
      <selection activeCell="B1" sqref="B1"/>
      <selection pane="bottomLeft" activeCell="W824" sqref="W824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6" style="12" bestFit="1" customWidth="1"/>
    <col min="4" max="4" width="6" style="12" bestFit="1" customWidth="1"/>
    <col min="5" max="5" width="5.85546875" style="12" bestFit="1" customWidth="1"/>
    <col min="6" max="6" width="20.28515625" style="12" customWidth="1"/>
    <col min="7" max="7" width="9.28515625" style="13" bestFit="1" customWidth="1"/>
    <col min="8" max="8" width="8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0.53125</v>
      </c>
      <c r="C2" s="5" t="s">
        <v>34</v>
      </c>
      <c r="D2" s="5">
        <v>1</v>
      </c>
      <c r="E2" s="5">
        <v>1</v>
      </c>
      <c r="F2" s="5" t="s">
        <v>35</v>
      </c>
      <c r="G2" s="2">
        <v>79.4589</v>
      </c>
      <c r="H2" s="7">
        <f>1+COUNTIFS(A:A,A2,O:O,"&lt;"&amp;O2)</f>
        <v>1</v>
      </c>
      <c r="I2" s="2">
        <f>AVERAGEIF(A:A,A2,G:G)</f>
        <v>51.051792592592605</v>
      </c>
      <c r="J2" s="2">
        <f t="shared" ref="J2:J61" si="0">G2-I2</f>
        <v>28.407107407407395</v>
      </c>
      <c r="K2" s="2">
        <f t="shared" ref="K2:K61" si="1">90+J2</f>
        <v>118.40710740740739</v>
      </c>
      <c r="L2" s="2">
        <f t="shared" ref="L2:L61" si="2">EXP(0.06*K2)</f>
        <v>1217.3436702386798</v>
      </c>
      <c r="M2" s="2">
        <f>SUMIF(A:A,A2,L:L)</f>
        <v>2777.4746725836458</v>
      </c>
      <c r="N2" s="3">
        <f t="shared" ref="N2:N61" si="3">L2/M2</f>
        <v>0.43829154672589316</v>
      </c>
      <c r="O2" s="8">
        <f t="shared" ref="O2:O61" si="4">1/N2</f>
        <v>2.2815863264307912</v>
      </c>
      <c r="P2" s="3">
        <f t="shared" ref="P2:P61" si="5">IF(O2&gt;21,"",N2)</f>
        <v>0.43829154672589316</v>
      </c>
      <c r="Q2" s="3">
        <f>IF(ISNUMBER(P2),SUMIF(A:A,A2,P:P),"")</f>
        <v>0.87147093667689346</v>
      </c>
      <c r="R2" s="3">
        <f t="shared" ref="R2:R61" si="6">IFERROR(P2*(1/Q2),"")</f>
        <v>0.50293306211357236</v>
      </c>
      <c r="S2" s="9">
        <f t="shared" ref="S2:S61" si="7">IFERROR(1/R2,"")</f>
        <v>1.988336173003834</v>
      </c>
    </row>
    <row r="3" spans="1:19" x14ac:dyDescent="0.25">
      <c r="A3" s="5">
        <v>1</v>
      </c>
      <c r="B3" s="6">
        <v>0.53125</v>
      </c>
      <c r="C3" s="5" t="s">
        <v>34</v>
      </c>
      <c r="D3" s="5">
        <v>1</v>
      </c>
      <c r="E3" s="5">
        <v>3</v>
      </c>
      <c r="F3" s="5" t="s">
        <v>37</v>
      </c>
      <c r="G3" s="2">
        <v>58.389299999999999</v>
      </c>
      <c r="H3" s="7">
        <f>1+COUNTIFS(A:A,A3,O:O,"&lt;"&amp;O3)</f>
        <v>2</v>
      </c>
      <c r="I3" s="2">
        <f>AVERAGEIF(A:A,A3,G:G)</f>
        <v>51.051792592592605</v>
      </c>
      <c r="J3" s="2">
        <f t="shared" si="0"/>
        <v>7.3375074074073936</v>
      </c>
      <c r="K3" s="2">
        <f t="shared" si="1"/>
        <v>97.337507407407401</v>
      </c>
      <c r="L3" s="2">
        <f t="shared" si="2"/>
        <v>343.86544907318688</v>
      </c>
      <c r="M3" s="2">
        <f>SUMIF(A:A,A3,L:L)</f>
        <v>2777.4746725836458</v>
      </c>
      <c r="N3" s="3">
        <f t="shared" si="3"/>
        <v>0.12380507101197738</v>
      </c>
      <c r="O3" s="8">
        <f t="shared" si="4"/>
        <v>8.0772135731278425</v>
      </c>
      <c r="P3" s="3">
        <f t="shared" si="5"/>
        <v>0.12380507101197738</v>
      </c>
      <c r="Q3" s="3">
        <f>IF(ISNUMBER(P3),SUMIF(A:A,A3,P:P),"")</f>
        <v>0.87147093667689346</v>
      </c>
      <c r="R3" s="3">
        <f t="shared" si="6"/>
        <v>0.14206448637756389</v>
      </c>
      <c r="S3" s="9">
        <f t="shared" si="7"/>
        <v>7.0390568783130378</v>
      </c>
    </row>
    <row r="4" spans="1:19" x14ac:dyDescent="0.25">
      <c r="A4" s="5">
        <v>1</v>
      </c>
      <c r="B4" s="6">
        <v>0.53125</v>
      </c>
      <c r="C4" s="5" t="s">
        <v>34</v>
      </c>
      <c r="D4" s="5">
        <v>1</v>
      </c>
      <c r="E4" s="5">
        <v>6</v>
      </c>
      <c r="F4" s="5" t="s">
        <v>40</v>
      </c>
      <c r="G4" s="2">
        <v>55.114266666666701</v>
      </c>
      <c r="H4" s="7">
        <f>1+COUNTIFS(A:A,A4,O:O,"&lt;"&amp;O4)</f>
        <v>3</v>
      </c>
      <c r="I4" s="2">
        <f>AVERAGEIF(A:A,A4,G:G)</f>
        <v>51.051792592592605</v>
      </c>
      <c r="J4" s="2">
        <f t="shared" si="0"/>
        <v>4.0624740740740961</v>
      </c>
      <c r="K4" s="2">
        <f t="shared" si="1"/>
        <v>94.062474074074089</v>
      </c>
      <c r="L4" s="2">
        <f t="shared" si="2"/>
        <v>282.5197457049145</v>
      </c>
      <c r="M4" s="2">
        <f>SUMIF(A:A,A4,L:L)</f>
        <v>2777.4746725836458</v>
      </c>
      <c r="N4" s="3">
        <f t="shared" si="3"/>
        <v>0.10171820772792527</v>
      </c>
      <c r="O4" s="8">
        <f t="shared" si="4"/>
        <v>9.8310815962741778</v>
      </c>
      <c r="P4" s="3">
        <f t="shared" si="5"/>
        <v>0.10171820772792527</v>
      </c>
      <c r="Q4" s="3">
        <f>IF(ISNUMBER(P4),SUMIF(A:A,A4,P:P),"")</f>
        <v>0.87147093667689346</v>
      </c>
      <c r="R4" s="3">
        <f t="shared" si="6"/>
        <v>0.11672013769707423</v>
      </c>
      <c r="S4" s="9">
        <f t="shared" si="7"/>
        <v>8.5675018872520265</v>
      </c>
    </row>
    <row r="5" spans="1:19" x14ac:dyDescent="0.25">
      <c r="A5" s="5">
        <v>1</v>
      </c>
      <c r="B5" s="6">
        <v>0.53125</v>
      </c>
      <c r="C5" s="5" t="s">
        <v>34</v>
      </c>
      <c r="D5" s="5">
        <v>1</v>
      </c>
      <c r="E5" s="5">
        <v>2</v>
      </c>
      <c r="F5" s="5" t="s">
        <v>36</v>
      </c>
      <c r="G5" s="2">
        <v>52.963033333333399</v>
      </c>
      <c r="H5" s="7">
        <f>1+COUNTIFS(A:A,A5,O:O,"&lt;"&amp;O5)</f>
        <v>4</v>
      </c>
      <c r="I5" s="2">
        <f>AVERAGEIF(A:A,A5,G:G)</f>
        <v>51.051792592592605</v>
      </c>
      <c r="J5" s="2">
        <f t="shared" si="0"/>
        <v>1.9112407407407943</v>
      </c>
      <c r="K5" s="2">
        <f t="shared" si="1"/>
        <v>91.911240740740794</v>
      </c>
      <c r="L5" s="2">
        <f t="shared" si="2"/>
        <v>248.30912567199215</v>
      </c>
      <c r="M5" s="2">
        <f>SUMIF(A:A,A5,L:L)</f>
        <v>2777.4746725836458</v>
      </c>
      <c r="N5" s="3">
        <f t="shared" si="3"/>
        <v>8.94010404930215E-2</v>
      </c>
      <c r="O5" s="8">
        <f t="shared" si="4"/>
        <v>11.185552142181818</v>
      </c>
      <c r="P5" s="3">
        <f t="shared" si="5"/>
        <v>8.94010404930215E-2</v>
      </c>
      <c r="Q5" s="3">
        <f>IF(ISNUMBER(P5),SUMIF(A:A,A5,P:P),"")</f>
        <v>0.87147093667689346</v>
      </c>
      <c r="R5" s="3">
        <f t="shared" si="6"/>
        <v>0.10258637061830993</v>
      </c>
      <c r="S5" s="9">
        <f t="shared" si="7"/>
        <v>9.7478836025954205</v>
      </c>
    </row>
    <row r="6" spans="1:19" x14ac:dyDescent="0.25">
      <c r="A6" s="5">
        <v>1</v>
      </c>
      <c r="B6" s="6">
        <v>0.53125</v>
      </c>
      <c r="C6" s="5" t="s">
        <v>34</v>
      </c>
      <c r="D6" s="5">
        <v>1</v>
      </c>
      <c r="E6" s="5">
        <v>7</v>
      </c>
      <c r="F6" s="5" t="s">
        <v>41</v>
      </c>
      <c r="G6" s="2">
        <v>48.782633333333294</v>
      </c>
      <c r="H6" s="7">
        <f>1+COUNTIFS(A:A,A6,O:O,"&lt;"&amp;O6)</f>
        <v>5</v>
      </c>
      <c r="I6" s="2">
        <f>AVERAGEIF(A:A,A6,G:G)</f>
        <v>51.051792592592605</v>
      </c>
      <c r="J6" s="2">
        <f t="shared" si="0"/>
        <v>-2.2691592592593111</v>
      </c>
      <c r="K6" s="2">
        <f t="shared" si="1"/>
        <v>87.730840740740689</v>
      </c>
      <c r="L6" s="2">
        <f t="shared" si="2"/>
        <v>193.22405927700729</v>
      </c>
      <c r="M6" s="2">
        <f>SUMIF(A:A,A6,L:L)</f>
        <v>2777.4746725836458</v>
      </c>
      <c r="N6" s="3">
        <f t="shared" si="3"/>
        <v>6.956825247924496E-2</v>
      </c>
      <c r="O6" s="8">
        <f t="shared" si="4"/>
        <v>14.374372854892981</v>
      </c>
      <c r="P6" s="3">
        <f t="shared" si="5"/>
        <v>6.956825247924496E-2</v>
      </c>
      <c r="Q6" s="3">
        <f>IF(ISNUMBER(P6),SUMIF(A:A,A6,P:P),"")</f>
        <v>0.87147093667689346</v>
      </c>
      <c r="R6" s="3">
        <f t="shared" si="6"/>
        <v>7.9828539944801491E-2</v>
      </c>
      <c r="S6" s="9">
        <f t="shared" si="7"/>
        <v>12.526848175996497</v>
      </c>
    </row>
    <row r="7" spans="1:19" x14ac:dyDescent="0.25">
      <c r="A7" s="5">
        <v>1</v>
      </c>
      <c r="B7" s="6">
        <v>0.53125</v>
      </c>
      <c r="C7" s="5" t="s">
        <v>34</v>
      </c>
      <c r="D7" s="5">
        <v>1</v>
      </c>
      <c r="E7" s="5">
        <v>8</v>
      </c>
      <c r="F7" s="5" t="s">
        <v>42</v>
      </c>
      <c r="G7" s="2">
        <v>42.834299999999999</v>
      </c>
      <c r="H7" s="7">
        <f>1+COUNTIFS(A:A,A7,O:O,"&lt;"&amp;O7)</f>
        <v>6</v>
      </c>
      <c r="I7" s="2">
        <f>AVERAGEIF(A:A,A7,G:G)</f>
        <v>51.051792592592605</v>
      </c>
      <c r="J7" s="2">
        <f t="shared" si="0"/>
        <v>-8.2174925925926061</v>
      </c>
      <c r="K7" s="2">
        <f t="shared" si="1"/>
        <v>81.782507407407394</v>
      </c>
      <c r="L7" s="2">
        <f t="shared" si="2"/>
        <v>135.22640454703745</v>
      </c>
      <c r="M7" s="2">
        <f>SUMIF(A:A,A7,L:L)</f>
        <v>2777.4746725836458</v>
      </c>
      <c r="N7" s="3">
        <f t="shared" si="3"/>
        <v>4.8686818238831302E-2</v>
      </c>
      <c r="O7" s="8">
        <f t="shared" si="4"/>
        <v>20.539440369558321</v>
      </c>
      <c r="P7" s="3">
        <f t="shared" si="5"/>
        <v>4.8686818238831302E-2</v>
      </c>
      <c r="Q7" s="3">
        <f>IF(ISNUMBER(P7),SUMIF(A:A,A7,P:P),"")</f>
        <v>0.87147093667689346</v>
      </c>
      <c r="R7" s="3">
        <f t="shared" si="6"/>
        <v>5.5867403248678192E-2</v>
      </c>
      <c r="S7" s="9">
        <f t="shared" si="7"/>
        <v>17.899525337678188</v>
      </c>
    </row>
    <row r="8" spans="1:19" x14ac:dyDescent="0.25">
      <c r="A8" s="5">
        <v>1</v>
      </c>
      <c r="B8" s="6">
        <v>0.53125</v>
      </c>
      <c r="C8" s="5" t="s">
        <v>34</v>
      </c>
      <c r="D8" s="5">
        <v>1</v>
      </c>
      <c r="E8" s="5">
        <v>4</v>
      </c>
      <c r="F8" s="5" t="s">
        <v>38</v>
      </c>
      <c r="G8" s="2">
        <v>42.372466666666703</v>
      </c>
      <c r="H8" s="7">
        <f>1+COUNTIFS(A:A,A8,O:O,"&lt;"&amp;O8)</f>
        <v>7</v>
      </c>
      <c r="I8" s="2">
        <f>AVERAGEIF(A:A,A8,G:G)</f>
        <v>51.051792592592605</v>
      </c>
      <c r="J8" s="2">
        <f t="shared" si="0"/>
        <v>-8.6793259259259017</v>
      </c>
      <c r="K8" s="2">
        <f t="shared" si="1"/>
        <v>81.320674074074105</v>
      </c>
      <c r="L8" s="2">
        <f t="shared" si="2"/>
        <v>131.53072104466955</v>
      </c>
      <c r="M8" s="2">
        <f>SUMIF(A:A,A8,L:L)</f>
        <v>2777.4746725836458</v>
      </c>
      <c r="N8" s="3">
        <f t="shared" si="3"/>
        <v>4.7356226986695733E-2</v>
      </c>
      <c r="O8" s="8">
        <f t="shared" si="4"/>
        <v>21.116547149774838</v>
      </c>
      <c r="P8" s="3" t="str">
        <f t="shared" si="5"/>
        <v/>
      </c>
      <c r="Q8" s="3" t="str">
        <f>IF(ISNUMBER(P8),SUMIF(A:A,A8,P:P),"")</f>
        <v/>
      </c>
      <c r="R8" s="3" t="str">
        <f t="shared" si="6"/>
        <v/>
      </c>
      <c r="S8" s="9" t="str">
        <f t="shared" si="7"/>
        <v/>
      </c>
    </row>
    <row r="9" spans="1:19" x14ac:dyDescent="0.25">
      <c r="A9" s="5">
        <v>1</v>
      </c>
      <c r="B9" s="6">
        <v>0.53125</v>
      </c>
      <c r="C9" s="5" t="s">
        <v>34</v>
      </c>
      <c r="D9" s="5">
        <v>1</v>
      </c>
      <c r="E9" s="5">
        <v>5</v>
      </c>
      <c r="F9" s="5" t="s">
        <v>39</v>
      </c>
      <c r="G9" s="2">
        <v>40.702666666666701</v>
      </c>
      <c r="H9" s="7">
        <f>1+COUNTIFS(A:A,A9,O:O,"&lt;"&amp;O9)</f>
        <v>8</v>
      </c>
      <c r="I9" s="2">
        <f>AVERAGEIF(A:A,A9,G:G)</f>
        <v>51.051792592592605</v>
      </c>
      <c r="J9" s="2">
        <f t="shared" si="0"/>
        <v>-10.349125925925904</v>
      </c>
      <c r="K9" s="2">
        <f t="shared" si="1"/>
        <v>79.650874074074096</v>
      </c>
      <c r="L9" s="2">
        <f t="shared" si="2"/>
        <v>118.99154550896077</v>
      </c>
      <c r="M9" s="2">
        <f>SUMIF(A:A,A9,L:L)</f>
        <v>2777.4746725836458</v>
      </c>
      <c r="N9" s="3">
        <f t="shared" si="3"/>
        <v>4.2841631170761736E-2</v>
      </c>
      <c r="O9" s="8">
        <f t="shared" si="4"/>
        <v>23.341781642583047</v>
      </c>
      <c r="P9" s="3" t="str">
        <f t="shared" si="5"/>
        <v/>
      </c>
      <c r="Q9" s="3" t="str">
        <f>IF(ISNUMBER(P9),SUMIF(A:A,A9,P:P),"")</f>
        <v/>
      </c>
      <c r="R9" s="3" t="str">
        <f t="shared" si="6"/>
        <v/>
      </c>
      <c r="S9" s="9" t="str">
        <f t="shared" si="7"/>
        <v/>
      </c>
    </row>
    <row r="10" spans="1:19" x14ac:dyDescent="0.25">
      <c r="A10" s="5">
        <v>1</v>
      </c>
      <c r="B10" s="6">
        <v>0.53125</v>
      </c>
      <c r="C10" s="5" t="s">
        <v>34</v>
      </c>
      <c r="D10" s="5">
        <v>1</v>
      </c>
      <c r="E10" s="5">
        <v>9</v>
      </c>
      <c r="F10" s="5" t="s">
        <v>43</v>
      </c>
      <c r="G10" s="2">
        <v>38.848566666666699</v>
      </c>
      <c r="H10" s="7">
        <f>1+COUNTIFS(A:A,A10,O:O,"&lt;"&amp;O10)</f>
        <v>9</v>
      </c>
      <c r="I10" s="2">
        <f>AVERAGEIF(A:A,A10,G:G)</f>
        <v>51.051792592592605</v>
      </c>
      <c r="J10" s="2">
        <f t="shared" si="0"/>
        <v>-12.203225925925906</v>
      </c>
      <c r="K10" s="2">
        <f t="shared" si="1"/>
        <v>77.796774074074094</v>
      </c>
      <c r="L10" s="2">
        <f t="shared" si="2"/>
        <v>106.46395151719751</v>
      </c>
      <c r="M10" s="2">
        <f>SUMIF(A:A,A10,L:L)</f>
        <v>2777.4746725836458</v>
      </c>
      <c r="N10" s="3">
        <f t="shared" si="3"/>
        <v>3.8331205165649002E-2</v>
      </c>
      <c r="O10" s="8">
        <f t="shared" si="4"/>
        <v>26.088404882614093</v>
      </c>
      <c r="P10" s="3" t="str">
        <f t="shared" si="5"/>
        <v/>
      </c>
      <c r="Q10" s="3" t="str">
        <f>IF(ISNUMBER(P10),SUMIF(A:A,A10,P:P),"")</f>
        <v/>
      </c>
      <c r="R10" s="3" t="str">
        <f t="shared" si="6"/>
        <v/>
      </c>
      <c r="S10" s="9" t="str">
        <f t="shared" si="7"/>
        <v/>
      </c>
    </row>
    <row r="11" spans="1:19" x14ac:dyDescent="0.25">
      <c r="A11" s="5">
        <v>2</v>
      </c>
      <c r="B11" s="6">
        <v>0.54513888888888895</v>
      </c>
      <c r="C11" s="5" t="s">
        <v>44</v>
      </c>
      <c r="D11" s="5">
        <v>2</v>
      </c>
      <c r="E11" s="5">
        <v>2</v>
      </c>
      <c r="F11" s="5" t="s">
        <v>46</v>
      </c>
      <c r="G11" s="2">
        <v>70.974333333333291</v>
      </c>
      <c r="H11" s="7">
        <f>1+COUNTIFS(A:A,A11,O:O,"&lt;"&amp;O11)</f>
        <v>1</v>
      </c>
      <c r="I11" s="2">
        <f>AVERAGEIF(A:A,A11,G:G)</f>
        <v>50.223170370370354</v>
      </c>
      <c r="J11" s="2">
        <f t="shared" si="0"/>
        <v>20.751162962962937</v>
      </c>
      <c r="K11" s="2">
        <f t="shared" si="1"/>
        <v>110.75116296296294</v>
      </c>
      <c r="L11" s="2">
        <f t="shared" si="2"/>
        <v>768.983703733943</v>
      </c>
      <c r="M11" s="2">
        <f>SUMIF(A:A,A11,L:L)</f>
        <v>2439.3739613417411</v>
      </c>
      <c r="N11" s="3">
        <f t="shared" si="3"/>
        <v>0.3152381372928057</v>
      </c>
      <c r="O11" s="8">
        <f t="shared" si="4"/>
        <v>3.1722050148747081</v>
      </c>
      <c r="P11" s="3">
        <f t="shared" si="5"/>
        <v>0.3152381372928057</v>
      </c>
      <c r="Q11" s="3">
        <f>IF(ISNUMBER(P11),SUMIF(A:A,A11,P:P),"")</f>
        <v>0.91858393453235332</v>
      </c>
      <c r="R11" s="3">
        <f t="shared" si="6"/>
        <v>0.34317836992576178</v>
      </c>
      <c r="S11" s="9">
        <f t="shared" si="7"/>
        <v>2.9139365637068719</v>
      </c>
    </row>
    <row r="12" spans="1:19" x14ac:dyDescent="0.25">
      <c r="A12" s="5">
        <v>2</v>
      </c>
      <c r="B12" s="6">
        <v>0.54513888888888895</v>
      </c>
      <c r="C12" s="5" t="s">
        <v>44</v>
      </c>
      <c r="D12" s="5">
        <v>2</v>
      </c>
      <c r="E12" s="5">
        <v>3</v>
      </c>
      <c r="F12" s="5" t="s">
        <v>47</v>
      </c>
      <c r="G12" s="2">
        <v>59.024666666666604</v>
      </c>
      <c r="H12" s="7">
        <f>1+COUNTIFS(A:A,A12,O:O,"&lt;"&amp;O12)</f>
        <v>2</v>
      </c>
      <c r="I12" s="2">
        <f>AVERAGEIF(A:A,A12,G:G)</f>
        <v>50.223170370370354</v>
      </c>
      <c r="J12" s="2">
        <f t="shared" si="0"/>
        <v>8.80149629629625</v>
      </c>
      <c r="K12" s="2">
        <f t="shared" si="1"/>
        <v>98.80149629629625</v>
      </c>
      <c r="L12" s="2">
        <f t="shared" si="2"/>
        <v>375.43666096097121</v>
      </c>
      <c r="M12" s="2">
        <f>SUMIF(A:A,A12,L:L)</f>
        <v>2439.3739613417411</v>
      </c>
      <c r="N12" s="3">
        <f t="shared" si="3"/>
        <v>0.15390697240798124</v>
      </c>
      <c r="O12" s="8">
        <f t="shared" si="4"/>
        <v>6.4974314311710968</v>
      </c>
      <c r="P12" s="3">
        <f t="shared" si="5"/>
        <v>0.15390697240798124</v>
      </c>
      <c r="Q12" s="3">
        <f>IF(ISNUMBER(P12),SUMIF(A:A,A12,P:P),"")</f>
        <v>0.91858393453235332</v>
      </c>
      <c r="R12" s="3">
        <f t="shared" si="6"/>
        <v>0.16754807766841093</v>
      </c>
      <c r="S12" s="9">
        <f t="shared" si="7"/>
        <v>5.9684361283993255</v>
      </c>
    </row>
    <row r="13" spans="1:19" x14ac:dyDescent="0.25">
      <c r="A13" s="5">
        <v>2</v>
      </c>
      <c r="B13" s="6">
        <v>0.54513888888888895</v>
      </c>
      <c r="C13" s="5" t="s">
        <v>44</v>
      </c>
      <c r="D13" s="5">
        <v>2</v>
      </c>
      <c r="E13" s="5">
        <v>7</v>
      </c>
      <c r="F13" s="5" t="s">
        <v>51</v>
      </c>
      <c r="G13" s="2">
        <v>53.594433333333299</v>
      </c>
      <c r="H13" s="7">
        <f>1+COUNTIFS(A:A,A13,O:O,"&lt;"&amp;O13)</f>
        <v>3</v>
      </c>
      <c r="I13" s="2">
        <f>AVERAGEIF(A:A,A13,G:G)</f>
        <v>50.223170370370354</v>
      </c>
      <c r="J13" s="2">
        <f t="shared" si="0"/>
        <v>3.3712629629629447</v>
      </c>
      <c r="K13" s="2">
        <f t="shared" si="1"/>
        <v>93.371262962962945</v>
      </c>
      <c r="L13" s="2">
        <f t="shared" si="2"/>
        <v>271.04253865765889</v>
      </c>
      <c r="M13" s="2">
        <f>SUMIF(A:A,A13,L:L)</f>
        <v>2439.3739613417411</v>
      </c>
      <c r="N13" s="3">
        <f t="shared" si="3"/>
        <v>0.11111151588605792</v>
      </c>
      <c r="O13" s="8">
        <f t="shared" si="4"/>
        <v>8.9999672133487501</v>
      </c>
      <c r="P13" s="3">
        <f t="shared" si="5"/>
        <v>0.11111151588605792</v>
      </c>
      <c r="Q13" s="3">
        <f>IF(ISNUMBER(P13),SUMIF(A:A,A13,P:P),"")</f>
        <v>0.91858393453235332</v>
      </c>
      <c r="R13" s="3">
        <f t="shared" si="6"/>
        <v>0.12095956799268894</v>
      </c>
      <c r="S13" s="9">
        <f t="shared" si="7"/>
        <v>8.2672252935000738</v>
      </c>
    </row>
    <row r="14" spans="1:19" x14ac:dyDescent="0.25">
      <c r="A14" s="5">
        <v>2</v>
      </c>
      <c r="B14" s="6">
        <v>0.54513888888888895</v>
      </c>
      <c r="C14" s="5" t="s">
        <v>44</v>
      </c>
      <c r="D14" s="5">
        <v>2</v>
      </c>
      <c r="E14" s="5">
        <v>5</v>
      </c>
      <c r="F14" s="5" t="s">
        <v>49</v>
      </c>
      <c r="G14" s="2">
        <v>52.7706666666666</v>
      </c>
      <c r="H14" s="7">
        <f>1+COUNTIFS(A:A,A14,O:O,"&lt;"&amp;O14)</f>
        <v>4</v>
      </c>
      <c r="I14" s="2">
        <f>AVERAGEIF(A:A,A14,G:G)</f>
        <v>50.223170370370354</v>
      </c>
      <c r="J14" s="2">
        <f t="shared" si="0"/>
        <v>2.5474962962962451</v>
      </c>
      <c r="K14" s="2">
        <f t="shared" si="1"/>
        <v>92.547496296296245</v>
      </c>
      <c r="L14" s="2">
        <f t="shared" si="2"/>
        <v>257.9716713122632</v>
      </c>
      <c r="M14" s="2">
        <f>SUMIF(A:A,A14,L:L)</f>
        <v>2439.3739613417411</v>
      </c>
      <c r="N14" s="3">
        <f t="shared" si="3"/>
        <v>0.1057532282464677</v>
      </c>
      <c r="O14" s="8">
        <f t="shared" si="4"/>
        <v>9.4559761113808012</v>
      </c>
      <c r="P14" s="3">
        <f t="shared" si="5"/>
        <v>0.1057532282464677</v>
      </c>
      <c r="Q14" s="3">
        <f>IF(ISNUMBER(P14),SUMIF(A:A,A14,P:P),"")</f>
        <v>0.91858393453235332</v>
      </c>
      <c r="R14" s="3">
        <f t="shared" si="6"/>
        <v>0.11512636382031453</v>
      </c>
      <c r="S14" s="9">
        <f t="shared" si="7"/>
        <v>8.6861077412361194</v>
      </c>
    </row>
    <row r="15" spans="1:19" x14ac:dyDescent="0.25">
      <c r="A15" s="5">
        <v>2</v>
      </c>
      <c r="B15" s="6">
        <v>0.54513888888888895</v>
      </c>
      <c r="C15" s="5" t="s">
        <v>44</v>
      </c>
      <c r="D15" s="5">
        <v>2</v>
      </c>
      <c r="E15" s="5">
        <v>4</v>
      </c>
      <c r="F15" s="5" t="s">
        <v>48</v>
      </c>
      <c r="G15" s="2">
        <v>50.832466666666598</v>
      </c>
      <c r="H15" s="7">
        <f>1+COUNTIFS(A:A,A15,O:O,"&lt;"&amp;O15)</f>
        <v>5</v>
      </c>
      <c r="I15" s="2">
        <f>AVERAGEIF(A:A,A15,G:G)</f>
        <v>50.223170370370354</v>
      </c>
      <c r="J15" s="2">
        <f t="shared" si="0"/>
        <v>0.60929629629624316</v>
      </c>
      <c r="K15" s="2">
        <f t="shared" si="1"/>
        <v>90.609296296296236</v>
      </c>
      <c r="L15" s="2">
        <f t="shared" si="2"/>
        <v>229.650313933136</v>
      </c>
      <c r="M15" s="2">
        <f>SUMIF(A:A,A15,L:L)</f>
        <v>2439.3739613417411</v>
      </c>
      <c r="N15" s="3">
        <f t="shared" si="3"/>
        <v>9.4143135727668539E-2</v>
      </c>
      <c r="O15" s="8">
        <f t="shared" si="4"/>
        <v>10.622123347290431</v>
      </c>
      <c r="P15" s="3">
        <f t="shared" si="5"/>
        <v>9.4143135727668539E-2</v>
      </c>
      <c r="Q15" s="3">
        <f>IF(ISNUMBER(P15),SUMIF(A:A,A15,P:P),"")</f>
        <v>0.91858393453235332</v>
      </c>
      <c r="R15" s="3">
        <f t="shared" si="6"/>
        <v>0.10248724388544456</v>
      </c>
      <c r="S15" s="9">
        <f t="shared" si="7"/>
        <v>9.7573118574420175</v>
      </c>
    </row>
    <row r="16" spans="1:19" x14ac:dyDescent="0.25">
      <c r="A16" s="5">
        <v>2</v>
      </c>
      <c r="B16" s="6">
        <v>0.54513888888888895</v>
      </c>
      <c r="C16" s="5" t="s">
        <v>44</v>
      </c>
      <c r="D16" s="5">
        <v>2</v>
      </c>
      <c r="E16" s="5">
        <v>9</v>
      </c>
      <c r="F16" s="5" t="s">
        <v>31</v>
      </c>
      <c r="G16" s="2">
        <v>46.172466666666701</v>
      </c>
      <c r="H16" s="7">
        <f>1+COUNTIFS(A:A,A16,O:O,"&lt;"&amp;O16)</f>
        <v>6</v>
      </c>
      <c r="I16" s="2">
        <f>AVERAGEIF(A:A,A16,G:G)</f>
        <v>50.223170370370354</v>
      </c>
      <c r="J16" s="2">
        <f t="shared" si="0"/>
        <v>-4.050703703703654</v>
      </c>
      <c r="K16" s="2">
        <f t="shared" si="1"/>
        <v>85.949296296296353</v>
      </c>
      <c r="L16" s="2">
        <f t="shared" si="2"/>
        <v>173.63541376739443</v>
      </c>
      <c r="M16" s="2">
        <f>SUMIF(A:A,A16,L:L)</f>
        <v>2439.3739613417411</v>
      </c>
      <c r="N16" s="3">
        <f t="shared" si="3"/>
        <v>7.1180317786080194E-2</v>
      </c>
      <c r="O16" s="8">
        <f t="shared" si="4"/>
        <v>14.048827416102895</v>
      </c>
      <c r="P16" s="3">
        <f t="shared" si="5"/>
        <v>7.1180317786080194E-2</v>
      </c>
      <c r="Q16" s="3">
        <f>IF(ISNUMBER(P16),SUMIF(A:A,A16,P:P),"")</f>
        <v>0.91858393453235332</v>
      </c>
      <c r="R16" s="3">
        <f t="shared" si="6"/>
        <v>7.748918210976305E-2</v>
      </c>
      <c r="S16" s="9">
        <f t="shared" si="7"/>
        <v>12.905027163449795</v>
      </c>
    </row>
    <row r="17" spans="1:19" x14ac:dyDescent="0.25">
      <c r="A17" s="5">
        <v>2</v>
      </c>
      <c r="B17" s="6">
        <v>0.54513888888888895</v>
      </c>
      <c r="C17" s="5" t="s">
        <v>44</v>
      </c>
      <c r="D17" s="5">
        <v>2</v>
      </c>
      <c r="E17" s="5">
        <v>8</v>
      </c>
      <c r="F17" s="5" t="s">
        <v>29</v>
      </c>
      <c r="G17" s="2">
        <v>45.2259666666667</v>
      </c>
      <c r="H17" s="7">
        <f>1+COUNTIFS(A:A,A17,O:O,"&lt;"&amp;O17)</f>
        <v>7</v>
      </c>
      <c r="I17" s="2">
        <f>AVERAGEIF(A:A,A17,G:G)</f>
        <v>50.223170370370354</v>
      </c>
      <c r="J17" s="2">
        <f t="shared" si="0"/>
        <v>-4.9972037037036543</v>
      </c>
      <c r="K17" s="2">
        <f t="shared" si="1"/>
        <v>85.002796296296339</v>
      </c>
      <c r="L17" s="2">
        <f t="shared" si="2"/>
        <v>164.04942883970256</v>
      </c>
      <c r="M17" s="2">
        <f>SUMIF(A:A,A17,L:L)</f>
        <v>2439.3739613417411</v>
      </c>
      <c r="N17" s="3">
        <f t="shared" si="3"/>
        <v>6.7250627185292094E-2</v>
      </c>
      <c r="O17" s="8">
        <f t="shared" si="4"/>
        <v>14.869749797942447</v>
      </c>
      <c r="P17" s="3">
        <f t="shared" si="5"/>
        <v>6.7250627185292094E-2</v>
      </c>
      <c r="Q17" s="3">
        <f>IF(ISNUMBER(P17),SUMIF(A:A,A17,P:P),"")</f>
        <v>0.91858393453235332</v>
      </c>
      <c r="R17" s="3">
        <f t="shared" si="6"/>
        <v>7.3211194597616241E-2</v>
      </c>
      <c r="S17" s="9">
        <f t="shared" si="7"/>
        <v>13.659113274905639</v>
      </c>
    </row>
    <row r="18" spans="1:19" x14ac:dyDescent="0.25">
      <c r="A18" s="5">
        <v>2</v>
      </c>
      <c r="B18" s="6">
        <v>0.54513888888888895</v>
      </c>
      <c r="C18" s="5" t="s">
        <v>44</v>
      </c>
      <c r="D18" s="5">
        <v>2</v>
      </c>
      <c r="E18" s="5">
        <v>6</v>
      </c>
      <c r="F18" s="5" t="s">
        <v>50</v>
      </c>
      <c r="G18" s="2">
        <v>38.964966666666697</v>
      </c>
      <c r="H18" s="7">
        <f>1+COUNTIFS(A:A,A18,O:O,"&lt;"&amp;O18)</f>
        <v>8</v>
      </c>
      <c r="I18" s="2">
        <f>AVERAGEIF(A:A,A18,G:G)</f>
        <v>50.223170370370354</v>
      </c>
      <c r="J18" s="2">
        <f t="shared" si="0"/>
        <v>-11.258203703703657</v>
      </c>
      <c r="K18" s="2">
        <f t="shared" si="1"/>
        <v>78.741796296296343</v>
      </c>
      <c r="L18" s="2">
        <f t="shared" si="2"/>
        <v>112.67502357173281</v>
      </c>
      <c r="M18" s="2">
        <f>SUMIF(A:A,A18,L:L)</f>
        <v>2439.3739613417411</v>
      </c>
      <c r="N18" s="3">
        <f t="shared" si="3"/>
        <v>4.6190139501922696E-2</v>
      </c>
      <c r="O18" s="8">
        <f t="shared" si="4"/>
        <v>21.649642343218606</v>
      </c>
      <c r="P18" s="3" t="str">
        <f t="shared" si="5"/>
        <v/>
      </c>
      <c r="Q18" s="3" t="str">
        <f>IF(ISNUMBER(P18),SUMIF(A:A,A18,P:P),"")</f>
        <v/>
      </c>
      <c r="R18" s="3" t="str">
        <f t="shared" si="6"/>
        <v/>
      </c>
      <c r="S18" s="9" t="str">
        <f t="shared" si="7"/>
        <v/>
      </c>
    </row>
    <row r="19" spans="1:19" x14ac:dyDescent="0.25">
      <c r="A19" s="5">
        <v>2</v>
      </c>
      <c r="B19" s="6">
        <v>0.54513888888888895</v>
      </c>
      <c r="C19" s="5" t="s">
        <v>44</v>
      </c>
      <c r="D19" s="5">
        <v>2</v>
      </c>
      <c r="E19" s="5">
        <v>1</v>
      </c>
      <c r="F19" s="5" t="s">
        <v>45</v>
      </c>
      <c r="G19" s="2">
        <v>34.448566666666601</v>
      </c>
      <c r="H19" s="7">
        <f>1+COUNTIFS(A:A,A19,O:O,"&lt;"&amp;O19)</f>
        <v>9</v>
      </c>
      <c r="I19" s="2">
        <f>AVERAGEIF(A:A,A19,G:G)</f>
        <v>50.223170370370354</v>
      </c>
      <c r="J19" s="2">
        <f t="shared" si="0"/>
        <v>-15.774603703703754</v>
      </c>
      <c r="K19" s="2">
        <f t="shared" si="1"/>
        <v>74.225396296296253</v>
      </c>
      <c r="L19" s="2">
        <f t="shared" si="2"/>
        <v>85.929206564938781</v>
      </c>
      <c r="M19" s="2">
        <f>SUMIF(A:A,A19,L:L)</f>
        <v>2439.3739613417411</v>
      </c>
      <c r="N19" s="3">
        <f t="shared" si="3"/>
        <v>3.5225925965723888E-2</v>
      </c>
      <c r="O19" s="8">
        <f t="shared" si="4"/>
        <v>28.388182072858399</v>
      </c>
      <c r="P19" s="3" t="str">
        <f t="shared" si="5"/>
        <v/>
      </c>
      <c r="Q19" s="3" t="str">
        <f>IF(ISNUMBER(P19),SUMIF(A:A,A19,P:P),"")</f>
        <v/>
      </c>
      <c r="R19" s="3" t="str">
        <f t="shared" si="6"/>
        <v/>
      </c>
      <c r="S19" s="9" t="str">
        <f t="shared" si="7"/>
        <v/>
      </c>
    </row>
    <row r="20" spans="1:19" x14ac:dyDescent="0.25">
      <c r="A20" s="5">
        <v>3</v>
      </c>
      <c r="B20" s="6">
        <v>0.55277777777777781</v>
      </c>
      <c r="C20" s="5" t="s">
        <v>52</v>
      </c>
      <c r="D20" s="5">
        <v>1</v>
      </c>
      <c r="E20" s="5">
        <v>3</v>
      </c>
      <c r="F20" s="5" t="s">
        <v>55</v>
      </c>
      <c r="G20" s="2">
        <v>76.414333333333289</v>
      </c>
      <c r="H20" s="7">
        <f>1+COUNTIFS(A:A,A20,O:O,"&lt;"&amp;O20)</f>
        <v>1</v>
      </c>
      <c r="I20" s="2">
        <f>AVERAGEIF(A:A,A20,G:G)</f>
        <v>51.127585714285722</v>
      </c>
      <c r="J20" s="2">
        <f t="shared" si="0"/>
        <v>25.286747619047567</v>
      </c>
      <c r="K20" s="2">
        <f t="shared" si="1"/>
        <v>115.28674761904756</v>
      </c>
      <c r="L20" s="2">
        <f t="shared" si="2"/>
        <v>1009.4943663898855</v>
      </c>
      <c r="M20" s="2">
        <f>SUMIF(A:A,A20,L:L)</f>
        <v>2242.29317324974</v>
      </c>
      <c r="N20" s="3">
        <f t="shared" si="3"/>
        <v>0.45020623459635845</v>
      </c>
      <c r="O20" s="8">
        <f t="shared" si="4"/>
        <v>2.2212042463085178</v>
      </c>
      <c r="P20" s="3">
        <f t="shared" si="5"/>
        <v>0.45020623459635845</v>
      </c>
      <c r="Q20" s="3">
        <f>IF(ISNUMBER(P20),SUMIF(A:A,A20,P:P),"")</f>
        <v>0.95823762657369493</v>
      </c>
      <c r="R20" s="3">
        <f t="shared" si="6"/>
        <v>0.46982733938984444</v>
      </c>
      <c r="S20" s="9">
        <f t="shared" si="7"/>
        <v>2.1284414851180871</v>
      </c>
    </row>
    <row r="21" spans="1:19" x14ac:dyDescent="0.25">
      <c r="A21" s="5">
        <v>3</v>
      </c>
      <c r="B21" s="6">
        <v>0.55277777777777781</v>
      </c>
      <c r="C21" s="5" t="s">
        <v>52</v>
      </c>
      <c r="D21" s="5">
        <v>1</v>
      </c>
      <c r="E21" s="5">
        <v>2</v>
      </c>
      <c r="F21" s="5" t="s">
        <v>54</v>
      </c>
      <c r="G21" s="2">
        <v>60.852466666666707</v>
      </c>
      <c r="H21" s="7">
        <f>1+COUNTIFS(A:A,A21,O:O,"&lt;"&amp;O21)</f>
        <v>2</v>
      </c>
      <c r="I21" s="2">
        <f>AVERAGEIF(A:A,A21,G:G)</f>
        <v>51.127585714285722</v>
      </c>
      <c r="J21" s="2">
        <f t="shared" si="0"/>
        <v>9.7248809523809854</v>
      </c>
      <c r="K21" s="2">
        <f t="shared" si="1"/>
        <v>99.724880952380985</v>
      </c>
      <c r="L21" s="2">
        <f t="shared" si="2"/>
        <v>396.82399987708339</v>
      </c>
      <c r="M21" s="2">
        <f>SUMIF(A:A,A21,L:L)</f>
        <v>2242.29317324974</v>
      </c>
      <c r="N21" s="3">
        <f t="shared" si="3"/>
        <v>0.17697239799466949</v>
      </c>
      <c r="O21" s="8">
        <f t="shared" si="4"/>
        <v>5.6505986884470003</v>
      </c>
      <c r="P21" s="3">
        <f t="shared" si="5"/>
        <v>0.17697239799466949</v>
      </c>
      <c r="Q21" s="3">
        <f>IF(ISNUMBER(P21),SUMIF(A:A,A21,P:P),"")</f>
        <v>0.95823762657369493</v>
      </c>
      <c r="R21" s="3">
        <f t="shared" si="6"/>
        <v>0.18468529421815508</v>
      </c>
      <c r="S21" s="9">
        <f t="shared" si="7"/>
        <v>5.4146162759378882</v>
      </c>
    </row>
    <row r="22" spans="1:19" x14ac:dyDescent="0.25">
      <c r="A22" s="5">
        <v>3</v>
      </c>
      <c r="B22" s="6">
        <v>0.55277777777777781</v>
      </c>
      <c r="C22" s="5" t="s">
        <v>52</v>
      </c>
      <c r="D22" s="5">
        <v>1</v>
      </c>
      <c r="E22" s="5">
        <v>1</v>
      </c>
      <c r="F22" s="5" t="s">
        <v>53</v>
      </c>
      <c r="G22" s="2">
        <v>59.753399999999999</v>
      </c>
      <c r="H22" s="7">
        <f>1+COUNTIFS(A:A,A22,O:O,"&lt;"&amp;O22)</f>
        <v>3</v>
      </c>
      <c r="I22" s="2">
        <f>AVERAGEIF(A:A,A22,G:G)</f>
        <v>51.127585714285722</v>
      </c>
      <c r="J22" s="2">
        <f t="shared" si="0"/>
        <v>8.6258142857142772</v>
      </c>
      <c r="K22" s="2">
        <f t="shared" si="1"/>
        <v>98.625814285714284</v>
      </c>
      <c r="L22" s="2">
        <f t="shared" si="2"/>
        <v>371.4999973939436</v>
      </c>
      <c r="M22" s="2">
        <f>SUMIF(A:A,A22,L:L)</f>
        <v>2242.29317324974</v>
      </c>
      <c r="N22" s="3">
        <f t="shared" si="3"/>
        <v>0.16567860163242223</v>
      </c>
      <c r="O22" s="8">
        <f t="shared" si="4"/>
        <v>6.0357824736994061</v>
      </c>
      <c r="P22" s="3">
        <f t="shared" si="5"/>
        <v>0.16567860163242223</v>
      </c>
      <c r="Q22" s="3">
        <f>IF(ISNUMBER(P22),SUMIF(A:A,A22,P:P),"")</f>
        <v>0.95823762657369493</v>
      </c>
      <c r="R22" s="3">
        <f t="shared" si="6"/>
        <v>0.17289928618731862</v>
      </c>
      <c r="S22" s="9">
        <f t="shared" si="7"/>
        <v>5.7837138721128252</v>
      </c>
    </row>
    <row r="23" spans="1:19" x14ac:dyDescent="0.25">
      <c r="A23" s="5">
        <v>3</v>
      </c>
      <c r="B23" s="6">
        <v>0.55277777777777781</v>
      </c>
      <c r="C23" s="5" t="s">
        <v>52</v>
      </c>
      <c r="D23" s="5">
        <v>1</v>
      </c>
      <c r="E23" s="5">
        <v>8</v>
      </c>
      <c r="F23" s="5" t="s">
        <v>59</v>
      </c>
      <c r="G23" s="2">
        <v>43.047133333333299</v>
      </c>
      <c r="H23" s="7">
        <f>1+COUNTIFS(A:A,A23,O:O,"&lt;"&amp;O23)</f>
        <v>4</v>
      </c>
      <c r="I23" s="2">
        <f>AVERAGEIF(A:A,A23,G:G)</f>
        <v>51.127585714285722</v>
      </c>
      <c r="J23" s="2">
        <f t="shared" si="0"/>
        <v>-8.0804523809524227</v>
      </c>
      <c r="K23" s="2">
        <f t="shared" si="1"/>
        <v>81.919547619047577</v>
      </c>
      <c r="L23" s="2">
        <f t="shared" si="2"/>
        <v>136.34287560565298</v>
      </c>
      <c r="M23" s="2">
        <f>SUMIF(A:A,A23,L:L)</f>
        <v>2242.29317324974</v>
      </c>
      <c r="N23" s="3">
        <f t="shared" si="3"/>
        <v>6.0805106679271644E-2</v>
      </c>
      <c r="O23" s="8">
        <f t="shared" si="4"/>
        <v>16.4459870989898</v>
      </c>
      <c r="P23" s="3">
        <f t="shared" si="5"/>
        <v>6.0805106679271644E-2</v>
      </c>
      <c r="Q23" s="3">
        <f>IF(ISNUMBER(P23),SUMIF(A:A,A23,P:P),"")</f>
        <v>0.95823762657369493</v>
      </c>
      <c r="R23" s="3">
        <f t="shared" si="6"/>
        <v>6.3455144103126401E-2</v>
      </c>
      <c r="S23" s="9">
        <f t="shared" si="7"/>
        <v>15.759163644397594</v>
      </c>
    </row>
    <row r="24" spans="1:19" x14ac:dyDescent="0.25">
      <c r="A24" s="5">
        <v>3</v>
      </c>
      <c r="B24" s="6">
        <v>0.55277777777777781</v>
      </c>
      <c r="C24" s="5" t="s">
        <v>52</v>
      </c>
      <c r="D24" s="5">
        <v>1</v>
      </c>
      <c r="E24" s="5">
        <v>7</v>
      </c>
      <c r="F24" s="5" t="s">
        <v>58</v>
      </c>
      <c r="G24" s="2">
        <v>41.150866666666701</v>
      </c>
      <c r="H24" s="7">
        <f>1+COUNTIFS(A:A,A24,O:O,"&lt;"&amp;O24)</f>
        <v>5</v>
      </c>
      <c r="I24" s="2">
        <f>AVERAGEIF(A:A,A24,G:G)</f>
        <v>51.127585714285722</v>
      </c>
      <c r="J24" s="2">
        <f t="shared" si="0"/>
        <v>-9.9767190476190208</v>
      </c>
      <c r="K24" s="2">
        <f t="shared" si="1"/>
        <v>80.023280952380986</v>
      </c>
      <c r="L24" s="2">
        <f t="shared" si="2"/>
        <v>121.68026881475782</v>
      </c>
      <c r="M24" s="2">
        <f>SUMIF(A:A,A24,L:L)</f>
        <v>2242.29317324974</v>
      </c>
      <c r="N24" s="3">
        <f t="shared" si="3"/>
        <v>5.4265994414284126E-2</v>
      </c>
      <c r="O24" s="8">
        <f t="shared" si="4"/>
        <v>18.427746709397365</v>
      </c>
      <c r="P24" s="3">
        <f t="shared" si="5"/>
        <v>5.4265994414284126E-2</v>
      </c>
      <c r="Q24" s="3">
        <f>IF(ISNUMBER(P24),SUMIF(A:A,A24,P:P),"")</f>
        <v>0.95823762657369493</v>
      </c>
      <c r="R24" s="3">
        <f t="shared" si="6"/>
        <v>5.6631041100232461E-2</v>
      </c>
      <c r="S24" s="9">
        <f t="shared" si="7"/>
        <v>17.658160269914148</v>
      </c>
    </row>
    <row r="25" spans="1:19" x14ac:dyDescent="0.25">
      <c r="A25" s="5">
        <v>3</v>
      </c>
      <c r="B25" s="6">
        <v>0.55277777777777781</v>
      </c>
      <c r="C25" s="5" t="s">
        <v>52</v>
      </c>
      <c r="D25" s="5">
        <v>1</v>
      </c>
      <c r="E25" s="5">
        <v>6</v>
      </c>
      <c r="F25" s="5" t="s">
        <v>57</v>
      </c>
      <c r="G25" s="2">
        <v>39.889066666666601</v>
      </c>
      <c r="H25" s="7">
        <f>1+COUNTIFS(A:A,A25,O:O,"&lt;"&amp;O25)</f>
        <v>6</v>
      </c>
      <c r="I25" s="2">
        <f>AVERAGEIF(A:A,A25,G:G)</f>
        <v>51.127585714285722</v>
      </c>
      <c r="J25" s="2">
        <f t="shared" si="0"/>
        <v>-11.238519047619121</v>
      </c>
      <c r="K25" s="2">
        <f t="shared" si="1"/>
        <v>78.761480952380879</v>
      </c>
      <c r="L25" s="2">
        <f t="shared" si="2"/>
        <v>112.80818033590678</v>
      </c>
      <c r="M25" s="2">
        <f>SUMIF(A:A,A25,L:L)</f>
        <v>2242.29317324974</v>
      </c>
      <c r="N25" s="3">
        <f t="shared" si="3"/>
        <v>5.0309291256689093E-2</v>
      </c>
      <c r="O25" s="8">
        <f t="shared" si="4"/>
        <v>19.877044081137608</v>
      </c>
      <c r="P25" s="3">
        <f t="shared" si="5"/>
        <v>5.0309291256689093E-2</v>
      </c>
      <c r="Q25" s="3">
        <f>IF(ISNUMBER(P25),SUMIF(A:A,A25,P:P),"")</f>
        <v>0.95823762657369493</v>
      </c>
      <c r="R25" s="3">
        <f t="shared" si="6"/>
        <v>5.2501895001322997E-2</v>
      </c>
      <c r="S25" s="9">
        <f t="shared" si="7"/>
        <v>19.046931543610015</v>
      </c>
    </row>
    <row r="26" spans="1:19" x14ac:dyDescent="0.25">
      <c r="A26" s="5">
        <v>3</v>
      </c>
      <c r="B26" s="6">
        <v>0.55277777777777781</v>
      </c>
      <c r="C26" s="5" t="s">
        <v>52</v>
      </c>
      <c r="D26" s="5">
        <v>1</v>
      </c>
      <c r="E26" s="5">
        <v>5</v>
      </c>
      <c r="F26" s="5" t="s">
        <v>56</v>
      </c>
      <c r="G26" s="2">
        <v>36.7858333333334</v>
      </c>
      <c r="H26" s="7">
        <f>1+COUNTIFS(A:A,A26,O:O,"&lt;"&amp;O26)</f>
        <v>7</v>
      </c>
      <c r="I26" s="2">
        <f>AVERAGEIF(A:A,A26,G:G)</f>
        <v>51.127585714285722</v>
      </c>
      <c r="J26" s="2">
        <f t="shared" si="0"/>
        <v>-14.341752380952322</v>
      </c>
      <c r="K26" s="2">
        <f t="shared" si="1"/>
        <v>75.658247619047671</v>
      </c>
      <c r="L26" s="2">
        <f t="shared" si="2"/>
        <v>93.643484832509643</v>
      </c>
      <c r="M26" s="2">
        <f>SUMIF(A:A,A26,L:L)</f>
        <v>2242.29317324974</v>
      </c>
      <c r="N26" s="3">
        <f t="shared" si="3"/>
        <v>4.1762373426304816E-2</v>
      </c>
      <c r="O26" s="8">
        <f t="shared" si="4"/>
        <v>23.944999241114282</v>
      </c>
      <c r="P26" s="3" t="str">
        <f t="shared" si="5"/>
        <v/>
      </c>
      <c r="Q26" s="3" t="str">
        <f>IF(ISNUMBER(P26),SUMIF(A:A,A26,P:P),"")</f>
        <v/>
      </c>
      <c r="R26" s="3" t="str">
        <f t="shared" si="6"/>
        <v/>
      </c>
      <c r="S26" s="9" t="str">
        <f t="shared" si="7"/>
        <v/>
      </c>
    </row>
    <row r="27" spans="1:19" x14ac:dyDescent="0.25">
      <c r="A27" s="5">
        <v>4</v>
      </c>
      <c r="B27" s="6">
        <v>0.56111111111111112</v>
      </c>
      <c r="C27" s="5" t="s">
        <v>60</v>
      </c>
      <c r="D27" s="5">
        <v>1</v>
      </c>
      <c r="E27" s="5">
        <v>7</v>
      </c>
      <c r="F27" s="5" t="s">
        <v>67</v>
      </c>
      <c r="G27" s="2">
        <v>61.608933333333304</v>
      </c>
      <c r="H27" s="7">
        <f>1+COUNTIFS(A:A,A27,O:O,"&lt;"&amp;O27)</f>
        <v>1</v>
      </c>
      <c r="I27" s="2">
        <f>AVERAGEIF(A:A,A27,G:G)</f>
        <v>48.792390476190484</v>
      </c>
      <c r="J27" s="2">
        <f t="shared" si="0"/>
        <v>12.816542857142821</v>
      </c>
      <c r="K27" s="2">
        <f t="shared" si="1"/>
        <v>102.81654285714282</v>
      </c>
      <c r="L27" s="2">
        <f t="shared" si="2"/>
        <v>477.70461032054527</v>
      </c>
      <c r="M27" s="2">
        <f>SUMIF(A:A,A27,L:L)</f>
        <v>1725.6416156027574</v>
      </c>
      <c r="N27" s="3">
        <f t="shared" si="3"/>
        <v>0.27682724269122683</v>
      </c>
      <c r="O27" s="8">
        <f t="shared" si="4"/>
        <v>3.612361233953409</v>
      </c>
      <c r="P27" s="3">
        <f t="shared" si="5"/>
        <v>0.27682724269122683</v>
      </c>
      <c r="Q27" s="3">
        <f>IF(ISNUMBER(P27),SUMIF(A:A,A27,P:P),"")</f>
        <v>1</v>
      </c>
      <c r="R27" s="3">
        <f t="shared" si="6"/>
        <v>0.27682724269122683</v>
      </c>
      <c r="S27" s="9">
        <f t="shared" si="7"/>
        <v>3.612361233953409</v>
      </c>
    </row>
    <row r="28" spans="1:19" x14ac:dyDescent="0.25">
      <c r="A28" s="5">
        <v>4</v>
      </c>
      <c r="B28" s="6">
        <v>0.56111111111111112</v>
      </c>
      <c r="C28" s="5" t="s">
        <v>60</v>
      </c>
      <c r="D28" s="5">
        <v>1</v>
      </c>
      <c r="E28" s="5">
        <v>6</v>
      </c>
      <c r="F28" s="5" t="s">
        <v>66</v>
      </c>
      <c r="G28" s="2">
        <v>58.077933333333398</v>
      </c>
      <c r="H28" s="7">
        <f>1+COUNTIFS(A:A,A28,O:O,"&lt;"&amp;O28)</f>
        <v>2</v>
      </c>
      <c r="I28" s="2">
        <f>AVERAGEIF(A:A,A28,G:G)</f>
        <v>48.792390476190484</v>
      </c>
      <c r="J28" s="2">
        <f t="shared" si="0"/>
        <v>9.2855428571429144</v>
      </c>
      <c r="K28" s="2">
        <f t="shared" si="1"/>
        <v>99.285542857142914</v>
      </c>
      <c r="L28" s="2">
        <f t="shared" si="2"/>
        <v>386.50027186461989</v>
      </c>
      <c r="M28" s="2">
        <f>SUMIF(A:A,A28,L:L)</f>
        <v>1725.6416156027574</v>
      </c>
      <c r="N28" s="3">
        <f t="shared" si="3"/>
        <v>0.2239748209419587</v>
      </c>
      <c r="O28" s="8">
        <f t="shared" si="4"/>
        <v>4.464787585472128</v>
      </c>
      <c r="P28" s="3">
        <f t="shared" si="5"/>
        <v>0.2239748209419587</v>
      </c>
      <c r="Q28" s="3">
        <f>IF(ISNUMBER(P28),SUMIF(A:A,A28,P:P),"")</f>
        <v>1</v>
      </c>
      <c r="R28" s="3">
        <f t="shared" si="6"/>
        <v>0.2239748209419587</v>
      </c>
      <c r="S28" s="9">
        <f t="shared" si="7"/>
        <v>4.464787585472128</v>
      </c>
    </row>
    <row r="29" spans="1:19" x14ac:dyDescent="0.25">
      <c r="A29" s="5">
        <v>4</v>
      </c>
      <c r="B29" s="6">
        <v>0.56111111111111112</v>
      </c>
      <c r="C29" s="5" t="s">
        <v>60</v>
      </c>
      <c r="D29" s="5">
        <v>1</v>
      </c>
      <c r="E29" s="5">
        <v>2</v>
      </c>
      <c r="F29" s="5" t="s">
        <v>62</v>
      </c>
      <c r="G29" s="2">
        <v>47.559366666666705</v>
      </c>
      <c r="H29" s="7">
        <f>1+COUNTIFS(A:A,A29,O:O,"&lt;"&amp;O29)</f>
        <v>3</v>
      </c>
      <c r="I29" s="2">
        <f>AVERAGEIF(A:A,A29,G:G)</f>
        <v>48.792390476190484</v>
      </c>
      <c r="J29" s="2">
        <f t="shared" si="0"/>
        <v>-1.2330238095237789</v>
      </c>
      <c r="K29" s="2">
        <f t="shared" si="1"/>
        <v>88.766976190476214</v>
      </c>
      <c r="L29" s="2">
        <f t="shared" si="2"/>
        <v>205.6176901424588</v>
      </c>
      <c r="M29" s="2">
        <f>SUMIF(A:A,A29,L:L)</f>
        <v>1725.6416156027574</v>
      </c>
      <c r="N29" s="3">
        <f t="shared" si="3"/>
        <v>0.11915434136689942</v>
      </c>
      <c r="O29" s="8">
        <f t="shared" si="4"/>
        <v>8.3924764177983686</v>
      </c>
      <c r="P29" s="3">
        <f t="shared" si="5"/>
        <v>0.11915434136689942</v>
      </c>
      <c r="Q29" s="3">
        <f>IF(ISNUMBER(P29),SUMIF(A:A,A29,P:P),"")</f>
        <v>1</v>
      </c>
      <c r="R29" s="3">
        <f t="shared" si="6"/>
        <v>0.11915434136689942</v>
      </c>
      <c r="S29" s="9">
        <f t="shared" si="7"/>
        <v>8.3924764177983686</v>
      </c>
    </row>
    <row r="30" spans="1:19" x14ac:dyDescent="0.25">
      <c r="A30" s="5">
        <v>4</v>
      </c>
      <c r="B30" s="6">
        <v>0.56111111111111112</v>
      </c>
      <c r="C30" s="5" t="s">
        <v>60</v>
      </c>
      <c r="D30" s="5">
        <v>1</v>
      </c>
      <c r="E30" s="5">
        <v>1</v>
      </c>
      <c r="F30" s="5" t="s">
        <v>61</v>
      </c>
      <c r="G30" s="2">
        <v>46.927866666666702</v>
      </c>
      <c r="H30" s="7">
        <f>1+COUNTIFS(A:A,A30,O:O,"&lt;"&amp;O30)</f>
        <v>4</v>
      </c>
      <c r="I30" s="2">
        <f>AVERAGEIF(A:A,A30,G:G)</f>
        <v>48.792390476190484</v>
      </c>
      <c r="J30" s="2">
        <f t="shared" si="0"/>
        <v>-1.8645238095237815</v>
      </c>
      <c r="K30" s="2">
        <f t="shared" si="1"/>
        <v>88.135476190476226</v>
      </c>
      <c r="L30" s="2">
        <f t="shared" si="2"/>
        <v>197.9725869631778</v>
      </c>
      <c r="M30" s="2">
        <f>SUMIF(A:A,A30,L:L)</f>
        <v>1725.6416156027574</v>
      </c>
      <c r="N30" s="3">
        <f t="shared" si="3"/>
        <v>0.11472404534821504</v>
      </c>
      <c r="O30" s="8">
        <f t="shared" si="4"/>
        <v>8.7165685010911158</v>
      </c>
      <c r="P30" s="3">
        <f t="shared" si="5"/>
        <v>0.11472404534821504</v>
      </c>
      <c r="Q30" s="3">
        <f>IF(ISNUMBER(P30),SUMIF(A:A,A30,P:P),"")</f>
        <v>1</v>
      </c>
      <c r="R30" s="3">
        <f t="shared" si="6"/>
        <v>0.11472404534821504</v>
      </c>
      <c r="S30" s="9">
        <f t="shared" si="7"/>
        <v>8.7165685010911158</v>
      </c>
    </row>
    <row r="31" spans="1:19" x14ac:dyDescent="0.25">
      <c r="A31" s="5">
        <v>4</v>
      </c>
      <c r="B31" s="6">
        <v>0.56111111111111112</v>
      </c>
      <c r="C31" s="5" t="s">
        <v>60</v>
      </c>
      <c r="D31" s="5">
        <v>1</v>
      </c>
      <c r="E31" s="5">
        <v>5</v>
      </c>
      <c r="F31" s="5" t="s">
        <v>65</v>
      </c>
      <c r="G31" s="2">
        <v>45.371899999999997</v>
      </c>
      <c r="H31" s="7">
        <f>1+COUNTIFS(A:A,A31,O:O,"&lt;"&amp;O31)</f>
        <v>5</v>
      </c>
      <c r="I31" s="2">
        <f>AVERAGEIF(A:A,A31,G:G)</f>
        <v>48.792390476190484</v>
      </c>
      <c r="J31" s="2">
        <f t="shared" si="0"/>
        <v>-3.4204904761904871</v>
      </c>
      <c r="K31" s="2">
        <f t="shared" si="1"/>
        <v>86.57950952380952</v>
      </c>
      <c r="L31" s="2">
        <f t="shared" si="2"/>
        <v>180.32676593837485</v>
      </c>
      <c r="M31" s="2">
        <f>SUMIF(A:A,A31,L:L)</f>
        <v>1725.6416156027574</v>
      </c>
      <c r="N31" s="3">
        <f t="shared" si="3"/>
        <v>0.10449838732904437</v>
      </c>
      <c r="O31" s="8">
        <f t="shared" si="4"/>
        <v>9.569525669819205</v>
      </c>
      <c r="P31" s="3">
        <f t="shared" si="5"/>
        <v>0.10449838732904437</v>
      </c>
      <c r="Q31" s="3">
        <f>IF(ISNUMBER(P31),SUMIF(A:A,A31,P:P),"")</f>
        <v>1</v>
      </c>
      <c r="R31" s="3">
        <f t="shared" si="6"/>
        <v>0.10449838732904437</v>
      </c>
      <c r="S31" s="9">
        <f t="shared" si="7"/>
        <v>9.569525669819205</v>
      </c>
    </row>
    <row r="32" spans="1:19" x14ac:dyDescent="0.25">
      <c r="A32" s="5">
        <v>4</v>
      </c>
      <c r="B32" s="6">
        <v>0.56111111111111112</v>
      </c>
      <c r="C32" s="5" t="s">
        <v>60</v>
      </c>
      <c r="D32" s="5">
        <v>1</v>
      </c>
      <c r="E32" s="5">
        <v>4</v>
      </c>
      <c r="F32" s="5" t="s">
        <v>64</v>
      </c>
      <c r="G32" s="2">
        <v>41.384900000000002</v>
      </c>
      <c r="H32" s="7">
        <f>1+COUNTIFS(A:A,A32,O:O,"&lt;"&amp;O32)</f>
        <v>6</v>
      </c>
      <c r="I32" s="2">
        <f>AVERAGEIF(A:A,A32,G:G)</f>
        <v>48.792390476190484</v>
      </c>
      <c r="J32" s="2">
        <f t="shared" si="0"/>
        <v>-7.4074904761904818</v>
      </c>
      <c r="K32" s="2">
        <f t="shared" si="1"/>
        <v>82.592509523809525</v>
      </c>
      <c r="L32" s="2">
        <f t="shared" si="2"/>
        <v>141.96074439054485</v>
      </c>
      <c r="M32" s="2">
        <f>SUMIF(A:A,A32,L:L)</f>
        <v>1725.6416156027574</v>
      </c>
      <c r="N32" s="3">
        <f t="shared" si="3"/>
        <v>8.2265484969171146E-2</v>
      </c>
      <c r="O32" s="8">
        <f t="shared" si="4"/>
        <v>12.155766180370156</v>
      </c>
      <c r="P32" s="3">
        <f t="shared" si="5"/>
        <v>8.2265484969171146E-2</v>
      </c>
      <c r="Q32" s="3">
        <f>IF(ISNUMBER(P32),SUMIF(A:A,A32,P:P),"")</f>
        <v>1</v>
      </c>
      <c r="R32" s="3">
        <f t="shared" si="6"/>
        <v>8.2265484969171146E-2</v>
      </c>
      <c r="S32" s="9">
        <f t="shared" si="7"/>
        <v>12.155766180370156</v>
      </c>
    </row>
    <row r="33" spans="1:19" x14ac:dyDescent="0.25">
      <c r="A33" s="5">
        <v>4</v>
      </c>
      <c r="B33" s="6">
        <v>0.56111111111111112</v>
      </c>
      <c r="C33" s="5" t="s">
        <v>60</v>
      </c>
      <c r="D33" s="5">
        <v>1</v>
      </c>
      <c r="E33" s="5">
        <v>3</v>
      </c>
      <c r="F33" s="5" t="s">
        <v>63</v>
      </c>
      <c r="G33" s="2">
        <v>40.615833333333299</v>
      </c>
      <c r="H33" s="7">
        <f>1+COUNTIFS(A:A,A33,O:O,"&lt;"&amp;O33)</f>
        <v>7</v>
      </c>
      <c r="I33" s="2">
        <f>AVERAGEIF(A:A,A33,G:G)</f>
        <v>48.792390476190484</v>
      </c>
      <c r="J33" s="2">
        <f t="shared" si="0"/>
        <v>-8.1765571428571846</v>
      </c>
      <c r="K33" s="2">
        <f t="shared" si="1"/>
        <v>81.823442857142823</v>
      </c>
      <c r="L33" s="2">
        <f t="shared" si="2"/>
        <v>135.5589459830359</v>
      </c>
      <c r="M33" s="2">
        <f>SUMIF(A:A,A33,L:L)</f>
        <v>1725.6416156027574</v>
      </c>
      <c r="N33" s="3">
        <f t="shared" si="3"/>
        <v>7.8555677353484482E-2</v>
      </c>
      <c r="O33" s="8">
        <f t="shared" si="4"/>
        <v>12.729824675818204</v>
      </c>
      <c r="P33" s="3">
        <f t="shared" si="5"/>
        <v>7.8555677353484482E-2</v>
      </c>
      <c r="Q33" s="3">
        <f>IF(ISNUMBER(P33),SUMIF(A:A,A33,P:P),"")</f>
        <v>1</v>
      </c>
      <c r="R33" s="3">
        <f t="shared" si="6"/>
        <v>7.8555677353484482E-2</v>
      </c>
      <c r="S33" s="9">
        <f t="shared" si="7"/>
        <v>12.729824675818204</v>
      </c>
    </row>
    <row r="34" spans="1:19" x14ac:dyDescent="0.25">
      <c r="A34" s="5">
        <v>5</v>
      </c>
      <c r="B34" s="6">
        <v>0.56666666666666665</v>
      </c>
      <c r="C34" s="5" t="s">
        <v>68</v>
      </c>
      <c r="D34" s="5">
        <v>1</v>
      </c>
      <c r="E34" s="5">
        <v>4</v>
      </c>
      <c r="F34" s="5" t="s">
        <v>72</v>
      </c>
      <c r="G34" s="2">
        <v>57.207266666666698</v>
      </c>
      <c r="H34" s="7">
        <f>1+COUNTIFS(A:A,A34,O:O,"&lt;"&amp;O34)</f>
        <v>1</v>
      </c>
      <c r="I34" s="2">
        <f>AVERAGEIF(A:A,A34,G:G)</f>
        <v>50.296173333333321</v>
      </c>
      <c r="J34" s="2">
        <f t="shared" si="0"/>
        <v>6.9110933333333762</v>
      </c>
      <c r="K34" s="2">
        <f t="shared" si="1"/>
        <v>96.911093333333383</v>
      </c>
      <c r="L34" s="2">
        <f t="shared" si="2"/>
        <v>335.17929580206493</v>
      </c>
      <c r="M34" s="2">
        <f>SUMIF(A:A,A34,L:L)</f>
        <v>1168.1933001680061</v>
      </c>
      <c r="N34" s="3">
        <f t="shared" si="3"/>
        <v>0.28692109067382976</v>
      </c>
      <c r="O34" s="8">
        <f t="shared" si="4"/>
        <v>3.4852788188261639</v>
      </c>
      <c r="P34" s="3">
        <f t="shared" si="5"/>
        <v>0.28692109067382976</v>
      </c>
      <c r="Q34" s="3">
        <f>IF(ISNUMBER(P34),SUMIF(A:A,A34,P:P),"")</f>
        <v>1</v>
      </c>
      <c r="R34" s="3">
        <f t="shared" si="6"/>
        <v>0.28692109067382976</v>
      </c>
      <c r="S34" s="9">
        <f t="shared" si="7"/>
        <v>3.4852788188261639</v>
      </c>
    </row>
    <row r="35" spans="1:19" x14ac:dyDescent="0.25">
      <c r="A35" s="5">
        <v>5</v>
      </c>
      <c r="B35" s="6">
        <v>0.56666666666666665</v>
      </c>
      <c r="C35" s="5" t="s">
        <v>68</v>
      </c>
      <c r="D35" s="5">
        <v>1</v>
      </c>
      <c r="E35" s="5">
        <v>5</v>
      </c>
      <c r="F35" s="5" t="s">
        <v>73</v>
      </c>
      <c r="G35" s="2">
        <v>55.074166666666699</v>
      </c>
      <c r="H35" s="7">
        <f>1+COUNTIFS(A:A,A35,O:O,"&lt;"&amp;O35)</f>
        <v>2</v>
      </c>
      <c r="I35" s="2">
        <f>AVERAGEIF(A:A,A35,G:G)</f>
        <v>50.296173333333321</v>
      </c>
      <c r="J35" s="2">
        <f t="shared" si="0"/>
        <v>4.7779933333333773</v>
      </c>
      <c r="K35" s="2">
        <f t="shared" si="1"/>
        <v>94.77799333333337</v>
      </c>
      <c r="L35" s="2">
        <f t="shared" si="2"/>
        <v>294.91276478057432</v>
      </c>
      <c r="M35" s="2">
        <f>SUMIF(A:A,A35,L:L)</f>
        <v>1168.1933001680061</v>
      </c>
      <c r="N35" s="3">
        <f t="shared" si="3"/>
        <v>0.25245202548085222</v>
      </c>
      <c r="O35" s="8">
        <f t="shared" si="4"/>
        <v>3.9611486503040445</v>
      </c>
      <c r="P35" s="3">
        <f t="shared" si="5"/>
        <v>0.25245202548085222</v>
      </c>
      <c r="Q35" s="3">
        <f>IF(ISNUMBER(P35),SUMIF(A:A,A35,P:P),"")</f>
        <v>1</v>
      </c>
      <c r="R35" s="3">
        <f t="shared" si="6"/>
        <v>0.25245202548085222</v>
      </c>
      <c r="S35" s="9">
        <f t="shared" si="7"/>
        <v>3.9611486503040445</v>
      </c>
    </row>
    <row r="36" spans="1:19" x14ac:dyDescent="0.25">
      <c r="A36" s="5">
        <v>5</v>
      </c>
      <c r="B36" s="6">
        <v>0.56666666666666665</v>
      </c>
      <c r="C36" s="5" t="s">
        <v>68</v>
      </c>
      <c r="D36" s="5">
        <v>1</v>
      </c>
      <c r="E36" s="5">
        <v>1</v>
      </c>
      <c r="F36" s="5" t="s">
        <v>69</v>
      </c>
      <c r="G36" s="2">
        <v>49.696166666666599</v>
      </c>
      <c r="H36" s="7">
        <f>1+COUNTIFS(A:A,A36,O:O,"&lt;"&amp;O36)</f>
        <v>3</v>
      </c>
      <c r="I36" s="2">
        <f>AVERAGEIF(A:A,A36,G:G)</f>
        <v>50.296173333333321</v>
      </c>
      <c r="J36" s="2">
        <f t="shared" si="0"/>
        <v>-0.60000666666672231</v>
      </c>
      <c r="K36" s="2">
        <f t="shared" si="1"/>
        <v>89.399993333333271</v>
      </c>
      <c r="L36" s="2">
        <f t="shared" si="2"/>
        <v>213.57746487524966</v>
      </c>
      <c r="M36" s="2">
        <f>SUMIF(A:A,A36,L:L)</f>
        <v>1168.1933001680061</v>
      </c>
      <c r="N36" s="3">
        <f t="shared" si="3"/>
        <v>0.18282716126221027</v>
      </c>
      <c r="O36" s="8">
        <f t="shared" si="4"/>
        <v>5.4696468133955349</v>
      </c>
      <c r="P36" s="3">
        <f t="shared" si="5"/>
        <v>0.18282716126221027</v>
      </c>
      <c r="Q36" s="3">
        <f>IF(ISNUMBER(P36),SUMIF(A:A,A36,P:P),"")</f>
        <v>1</v>
      </c>
      <c r="R36" s="3">
        <f t="shared" si="6"/>
        <v>0.18282716126221027</v>
      </c>
      <c r="S36" s="9">
        <f t="shared" si="7"/>
        <v>5.4696468133955349</v>
      </c>
    </row>
    <row r="37" spans="1:19" x14ac:dyDescent="0.25">
      <c r="A37" s="5">
        <v>5</v>
      </c>
      <c r="B37" s="6">
        <v>0.56666666666666665</v>
      </c>
      <c r="C37" s="5" t="s">
        <v>68</v>
      </c>
      <c r="D37" s="5">
        <v>1</v>
      </c>
      <c r="E37" s="5">
        <v>2</v>
      </c>
      <c r="F37" s="5" t="s">
        <v>70</v>
      </c>
      <c r="G37" s="2">
        <v>48.251166666666599</v>
      </c>
      <c r="H37" s="7">
        <f>1+COUNTIFS(A:A,A37,O:O,"&lt;"&amp;O37)</f>
        <v>4</v>
      </c>
      <c r="I37" s="2">
        <f>AVERAGEIF(A:A,A37,G:G)</f>
        <v>50.296173333333321</v>
      </c>
      <c r="J37" s="2">
        <f t="shared" si="0"/>
        <v>-2.0450066666667226</v>
      </c>
      <c r="K37" s="2">
        <f t="shared" si="1"/>
        <v>87.954993333333277</v>
      </c>
      <c r="L37" s="2">
        <f t="shared" si="2"/>
        <v>195.84031347664563</v>
      </c>
      <c r="M37" s="2">
        <f>SUMIF(A:A,A37,L:L)</f>
        <v>1168.1933001680061</v>
      </c>
      <c r="N37" s="3">
        <f t="shared" si="3"/>
        <v>0.16764375677251397</v>
      </c>
      <c r="O37" s="8">
        <f t="shared" si="4"/>
        <v>5.9650297705804869</v>
      </c>
      <c r="P37" s="3">
        <f t="shared" si="5"/>
        <v>0.16764375677251397</v>
      </c>
      <c r="Q37" s="3">
        <f>IF(ISNUMBER(P37),SUMIF(A:A,A37,P:P),"")</f>
        <v>1</v>
      </c>
      <c r="R37" s="3">
        <f t="shared" si="6"/>
        <v>0.16764375677251397</v>
      </c>
      <c r="S37" s="9">
        <f t="shared" si="7"/>
        <v>5.9650297705804869</v>
      </c>
    </row>
    <row r="38" spans="1:19" x14ac:dyDescent="0.25">
      <c r="A38" s="5">
        <v>5</v>
      </c>
      <c r="B38" s="6">
        <v>0.56666666666666665</v>
      </c>
      <c r="C38" s="5" t="s">
        <v>68</v>
      </c>
      <c r="D38" s="5">
        <v>1</v>
      </c>
      <c r="E38" s="5">
        <v>3</v>
      </c>
      <c r="F38" s="5" t="s">
        <v>71</v>
      </c>
      <c r="G38" s="2">
        <v>41.252100000000006</v>
      </c>
      <c r="H38" s="7">
        <f>1+COUNTIFS(A:A,A38,O:O,"&lt;"&amp;O38)</f>
        <v>5</v>
      </c>
      <c r="I38" s="2">
        <f>AVERAGEIF(A:A,A38,G:G)</f>
        <v>50.296173333333321</v>
      </c>
      <c r="J38" s="2">
        <f t="shared" si="0"/>
        <v>-9.0440733333333156</v>
      </c>
      <c r="K38" s="2">
        <f t="shared" si="1"/>
        <v>80.955926666666684</v>
      </c>
      <c r="L38" s="2">
        <f t="shared" si="2"/>
        <v>128.68346123347155</v>
      </c>
      <c r="M38" s="2">
        <f>SUMIF(A:A,A38,L:L)</f>
        <v>1168.1933001680061</v>
      </c>
      <c r="N38" s="3">
        <f t="shared" si="3"/>
        <v>0.11015596581059374</v>
      </c>
      <c r="O38" s="8">
        <f t="shared" si="4"/>
        <v>9.0780376046036135</v>
      </c>
      <c r="P38" s="3">
        <f t="shared" si="5"/>
        <v>0.11015596581059374</v>
      </c>
      <c r="Q38" s="3">
        <f>IF(ISNUMBER(P38),SUMIF(A:A,A38,P:P),"")</f>
        <v>1</v>
      </c>
      <c r="R38" s="3">
        <f t="shared" si="6"/>
        <v>0.11015596581059374</v>
      </c>
      <c r="S38" s="9">
        <f t="shared" si="7"/>
        <v>9.0780376046036135</v>
      </c>
    </row>
    <row r="39" spans="1:19" x14ac:dyDescent="0.25">
      <c r="A39" s="5">
        <v>6</v>
      </c>
      <c r="B39" s="6">
        <v>0.56944444444444442</v>
      </c>
      <c r="C39" s="5" t="s">
        <v>44</v>
      </c>
      <c r="D39" s="5">
        <v>3</v>
      </c>
      <c r="E39" s="5">
        <v>3</v>
      </c>
      <c r="F39" s="5" t="s">
        <v>76</v>
      </c>
      <c r="G39" s="2">
        <v>70.140366666666694</v>
      </c>
      <c r="H39" s="7">
        <f>1+COUNTIFS(A:A,A39,O:O,"&lt;"&amp;O39)</f>
        <v>1</v>
      </c>
      <c r="I39" s="2">
        <f>AVERAGEIF(A:A,A39,G:G)</f>
        <v>51.981486666666669</v>
      </c>
      <c r="J39" s="2">
        <f t="shared" si="0"/>
        <v>18.158880000000025</v>
      </c>
      <c r="K39" s="2">
        <f t="shared" si="1"/>
        <v>108.15888000000002</v>
      </c>
      <c r="L39" s="2">
        <f t="shared" si="2"/>
        <v>658.21577295860595</v>
      </c>
      <c r="M39" s="2">
        <f>SUMIF(A:A,A39,L:L)</f>
        <v>2832.1609030330005</v>
      </c>
      <c r="N39" s="3">
        <f t="shared" si="3"/>
        <v>0.23240761930359025</v>
      </c>
      <c r="O39" s="8">
        <f t="shared" si="4"/>
        <v>4.3027849215808907</v>
      </c>
      <c r="P39" s="3">
        <f t="shared" si="5"/>
        <v>0.23240761930359025</v>
      </c>
      <c r="Q39" s="3">
        <f>IF(ISNUMBER(P39),SUMIF(A:A,A39,P:P),"")</f>
        <v>0.89810535651471368</v>
      </c>
      <c r="R39" s="3">
        <f t="shared" si="6"/>
        <v>0.258775451697</v>
      </c>
      <c r="S39" s="9">
        <f t="shared" si="7"/>
        <v>3.8643541860025397</v>
      </c>
    </row>
    <row r="40" spans="1:19" x14ac:dyDescent="0.25">
      <c r="A40" s="5">
        <v>6</v>
      </c>
      <c r="B40" s="6">
        <v>0.56944444444444442</v>
      </c>
      <c r="C40" s="5" t="s">
        <v>44</v>
      </c>
      <c r="D40" s="5">
        <v>3</v>
      </c>
      <c r="E40" s="5">
        <v>6</v>
      </c>
      <c r="F40" s="5" t="s">
        <v>79</v>
      </c>
      <c r="G40" s="2">
        <v>67.222933333333302</v>
      </c>
      <c r="H40" s="7">
        <f>1+COUNTIFS(A:A,A40,O:O,"&lt;"&amp;O40)</f>
        <v>2</v>
      </c>
      <c r="I40" s="2">
        <f>AVERAGEIF(A:A,A40,G:G)</f>
        <v>51.981486666666669</v>
      </c>
      <c r="J40" s="2">
        <f t="shared" si="0"/>
        <v>15.241446666666633</v>
      </c>
      <c r="K40" s="2">
        <f t="shared" si="1"/>
        <v>105.24144666666663</v>
      </c>
      <c r="L40" s="2">
        <f t="shared" si="2"/>
        <v>552.5184353585305</v>
      </c>
      <c r="M40" s="2">
        <f>SUMIF(A:A,A40,L:L)</f>
        <v>2832.1609030330005</v>
      </c>
      <c r="N40" s="3">
        <f t="shared" si="3"/>
        <v>0.19508723348550952</v>
      </c>
      <c r="O40" s="8">
        <f t="shared" si="4"/>
        <v>5.1259120452609057</v>
      </c>
      <c r="P40" s="3">
        <f t="shared" si="5"/>
        <v>0.19508723348550952</v>
      </c>
      <c r="Q40" s="3">
        <f>IF(ISNUMBER(P40),SUMIF(A:A,A40,P:P),"")</f>
        <v>0.89810535651471368</v>
      </c>
      <c r="R40" s="3">
        <f t="shared" si="6"/>
        <v>0.21722087733958795</v>
      </c>
      <c r="S40" s="9">
        <f t="shared" si="7"/>
        <v>4.6036090648721109</v>
      </c>
    </row>
    <row r="41" spans="1:19" x14ac:dyDescent="0.25">
      <c r="A41" s="5">
        <v>6</v>
      </c>
      <c r="B41" s="6">
        <v>0.56944444444444442</v>
      </c>
      <c r="C41" s="5" t="s">
        <v>44</v>
      </c>
      <c r="D41" s="5">
        <v>3</v>
      </c>
      <c r="E41" s="5">
        <v>2</v>
      </c>
      <c r="F41" s="5" t="s">
        <v>75</v>
      </c>
      <c r="G41" s="2">
        <v>60.903666666666702</v>
      </c>
      <c r="H41" s="7">
        <f>1+COUNTIFS(A:A,A41,O:O,"&lt;"&amp;O41)</f>
        <v>3</v>
      </c>
      <c r="I41" s="2">
        <f>AVERAGEIF(A:A,A41,G:G)</f>
        <v>51.981486666666669</v>
      </c>
      <c r="J41" s="2">
        <f t="shared" si="0"/>
        <v>8.9221800000000329</v>
      </c>
      <c r="K41" s="2">
        <f t="shared" si="1"/>
        <v>98.922180000000026</v>
      </c>
      <c r="L41" s="2">
        <f t="shared" si="2"/>
        <v>378.16507248885983</v>
      </c>
      <c r="M41" s="2">
        <f>SUMIF(A:A,A41,L:L)</f>
        <v>2832.1609030330005</v>
      </c>
      <c r="N41" s="3">
        <f t="shared" si="3"/>
        <v>0.13352527820148835</v>
      </c>
      <c r="O41" s="8">
        <f t="shared" si="4"/>
        <v>7.4892186218927748</v>
      </c>
      <c r="P41" s="3">
        <f t="shared" si="5"/>
        <v>0.13352527820148835</v>
      </c>
      <c r="Q41" s="3">
        <f>IF(ISNUMBER(P41),SUMIF(A:A,A41,P:P),"")</f>
        <v>0.89810535651471368</v>
      </c>
      <c r="R41" s="3">
        <f t="shared" si="6"/>
        <v>0.1486744035462178</v>
      </c>
      <c r="S41" s="9">
        <f t="shared" si="7"/>
        <v>6.7261073604316435</v>
      </c>
    </row>
    <row r="42" spans="1:19" x14ac:dyDescent="0.25">
      <c r="A42" s="5">
        <v>6</v>
      </c>
      <c r="B42" s="6">
        <v>0.56944444444444442</v>
      </c>
      <c r="C42" s="5" t="s">
        <v>44</v>
      </c>
      <c r="D42" s="5">
        <v>3</v>
      </c>
      <c r="E42" s="5">
        <v>7</v>
      </c>
      <c r="F42" s="5" t="s">
        <v>80</v>
      </c>
      <c r="G42" s="2">
        <v>60.887899999999995</v>
      </c>
      <c r="H42" s="7">
        <f>1+COUNTIFS(A:A,A42,O:O,"&lt;"&amp;O42)</f>
        <v>4</v>
      </c>
      <c r="I42" s="2">
        <f>AVERAGEIF(A:A,A42,G:G)</f>
        <v>51.981486666666669</v>
      </c>
      <c r="J42" s="2">
        <f t="shared" si="0"/>
        <v>8.906413333333326</v>
      </c>
      <c r="K42" s="2">
        <f t="shared" si="1"/>
        <v>98.906413333333319</v>
      </c>
      <c r="L42" s="2">
        <f t="shared" si="2"/>
        <v>377.80749748992588</v>
      </c>
      <c r="M42" s="2">
        <f>SUMIF(A:A,A42,L:L)</f>
        <v>2832.1609030330005</v>
      </c>
      <c r="N42" s="3">
        <f t="shared" si="3"/>
        <v>0.1333990230164277</v>
      </c>
      <c r="O42" s="8">
        <f t="shared" si="4"/>
        <v>7.4963067748768513</v>
      </c>
      <c r="P42" s="3">
        <f t="shared" si="5"/>
        <v>0.1333990230164277</v>
      </c>
      <c r="Q42" s="3">
        <f>IF(ISNUMBER(P42),SUMIF(A:A,A42,P:P),"")</f>
        <v>0.89810535651471368</v>
      </c>
      <c r="R42" s="3">
        <f t="shared" si="6"/>
        <v>0.14853382406504131</v>
      </c>
      <c r="S42" s="9">
        <f t="shared" si="7"/>
        <v>6.7324732685944388</v>
      </c>
    </row>
    <row r="43" spans="1:19" x14ac:dyDescent="0.25">
      <c r="A43" s="5">
        <v>6</v>
      </c>
      <c r="B43" s="6">
        <v>0.56944444444444442</v>
      </c>
      <c r="C43" s="5" t="s">
        <v>44</v>
      </c>
      <c r="D43" s="5">
        <v>3</v>
      </c>
      <c r="E43" s="5">
        <v>5</v>
      </c>
      <c r="F43" s="5" t="s">
        <v>78</v>
      </c>
      <c r="G43" s="2">
        <v>53.222866666666704</v>
      </c>
      <c r="H43" s="7">
        <f>1+COUNTIFS(A:A,A43,O:O,"&lt;"&amp;O43)</f>
        <v>5</v>
      </c>
      <c r="I43" s="2">
        <f>AVERAGEIF(A:A,A43,G:G)</f>
        <v>51.981486666666669</v>
      </c>
      <c r="J43" s="2">
        <f t="shared" si="0"/>
        <v>1.241380000000035</v>
      </c>
      <c r="K43" s="2">
        <f t="shared" si="1"/>
        <v>91.241380000000035</v>
      </c>
      <c r="L43" s="2">
        <f t="shared" si="2"/>
        <v>238.52706882266497</v>
      </c>
      <c r="M43" s="2">
        <f>SUMIF(A:A,A43,L:L)</f>
        <v>2832.1609030330005</v>
      </c>
      <c r="N43" s="3">
        <f t="shared" si="3"/>
        <v>8.422087479818785E-2</v>
      </c>
      <c r="O43" s="8">
        <f t="shared" si="4"/>
        <v>11.873540881595268</v>
      </c>
      <c r="P43" s="3">
        <f t="shared" si="5"/>
        <v>8.422087479818785E-2</v>
      </c>
      <c r="Q43" s="3">
        <f>IF(ISNUMBER(P43),SUMIF(A:A,A43,P:P),"")</f>
        <v>0.89810535651471368</v>
      </c>
      <c r="R43" s="3">
        <f t="shared" si="6"/>
        <v>9.3776163550593469E-2</v>
      </c>
      <c r="S43" s="9">
        <f t="shared" si="7"/>
        <v>10.663690666557146</v>
      </c>
    </row>
    <row r="44" spans="1:19" x14ac:dyDescent="0.25">
      <c r="A44" s="5">
        <v>6</v>
      </c>
      <c r="B44" s="6">
        <v>0.56944444444444442</v>
      </c>
      <c r="C44" s="5" t="s">
        <v>44</v>
      </c>
      <c r="D44" s="5">
        <v>3</v>
      </c>
      <c r="E44" s="5">
        <v>1</v>
      </c>
      <c r="F44" s="5" t="s">
        <v>74</v>
      </c>
      <c r="G44" s="2">
        <v>48.102866666666699</v>
      </c>
      <c r="H44" s="7">
        <f>1+COUNTIFS(A:A,A44,O:O,"&lt;"&amp;O44)</f>
        <v>6</v>
      </c>
      <c r="I44" s="2">
        <f>AVERAGEIF(A:A,A44,G:G)</f>
        <v>51.981486666666669</v>
      </c>
      <c r="J44" s="2">
        <f t="shared" si="0"/>
        <v>-3.8786199999999695</v>
      </c>
      <c r="K44" s="2">
        <f t="shared" si="1"/>
        <v>86.12138000000003</v>
      </c>
      <c r="L44" s="2">
        <f t="shared" si="2"/>
        <v>175.43749050495438</v>
      </c>
      <c r="M44" s="2">
        <f>SUMIF(A:A,A44,L:L)</f>
        <v>2832.1609030330005</v>
      </c>
      <c r="N44" s="3">
        <f t="shared" si="3"/>
        <v>6.1944746965850679E-2</v>
      </c>
      <c r="O44" s="8">
        <f t="shared" si="4"/>
        <v>16.143418917366581</v>
      </c>
      <c r="P44" s="3">
        <f t="shared" si="5"/>
        <v>6.1944746965850679E-2</v>
      </c>
      <c r="Q44" s="3">
        <f>IF(ISNUMBER(P44),SUMIF(A:A,A44,P:P),"")</f>
        <v>0.89810535651471368</v>
      </c>
      <c r="R44" s="3">
        <f t="shared" si="6"/>
        <v>6.8972695148195387E-2</v>
      </c>
      <c r="S44" s="9">
        <f t="shared" si="7"/>
        <v>14.498491002147887</v>
      </c>
    </row>
    <row r="45" spans="1:19" x14ac:dyDescent="0.25">
      <c r="A45" s="5">
        <v>6</v>
      </c>
      <c r="B45" s="6">
        <v>0.56944444444444442</v>
      </c>
      <c r="C45" s="5" t="s">
        <v>44</v>
      </c>
      <c r="D45" s="5">
        <v>3</v>
      </c>
      <c r="E45" s="5">
        <v>8</v>
      </c>
      <c r="F45" s="5" t="s">
        <v>81</v>
      </c>
      <c r="G45" s="2">
        <v>46.8678666666666</v>
      </c>
      <c r="H45" s="7">
        <f>1+COUNTIFS(A:A,A45,O:O,"&lt;"&amp;O45)</f>
        <v>7</v>
      </c>
      <c r="I45" s="2">
        <f>AVERAGEIF(A:A,A45,G:G)</f>
        <v>51.981486666666669</v>
      </c>
      <c r="J45" s="2">
        <f t="shared" si="0"/>
        <v>-5.1136200000000684</v>
      </c>
      <c r="K45" s="2">
        <f t="shared" si="1"/>
        <v>84.886379999999932</v>
      </c>
      <c r="L45" s="2">
        <f t="shared" si="2"/>
        <v>162.90753990194472</v>
      </c>
      <c r="M45" s="2">
        <f>SUMIF(A:A,A45,L:L)</f>
        <v>2832.1609030330005</v>
      </c>
      <c r="N45" s="3">
        <f t="shared" si="3"/>
        <v>5.7520580743659289E-2</v>
      </c>
      <c r="O45" s="8">
        <f t="shared" si="4"/>
        <v>17.385081775451891</v>
      </c>
      <c r="P45" s="3">
        <f t="shared" si="5"/>
        <v>5.7520580743659289E-2</v>
      </c>
      <c r="Q45" s="3">
        <f>IF(ISNUMBER(P45),SUMIF(A:A,A45,P:P),"")</f>
        <v>0.89810535651471368</v>
      </c>
      <c r="R45" s="3">
        <f t="shared" si="6"/>
        <v>6.4046584653364033E-2</v>
      </c>
      <c r="S45" s="9">
        <f t="shared" si="7"/>
        <v>15.613635065979668</v>
      </c>
    </row>
    <row r="46" spans="1:19" x14ac:dyDescent="0.25">
      <c r="A46" s="5">
        <v>6</v>
      </c>
      <c r="B46" s="6">
        <v>0.56944444444444442</v>
      </c>
      <c r="C46" s="5" t="s">
        <v>44</v>
      </c>
      <c r="D46" s="5">
        <v>3</v>
      </c>
      <c r="E46" s="5">
        <v>4</v>
      </c>
      <c r="F46" s="5" t="s">
        <v>77</v>
      </c>
      <c r="G46" s="2">
        <v>43.646866666666703</v>
      </c>
      <c r="H46" s="7">
        <f>1+COUNTIFS(A:A,A46,O:O,"&lt;"&amp;O46)</f>
        <v>8</v>
      </c>
      <c r="I46" s="2">
        <f>AVERAGEIF(A:A,A46,G:G)</f>
        <v>51.981486666666669</v>
      </c>
      <c r="J46" s="2">
        <f t="shared" si="0"/>
        <v>-8.3346199999999655</v>
      </c>
      <c r="K46" s="2">
        <f t="shared" si="1"/>
        <v>81.665380000000027</v>
      </c>
      <c r="L46" s="2">
        <f t="shared" si="2"/>
        <v>134.2794129141065</v>
      </c>
      <c r="M46" s="2">
        <f>SUMIF(A:A,A46,L:L)</f>
        <v>2832.1609030330005</v>
      </c>
      <c r="N46" s="3">
        <f t="shared" si="3"/>
        <v>4.7412353150664853E-2</v>
      </c>
      <c r="O46" s="8">
        <f t="shared" si="4"/>
        <v>21.091549639441958</v>
      </c>
      <c r="P46" s="3" t="str">
        <f t="shared" si="5"/>
        <v/>
      </c>
      <c r="Q46" s="3" t="str">
        <f>IF(ISNUMBER(P46),SUMIF(A:A,A46,P:P),"")</f>
        <v/>
      </c>
      <c r="R46" s="3" t="str">
        <f t="shared" si="6"/>
        <v/>
      </c>
      <c r="S46" s="9" t="str">
        <f t="shared" si="7"/>
        <v/>
      </c>
    </row>
    <row r="47" spans="1:19" x14ac:dyDescent="0.25">
      <c r="A47" s="5">
        <v>6</v>
      </c>
      <c r="B47" s="6">
        <v>0.56944444444444442</v>
      </c>
      <c r="C47" s="5" t="s">
        <v>44</v>
      </c>
      <c r="D47" s="5">
        <v>3</v>
      </c>
      <c r="E47" s="5">
        <v>9</v>
      </c>
      <c r="F47" s="5" t="s">
        <v>82</v>
      </c>
      <c r="G47" s="2">
        <v>34.609366666666602</v>
      </c>
      <c r="H47" s="7">
        <f>1+COUNTIFS(A:A,A47,O:O,"&lt;"&amp;O47)</f>
        <v>9</v>
      </c>
      <c r="I47" s="2">
        <f>AVERAGEIF(A:A,A47,G:G)</f>
        <v>51.981486666666669</v>
      </c>
      <c r="J47" s="2">
        <f t="shared" si="0"/>
        <v>-17.372120000000066</v>
      </c>
      <c r="K47" s="2">
        <f t="shared" si="1"/>
        <v>72.627879999999934</v>
      </c>
      <c r="L47" s="2">
        <f t="shared" si="2"/>
        <v>78.07522617039649</v>
      </c>
      <c r="M47" s="2">
        <f>SUMIF(A:A,A47,L:L)</f>
        <v>2832.1609030330005</v>
      </c>
      <c r="N47" s="3">
        <f t="shared" si="3"/>
        <v>2.7567369525786704E-2</v>
      </c>
      <c r="O47" s="8">
        <f t="shared" si="4"/>
        <v>36.274770397102749</v>
      </c>
      <c r="P47" s="3" t="str">
        <f t="shared" si="5"/>
        <v/>
      </c>
      <c r="Q47" s="3" t="str">
        <f>IF(ISNUMBER(P47),SUMIF(A:A,A47,P:P),"")</f>
        <v/>
      </c>
      <c r="R47" s="3" t="str">
        <f t="shared" si="6"/>
        <v/>
      </c>
      <c r="S47" s="9" t="str">
        <f t="shared" si="7"/>
        <v/>
      </c>
    </row>
    <row r="48" spans="1:19" x14ac:dyDescent="0.25">
      <c r="A48" s="5">
        <v>6</v>
      </c>
      <c r="B48" s="6">
        <v>0.56944444444444442</v>
      </c>
      <c r="C48" s="5" t="s">
        <v>44</v>
      </c>
      <c r="D48" s="5">
        <v>3</v>
      </c>
      <c r="E48" s="5">
        <v>10</v>
      </c>
      <c r="F48" s="5" t="s">
        <v>83</v>
      </c>
      <c r="G48" s="2">
        <v>34.210166666666701</v>
      </c>
      <c r="H48" s="7">
        <f>1+COUNTIFS(A:A,A48,O:O,"&lt;"&amp;O48)</f>
        <v>10</v>
      </c>
      <c r="I48" s="2">
        <f>AVERAGEIF(A:A,A48,G:G)</f>
        <v>51.981486666666669</v>
      </c>
      <c r="J48" s="2">
        <f t="shared" si="0"/>
        <v>-17.771319999999967</v>
      </c>
      <c r="K48" s="2">
        <f t="shared" si="1"/>
        <v>72.228680000000026</v>
      </c>
      <c r="L48" s="2">
        <f t="shared" si="2"/>
        <v>76.227386423010969</v>
      </c>
      <c r="M48" s="2">
        <f>SUMIF(A:A,A48,L:L)</f>
        <v>2832.1609030330005</v>
      </c>
      <c r="N48" s="3">
        <f t="shared" si="3"/>
        <v>2.6914920808834696E-2</v>
      </c>
      <c r="O48" s="8">
        <f t="shared" si="4"/>
        <v>37.154112661247538</v>
      </c>
      <c r="P48" s="3" t="str">
        <f t="shared" si="5"/>
        <v/>
      </c>
      <c r="Q48" s="3" t="str">
        <f>IF(ISNUMBER(P48),SUMIF(A:A,A48,P:P),"")</f>
        <v/>
      </c>
      <c r="R48" s="3" t="str">
        <f t="shared" si="6"/>
        <v/>
      </c>
      <c r="S48" s="9" t="str">
        <f t="shared" si="7"/>
        <v/>
      </c>
    </row>
    <row r="49" spans="1:19" x14ac:dyDescent="0.25">
      <c r="A49" s="5">
        <v>7</v>
      </c>
      <c r="B49" s="6">
        <v>0.57500000000000007</v>
      </c>
      <c r="C49" s="5" t="s">
        <v>84</v>
      </c>
      <c r="D49" s="5">
        <v>1</v>
      </c>
      <c r="E49" s="5">
        <v>5</v>
      </c>
      <c r="F49" s="5" t="s">
        <v>87</v>
      </c>
      <c r="G49" s="2">
        <v>52.585300000000004</v>
      </c>
      <c r="H49" s="7">
        <f>1+COUNTIFS(A:A,A49,O:O,"&lt;"&amp;O49)</f>
        <v>1</v>
      </c>
      <c r="I49" s="2">
        <f>AVERAGEIF(A:A,A49,G:G)</f>
        <v>49.469808333333326</v>
      </c>
      <c r="J49" s="2">
        <f t="shared" si="0"/>
        <v>3.1154916666666779</v>
      </c>
      <c r="K49" s="2">
        <f t="shared" si="1"/>
        <v>93.115491666666685</v>
      </c>
      <c r="L49" s="2">
        <f t="shared" si="2"/>
        <v>266.91479830427534</v>
      </c>
      <c r="M49" s="2">
        <f>SUMIF(A:A,A49,L:L)</f>
        <v>911.86923368010321</v>
      </c>
      <c r="N49" s="3">
        <f t="shared" si="3"/>
        <v>0.29271170519380946</v>
      </c>
      <c r="O49" s="8">
        <f t="shared" si="4"/>
        <v>3.4163307522597459</v>
      </c>
      <c r="P49" s="3">
        <f t="shared" si="5"/>
        <v>0.29271170519380946</v>
      </c>
      <c r="Q49" s="3">
        <f>IF(ISNUMBER(P49),SUMIF(A:A,A49,P:P),"")</f>
        <v>1.0000000000000002</v>
      </c>
      <c r="R49" s="3">
        <f t="shared" si="6"/>
        <v>0.2927117051938094</v>
      </c>
      <c r="S49" s="9">
        <f t="shared" si="7"/>
        <v>3.4163307522597464</v>
      </c>
    </row>
    <row r="50" spans="1:19" x14ac:dyDescent="0.25">
      <c r="A50" s="5">
        <v>7</v>
      </c>
      <c r="B50" s="6">
        <v>0.57500000000000007</v>
      </c>
      <c r="C50" s="5" t="s">
        <v>84</v>
      </c>
      <c r="D50" s="5">
        <v>1</v>
      </c>
      <c r="E50" s="5">
        <v>4</v>
      </c>
      <c r="F50" s="5" t="s">
        <v>86</v>
      </c>
      <c r="G50" s="2">
        <v>52.362299999999998</v>
      </c>
      <c r="H50" s="7">
        <f>1+COUNTIFS(A:A,A50,O:O,"&lt;"&amp;O50)</f>
        <v>2</v>
      </c>
      <c r="I50" s="2">
        <f>AVERAGEIF(A:A,A50,G:G)</f>
        <v>49.469808333333326</v>
      </c>
      <c r="J50" s="2">
        <f t="shared" si="0"/>
        <v>2.8924916666666718</v>
      </c>
      <c r="K50" s="2">
        <f t="shared" si="1"/>
        <v>92.892491666666672</v>
      </c>
      <c r="L50" s="2">
        <f t="shared" si="2"/>
        <v>263.36726423035714</v>
      </c>
      <c r="M50" s="2">
        <f>SUMIF(A:A,A50,L:L)</f>
        <v>911.86923368010321</v>
      </c>
      <c r="N50" s="3">
        <f t="shared" si="3"/>
        <v>0.28882130737920053</v>
      </c>
      <c r="O50" s="8">
        <f t="shared" si="4"/>
        <v>3.4623484294636047</v>
      </c>
      <c r="P50" s="3">
        <f t="shared" si="5"/>
        <v>0.28882130737920053</v>
      </c>
      <c r="Q50" s="3">
        <f>IF(ISNUMBER(P50),SUMIF(A:A,A50,P:P),"")</f>
        <v>1.0000000000000002</v>
      </c>
      <c r="R50" s="3">
        <f t="shared" si="6"/>
        <v>0.28882130737920048</v>
      </c>
      <c r="S50" s="9">
        <f t="shared" si="7"/>
        <v>3.4623484294636055</v>
      </c>
    </row>
    <row r="51" spans="1:19" x14ac:dyDescent="0.25">
      <c r="A51" s="5">
        <v>7</v>
      </c>
      <c r="B51" s="6">
        <v>0.57500000000000007</v>
      </c>
      <c r="C51" s="5" t="s">
        <v>84</v>
      </c>
      <c r="D51" s="5">
        <v>1</v>
      </c>
      <c r="E51" s="5">
        <v>3</v>
      </c>
      <c r="F51" s="5" t="s">
        <v>20</v>
      </c>
      <c r="G51" s="2">
        <v>50.666500000000006</v>
      </c>
      <c r="H51" s="7">
        <f>1+COUNTIFS(A:A,A51,O:O,"&lt;"&amp;O51)</f>
        <v>3</v>
      </c>
      <c r="I51" s="2">
        <f>AVERAGEIF(A:A,A51,G:G)</f>
        <v>49.469808333333326</v>
      </c>
      <c r="J51" s="2">
        <f t="shared" si="0"/>
        <v>1.1966916666666805</v>
      </c>
      <c r="K51" s="2">
        <f t="shared" si="1"/>
        <v>91.19669166666668</v>
      </c>
      <c r="L51" s="2">
        <f t="shared" si="2"/>
        <v>237.88836285684118</v>
      </c>
      <c r="M51" s="2">
        <f>SUMIF(A:A,A51,L:L)</f>
        <v>911.86923368010321</v>
      </c>
      <c r="N51" s="3">
        <f t="shared" si="3"/>
        <v>0.26087990916940601</v>
      </c>
      <c r="O51" s="8">
        <f t="shared" si="4"/>
        <v>3.8331813407318998</v>
      </c>
      <c r="P51" s="3">
        <f t="shared" si="5"/>
        <v>0.26087990916940601</v>
      </c>
      <c r="Q51" s="3">
        <f>IF(ISNUMBER(P51),SUMIF(A:A,A51,P:P),"")</f>
        <v>1.0000000000000002</v>
      </c>
      <c r="R51" s="3">
        <f t="shared" si="6"/>
        <v>0.26087990916940595</v>
      </c>
      <c r="S51" s="9">
        <f t="shared" si="7"/>
        <v>3.8331813407319006</v>
      </c>
    </row>
    <row r="52" spans="1:19" x14ac:dyDescent="0.25">
      <c r="A52" s="5">
        <v>7</v>
      </c>
      <c r="B52" s="6">
        <v>0.57500000000000007</v>
      </c>
      <c r="C52" s="5" t="s">
        <v>84</v>
      </c>
      <c r="D52" s="5">
        <v>1</v>
      </c>
      <c r="E52" s="5">
        <v>2</v>
      </c>
      <c r="F52" s="5" t="s">
        <v>85</v>
      </c>
      <c r="G52" s="2">
        <v>42.265133333333296</v>
      </c>
      <c r="H52" s="7">
        <f>1+COUNTIFS(A:A,A52,O:O,"&lt;"&amp;O52)</f>
        <v>4</v>
      </c>
      <c r="I52" s="2">
        <f>AVERAGEIF(A:A,A52,G:G)</f>
        <v>49.469808333333326</v>
      </c>
      <c r="J52" s="2">
        <f t="shared" si="0"/>
        <v>-7.2046750000000301</v>
      </c>
      <c r="K52" s="2">
        <f t="shared" si="1"/>
        <v>82.795324999999963</v>
      </c>
      <c r="L52" s="2">
        <f t="shared" si="2"/>
        <v>143.69880828862964</v>
      </c>
      <c r="M52" s="2">
        <f>SUMIF(A:A,A52,L:L)</f>
        <v>911.86923368010321</v>
      </c>
      <c r="N52" s="3">
        <f t="shared" si="3"/>
        <v>0.15758707825758406</v>
      </c>
      <c r="O52" s="8">
        <f t="shared" si="4"/>
        <v>6.3456979535177966</v>
      </c>
      <c r="P52" s="3">
        <f t="shared" si="5"/>
        <v>0.15758707825758406</v>
      </c>
      <c r="Q52" s="3">
        <f>IF(ISNUMBER(P52),SUMIF(A:A,A52,P:P),"")</f>
        <v>1.0000000000000002</v>
      </c>
      <c r="R52" s="3">
        <f t="shared" si="6"/>
        <v>0.15758707825758403</v>
      </c>
      <c r="S52" s="9">
        <f t="shared" si="7"/>
        <v>6.3456979535177975</v>
      </c>
    </row>
    <row r="53" spans="1:19" x14ac:dyDescent="0.25">
      <c r="A53" s="5">
        <v>8</v>
      </c>
      <c r="B53" s="6">
        <v>0.58194444444444449</v>
      </c>
      <c r="C53" s="5" t="s">
        <v>88</v>
      </c>
      <c r="D53" s="5">
        <v>1</v>
      </c>
      <c r="E53" s="5">
        <v>3</v>
      </c>
      <c r="F53" s="5" t="s">
        <v>90</v>
      </c>
      <c r="G53" s="2">
        <v>60.938833333333399</v>
      </c>
      <c r="H53" s="7">
        <f>1+COUNTIFS(A:A,A53,O:O,"&lt;"&amp;O53)</f>
        <v>1</v>
      </c>
      <c r="I53" s="2">
        <f>AVERAGEIF(A:A,A53,G:G)</f>
        <v>52.696514814814805</v>
      </c>
      <c r="J53" s="2">
        <f t="shared" si="0"/>
        <v>8.2423185185185943</v>
      </c>
      <c r="K53" s="2">
        <f t="shared" si="1"/>
        <v>98.242318518518601</v>
      </c>
      <c r="L53" s="2">
        <f t="shared" si="2"/>
        <v>363.04947186605261</v>
      </c>
      <c r="M53" s="2">
        <f>SUMIF(A:A,A53,L:L)</f>
        <v>2170.9455020062574</v>
      </c>
      <c r="N53" s="3">
        <f t="shared" si="3"/>
        <v>0.16723103897842859</v>
      </c>
      <c r="O53" s="8">
        <f t="shared" si="4"/>
        <v>5.9797511640706347</v>
      </c>
      <c r="P53" s="3">
        <f t="shared" si="5"/>
        <v>0.16723103897842859</v>
      </c>
      <c r="Q53" s="3">
        <f>IF(ISNUMBER(P53),SUMIF(A:A,A53,P:P),"")</f>
        <v>0.96904370647887528</v>
      </c>
      <c r="R53" s="3">
        <f t="shared" si="6"/>
        <v>0.17257326770748102</v>
      </c>
      <c r="S53" s="9">
        <f t="shared" si="7"/>
        <v>5.7946402318523758</v>
      </c>
    </row>
    <row r="54" spans="1:19" x14ac:dyDescent="0.25">
      <c r="A54" s="5">
        <v>8</v>
      </c>
      <c r="B54" s="6">
        <v>0.58194444444444449</v>
      </c>
      <c r="C54" s="5" t="s">
        <v>88</v>
      </c>
      <c r="D54" s="5">
        <v>1</v>
      </c>
      <c r="E54" s="5">
        <v>2</v>
      </c>
      <c r="F54" s="5" t="s">
        <v>89</v>
      </c>
      <c r="G54" s="2">
        <v>59.132733333333299</v>
      </c>
      <c r="H54" s="7">
        <f>1+COUNTIFS(A:A,A54,O:O,"&lt;"&amp;O54)</f>
        <v>2</v>
      </c>
      <c r="I54" s="2">
        <f>AVERAGEIF(A:A,A54,G:G)</f>
        <v>52.696514814814805</v>
      </c>
      <c r="J54" s="2">
        <f t="shared" si="0"/>
        <v>6.4362185185184941</v>
      </c>
      <c r="K54" s="2">
        <f t="shared" si="1"/>
        <v>96.436218518518501</v>
      </c>
      <c r="L54" s="2">
        <f t="shared" si="2"/>
        <v>325.76397338052266</v>
      </c>
      <c r="M54" s="2">
        <f>SUMIF(A:A,A54,L:L)</f>
        <v>2170.9455020062574</v>
      </c>
      <c r="N54" s="3">
        <f t="shared" si="3"/>
        <v>0.15005626492211396</v>
      </c>
      <c r="O54" s="8">
        <f t="shared" si="4"/>
        <v>6.6641669411073607</v>
      </c>
      <c r="P54" s="3">
        <f t="shared" si="5"/>
        <v>0.15005626492211396</v>
      </c>
      <c r="Q54" s="3">
        <f>IF(ISNUMBER(P54),SUMIF(A:A,A54,P:P),"")</f>
        <v>0.96904370647887528</v>
      </c>
      <c r="R54" s="3">
        <f t="shared" si="6"/>
        <v>0.15484984208540972</v>
      </c>
      <c r="S54" s="9">
        <f t="shared" si="7"/>
        <v>6.4578690332046653</v>
      </c>
    </row>
    <row r="55" spans="1:19" x14ac:dyDescent="0.25">
      <c r="A55" s="5">
        <v>8</v>
      </c>
      <c r="B55" s="6">
        <v>0.58194444444444449</v>
      </c>
      <c r="C55" s="5" t="s">
        <v>88</v>
      </c>
      <c r="D55" s="5">
        <v>1</v>
      </c>
      <c r="E55" s="5">
        <v>9</v>
      </c>
      <c r="F55" s="5" t="s">
        <v>96</v>
      </c>
      <c r="G55" s="2">
        <v>56.800899999999999</v>
      </c>
      <c r="H55" s="7">
        <f>1+COUNTIFS(A:A,A55,O:O,"&lt;"&amp;O55)</f>
        <v>3</v>
      </c>
      <c r="I55" s="2">
        <f>AVERAGEIF(A:A,A55,G:G)</f>
        <v>52.696514814814805</v>
      </c>
      <c r="J55" s="2">
        <f t="shared" si="0"/>
        <v>4.104385185185194</v>
      </c>
      <c r="K55" s="2">
        <f t="shared" si="1"/>
        <v>94.104385185185194</v>
      </c>
      <c r="L55" s="2">
        <f t="shared" si="2"/>
        <v>283.23108270498733</v>
      </c>
      <c r="M55" s="2">
        <f>SUMIF(A:A,A55,L:L)</f>
        <v>2170.9455020062574</v>
      </c>
      <c r="N55" s="3">
        <f t="shared" si="3"/>
        <v>0.13046439095004558</v>
      </c>
      <c r="O55" s="8">
        <f t="shared" si="4"/>
        <v>7.6649267491149899</v>
      </c>
      <c r="P55" s="3">
        <f t="shared" si="5"/>
        <v>0.13046439095004558</v>
      </c>
      <c r="Q55" s="3">
        <f>IF(ISNUMBER(P55),SUMIF(A:A,A55,P:P),"")</f>
        <v>0.96904370647887528</v>
      </c>
      <c r="R55" s="3">
        <f t="shared" si="6"/>
        <v>0.13463210181107518</v>
      </c>
      <c r="S55" s="9">
        <f t="shared" si="7"/>
        <v>7.4276490268514657</v>
      </c>
    </row>
    <row r="56" spans="1:19" x14ac:dyDescent="0.25">
      <c r="A56" s="5">
        <v>8</v>
      </c>
      <c r="B56" s="6">
        <v>0.58194444444444449</v>
      </c>
      <c r="C56" s="5" t="s">
        <v>88</v>
      </c>
      <c r="D56" s="5">
        <v>1</v>
      </c>
      <c r="E56" s="5">
        <v>5</v>
      </c>
      <c r="F56" s="5" t="s">
        <v>92</v>
      </c>
      <c r="G56" s="2">
        <v>56.584233333333302</v>
      </c>
      <c r="H56" s="7">
        <f>1+COUNTIFS(A:A,A56,O:O,"&lt;"&amp;O56)</f>
        <v>4</v>
      </c>
      <c r="I56" s="2">
        <f>AVERAGEIF(A:A,A56,G:G)</f>
        <v>52.696514814814805</v>
      </c>
      <c r="J56" s="2">
        <f t="shared" si="0"/>
        <v>3.887718518518497</v>
      </c>
      <c r="K56" s="2">
        <f t="shared" si="1"/>
        <v>93.887718518518497</v>
      </c>
      <c r="L56" s="2">
        <f t="shared" si="2"/>
        <v>279.57290828271147</v>
      </c>
      <c r="M56" s="2">
        <f>SUMIF(A:A,A56,L:L)</f>
        <v>2170.9455020062574</v>
      </c>
      <c r="N56" s="3">
        <f t="shared" si="3"/>
        <v>0.12877933049187415</v>
      </c>
      <c r="O56" s="8">
        <f t="shared" si="4"/>
        <v>7.765221298949827</v>
      </c>
      <c r="P56" s="3">
        <f t="shared" si="5"/>
        <v>0.12877933049187415</v>
      </c>
      <c r="Q56" s="3">
        <f>IF(ISNUMBER(P56),SUMIF(A:A,A56,P:P),"")</f>
        <v>0.96904370647887528</v>
      </c>
      <c r="R56" s="3">
        <f t="shared" si="6"/>
        <v>0.13289321176214822</v>
      </c>
      <c r="S56" s="9">
        <f t="shared" si="7"/>
        <v>7.5248388291630448</v>
      </c>
    </row>
    <row r="57" spans="1:19" x14ac:dyDescent="0.25">
      <c r="A57" s="5">
        <v>8</v>
      </c>
      <c r="B57" s="6">
        <v>0.58194444444444449</v>
      </c>
      <c r="C57" s="5" t="s">
        <v>88</v>
      </c>
      <c r="D57" s="5">
        <v>1</v>
      </c>
      <c r="E57" s="5">
        <v>4</v>
      </c>
      <c r="F57" s="5" t="s">
        <v>91</v>
      </c>
      <c r="G57" s="2">
        <v>53.923833333333306</v>
      </c>
      <c r="H57" s="7">
        <f>1+COUNTIFS(A:A,A57,O:O,"&lt;"&amp;O57)</f>
        <v>5</v>
      </c>
      <c r="I57" s="2">
        <f>AVERAGEIF(A:A,A57,G:G)</f>
        <v>52.696514814814805</v>
      </c>
      <c r="J57" s="2">
        <f t="shared" si="0"/>
        <v>1.2273185185185014</v>
      </c>
      <c r="K57" s="2">
        <f t="shared" si="1"/>
        <v>91.227318518518501</v>
      </c>
      <c r="L57" s="2">
        <f t="shared" si="2"/>
        <v>238.32591105421849</v>
      </c>
      <c r="M57" s="2">
        <f>SUMIF(A:A,A57,L:L)</f>
        <v>2170.9455020062574</v>
      </c>
      <c r="N57" s="3">
        <f t="shared" si="3"/>
        <v>0.10977977606253682</v>
      </c>
      <c r="O57" s="8">
        <f t="shared" si="4"/>
        <v>9.109145927118151</v>
      </c>
      <c r="P57" s="3">
        <f t="shared" si="5"/>
        <v>0.10977977606253682</v>
      </c>
      <c r="Q57" s="3">
        <f>IF(ISNUMBER(P57),SUMIF(A:A,A57,P:P),"")</f>
        <v>0.96904370647887528</v>
      </c>
      <c r="R57" s="3">
        <f t="shared" si="6"/>
        <v>0.11328671279588974</v>
      </c>
      <c r="S57" s="9">
        <f t="shared" si="7"/>
        <v>8.8271605320715238</v>
      </c>
    </row>
    <row r="58" spans="1:19" x14ac:dyDescent="0.25">
      <c r="A58" s="5">
        <v>8</v>
      </c>
      <c r="B58" s="6">
        <v>0.58194444444444449</v>
      </c>
      <c r="C58" s="5" t="s">
        <v>88</v>
      </c>
      <c r="D58" s="5">
        <v>1</v>
      </c>
      <c r="E58" s="5">
        <v>6</v>
      </c>
      <c r="F58" s="5" t="s">
        <v>93</v>
      </c>
      <c r="G58" s="2">
        <v>52.101999999999904</v>
      </c>
      <c r="H58" s="7">
        <f>1+COUNTIFS(A:A,A58,O:O,"&lt;"&amp;O58)</f>
        <v>6</v>
      </c>
      <c r="I58" s="2">
        <f>AVERAGEIF(A:A,A58,G:G)</f>
        <v>52.696514814814805</v>
      </c>
      <c r="J58" s="2">
        <f t="shared" si="0"/>
        <v>-0.59451481481490021</v>
      </c>
      <c r="K58" s="2">
        <f t="shared" si="1"/>
        <v>89.4054851851851</v>
      </c>
      <c r="L58" s="2">
        <f t="shared" si="2"/>
        <v>213.64785261914366</v>
      </c>
      <c r="M58" s="2">
        <f>SUMIF(A:A,A58,L:L)</f>
        <v>2170.9455020062574</v>
      </c>
      <c r="N58" s="3">
        <f t="shared" si="3"/>
        <v>9.8412351863141276E-2</v>
      </c>
      <c r="O58" s="8">
        <f t="shared" si="4"/>
        <v>10.161326104579496</v>
      </c>
      <c r="P58" s="3">
        <f t="shared" si="5"/>
        <v>9.8412351863141276E-2</v>
      </c>
      <c r="Q58" s="3">
        <f>IF(ISNUMBER(P58),SUMIF(A:A,A58,P:P),"")</f>
        <v>0.96904370647887528</v>
      </c>
      <c r="R58" s="3">
        <f t="shared" si="6"/>
        <v>0.10155615397445092</v>
      </c>
      <c r="S58" s="9">
        <f t="shared" si="7"/>
        <v>9.8467691111222653</v>
      </c>
    </row>
    <row r="59" spans="1:19" x14ac:dyDescent="0.25">
      <c r="A59" s="5">
        <v>8</v>
      </c>
      <c r="B59" s="6">
        <v>0.58194444444444449</v>
      </c>
      <c r="C59" s="5" t="s">
        <v>88</v>
      </c>
      <c r="D59" s="5">
        <v>1</v>
      </c>
      <c r="E59" s="5">
        <v>7</v>
      </c>
      <c r="F59" s="5" t="s">
        <v>94</v>
      </c>
      <c r="G59" s="2">
        <v>51.942299999999996</v>
      </c>
      <c r="H59" s="7">
        <f>1+COUNTIFS(A:A,A59,O:O,"&lt;"&amp;O59)</f>
        <v>7</v>
      </c>
      <c r="I59" s="2">
        <f>AVERAGEIF(A:A,A59,G:G)</f>
        <v>52.696514814814805</v>
      </c>
      <c r="J59" s="2">
        <f t="shared" si="0"/>
        <v>-0.75421481481480868</v>
      </c>
      <c r="K59" s="2">
        <f t="shared" si="1"/>
        <v>89.245785185185184</v>
      </c>
      <c r="L59" s="2">
        <f t="shared" si="2"/>
        <v>211.61045565277684</v>
      </c>
      <c r="M59" s="2">
        <f>SUMIF(A:A,A59,L:L)</f>
        <v>2170.9455020062574</v>
      </c>
      <c r="N59" s="3">
        <f t="shared" si="3"/>
        <v>9.7473868163534816E-2</v>
      </c>
      <c r="O59" s="8">
        <f t="shared" si="4"/>
        <v>10.259159904501484</v>
      </c>
      <c r="P59" s="3">
        <f t="shared" si="5"/>
        <v>9.7473868163534816E-2</v>
      </c>
      <c r="Q59" s="3">
        <f>IF(ISNUMBER(P59),SUMIF(A:A,A59,P:P),"")</f>
        <v>0.96904370647887528</v>
      </c>
      <c r="R59" s="3">
        <f t="shared" si="6"/>
        <v>0.10058769022680786</v>
      </c>
      <c r="S59" s="9">
        <f t="shared" si="7"/>
        <v>9.9415743392175813</v>
      </c>
    </row>
    <row r="60" spans="1:19" x14ac:dyDescent="0.25">
      <c r="A60" s="5">
        <v>8</v>
      </c>
      <c r="B60" s="6">
        <v>0.58194444444444449</v>
      </c>
      <c r="C60" s="5" t="s">
        <v>88</v>
      </c>
      <c r="D60" s="5">
        <v>1</v>
      </c>
      <c r="E60" s="5">
        <v>8</v>
      </c>
      <c r="F60" s="5" t="s">
        <v>95</v>
      </c>
      <c r="G60" s="2">
        <v>50.018300000000004</v>
      </c>
      <c r="H60" s="7">
        <f>1+COUNTIFS(A:A,A60,O:O,"&lt;"&amp;O60)</f>
        <v>8</v>
      </c>
      <c r="I60" s="2">
        <f>AVERAGEIF(A:A,A60,G:G)</f>
        <v>52.696514814814805</v>
      </c>
      <c r="J60" s="2">
        <f t="shared" si="0"/>
        <v>-2.6782148148148011</v>
      </c>
      <c r="K60" s="2">
        <f t="shared" si="1"/>
        <v>87.321785185185206</v>
      </c>
      <c r="L60" s="2">
        <f t="shared" si="2"/>
        <v>188.53942026737292</v>
      </c>
      <c r="M60" s="2">
        <f>SUMIF(A:A,A60,L:L)</f>
        <v>2170.9455020062574</v>
      </c>
      <c r="N60" s="3">
        <f t="shared" si="3"/>
        <v>8.6846685047200001E-2</v>
      </c>
      <c r="O60" s="8">
        <f t="shared" si="4"/>
        <v>11.514544273699261</v>
      </c>
      <c r="P60" s="3">
        <f t="shared" si="5"/>
        <v>8.6846685047200001E-2</v>
      </c>
      <c r="Q60" s="3">
        <f>IF(ISNUMBER(P60),SUMIF(A:A,A60,P:P),"")</f>
        <v>0.96904370647887528</v>
      </c>
      <c r="R60" s="3">
        <f t="shared" si="6"/>
        <v>8.9621019636737326E-2</v>
      </c>
      <c r="S60" s="9">
        <f t="shared" si="7"/>
        <v>11.158096661400641</v>
      </c>
    </row>
    <row r="61" spans="1:19" x14ac:dyDescent="0.25">
      <c r="A61" s="5">
        <v>8</v>
      </c>
      <c r="B61" s="6">
        <v>0.58194444444444449</v>
      </c>
      <c r="C61" s="5" t="s">
        <v>88</v>
      </c>
      <c r="D61" s="5">
        <v>1</v>
      </c>
      <c r="E61" s="5">
        <v>10</v>
      </c>
      <c r="F61" s="5" t="s">
        <v>97</v>
      </c>
      <c r="G61" s="2">
        <v>32.825500000000005</v>
      </c>
      <c r="H61" s="7">
        <f>1+COUNTIFS(A:A,A61,O:O,"&lt;"&amp;O61)</f>
        <v>9</v>
      </c>
      <c r="I61" s="2">
        <f>AVERAGEIF(A:A,A61,G:G)</f>
        <v>52.696514814814805</v>
      </c>
      <c r="J61" s="2">
        <f t="shared" si="0"/>
        <v>-19.871014814814799</v>
      </c>
      <c r="K61" s="2">
        <f t="shared" si="1"/>
        <v>70.128985185185201</v>
      </c>
      <c r="L61" s="2">
        <f t="shared" si="2"/>
        <v>67.204426178471294</v>
      </c>
      <c r="M61" s="2">
        <f>SUMIF(A:A,A61,L:L)</f>
        <v>2170.9455020062574</v>
      </c>
      <c r="N61" s="3">
        <f t="shared" si="3"/>
        <v>3.0956293521124782E-2</v>
      </c>
      <c r="O61" s="8">
        <f t="shared" si="4"/>
        <v>32.303608935533362</v>
      </c>
      <c r="P61" s="3" t="str">
        <f t="shared" si="5"/>
        <v/>
      </c>
      <c r="Q61" s="3" t="str">
        <f>IF(ISNUMBER(P61),SUMIF(A:A,A61,P:P),"")</f>
        <v/>
      </c>
      <c r="R61" s="3" t="str">
        <f t="shared" si="6"/>
        <v/>
      </c>
      <c r="S61" s="9" t="str">
        <f t="shared" si="7"/>
        <v/>
      </c>
    </row>
    <row r="62" spans="1:19" x14ac:dyDescent="0.25">
      <c r="A62" s="5">
        <v>9</v>
      </c>
      <c r="B62" s="6">
        <v>0.58333333333333337</v>
      </c>
      <c r="C62" s="5" t="s">
        <v>34</v>
      </c>
      <c r="D62" s="5">
        <v>3</v>
      </c>
      <c r="E62" s="5">
        <v>1</v>
      </c>
      <c r="F62" s="5" t="s">
        <v>98</v>
      </c>
      <c r="G62" s="2">
        <v>73.665066666666604</v>
      </c>
      <c r="H62" s="7">
        <f>1+COUNTIFS(A:A,A62,O:O,"&lt;"&amp;O62)</f>
        <v>1</v>
      </c>
      <c r="I62" s="2">
        <f>AVERAGEIF(A:A,A62,G:G)</f>
        <v>49.143959259259233</v>
      </c>
      <c r="J62" s="2">
        <f t="shared" ref="J62:J114" si="8">G62-I62</f>
        <v>24.521107407407371</v>
      </c>
      <c r="K62" s="2">
        <f t="shared" ref="K62:K114" si="9">90+J62</f>
        <v>114.52110740740737</v>
      </c>
      <c r="L62" s="2">
        <f t="shared" ref="L62:L114" si="10">EXP(0.06*K62)</f>
        <v>964.16885922727681</v>
      </c>
      <c r="M62" s="2">
        <f>SUMIF(A:A,A62,L:L)</f>
        <v>2577.9292676802588</v>
      </c>
      <c r="N62" s="3">
        <f t="shared" ref="N62:N114" si="11">L62/M62</f>
        <v>0.3740090433493084</v>
      </c>
      <c r="O62" s="8">
        <f t="shared" ref="O62:O114" si="12">1/N62</f>
        <v>2.6737321403911696</v>
      </c>
      <c r="P62" s="3">
        <f t="shared" ref="P62:P114" si="13">IF(O62&gt;21,"",N62)</f>
        <v>0.3740090433493084</v>
      </c>
      <c r="Q62" s="3">
        <f>IF(ISNUMBER(P62),SUMIF(A:A,A62,P:P),"")</f>
        <v>0.96822137235496442</v>
      </c>
      <c r="R62" s="3">
        <f t="shared" ref="R62:R114" si="14">IFERROR(P62*(1/Q62),"")</f>
        <v>0.38628463905896004</v>
      </c>
      <c r="S62" s="9">
        <f t="shared" ref="S62:S114" si="15">IFERROR(1/R62,"")</f>
        <v>2.5887646022791144</v>
      </c>
    </row>
    <row r="63" spans="1:19" x14ac:dyDescent="0.25">
      <c r="A63" s="5">
        <v>9</v>
      </c>
      <c r="B63" s="6">
        <v>0.58333333333333337</v>
      </c>
      <c r="C63" s="5" t="s">
        <v>34</v>
      </c>
      <c r="D63" s="5">
        <v>3</v>
      </c>
      <c r="E63" s="5">
        <v>6</v>
      </c>
      <c r="F63" s="5" t="s">
        <v>103</v>
      </c>
      <c r="G63" s="2">
        <v>57.372900000000001</v>
      </c>
      <c r="H63" s="7">
        <f>1+COUNTIFS(A:A,A63,O:O,"&lt;"&amp;O63)</f>
        <v>2</v>
      </c>
      <c r="I63" s="2">
        <f>AVERAGEIF(A:A,A63,G:G)</f>
        <v>49.143959259259233</v>
      </c>
      <c r="J63" s="2">
        <f t="shared" si="8"/>
        <v>8.228940740740768</v>
      </c>
      <c r="K63" s="2">
        <f t="shared" si="9"/>
        <v>98.228940740740768</v>
      </c>
      <c r="L63" s="2">
        <f t="shared" si="10"/>
        <v>362.75818107697631</v>
      </c>
      <c r="M63" s="2">
        <f>SUMIF(A:A,A63,L:L)</f>
        <v>2577.9292676802588</v>
      </c>
      <c r="N63" s="3">
        <f t="shared" si="11"/>
        <v>0.14071688685368899</v>
      </c>
      <c r="O63" s="8">
        <f t="shared" si="12"/>
        <v>7.1064676199080106</v>
      </c>
      <c r="P63" s="3">
        <f t="shared" si="13"/>
        <v>0.14071688685368899</v>
      </c>
      <c r="Q63" s="3">
        <f>IF(ISNUMBER(P63),SUMIF(A:A,A63,P:P),"")</f>
        <v>0.96822137235496442</v>
      </c>
      <c r="R63" s="3">
        <f t="shared" si="14"/>
        <v>0.14533544793731332</v>
      </c>
      <c r="S63" s="9">
        <f t="shared" si="15"/>
        <v>6.8806338315434523</v>
      </c>
    </row>
    <row r="64" spans="1:19" x14ac:dyDescent="0.25">
      <c r="A64" s="5">
        <v>9</v>
      </c>
      <c r="B64" s="6">
        <v>0.58333333333333337</v>
      </c>
      <c r="C64" s="5" t="s">
        <v>34</v>
      </c>
      <c r="D64" s="5">
        <v>3</v>
      </c>
      <c r="E64" s="5">
        <v>4</v>
      </c>
      <c r="F64" s="5" t="s">
        <v>101</v>
      </c>
      <c r="G64" s="2">
        <v>51.583833333333295</v>
      </c>
      <c r="H64" s="7">
        <f>1+COUNTIFS(A:A,A64,O:O,"&lt;"&amp;O64)</f>
        <v>3</v>
      </c>
      <c r="I64" s="2">
        <f>AVERAGEIF(A:A,A64,G:G)</f>
        <v>49.143959259259233</v>
      </c>
      <c r="J64" s="2">
        <f t="shared" si="8"/>
        <v>2.4398740740740621</v>
      </c>
      <c r="K64" s="2">
        <f t="shared" si="9"/>
        <v>92.439874074074055</v>
      </c>
      <c r="L64" s="2">
        <f t="shared" si="10"/>
        <v>256.31122902434925</v>
      </c>
      <c r="M64" s="2">
        <f>SUMIF(A:A,A64,L:L)</f>
        <v>2577.9292676802588</v>
      </c>
      <c r="N64" s="3">
        <f t="shared" si="11"/>
        <v>9.9425237238952663E-2</v>
      </c>
      <c r="O64" s="8">
        <f t="shared" si="12"/>
        <v>10.057808538054175</v>
      </c>
      <c r="P64" s="3">
        <f t="shared" si="13"/>
        <v>9.9425237238952663E-2</v>
      </c>
      <c r="Q64" s="3">
        <f>IF(ISNUMBER(P64),SUMIF(A:A,A64,P:P),"")</f>
        <v>0.96822137235496442</v>
      </c>
      <c r="R64" s="3">
        <f t="shared" si="14"/>
        <v>0.102688538053157</v>
      </c>
      <c r="S64" s="9">
        <f t="shared" si="15"/>
        <v>9.7381851855982919</v>
      </c>
    </row>
    <row r="65" spans="1:19" x14ac:dyDescent="0.25">
      <c r="A65" s="5">
        <v>9</v>
      </c>
      <c r="B65" s="6">
        <v>0.58333333333333337</v>
      </c>
      <c r="C65" s="5" t="s">
        <v>34</v>
      </c>
      <c r="D65" s="5">
        <v>3</v>
      </c>
      <c r="E65" s="5">
        <v>2</v>
      </c>
      <c r="F65" s="5" t="s">
        <v>99</v>
      </c>
      <c r="G65" s="2">
        <v>51.551133333333297</v>
      </c>
      <c r="H65" s="7">
        <f>1+COUNTIFS(A:A,A65,O:O,"&lt;"&amp;O65)</f>
        <v>4</v>
      </c>
      <c r="I65" s="2">
        <f>AVERAGEIF(A:A,A65,G:G)</f>
        <v>49.143959259259233</v>
      </c>
      <c r="J65" s="2">
        <f t="shared" si="8"/>
        <v>2.4071740740740637</v>
      </c>
      <c r="K65" s="2">
        <f t="shared" si="9"/>
        <v>92.407174074074064</v>
      </c>
      <c r="L65" s="2">
        <f t="shared" si="10"/>
        <v>255.80883939838665</v>
      </c>
      <c r="M65" s="2">
        <f>SUMIF(A:A,A65,L:L)</f>
        <v>2577.9292676802588</v>
      </c>
      <c r="N65" s="3">
        <f t="shared" si="11"/>
        <v>9.9230356164339367E-2</v>
      </c>
      <c r="O65" s="8">
        <f t="shared" si="12"/>
        <v>10.077561329557861</v>
      </c>
      <c r="P65" s="3">
        <f t="shared" si="13"/>
        <v>9.9230356164339367E-2</v>
      </c>
      <c r="Q65" s="3">
        <f>IF(ISNUMBER(P65),SUMIF(A:A,A65,P:P),"")</f>
        <v>0.96822137235496442</v>
      </c>
      <c r="R65" s="3">
        <f t="shared" si="14"/>
        <v>0.10248726065918738</v>
      </c>
      <c r="S65" s="9">
        <f t="shared" si="15"/>
        <v>9.7573102604958333</v>
      </c>
    </row>
    <row r="66" spans="1:19" x14ac:dyDescent="0.25">
      <c r="A66" s="5">
        <v>9</v>
      </c>
      <c r="B66" s="6">
        <v>0.58333333333333337</v>
      </c>
      <c r="C66" s="5" t="s">
        <v>34</v>
      </c>
      <c r="D66" s="5">
        <v>3</v>
      </c>
      <c r="E66" s="5">
        <v>7</v>
      </c>
      <c r="F66" s="5" t="s">
        <v>104</v>
      </c>
      <c r="G66" s="2">
        <v>47.536699999999996</v>
      </c>
      <c r="H66" s="7">
        <f>1+COUNTIFS(A:A,A66,O:O,"&lt;"&amp;O66)</f>
        <v>5</v>
      </c>
      <c r="I66" s="2">
        <f>AVERAGEIF(A:A,A66,G:G)</f>
        <v>49.143959259259233</v>
      </c>
      <c r="J66" s="2">
        <f t="shared" si="8"/>
        <v>-1.6072592592592372</v>
      </c>
      <c r="K66" s="2">
        <f t="shared" si="9"/>
        <v>88.392740740740763</v>
      </c>
      <c r="L66" s="2">
        <f t="shared" si="10"/>
        <v>201.05217358363808</v>
      </c>
      <c r="M66" s="2">
        <f>SUMIF(A:A,A66,L:L)</f>
        <v>2577.9292676802588</v>
      </c>
      <c r="N66" s="3">
        <f t="shared" si="11"/>
        <v>7.798979440756891E-2</v>
      </c>
      <c r="O66" s="8">
        <f t="shared" si="12"/>
        <v>12.822190487822981</v>
      </c>
      <c r="P66" s="3">
        <f t="shared" si="13"/>
        <v>7.798979440756891E-2</v>
      </c>
      <c r="Q66" s="3">
        <f>IF(ISNUMBER(P66),SUMIF(A:A,A66,P:P),"")</f>
        <v>0.96822137235496442</v>
      </c>
      <c r="R66" s="3">
        <f t="shared" si="14"/>
        <v>8.0549548516861996E-2</v>
      </c>
      <c r="S66" s="9">
        <f t="shared" si="15"/>
        <v>12.414718870716737</v>
      </c>
    </row>
    <row r="67" spans="1:19" x14ac:dyDescent="0.25">
      <c r="A67" s="5">
        <v>9</v>
      </c>
      <c r="B67" s="6">
        <v>0.58333333333333337</v>
      </c>
      <c r="C67" s="5" t="s">
        <v>34</v>
      </c>
      <c r="D67" s="5">
        <v>3</v>
      </c>
      <c r="E67" s="5">
        <v>10</v>
      </c>
      <c r="F67" s="5" t="s">
        <v>106</v>
      </c>
      <c r="G67" s="2">
        <v>45.882266666666602</v>
      </c>
      <c r="H67" s="7">
        <f>1+COUNTIFS(A:A,A67,O:O,"&lt;"&amp;O67)</f>
        <v>6</v>
      </c>
      <c r="I67" s="2">
        <f>AVERAGEIF(A:A,A67,G:G)</f>
        <v>49.143959259259233</v>
      </c>
      <c r="J67" s="2">
        <f t="shared" si="8"/>
        <v>-3.261692592592631</v>
      </c>
      <c r="K67" s="2">
        <f t="shared" si="9"/>
        <v>86.738307407407376</v>
      </c>
      <c r="L67" s="2">
        <f t="shared" si="10"/>
        <v>182.0531075878001</v>
      </c>
      <c r="M67" s="2">
        <f>SUMIF(A:A,A67,L:L)</f>
        <v>2577.9292676802588</v>
      </c>
      <c r="N67" s="3">
        <f t="shared" si="11"/>
        <v>7.0619900192847418E-2</v>
      </c>
      <c r="O67" s="8">
        <f t="shared" si="12"/>
        <v>14.160314546880127</v>
      </c>
      <c r="P67" s="3">
        <f t="shared" si="13"/>
        <v>7.0619900192847418E-2</v>
      </c>
      <c r="Q67" s="3">
        <f>IF(ISNUMBER(P67),SUMIF(A:A,A67,P:P),"")</f>
        <v>0.96822137235496442</v>
      </c>
      <c r="R67" s="3">
        <f t="shared" si="14"/>
        <v>7.2937762178376192E-2</v>
      </c>
      <c r="S67" s="9">
        <f t="shared" si="15"/>
        <v>13.710319183558244</v>
      </c>
    </row>
    <row r="68" spans="1:19" x14ac:dyDescent="0.25">
      <c r="A68" s="5">
        <v>9</v>
      </c>
      <c r="B68" s="6">
        <v>0.58333333333333337</v>
      </c>
      <c r="C68" s="5" t="s">
        <v>34</v>
      </c>
      <c r="D68" s="5">
        <v>3</v>
      </c>
      <c r="E68" s="5">
        <v>5</v>
      </c>
      <c r="F68" s="5" t="s">
        <v>102</v>
      </c>
      <c r="G68" s="2">
        <v>42.590333333333305</v>
      </c>
      <c r="H68" s="7">
        <f>1+COUNTIFS(A:A,A68,O:O,"&lt;"&amp;O68)</f>
        <v>7</v>
      </c>
      <c r="I68" s="2">
        <f>AVERAGEIF(A:A,A68,G:G)</f>
        <v>49.143959259259233</v>
      </c>
      <c r="J68" s="2">
        <f t="shared" si="8"/>
        <v>-6.5536259259259282</v>
      </c>
      <c r="K68" s="2">
        <f t="shared" si="9"/>
        <v>83.446374074074072</v>
      </c>
      <c r="L68" s="2">
        <f t="shared" si="10"/>
        <v>149.42318445755151</v>
      </c>
      <c r="M68" s="2">
        <f>SUMIF(A:A,A68,L:L)</f>
        <v>2577.9292676802588</v>
      </c>
      <c r="N68" s="3">
        <f t="shared" si="11"/>
        <v>5.796248420423477E-2</v>
      </c>
      <c r="O68" s="8">
        <f t="shared" si="12"/>
        <v>17.252538667535916</v>
      </c>
      <c r="P68" s="3">
        <f t="shared" si="13"/>
        <v>5.796248420423477E-2</v>
      </c>
      <c r="Q68" s="3">
        <f>IF(ISNUMBER(P68),SUMIF(A:A,A68,P:P),"")</f>
        <v>0.96822137235496442</v>
      </c>
      <c r="R68" s="3">
        <f t="shared" si="14"/>
        <v>5.9864908851634868E-2</v>
      </c>
      <c r="S68" s="9">
        <f t="shared" si="15"/>
        <v>16.704276665288713</v>
      </c>
    </row>
    <row r="69" spans="1:19" x14ac:dyDescent="0.25">
      <c r="A69" s="5">
        <v>9</v>
      </c>
      <c r="B69" s="6">
        <v>0.58333333333333337</v>
      </c>
      <c r="C69" s="5" t="s">
        <v>34</v>
      </c>
      <c r="D69" s="5">
        <v>3</v>
      </c>
      <c r="E69" s="5">
        <v>9</v>
      </c>
      <c r="F69" s="5" t="s">
        <v>105</v>
      </c>
      <c r="G69" s="2">
        <v>39.539766666666701</v>
      </c>
      <c r="H69" s="7">
        <f>1+COUNTIFS(A:A,A69,O:O,"&lt;"&amp;O69)</f>
        <v>8</v>
      </c>
      <c r="I69" s="2">
        <f>AVERAGEIF(A:A,A69,G:G)</f>
        <v>49.143959259259233</v>
      </c>
      <c r="J69" s="2">
        <f t="shared" si="8"/>
        <v>-9.6041925925925327</v>
      </c>
      <c r="K69" s="2">
        <f t="shared" si="9"/>
        <v>80.39580740740746</v>
      </c>
      <c r="L69" s="2">
        <f t="shared" si="10"/>
        <v>124.43063903142996</v>
      </c>
      <c r="M69" s="2">
        <f>SUMIF(A:A,A69,L:L)</f>
        <v>2577.9292676802588</v>
      </c>
      <c r="N69" s="3">
        <f t="shared" si="11"/>
        <v>4.8267669944023893E-2</v>
      </c>
      <c r="O69" s="8">
        <f t="shared" si="12"/>
        <v>20.717801401221603</v>
      </c>
      <c r="P69" s="3">
        <f t="shared" si="13"/>
        <v>4.8267669944023893E-2</v>
      </c>
      <c r="Q69" s="3">
        <f>IF(ISNUMBER(P69),SUMIF(A:A,A69,P:P),"")</f>
        <v>0.96822137235496442</v>
      </c>
      <c r="R69" s="3">
        <f t="shared" si="14"/>
        <v>4.9851894744509156E-2</v>
      </c>
      <c r="S69" s="9">
        <f t="shared" si="15"/>
        <v>20.059418104868385</v>
      </c>
    </row>
    <row r="70" spans="1:19" x14ac:dyDescent="0.25">
      <c r="A70" s="5">
        <v>9</v>
      </c>
      <c r="B70" s="6">
        <v>0.58333333333333337</v>
      </c>
      <c r="C70" s="5" t="s">
        <v>34</v>
      </c>
      <c r="D70" s="5">
        <v>3</v>
      </c>
      <c r="E70" s="5">
        <v>3</v>
      </c>
      <c r="F70" s="5" t="s">
        <v>100</v>
      </c>
      <c r="G70" s="2">
        <v>32.573633333333305</v>
      </c>
      <c r="H70" s="7">
        <f>1+COUNTIFS(A:A,A70,O:O,"&lt;"&amp;O70)</f>
        <v>9</v>
      </c>
      <c r="I70" s="2">
        <f>AVERAGEIF(A:A,A70,G:G)</f>
        <v>49.143959259259233</v>
      </c>
      <c r="J70" s="2">
        <f t="shared" si="8"/>
        <v>-16.570325925925928</v>
      </c>
      <c r="K70" s="2">
        <f t="shared" si="9"/>
        <v>73.429674074074072</v>
      </c>
      <c r="L70" s="2">
        <f t="shared" si="10"/>
        <v>81.923054292850424</v>
      </c>
      <c r="M70" s="2">
        <f>SUMIF(A:A,A70,L:L)</f>
        <v>2577.9292676802588</v>
      </c>
      <c r="N70" s="3">
        <f t="shared" si="11"/>
        <v>3.1778627645035668E-2</v>
      </c>
      <c r="O70" s="8">
        <f t="shared" si="12"/>
        <v>31.467689894287052</v>
      </c>
      <c r="P70" s="3" t="str">
        <f t="shared" si="13"/>
        <v/>
      </c>
      <c r="Q70" s="3" t="str">
        <f>IF(ISNUMBER(P70),SUMIF(A:A,A70,P:P),"")</f>
        <v/>
      </c>
      <c r="R70" s="3" t="str">
        <f t="shared" si="14"/>
        <v/>
      </c>
      <c r="S70" s="9" t="str">
        <f t="shared" si="15"/>
        <v/>
      </c>
    </row>
    <row r="71" spans="1:19" x14ac:dyDescent="0.25">
      <c r="A71" s="5">
        <v>10</v>
      </c>
      <c r="B71" s="6">
        <v>0.58819444444444446</v>
      </c>
      <c r="C71" s="5" t="s">
        <v>107</v>
      </c>
      <c r="D71" s="5">
        <v>2</v>
      </c>
      <c r="E71" s="5">
        <v>11</v>
      </c>
      <c r="F71" s="5" t="s">
        <v>113</v>
      </c>
      <c r="G71" s="2">
        <v>62.617599999999996</v>
      </c>
      <c r="H71" s="7">
        <f>1+COUNTIFS(A:A,A71,O:O,"&lt;"&amp;O71)</f>
        <v>1</v>
      </c>
      <c r="I71" s="2">
        <f>AVERAGEIF(A:A,A71,G:G)</f>
        <v>50.182608333333327</v>
      </c>
      <c r="J71" s="2">
        <f t="shared" si="8"/>
        <v>12.434991666666669</v>
      </c>
      <c r="K71" s="2">
        <f t="shared" si="9"/>
        <v>102.43499166666666</v>
      </c>
      <c r="L71" s="2">
        <f t="shared" si="10"/>
        <v>466.89271549381556</v>
      </c>
      <c r="M71" s="2">
        <f>SUMIF(A:A,A71,L:L)</f>
        <v>2136.4744239222264</v>
      </c>
      <c r="N71" s="3">
        <f t="shared" si="11"/>
        <v>0.21853419365380231</v>
      </c>
      <c r="O71" s="8">
        <f t="shared" si="12"/>
        <v>4.57594293726034</v>
      </c>
      <c r="P71" s="3">
        <f t="shared" si="13"/>
        <v>0.21853419365380231</v>
      </c>
      <c r="Q71" s="3">
        <f>IF(ISNUMBER(P71),SUMIF(A:A,A71,P:P),"")</f>
        <v>0.96638472774880424</v>
      </c>
      <c r="R71" s="3">
        <f t="shared" si="14"/>
        <v>0.22613581048913955</v>
      </c>
      <c r="S71" s="9">
        <f t="shared" si="15"/>
        <v>4.422121369618397</v>
      </c>
    </row>
    <row r="72" spans="1:19" x14ac:dyDescent="0.25">
      <c r="A72" s="5">
        <v>10</v>
      </c>
      <c r="B72" s="6">
        <v>0.58819444444444446</v>
      </c>
      <c r="C72" s="5" t="s">
        <v>107</v>
      </c>
      <c r="D72" s="5">
        <v>2</v>
      </c>
      <c r="E72" s="5">
        <v>5</v>
      </c>
      <c r="F72" s="5" t="s">
        <v>110</v>
      </c>
      <c r="G72" s="2">
        <v>60.752200000000002</v>
      </c>
      <c r="H72" s="7">
        <f>1+COUNTIFS(A:A,A72,O:O,"&lt;"&amp;O72)</f>
        <v>2</v>
      </c>
      <c r="I72" s="2">
        <f>AVERAGEIF(A:A,A72,G:G)</f>
        <v>50.182608333333327</v>
      </c>
      <c r="J72" s="2">
        <f t="shared" si="8"/>
        <v>10.569591666666675</v>
      </c>
      <c r="K72" s="2">
        <f t="shared" si="9"/>
        <v>100.56959166666667</v>
      </c>
      <c r="L72" s="2">
        <f t="shared" si="10"/>
        <v>417.45447649062947</v>
      </c>
      <c r="M72" s="2">
        <f>SUMIF(A:A,A72,L:L)</f>
        <v>2136.4744239222264</v>
      </c>
      <c r="N72" s="3">
        <f t="shared" si="11"/>
        <v>0.19539409029023133</v>
      </c>
      <c r="O72" s="8">
        <f t="shared" si="12"/>
        <v>5.1178620526067915</v>
      </c>
      <c r="P72" s="3">
        <f t="shared" si="13"/>
        <v>0.19539409029023133</v>
      </c>
      <c r="Q72" s="3">
        <f>IF(ISNUMBER(P72),SUMIF(A:A,A72,P:P),"")</f>
        <v>0.96638472774880424</v>
      </c>
      <c r="R72" s="3">
        <f t="shared" si="14"/>
        <v>0.20219078869903334</v>
      </c>
      <c r="S72" s="9">
        <f t="shared" si="15"/>
        <v>4.9458237263643499</v>
      </c>
    </row>
    <row r="73" spans="1:19" x14ac:dyDescent="0.25">
      <c r="A73" s="5">
        <v>10</v>
      </c>
      <c r="B73" s="6">
        <v>0.58819444444444446</v>
      </c>
      <c r="C73" s="5" t="s">
        <v>107</v>
      </c>
      <c r="D73" s="5">
        <v>2</v>
      </c>
      <c r="E73" s="5">
        <v>6</v>
      </c>
      <c r="F73" s="5" t="s">
        <v>111</v>
      </c>
      <c r="G73" s="2">
        <v>58.632066666666702</v>
      </c>
      <c r="H73" s="7">
        <f>1+COUNTIFS(A:A,A73,O:O,"&lt;"&amp;O73)</f>
        <v>3</v>
      </c>
      <c r="I73" s="2">
        <f>AVERAGEIF(A:A,A73,G:G)</f>
        <v>50.182608333333327</v>
      </c>
      <c r="J73" s="2">
        <f t="shared" si="8"/>
        <v>8.449458333333375</v>
      </c>
      <c r="K73" s="2">
        <f t="shared" si="9"/>
        <v>98.449458333333382</v>
      </c>
      <c r="L73" s="2">
        <f t="shared" si="10"/>
        <v>367.58974760196276</v>
      </c>
      <c r="M73" s="2">
        <f>SUMIF(A:A,A73,L:L)</f>
        <v>2136.4744239222264</v>
      </c>
      <c r="N73" s="3">
        <f t="shared" si="11"/>
        <v>0.17205436371530561</v>
      </c>
      <c r="O73" s="8">
        <f t="shared" si="12"/>
        <v>5.8121164636932834</v>
      </c>
      <c r="P73" s="3">
        <f t="shared" si="13"/>
        <v>0.17205436371530561</v>
      </c>
      <c r="Q73" s="3">
        <f>IF(ISNUMBER(P73),SUMIF(A:A,A73,P:P),"")</f>
        <v>0.96638472774880424</v>
      </c>
      <c r="R73" s="3">
        <f t="shared" si="14"/>
        <v>0.17803919989102757</v>
      </c>
      <c r="S73" s="9">
        <f t="shared" si="15"/>
        <v>5.6167405864105762</v>
      </c>
    </row>
    <row r="74" spans="1:19" x14ac:dyDescent="0.25">
      <c r="A74" s="5">
        <v>10</v>
      </c>
      <c r="B74" s="6">
        <v>0.58819444444444446</v>
      </c>
      <c r="C74" s="5" t="s">
        <v>107</v>
      </c>
      <c r="D74" s="5">
        <v>2</v>
      </c>
      <c r="E74" s="5">
        <v>12</v>
      </c>
      <c r="F74" s="5" t="s">
        <v>114</v>
      </c>
      <c r="G74" s="2">
        <v>57.023733333333304</v>
      </c>
      <c r="H74" s="7">
        <f>1+COUNTIFS(A:A,A74,O:O,"&lt;"&amp;O74)</f>
        <v>4</v>
      </c>
      <c r="I74" s="2">
        <f>AVERAGEIF(A:A,A74,G:G)</f>
        <v>50.182608333333327</v>
      </c>
      <c r="J74" s="2">
        <f t="shared" si="8"/>
        <v>6.8411249999999768</v>
      </c>
      <c r="K74" s="2">
        <f t="shared" si="9"/>
        <v>96.841124999999977</v>
      </c>
      <c r="L74" s="2">
        <f t="shared" si="10"/>
        <v>333.77512907877468</v>
      </c>
      <c r="M74" s="2">
        <f>SUMIF(A:A,A74,L:L)</f>
        <v>2136.4744239222264</v>
      </c>
      <c r="N74" s="3">
        <f t="shared" si="11"/>
        <v>0.15622706517872409</v>
      </c>
      <c r="O74" s="8">
        <f t="shared" si="12"/>
        <v>6.4009395481890277</v>
      </c>
      <c r="P74" s="3">
        <f t="shared" si="13"/>
        <v>0.15622706517872409</v>
      </c>
      <c r="Q74" s="3">
        <f>IF(ISNUMBER(P74),SUMIF(A:A,A74,P:P),"")</f>
        <v>0.96638472774880424</v>
      </c>
      <c r="R74" s="3">
        <f t="shared" si="14"/>
        <v>0.16166135566179263</v>
      </c>
      <c r="S74" s="9">
        <f t="shared" si="15"/>
        <v>6.1857702226132085</v>
      </c>
    </row>
    <row r="75" spans="1:19" x14ac:dyDescent="0.25">
      <c r="A75" s="5">
        <v>10</v>
      </c>
      <c r="B75" s="6">
        <v>0.58819444444444446</v>
      </c>
      <c r="C75" s="5" t="s">
        <v>107</v>
      </c>
      <c r="D75" s="5">
        <v>2</v>
      </c>
      <c r="E75" s="5">
        <v>2</v>
      </c>
      <c r="F75" s="5" t="s">
        <v>108</v>
      </c>
      <c r="G75" s="2">
        <v>51.695100000000004</v>
      </c>
      <c r="H75" s="7">
        <f>1+COUNTIFS(A:A,A75,O:O,"&lt;"&amp;O75)</f>
        <v>5</v>
      </c>
      <c r="I75" s="2">
        <f>AVERAGEIF(A:A,A75,G:G)</f>
        <v>50.182608333333327</v>
      </c>
      <c r="J75" s="2">
        <f t="shared" si="8"/>
        <v>1.5124916666666763</v>
      </c>
      <c r="K75" s="2">
        <f t="shared" si="9"/>
        <v>91.512491666666676</v>
      </c>
      <c r="L75" s="2">
        <f t="shared" si="10"/>
        <v>242.43884669552037</v>
      </c>
      <c r="M75" s="2">
        <f>SUMIF(A:A,A75,L:L)</f>
        <v>2136.4744239222264</v>
      </c>
      <c r="N75" s="3">
        <f t="shared" si="11"/>
        <v>0.11347612870105943</v>
      </c>
      <c r="O75" s="8">
        <f t="shared" si="12"/>
        <v>8.81242611505008</v>
      </c>
      <c r="P75" s="3">
        <f t="shared" si="13"/>
        <v>0.11347612870105943</v>
      </c>
      <c r="Q75" s="3">
        <f>IF(ISNUMBER(P75),SUMIF(A:A,A75,P:P),"")</f>
        <v>0.96638472774880424</v>
      </c>
      <c r="R75" s="3">
        <f t="shared" si="14"/>
        <v>0.11742334646099216</v>
      </c>
      <c r="S75" s="9">
        <f t="shared" si="15"/>
        <v>8.516194011999124</v>
      </c>
    </row>
    <row r="76" spans="1:19" x14ac:dyDescent="0.25">
      <c r="A76" s="5">
        <v>10</v>
      </c>
      <c r="B76" s="6">
        <v>0.58819444444444446</v>
      </c>
      <c r="C76" s="5" t="s">
        <v>107</v>
      </c>
      <c r="D76" s="5">
        <v>2</v>
      </c>
      <c r="E76" s="5">
        <v>13</v>
      </c>
      <c r="F76" s="5" t="s">
        <v>115</v>
      </c>
      <c r="G76" s="2">
        <v>41.1753</v>
      </c>
      <c r="H76" s="7">
        <f>1+COUNTIFS(A:A,A76,O:O,"&lt;"&amp;O76)</f>
        <v>6</v>
      </c>
      <c r="I76" s="2">
        <f>AVERAGEIF(A:A,A76,G:G)</f>
        <v>50.182608333333327</v>
      </c>
      <c r="J76" s="2">
        <f t="shared" si="8"/>
        <v>-9.0073083333333273</v>
      </c>
      <c r="K76" s="2">
        <f t="shared" si="9"/>
        <v>80.992691666666673</v>
      </c>
      <c r="L76" s="2">
        <f t="shared" si="10"/>
        <v>128.96763739747311</v>
      </c>
      <c r="M76" s="2">
        <f>SUMIF(A:A,A76,L:L)</f>
        <v>2136.4744239222264</v>
      </c>
      <c r="N76" s="3">
        <f t="shared" si="11"/>
        <v>6.0364699878180189E-2</v>
      </c>
      <c r="O76" s="8">
        <f t="shared" si="12"/>
        <v>16.565973193241476</v>
      </c>
      <c r="P76" s="3">
        <f t="shared" si="13"/>
        <v>6.0364699878180189E-2</v>
      </c>
      <c r="Q76" s="3">
        <f>IF(ISNUMBER(P76),SUMIF(A:A,A76,P:P),"")</f>
        <v>0.96638472774880424</v>
      </c>
      <c r="R76" s="3">
        <f t="shared" si="14"/>
        <v>6.2464459696915858E-2</v>
      </c>
      <c r="S76" s="9">
        <f t="shared" si="15"/>
        <v>16.009103494244652</v>
      </c>
    </row>
    <row r="77" spans="1:19" x14ac:dyDescent="0.25">
      <c r="A77" s="5">
        <v>10</v>
      </c>
      <c r="B77" s="6">
        <v>0.58819444444444446</v>
      </c>
      <c r="C77" s="5" t="s">
        <v>107</v>
      </c>
      <c r="D77" s="5">
        <v>2</v>
      </c>
      <c r="E77" s="5">
        <v>4</v>
      </c>
      <c r="F77" s="5" t="s">
        <v>109</v>
      </c>
      <c r="G77" s="2">
        <v>38.146633333333298</v>
      </c>
      <c r="H77" s="7">
        <f>1+COUNTIFS(A:A,A77,O:O,"&lt;"&amp;O77)</f>
        <v>7</v>
      </c>
      <c r="I77" s="2">
        <f>AVERAGEIF(A:A,A77,G:G)</f>
        <v>50.182608333333327</v>
      </c>
      <c r="J77" s="2">
        <f t="shared" si="8"/>
        <v>-12.035975000000029</v>
      </c>
      <c r="K77" s="2">
        <f t="shared" si="9"/>
        <v>77.964024999999964</v>
      </c>
      <c r="L77" s="2">
        <f t="shared" si="10"/>
        <v>107.53770174618832</v>
      </c>
      <c r="M77" s="2">
        <f>SUMIF(A:A,A77,L:L)</f>
        <v>2136.4744239222264</v>
      </c>
      <c r="N77" s="3">
        <f t="shared" si="11"/>
        <v>5.0334186331501336E-2</v>
      </c>
      <c r="O77" s="8">
        <f t="shared" si="12"/>
        <v>19.867212979544206</v>
      </c>
      <c r="P77" s="3">
        <f t="shared" si="13"/>
        <v>5.0334186331501336E-2</v>
      </c>
      <c r="Q77" s="3">
        <f>IF(ISNUMBER(P77),SUMIF(A:A,A77,P:P),"")</f>
        <v>0.96638472774880424</v>
      </c>
      <c r="R77" s="3">
        <f t="shared" si="14"/>
        <v>5.2085039101098955E-2</v>
      </c>
      <c r="S77" s="9">
        <f t="shared" si="15"/>
        <v>19.19937120636434</v>
      </c>
    </row>
    <row r="78" spans="1:19" x14ac:dyDescent="0.25">
      <c r="A78" s="5">
        <v>10</v>
      </c>
      <c r="B78" s="6">
        <v>0.58819444444444446</v>
      </c>
      <c r="C78" s="5" t="s">
        <v>107</v>
      </c>
      <c r="D78" s="5">
        <v>2</v>
      </c>
      <c r="E78" s="5">
        <v>8</v>
      </c>
      <c r="F78" s="5" t="s">
        <v>112</v>
      </c>
      <c r="G78" s="2">
        <v>31.418233333333301</v>
      </c>
      <c r="H78" s="7">
        <f>1+COUNTIFS(A:A,A78,O:O,"&lt;"&amp;O78)</f>
        <v>8</v>
      </c>
      <c r="I78" s="2">
        <f>AVERAGEIF(A:A,A78,G:G)</f>
        <v>50.182608333333327</v>
      </c>
      <c r="J78" s="2">
        <f t="shared" si="8"/>
        <v>-18.764375000000026</v>
      </c>
      <c r="K78" s="2">
        <f t="shared" si="9"/>
        <v>71.23562499999997</v>
      </c>
      <c r="L78" s="2">
        <f t="shared" si="10"/>
        <v>71.818169417861824</v>
      </c>
      <c r="M78" s="2">
        <f>SUMIF(A:A,A78,L:L)</f>
        <v>2136.4744239222264</v>
      </c>
      <c r="N78" s="3">
        <f t="shared" si="11"/>
        <v>3.3615272251195552E-2</v>
      </c>
      <c r="O78" s="8">
        <f t="shared" si="12"/>
        <v>29.748383191048951</v>
      </c>
      <c r="P78" s="3" t="str">
        <f t="shared" si="13"/>
        <v/>
      </c>
      <c r="Q78" s="3" t="str">
        <f>IF(ISNUMBER(P78),SUMIF(A:A,A78,P:P),"")</f>
        <v/>
      </c>
      <c r="R78" s="3" t="str">
        <f t="shared" si="14"/>
        <v/>
      </c>
      <c r="S78" s="9" t="str">
        <f t="shared" si="15"/>
        <v/>
      </c>
    </row>
    <row r="79" spans="1:19" x14ac:dyDescent="0.25">
      <c r="A79" s="5">
        <v>11</v>
      </c>
      <c r="B79" s="6">
        <v>0.59375</v>
      </c>
      <c r="C79" s="5" t="s">
        <v>44</v>
      </c>
      <c r="D79" s="5">
        <v>4</v>
      </c>
      <c r="E79" s="5">
        <v>7</v>
      </c>
      <c r="F79" s="5" t="s">
        <v>122</v>
      </c>
      <c r="G79" s="2">
        <v>62.910133333333398</v>
      </c>
      <c r="H79" s="7">
        <f>1+COUNTIFS(A:A,A79,O:O,"&lt;"&amp;O79)</f>
        <v>1</v>
      </c>
      <c r="I79" s="2">
        <f>AVERAGEIF(A:A,A79,G:G)</f>
        <v>51.864807407407397</v>
      </c>
      <c r="J79" s="2">
        <f t="shared" si="8"/>
        <v>11.045325925926001</v>
      </c>
      <c r="K79" s="2">
        <f t="shared" si="9"/>
        <v>101.04532592592599</v>
      </c>
      <c r="L79" s="2">
        <f t="shared" si="10"/>
        <v>429.54201322408159</v>
      </c>
      <c r="M79" s="2">
        <f>SUMIF(A:A,A79,L:L)</f>
        <v>2260.6757336811847</v>
      </c>
      <c r="N79" s="3">
        <f t="shared" si="11"/>
        <v>0.19000602643910999</v>
      </c>
      <c r="O79" s="8">
        <f t="shared" si="12"/>
        <v>5.262990962660143</v>
      </c>
      <c r="P79" s="3">
        <f t="shared" si="13"/>
        <v>0.19000602643910999</v>
      </c>
      <c r="Q79" s="3">
        <f>IF(ISNUMBER(P79),SUMIF(A:A,A79,P:P),"")</f>
        <v>0.95720617614345216</v>
      </c>
      <c r="R79" s="3">
        <f t="shared" si="14"/>
        <v>0.19850062732005883</v>
      </c>
      <c r="S79" s="9">
        <f t="shared" si="15"/>
        <v>5.0377674544454614</v>
      </c>
    </row>
    <row r="80" spans="1:19" x14ac:dyDescent="0.25">
      <c r="A80" s="5">
        <v>11</v>
      </c>
      <c r="B80" s="6">
        <v>0.59375</v>
      </c>
      <c r="C80" s="5" t="s">
        <v>44</v>
      </c>
      <c r="D80" s="5">
        <v>4</v>
      </c>
      <c r="E80" s="5">
        <v>9</v>
      </c>
      <c r="F80" s="5" t="s">
        <v>124</v>
      </c>
      <c r="G80" s="2">
        <v>62.785833333333294</v>
      </c>
      <c r="H80" s="7">
        <f>1+COUNTIFS(A:A,A80,O:O,"&lt;"&amp;O80)</f>
        <v>2</v>
      </c>
      <c r="I80" s="2">
        <f>AVERAGEIF(A:A,A80,G:G)</f>
        <v>51.864807407407397</v>
      </c>
      <c r="J80" s="2">
        <f t="shared" si="8"/>
        <v>10.921025925925896</v>
      </c>
      <c r="K80" s="2">
        <f t="shared" si="9"/>
        <v>100.9210259259259</v>
      </c>
      <c r="L80" s="2">
        <f t="shared" si="10"/>
        <v>426.35040518937433</v>
      </c>
      <c r="M80" s="2">
        <f>SUMIF(A:A,A80,L:L)</f>
        <v>2260.6757336811847</v>
      </c>
      <c r="N80" s="3">
        <f t="shared" si="11"/>
        <v>0.18859423261695479</v>
      </c>
      <c r="O80" s="8">
        <f t="shared" si="12"/>
        <v>5.3023890822316648</v>
      </c>
      <c r="P80" s="3">
        <f t="shared" si="13"/>
        <v>0.18859423261695479</v>
      </c>
      <c r="Q80" s="3">
        <f>IF(ISNUMBER(P80),SUMIF(A:A,A80,P:P),"")</f>
        <v>0.95720617614345216</v>
      </c>
      <c r="R80" s="3">
        <f t="shared" si="14"/>
        <v>0.19702571642067113</v>
      </c>
      <c r="S80" s="9">
        <f t="shared" si="15"/>
        <v>5.0754795778277604</v>
      </c>
    </row>
    <row r="81" spans="1:19" x14ac:dyDescent="0.25">
      <c r="A81" s="5">
        <v>11</v>
      </c>
      <c r="B81" s="6">
        <v>0.59375</v>
      </c>
      <c r="C81" s="5" t="s">
        <v>44</v>
      </c>
      <c r="D81" s="5">
        <v>4</v>
      </c>
      <c r="E81" s="5">
        <v>5</v>
      </c>
      <c r="F81" s="5" t="s">
        <v>120</v>
      </c>
      <c r="G81" s="2">
        <v>59.084700000000097</v>
      </c>
      <c r="H81" s="7">
        <f>1+COUNTIFS(A:A,A81,O:O,"&lt;"&amp;O81)</f>
        <v>3</v>
      </c>
      <c r="I81" s="2">
        <f>AVERAGEIF(A:A,A81,G:G)</f>
        <v>51.864807407407397</v>
      </c>
      <c r="J81" s="2">
        <f t="shared" si="8"/>
        <v>7.2198925925927</v>
      </c>
      <c r="K81" s="2">
        <f t="shared" si="9"/>
        <v>97.2198925925927</v>
      </c>
      <c r="L81" s="2">
        <f t="shared" si="10"/>
        <v>341.44737089581486</v>
      </c>
      <c r="M81" s="2">
        <f>SUMIF(A:A,A81,L:L)</f>
        <v>2260.6757336811847</v>
      </c>
      <c r="N81" s="3">
        <f t="shared" si="11"/>
        <v>0.15103774761178021</v>
      </c>
      <c r="O81" s="8">
        <f t="shared" si="12"/>
        <v>6.6208614456456898</v>
      </c>
      <c r="P81" s="3">
        <f t="shared" si="13"/>
        <v>0.15103774761178021</v>
      </c>
      <c r="Q81" s="3">
        <f>IF(ISNUMBER(P81),SUMIF(A:A,A81,P:P),"")</f>
        <v>0.95720617614345216</v>
      </c>
      <c r="R81" s="3">
        <f t="shared" si="14"/>
        <v>0.15779019335239314</v>
      </c>
      <c r="S81" s="9">
        <f t="shared" si="15"/>
        <v>6.3375294671621205</v>
      </c>
    </row>
    <row r="82" spans="1:19" x14ac:dyDescent="0.25">
      <c r="A82" s="5">
        <v>11</v>
      </c>
      <c r="B82" s="6">
        <v>0.59375</v>
      </c>
      <c r="C82" s="5" t="s">
        <v>44</v>
      </c>
      <c r="D82" s="5">
        <v>4</v>
      </c>
      <c r="E82" s="5">
        <v>8</v>
      </c>
      <c r="F82" s="5" t="s">
        <v>123</v>
      </c>
      <c r="G82" s="2">
        <v>56.877733333333204</v>
      </c>
      <c r="H82" s="7">
        <f>1+COUNTIFS(A:A,A82,O:O,"&lt;"&amp;O82)</f>
        <v>4</v>
      </c>
      <c r="I82" s="2">
        <f>AVERAGEIF(A:A,A82,G:G)</f>
        <v>51.864807407407397</v>
      </c>
      <c r="J82" s="2">
        <f t="shared" si="8"/>
        <v>5.0129259259258063</v>
      </c>
      <c r="K82" s="2">
        <f t="shared" si="9"/>
        <v>95.012925925925799</v>
      </c>
      <c r="L82" s="2">
        <f t="shared" si="10"/>
        <v>299.09927914583454</v>
      </c>
      <c r="M82" s="2">
        <f>SUMIF(A:A,A82,L:L)</f>
        <v>2260.6757336811847</v>
      </c>
      <c r="N82" s="3">
        <f t="shared" si="11"/>
        <v>0.1323052548800506</v>
      </c>
      <c r="O82" s="8">
        <f t="shared" si="12"/>
        <v>7.558278776656385</v>
      </c>
      <c r="P82" s="3">
        <f t="shared" si="13"/>
        <v>0.1323052548800506</v>
      </c>
      <c r="Q82" s="3">
        <f>IF(ISNUMBER(P82),SUMIF(A:A,A82,P:P),"")</f>
        <v>0.95720617614345216</v>
      </c>
      <c r="R82" s="3">
        <f t="shared" si="14"/>
        <v>0.13822022692446836</v>
      </c>
      <c r="S82" s="9">
        <f t="shared" si="15"/>
        <v>7.2348311260294675</v>
      </c>
    </row>
    <row r="83" spans="1:19" x14ac:dyDescent="0.25">
      <c r="A83" s="5">
        <v>11</v>
      </c>
      <c r="B83" s="6">
        <v>0.59375</v>
      </c>
      <c r="C83" s="5" t="s">
        <v>44</v>
      </c>
      <c r="D83" s="5">
        <v>4</v>
      </c>
      <c r="E83" s="5">
        <v>2</v>
      </c>
      <c r="F83" s="5" t="s">
        <v>118</v>
      </c>
      <c r="G83" s="2">
        <v>50.356000000000002</v>
      </c>
      <c r="H83" s="7">
        <f>1+COUNTIFS(A:A,A83,O:O,"&lt;"&amp;O83)</f>
        <v>5</v>
      </c>
      <c r="I83" s="2">
        <f>AVERAGEIF(A:A,A83,G:G)</f>
        <v>51.864807407407397</v>
      </c>
      <c r="J83" s="2">
        <f t="shared" si="8"/>
        <v>-1.5088074074073958</v>
      </c>
      <c r="K83" s="2">
        <f t="shared" si="9"/>
        <v>88.491192592592597</v>
      </c>
      <c r="L83" s="2">
        <f t="shared" si="10"/>
        <v>202.24332578265552</v>
      </c>
      <c r="M83" s="2">
        <f>SUMIF(A:A,A83,L:L)</f>
        <v>2260.6757336811847</v>
      </c>
      <c r="N83" s="3">
        <f t="shared" si="11"/>
        <v>8.9461448525981827E-2</v>
      </c>
      <c r="O83" s="8">
        <f t="shared" si="12"/>
        <v>11.177999199393414</v>
      </c>
      <c r="P83" s="3">
        <f t="shared" si="13"/>
        <v>8.9461448525981827E-2</v>
      </c>
      <c r="Q83" s="3">
        <f>IF(ISNUMBER(P83),SUMIF(A:A,A83,P:P),"")</f>
        <v>0.95720617614345216</v>
      </c>
      <c r="R83" s="3">
        <f t="shared" si="14"/>
        <v>9.3461002191208842E-2</v>
      </c>
      <c r="S83" s="9">
        <f t="shared" si="15"/>
        <v>10.69964987058594</v>
      </c>
    </row>
    <row r="84" spans="1:19" x14ac:dyDescent="0.25">
      <c r="A84" s="5">
        <v>11</v>
      </c>
      <c r="B84" s="6">
        <v>0.59375</v>
      </c>
      <c r="C84" s="5" t="s">
        <v>44</v>
      </c>
      <c r="D84" s="5">
        <v>4</v>
      </c>
      <c r="E84" s="5">
        <v>6</v>
      </c>
      <c r="F84" s="5" t="s">
        <v>121</v>
      </c>
      <c r="G84" s="2">
        <v>49.488</v>
      </c>
      <c r="H84" s="7">
        <f>1+COUNTIFS(A:A,A84,O:O,"&lt;"&amp;O84)</f>
        <v>6</v>
      </c>
      <c r="I84" s="2">
        <f>AVERAGEIF(A:A,A84,G:G)</f>
        <v>51.864807407407397</v>
      </c>
      <c r="J84" s="2">
        <f t="shared" si="8"/>
        <v>-2.3768074074073979</v>
      </c>
      <c r="K84" s="2">
        <f t="shared" si="9"/>
        <v>87.623192592592602</v>
      </c>
      <c r="L84" s="2">
        <f t="shared" si="10"/>
        <v>191.9800682719715</v>
      </c>
      <c r="M84" s="2">
        <f>SUMIF(A:A,A84,L:L)</f>
        <v>2260.6757336811847</v>
      </c>
      <c r="N84" s="3">
        <f t="shared" si="11"/>
        <v>8.4921541560212893E-2</v>
      </c>
      <c r="O84" s="8">
        <f t="shared" si="12"/>
        <v>11.775575214811175</v>
      </c>
      <c r="P84" s="3">
        <f t="shared" si="13"/>
        <v>8.4921541560212893E-2</v>
      </c>
      <c r="Q84" s="3">
        <f>IF(ISNUMBER(P84),SUMIF(A:A,A84,P:P),"")</f>
        <v>0.95720617614345216</v>
      </c>
      <c r="R84" s="3">
        <f t="shared" si="14"/>
        <v>8.8718129569910015E-2</v>
      </c>
      <c r="S84" s="9">
        <f t="shared" si="15"/>
        <v>11.271653323259013</v>
      </c>
    </row>
    <row r="85" spans="1:19" x14ac:dyDescent="0.25">
      <c r="A85" s="5">
        <v>11</v>
      </c>
      <c r="B85" s="6">
        <v>0.59375</v>
      </c>
      <c r="C85" s="5" t="s">
        <v>44</v>
      </c>
      <c r="D85" s="5">
        <v>4</v>
      </c>
      <c r="E85" s="5">
        <v>10</v>
      </c>
      <c r="F85" s="5" t="s">
        <v>125</v>
      </c>
      <c r="G85" s="2">
        <v>46.274633333333298</v>
      </c>
      <c r="H85" s="7">
        <f>1+COUNTIFS(A:A,A85,O:O,"&lt;"&amp;O85)</f>
        <v>7</v>
      </c>
      <c r="I85" s="2">
        <f>AVERAGEIF(A:A,A85,G:G)</f>
        <v>51.864807407407397</v>
      </c>
      <c r="J85" s="2">
        <f t="shared" si="8"/>
        <v>-5.5901740740740991</v>
      </c>
      <c r="K85" s="2">
        <f t="shared" si="9"/>
        <v>84.409825925925901</v>
      </c>
      <c r="L85" s="2">
        <f t="shared" si="10"/>
        <v>158.31544904005079</v>
      </c>
      <c r="M85" s="2">
        <f>SUMIF(A:A,A85,L:L)</f>
        <v>2260.6757336811847</v>
      </c>
      <c r="N85" s="3">
        <f t="shared" si="11"/>
        <v>7.0030144828536242E-2</v>
      </c>
      <c r="O85" s="8">
        <f t="shared" si="12"/>
        <v>14.279564928052453</v>
      </c>
      <c r="P85" s="3">
        <f t="shared" si="13"/>
        <v>7.0030144828536242E-2</v>
      </c>
      <c r="Q85" s="3">
        <f>IF(ISNUMBER(P85),SUMIF(A:A,A85,P:P),"")</f>
        <v>0.95720617614345216</v>
      </c>
      <c r="R85" s="3">
        <f t="shared" si="14"/>
        <v>7.3160983050365461E-2</v>
      </c>
      <c r="S85" s="9">
        <f t="shared" si="15"/>
        <v>13.668487741773239</v>
      </c>
    </row>
    <row r="86" spans="1:19" x14ac:dyDescent="0.25">
      <c r="A86" s="5">
        <v>11</v>
      </c>
      <c r="B86" s="6">
        <v>0.59375</v>
      </c>
      <c r="C86" s="5" t="s">
        <v>44</v>
      </c>
      <c r="D86" s="5">
        <v>4</v>
      </c>
      <c r="E86" s="5">
        <v>4</v>
      </c>
      <c r="F86" s="5" t="s">
        <v>119</v>
      </c>
      <c r="G86" s="2">
        <v>40.940466666666701</v>
      </c>
      <c r="H86" s="7">
        <f>1+COUNTIFS(A:A,A86,O:O,"&lt;"&amp;O86)</f>
        <v>8</v>
      </c>
      <c r="I86" s="2">
        <f>AVERAGEIF(A:A,A86,G:G)</f>
        <v>51.864807407407397</v>
      </c>
      <c r="J86" s="2">
        <f t="shared" si="8"/>
        <v>-10.924340740740696</v>
      </c>
      <c r="K86" s="2">
        <f t="shared" si="9"/>
        <v>79.075659259259311</v>
      </c>
      <c r="L86" s="2">
        <f t="shared" si="10"/>
        <v>114.95486298747703</v>
      </c>
      <c r="M86" s="2">
        <f>SUMIF(A:A,A86,L:L)</f>
        <v>2260.6757336811847</v>
      </c>
      <c r="N86" s="3">
        <f t="shared" si="11"/>
        <v>5.0849779680825609E-2</v>
      </c>
      <c r="O86" s="8">
        <f t="shared" si="12"/>
        <v>19.665768588906573</v>
      </c>
      <c r="P86" s="3">
        <f t="shared" si="13"/>
        <v>5.0849779680825609E-2</v>
      </c>
      <c r="Q86" s="3">
        <f>IF(ISNUMBER(P86),SUMIF(A:A,A86,P:P),"")</f>
        <v>0.95720617614345216</v>
      </c>
      <c r="R86" s="3">
        <f t="shared" si="14"/>
        <v>5.3123121170924187E-2</v>
      </c>
      <c r="S86" s="9">
        <f t="shared" si="15"/>
        <v>18.824195151909276</v>
      </c>
    </row>
    <row r="87" spans="1:19" x14ac:dyDescent="0.25">
      <c r="A87" s="5">
        <v>11</v>
      </c>
      <c r="B87" s="6">
        <v>0.59375</v>
      </c>
      <c r="C87" s="5" t="s">
        <v>44</v>
      </c>
      <c r="D87" s="5">
        <v>4</v>
      </c>
      <c r="E87" s="5">
        <v>1</v>
      </c>
      <c r="F87" s="5" t="s">
        <v>117</v>
      </c>
      <c r="G87" s="2">
        <v>38.065766666666597</v>
      </c>
      <c r="H87" s="7">
        <f>1+COUNTIFS(A:A,A87,O:O,"&lt;"&amp;O87)</f>
        <v>9</v>
      </c>
      <c r="I87" s="2">
        <f>AVERAGEIF(A:A,A87,G:G)</f>
        <v>51.864807407407397</v>
      </c>
      <c r="J87" s="2">
        <f t="shared" si="8"/>
        <v>-13.7990407407408</v>
      </c>
      <c r="K87" s="2">
        <f t="shared" si="9"/>
        <v>76.200959259259207</v>
      </c>
      <c r="L87" s="2">
        <f t="shared" si="10"/>
        <v>96.742959143924693</v>
      </c>
      <c r="M87" s="2">
        <f>SUMIF(A:A,A87,L:L)</f>
        <v>2260.6757336811847</v>
      </c>
      <c r="N87" s="3">
        <f t="shared" si="11"/>
        <v>4.2793823856547848E-2</v>
      </c>
      <c r="O87" s="8">
        <f t="shared" si="12"/>
        <v>23.367858019703252</v>
      </c>
      <c r="P87" s="3" t="str">
        <f t="shared" si="13"/>
        <v/>
      </c>
      <c r="Q87" s="3" t="str">
        <f>IF(ISNUMBER(P87),SUMIF(A:A,A87,P:P),"")</f>
        <v/>
      </c>
      <c r="R87" s="3" t="str">
        <f t="shared" si="14"/>
        <v/>
      </c>
      <c r="S87" s="9" t="str">
        <f t="shared" si="15"/>
        <v/>
      </c>
    </row>
    <row r="88" spans="1:19" x14ac:dyDescent="0.25">
      <c r="A88" s="5">
        <v>12</v>
      </c>
      <c r="B88" s="6">
        <v>0.59930555555555554</v>
      </c>
      <c r="C88" s="5" t="s">
        <v>84</v>
      </c>
      <c r="D88" s="5">
        <v>2</v>
      </c>
      <c r="E88" s="5">
        <v>2</v>
      </c>
      <c r="F88" s="5" t="s">
        <v>19</v>
      </c>
      <c r="G88" s="2">
        <v>64.727666666666707</v>
      </c>
      <c r="H88" s="7">
        <f>1+COUNTIFS(A:A,A88,O:O,"&lt;"&amp;O88)</f>
        <v>1</v>
      </c>
      <c r="I88" s="2">
        <f>AVERAGEIF(A:A,A88,G:G)</f>
        <v>54.437400000000004</v>
      </c>
      <c r="J88" s="2">
        <f t="shared" si="8"/>
        <v>10.290266666666703</v>
      </c>
      <c r="K88" s="2">
        <f t="shared" si="9"/>
        <v>100.2902666666667</v>
      </c>
      <c r="L88" s="2">
        <f t="shared" si="10"/>
        <v>410.51644951920946</v>
      </c>
      <c r="M88" s="2">
        <f>SUMIF(A:A,A88,L:L)</f>
        <v>1406.3625717521193</v>
      </c>
      <c r="N88" s="3">
        <f t="shared" si="11"/>
        <v>0.29189944169785947</v>
      </c>
      <c r="O88" s="8">
        <f t="shared" si="12"/>
        <v>3.4258373163833737</v>
      </c>
      <c r="P88" s="3">
        <f t="shared" si="13"/>
        <v>0.29189944169785947</v>
      </c>
      <c r="Q88" s="3">
        <f>IF(ISNUMBER(P88),SUMIF(A:A,A88,P:P),"")</f>
        <v>1</v>
      </c>
      <c r="R88" s="3">
        <f t="shared" si="14"/>
        <v>0.29189944169785947</v>
      </c>
      <c r="S88" s="9">
        <f t="shared" si="15"/>
        <v>3.4258373163833737</v>
      </c>
    </row>
    <row r="89" spans="1:19" x14ac:dyDescent="0.25">
      <c r="A89" s="5">
        <v>12</v>
      </c>
      <c r="B89" s="6">
        <v>0.59930555555555554</v>
      </c>
      <c r="C89" s="5" t="s">
        <v>84</v>
      </c>
      <c r="D89" s="5">
        <v>2</v>
      </c>
      <c r="E89" s="5">
        <v>1</v>
      </c>
      <c r="F89" s="5" t="s">
        <v>116</v>
      </c>
      <c r="G89" s="2">
        <v>55.250799999999998</v>
      </c>
      <c r="H89" s="7">
        <f>1+COUNTIFS(A:A,A89,O:O,"&lt;"&amp;O89)</f>
        <v>2</v>
      </c>
      <c r="I89" s="2">
        <f>AVERAGEIF(A:A,A89,G:G)</f>
        <v>54.437400000000004</v>
      </c>
      <c r="J89" s="2">
        <f t="shared" si="8"/>
        <v>0.81339999999999435</v>
      </c>
      <c r="K89" s="2">
        <f t="shared" si="9"/>
        <v>90.813400000000001</v>
      </c>
      <c r="L89" s="2">
        <f t="shared" si="10"/>
        <v>232.47995354539242</v>
      </c>
      <c r="M89" s="2">
        <f>SUMIF(A:A,A89,L:L)</f>
        <v>1406.3625717521193</v>
      </c>
      <c r="N89" s="3">
        <f t="shared" si="11"/>
        <v>0.16530584517458885</v>
      </c>
      <c r="O89" s="8">
        <f t="shared" si="12"/>
        <v>6.0493928629313949</v>
      </c>
      <c r="P89" s="3">
        <f t="shared" si="13"/>
        <v>0.16530584517458885</v>
      </c>
      <c r="Q89" s="3">
        <f>IF(ISNUMBER(P89),SUMIF(A:A,A89,P:P),"")</f>
        <v>1</v>
      </c>
      <c r="R89" s="3">
        <f t="shared" si="14"/>
        <v>0.16530584517458885</v>
      </c>
      <c r="S89" s="9">
        <f t="shared" si="15"/>
        <v>6.0493928629313949</v>
      </c>
    </row>
    <row r="90" spans="1:19" x14ac:dyDescent="0.25">
      <c r="A90" s="5">
        <v>12</v>
      </c>
      <c r="B90" s="6">
        <v>0.59930555555555554</v>
      </c>
      <c r="C90" s="5" t="s">
        <v>84</v>
      </c>
      <c r="D90" s="5">
        <v>2</v>
      </c>
      <c r="E90" s="5">
        <v>3</v>
      </c>
      <c r="F90" s="5" t="s">
        <v>126</v>
      </c>
      <c r="G90" s="2">
        <v>55.234833333333299</v>
      </c>
      <c r="H90" s="7">
        <f>1+COUNTIFS(A:A,A90,O:O,"&lt;"&amp;O90)</f>
        <v>3</v>
      </c>
      <c r="I90" s="2">
        <f>AVERAGEIF(A:A,A90,G:G)</f>
        <v>54.437400000000004</v>
      </c>
      <c r="J90" s="2">
        <f t="shared" si="8"/>
        <v>0.79743333333329502</v>
      </c>
      <c r="K90" s="2">
        <f t="shared" si="9"/>
        <v>90.797433333333288</v>
      </c>
      <c r="L90" s="2">
        <f t="shared" si="10"/>
        <v>232.25734439670259</v>
      </c>
      <c r="M90" s="2">
        <f>SUMIF(A:A,A90,L:L)</f>
        <v>1406.3625717521193</v>
      </c>
      <c r="N90" s="3">
        <f t="shared" si="11"/>
        <v>0.16514755800657036</v>
      </c>
      <c r="O90" s="8">
        <f t="shared" si="12"/>
        <v>6.0551909581382679</v>
      </c>
      <c r="P90" s="3">
        <f t="shared" si="13"/>
        <v>0.16514755800657036</v>
      </c>
      <c r="Q90" s="3">
        <f>IF(ISNUMBER(P90),SUMIF(A:A,A90,P:P),"")</f>
        <v>1</v>
      </c>
      <c r="R90" s="3">
        <f t="shared" si="14"/>
        <v>0.16514755800657036</v>
      </c>
      <c r="S90" s="9">
        <f t="shared" si="15"/>
        <v>6.0551909581382679</v>
      </c>
    </row>
    <row r="91" spans="1:19" x14ac:dyDescent="0.25">
      <c r="A91" s="5">
        <v>12</v>
      </c>
      <c r="B91" s="6">
        <v>0.59930555555555554</v>
      </c>
      <c r="C91" s="5" t="s">
        <v>84</v>
      </c>
      <c r="D91" s="5">
        <v>2</v>
      </c>
      <c r="E91" s="5">
        <v>4</v>
      </c>
      <c r="F91" s="5" t="s">
        <v>127</v>
      </c>
      <c r="G91" s="2">
        <v>54.147800000000004</v>
      </c>
      <c r="H91" s="7">
        <f>1+COUNTIFS(A:A,A91,O:O,"&lt;"&amp;O91)</f>
        <v>4</v>
      </c>
      <c r="I91" s="2">
        <f>AVERAGEIF(A:A,A91,G:G)</f>
        <v>54.437400000000004</v>
      </c>
      <c r="J91" s="2">
        <f t="shared" si="8"/>
        <v>-0.28960000000000008</v>
      </c>
      <c r="K91" s="2">
        <f t="shared" si="9"/>
        <v>89.710399999999993</v>
      </c>
      <c r="L91" s="2">
        <f t="shared" si="10"/>
        <v>217.59248966957301</v>
      </c>
      <c r="M91" s="2">
        <f>SUMIF(A:A,A91,L:L)</f>
        <v>1406.3625717521193</v>
      </c>
      <c r="N91" s="3">
        <f t="shared" si="11"/>
        <v>0.15472005159984101</v>
      </c>
      <c r="O91" s="8">
        <f t="shared" si="12"/>
        <v>6.463286365663464</v>
      </c>
      <c r="P91" s="3">
        <f t="shared" si="13"/>
        <v>0.15472005159984101</v>
      </c>
      <c r="Q91" s="3">
        <f>IF(ISNUMBER(P91),SUMIF(A:A,A91,P:P),"")</f>
        <v>1</v>
      </c>
      <c r="R91" s="3">
        <f t="shared" si="14"/>
        <v>0.15472005159984101</v>
      </c>
      <c r="S91" s="9">
        <f t="shared" si="15"/>
        <v>6.463286365663464</v>
      </c>
    </row>
    <row r="92" spans="1:19" x14ac:dyDescent="0.25">
      <c r="A92" s="5">
        <v>12</v>
      </c>
      <c r="B92" s="6">
        <v>0.59930555555555554</v>
      </c>
      <c r="C92" s="5" t="s">
        <v>84</v>
      </c>
      <c r="D92" s="5">
        <v>2</v>
      </c>
      <c r="E92" s="5">
        <v>5</v>
      </c>
      <c r="F92" s="5" t="s">
        <v>128</v>
      </c>
      <c r="G92" s="2">
        <v>49.933866666666695</v>
      </c>
      <c r="H92" s="7">
        <f>1+COUNTIFS(A:A,A92,O:O,"&lt;"&amp;O92)</f>
        <v>5</v>
      </c>
      <c r="I92" s="2">
        <f>AVERAGEIF(A:A,A92,G:G)</f>
        <v>54.437400000000004</v>
      </c>
      <c r="J92" s="2">
        <f t="shared" si="8"/>
        <v>-4.5035333333333085</v>
      </c>
      <c r="K92" s="2">
        <f t="shared" si="9"/>
        <v>85.496466666666691</v>
      </c>
      <c r="L92" s="2">
        <f t="shared" si="10"/>
        <v>168.98129021374621</v>
      </c>
      <c r="M92" s="2">
        <f>SUMIF(A:A,A92,L:L)</f>
        <v>1406.3625717521193</v>
      </c>
      <c r="N92" s="3">
        <f t="shared" si="11"/>
        <v>0.12015485452177568</v>
      </c>
      <c r="O92" s="8">
        <f t="shared" si="12"/>
        <v>8.3225934064842111</v>
      </c>
      <c r="P92" s="3">
        <f t="shared" si="13"/>
        <v>0.12015485452177568</v>
      </c>
      <c r="Q92" s="3">
        <f>IF(ISNUMBER(P92),SUMIF(A:A,A92,P:P),"")</f>
        <v>1</v>
      </c>
      <c r="R92" s="3">
        <f t="shared" si="14"/>
        <v>0.12015485452177568</v>
      </c>
      <c r="S92" s="9">
        <f t="shared" si="15"/>
        <v>8.3225934064842111</v>
      </c>
    </row>
    <row r="93" spans="1:19" x14ac:dyDescent="0.25">
      <c r="A93" s="5">
        <v>12</v>
      </c>
      <c r="B93" s="6">
        <v>0.59930555555555554</v>
      </c>
      <c r="C93" s="5" t="s">
        <v>84</v>
      </c>
      <c r="D93" s="5">
        <v>2</v>
      </c>
      <c r="E93" s="5">
        <v>7</v>
      </c>
      <c r="F93" s="5" t="s">
        <v>129</v>
      </c>
      <c r="G93" s="2">
        <v>47.329433333333299</v>
      </c>
      <c r="H93" s="7">
        <f>1+COUNTIFS(A:A,A93,O:O,"&lt;"&amp;O93)</f>
        <v>6</v>
      </c>
      <c r="I93" s="2">
        <f>AVERAGEIF(A:A,A93,G:G)</f>
        <v>54.437400000000004</v>
      </c>
      <c r="J93" s="2">
        <f t="shared" si="8"/>
        <v>-7.1079666666667052</v>
      </c>
      <c r="K93" s="2">
        <f t="shared" si="9"/>
        <v>82.892033333333302</v>
      </c>
      <c r="L93" s="2">
        <f t="shared" si="10"/>
        <v>144.53504440749575</v>
      </c>
      <c r="M93" s="2">
        <f>SUMIF(A:A,A93,L:L)</f>
        <v>1406.3625717521193</v>
      </c>
      <c r="N93" s="3">
        <f t="shared" si="11"/>
        <v>0.10277224899936473</v>
      </c>
      <c r="O93" s="8">
        <f t="shared" si="12"/>
        <v>9.7302531542944184</v>
      </c>
      <c r="P93" s="3">
        <f t="shared" si="13"/>
        <v>0.10277224899936473</v>
      </c>
      <c r="Q93" s="3">
        <f>IF(ISNUMBER(P93),SUMIF(A:A,A93,P:P),"")</f>
        <v>1</v>
      </c>
      <c r="R93" s="3">
        <f t="shared" si="14"/>
        <v>0.10277224899936473</v>
      </c>
      <c r="S93" s="9">
        <f t="shared" si="15"/>
        <v>9.7302531542944184</v>
      </c>
    </row>
    <row r="94" spans="1:19" x14ac:dyDescent="0.25">
      <c r="A94" s="5">
        <v>13</v>
      </c>
      <c r="B94" s="6">
        <v>0.60486111111111118</v>
      </c>
      <c r="C94" s="5" t="s">
        <v>130</v>
      </c>
      <c r="D94" s="5">
        <v>3</v>
      </c>
      <c r="E94" s="5">
        <v>1</v>
      </c>
      <c r="F94" s="5" t="s">
        <v>131</v>
      </c>
      <c r="G94" s="2">
        <v>85.515100000000103</v>
      </c>
      <c r="H94" s="7">
        <f>1+COUNTIFS(A:A,A94,O:O,"&lt;"&amp;O94)</f>
        <v>1</v>
      </c>
      <c r="I94" s="2">
        <f>AVERAGEIF(A:A,A94,G:G)</f>
        <v>49.163785714285723</v>
      </c>
      <c r="J94" s="2">
        <f t="shared" si="8"/>
        <v>36.351314285714381</v>
      </c>
      <c r="K94" s="2">
        <f t="shared" si="9"/>
        <v>126.35131428571438</v>
      </c>
      <c r="L94" s="2">
        <f t="shared" si="10"/>
        <v>1960.7431865037952</v>
      </c>
      <c r="M94" s="2">
        <f>SUMIF(A:A,A94,L:L)</f>
        <v>3105.9325328429277</v>
      </c>
      <c r="N94" s="3">
        <f t="shared" si="11"/>
        <v>0.63128969022037462</v>
      </c>
      <c r="O94" s="8">
        <f t="shared" si="12"/>
        <v>1.584058817198351</v>
      </c>
      <c r="P94" s="3">
        <f t="shared" si="13"/>
        <v>0.63128969022037462</v>
      </c>
      <c r="Q94" s="3">
        <f>IF(ISNUMBER(P94),SUMIF(A:A,A94,P:P),"")</f>
        <v>0.95899995851379827</v>
      </c>
      <c r="R94" s="3">
        <f t="shared" si="14"/>
        <v>0.65827916322197799</v>
      </c>
      <c r="S94" s="9">
        <f t="shared" si="15"/>
        <v>1.5191123399766346</v>
      </c>
    </row>
    <row r="95" spans="1:19" x14ac:dyDescent="0.25">
      <c r="A95" s="5">
        <v>13</v>
      </c>
      <c r="B95" s="6">
        <v>0.60486111111111118</v>
      </c>
      <c r="C95" s="5" t="s">
        <v>130</v>
      </c>
      <c r="D95" s="5">
        <v>3</v>
      </c>
      <c r="E95" s="5">
        <v>7</v>
      </c>
      <c r="F95" s="5" t="s">
        <v>137</v>
      </c>
      <c r="G95" s="2">
        <v>57.163200000000003</v>
      </c>
      <c r="H95" s="7">
        <f>1+COUNTIFS(A:A,A95,O:O,"&lt;"&amp;O95)</f>
        <v>2</v>
      </c>
      <c r="I95" s="2">
        <f>AVERAGEIF(A:A,A95,G:G)</f>
        <v>49.163785714285723</v>
      </c>
      <c r="J95" s="2">
        <f t="shared" si="8"/>
        <v>7.9994142857142805</v>
      </c>
      <c r="K95" s="2">
        <f t="shared" si="9"/>
        <v>97.99941428571428</v>
      </c>
      <c r="L95" s="2">
        <f t="shared" si="10"/>
        <v>357.79666749073482</v>
      </c>
      <c r="M95" s="2">
        <f>SUMIF(A:A,A95,L:L)</f>
        <v>3105.9325328429277</v>
      </c>
      <c r="N95" s="3">
        <f t="shared" si="11"/>
        <v>0.1151978234257509</v>
      </c>
      <c r="O95" s="8">
        <f t="shared" si="12"/>
        <v>8.680719567974613</v>
      </c>
      <c r="P95" s="3">
        <f t="shared" si="13"/>
        <v>0.1151978234257509</v>
      </c>
      <c r="Q95" s="3">
        <f>IF(ISNUMBER(P95),SUMIF(A:A,A95,P:P),"")</f>
        <v>0.95899995851379827</v>
      </c>
      <c r="R95" s="3">
        <f t="shared" si="14"/>
        <v>0.12012286591156658</v>
      </c>
      <c r="S95" s="9">
        <f t="shared" si="15"/>
        <v>8.3248097055575698</v>
      </c>
    </row>
    <row r="96" spans="1:19" x14ac:dyDescent="0.25">
      <c r="A96" s="5">
        <v>13</v>
      </c>
      <c r="B96" s="6">
        <v>0.60486111111111118</v>
      </c>
      <c r="C96" s="5" t="s">
        <v>130</v>
      </c>
      <c r="D96" s="5">
        <v>3</v>
      </c>
      <c r="E96" s="5">
        <v>4</v>
      </c>
      <c r="F96" s="5" t="s">
        <v>134</v>
      </c>
      <c r="G96" s="2">
        <v>54.933966666666699</v>
      </c>
      <c r="H96" s="7">
        <f>1+COUNTIFS(A:A,A96,O:O,"&lt;"&amp;O96)</f>
        <v>3</v>
      </c>
      <c r="I96" s="2">
        <f>AVERAGEIF(A:A,A96,G:G)</f>
        <v>49.163785714285723</v>
      </c>
      <c r="J96" s="2">
        <f t="shared" si="8"/>
        <v>5.7701809523809757</v>
      </c>
      <c r="K96" s="2">
        <f t="shared" si="9"/>
        <v>95.770180952380969</v>
      </c>
      <c r="L96" s="2">
        <f t="shared" si="10"/>
        <v>313.00239965584507</v>
      </c>
      <c r="M96" s="2">
        <f>SUMIF(A:A,A96,L:L)</f>
        <v>3105.9325328429277</v>
      </c>
      <c r="N96" s="3">
        <f t="shared" si="11"/>
        <v>0.10077565959533163</v>
      </c>
      <c r="O96" s="8">
        <f t="shared" si="12"/>
        <v>9.9230310574551108</v>
      </c>
      <c r="P96" s="3">
        <f t="shared" si="13"/>
        <v>0.10077565959533163</v>
      </c>
      <c r="Q96" s="3">
        <f>IF(ISNUMBER(P96),SUMIF(A:A,A96,P:P),"")</f>
        <v>0.95899995851379827</v>
      </c>
      <c r="R96" s="3">
        <f t="shared" si="14"/>
        <v>0.1050841125702527</v>
      </c>
      <c r="S96" s="9">
        <f t="shared" si="15"/>
        <v>9.5161863724305817</v>
      </c>
    </row>
    <row r="97" spans="1:19" x14ac:dyDescent="0.25">
      <c r="A97" s="5">
        <v>13</v>
      </c>
      <c r="B97" s="6">
        <v>0.60486111111111118</v>
      </c>
      <c r="C97" s="5" t="s">
        <v>130</v>
      </c>
      <c r="D97" s="5">
        <v>3</v>
      </c>
      <c r="E97" s="5">
        <v>6</v>
      </c>
      <c r="F97" s="5" t="s">
        <v>136</v>
      </c>
      <c r="G97" s="2">
        <v>45.190100000000001</v>
      </c>
      <c r="H97" s="7">
        <f>1+COUNTIFS(A:A,A97,O:O,"&lt;"&amp;O97)</f>
        <v>4</v>
      </c>
      <c r="I97" s="2">
        <f>AVERAGEIF(A:A,A97,G:G)</f>
        <v>49.163785714285723</v>
      </c>
      <c r="J97" s="2">
        <f t="shared" si="8"/>
        <v>-3.9736857142857218</v>
      </c>
      <c r="K97" s="2">
        <f t="shared" si="9"/>
        <v>86.026314285714278</v>
      </c>
      <c r="L97" s="2">
        <f t="shared" si="10"/>
        <v>174.43965359186063</v>
      </c>
      <c r="M97" s="2">
        <f>SUMIF(A:A,A97,L:L)</f>
        <v>3105.9325328429277</v>
      </c>
      <c r="N97" s="3">
        <f t="shared" si="11"/>
        <v>5.6163375008082425E-2</v>
      </c>
      <c r="O97" s="8">
        <f t="shared" si="12"/>
        <v>17.805197779800285</v>
      </c>
      <c r="P97" s="3">
        <f t="shared" si="13"/>
        <v>5.6163375008082425E-2</v>
      </c>
      <c r="Q97" s="3">
        <f>IF(ISNUMBER(P97),SUMIF(A:A,A97,P:P),"")</f>
        <v>0.95899995851379827</v>
      </c>
      <c r="R97" s="3">
        <f t="shared" si="14"/>
        <v>5.856452287560171E-2</v>
      </c>
      <c r="S97" s="9">
        <f t="shared" si="15"/>
        <v>17.075183932158446</v>
      </c>
    </row>
    <row r="98" spans="1:19" x14ac:dyDescent="0.25">
      <c r="A98" s="5">
        <v>13</v>
      </c>
      <c r="B98" s="6">
        <v>0.60486111111111118</v>
      </c>
      <c r="C98" s="5" t="s">
        <v>130</v>
      </c>
      <c r="D98" s="5">
        <v>3</v>
      </c>
      <c r="E98" s="5">
        <v>5</v>
      </c>
      <c r="F98" s="5" t="s">
        <v>135</v>
      </c>
      <c r="G98" s="2">
        <v>45.014099999999999</v>
      </c>
      <c r="H98" s="7">
        <f>1+COUNTIFS(A:A,A98,O:O,"&lt;"&amp;O98)</f>
        <v>5</v>
      </c>
      <c r="I98" s="2">
        <f>AVERAGEIF(A:A,A98,G:G)</f>
        <v>49.163785714285723</v>
      </c>
      <c r="J98" s="2">
        <f t="shared" si="8"/>
        <v>-4.1496857142857237</v>
      </c>
      <c r="K98" s="2">
        <f t="shared" si="9"/>
        <v>85.850314285714276</v>
      </c>
      <c r="L98" s="2">
        <f t="shared" si="10"/>
        <v>172.60726290078804</v>
      </c>
      <c r="M98" s="2">
        <f>SUMIF(A:A,A98,L:L)</f>
        <v>3105.9325328429277</v>
      </c>
      <c r="N98" s="3">
        <f t="shared" si="11"/>
        <v>5.5573410264258653E-2</v>
      </c>
      <c r="O98" s="8">
        <f t="shared" si="12"/>
        <v>17.994216932969788</v>
      </c>
      <c r="P98" s="3">
        <f t="shared" si="13"/>
        <v>5.5573410264258653E-2</v>
      </c>
      <c r="Q98" s="3">
        <f>IF(ISNUMBER(P98),SUMIF(A:A,A98,P:P),"")</f>
        <v>0.95899995851379827</v>
      </c>
      <c r="R98" s="3">
        <f t="shared" si="14"/>
        <v>5.7949335420601128E-2</v>
      </c>
      <c r="S98" s="9">
        <f t="shared" si="15"/>
        <v>17.256453292206309</v>
      </c>
    </row>
    <row r="99" spans="1:19" x14ac:dyDescent="0.25">
      <c r="A99" s="5">
        <v>13</v>
      </c>
      <c r="B99" s="6">
        <v>0.60486111111111118</v>
      </c>
      <c r="C99" s="5" t="s">
        <v>130</v>
      </c>
      <c r="D99" s="5">
        <v>3</v>
      </c>
      <c r="E99" s="5">
        <v>2</v>
      </c>
      <c r="F99" s="5" t="s">
        <v>132</v>
      </c>
      <c r="G99" s="2">
        <v>30.9267</v>
      </c>
      <c r="H99" s="7">
        <f>1+COUNTIFS(A:A,A99,O:O,"&lt;"&amp;O99)</f>
        <v>6</v>
      </c>
      <c r="I99" s="2">
        <f>AVERAGEIF(A:A,A99,G:G)</f>
        <v>49.163785714285723</v>
      </c>
      <c r="J99" s="2">
        <f t="shared" si="8"/>
        <v>-18.237085714285723</v>
      </c>
      <c r="K99" s="2">
        <f t="shared" si="9"/>
        <v>71.762914285714274</v>
      </c>
      <c r="L99" s="2">
        <f t="shared" si="10"/>
        <v>74.126630754963784</v>
      </c>
      <c r="M99" s="2">
        <f>SUMIF(A:A,A99,L:L)</f>
        <v>3105.9325328429277</v>
      </c>
      <c r="N99" s="3">
        <f t="shared" si="11"/>
        <v>2.3866143250418279E-2</v>
      </c>
      <c r="O99" s="8">
        <f t="shared" si="12"/>
        <v>41.900360251230538</v>
      </c>
      <c r="P99" s="3" t="str">
        <f t="shared" si="13"/>
        <v/>
      </c>
      <c r="Q99" s="3" t="str">
        <f>IF(ISNUMBER(P99),SUMIF(A:A,A99,P:P),"")</f>
        <v/>
      </c>
      <c r="R99" s="3" t="str">
        <f t="shared" si="14"/>
        <v/>
      </c>
      <c r="S99" s="9" t="str">
        <f t="shared" si="15"/>
        <v/>
      </c>
    </row>
    <row r="100" spans="1:19" x14ac:dyDescent="0.25">
      <c r="A100" s="5">
        <v>13</v>
      </c>
      <c r="B100" s="6">
        <v>0.60486111111111118</v>
      </c>
      <c r="C100" s="5" t="s">
        <v>130</v>
      </c>
      <c r="D100" s="5">
        <v>3</v>
      </c>
      <c r="E100" s="5">
        <v>3</v>
      </c>
      <c r="F100" s="5" t="s">
        <v>133</v>
      </c>
      <c r="G100" s="2">
        <v>25.4033333333333</v>
      </c>
      <c r="H100" s="7">
        <f>1+COUNTIFS(A:A,A100,O:O,"&lt;"&amp;O100)</f>
        <v>7</v>
      </c>
      <c r="I100" s="2">
        <f>AVERAGEIF(A:A,A100,G:G)</f>
        <v>49.163785714285723</v>
      </c>
      <c r="J100" s="2">
        <f t="shared" si="8"/>
        <v>-23.760452380952422</v>
      </c>
      <c r="K100" s="2">
        <f t="shared" si="9"/>
        <v>66.239547619047585</v>
      </c>
      <c r="L100" s="2">
        <f t="shared" si="10"/>
        <v>53.216731944940122</v>
      </c>
      <c r="M100" s="2">
        <f>SUMIF(A:A,A100,L:L)</f>
        <v>3105.9325328429277</v>
      </c>
      <c r="N100" s="3">
        <f t="shared" si="11"/>
        <v>1.7133898235783533E-2</v>
      </c>
      <c r="O100" s="8">
        <f t="shared" si="12"/>
        <v>58.363834443205448</v>
      </c>
      <c r="P100" s="3" t="str">
        <f t="shared" si="13"/>
        <v/>
      </c>
      <c r="Q100" s="3" t="str">
        <f>IF(ISNUMBER(P100),SUMIF(A:A,A100,P:P),"")</f>
        <v/>
      </c>
      <c r="R100" s="3" t="str">
        <f t="shared" si="14"/>
        <v/>
      </c>
      <c r="S100" s="9" t="str">
        <f t="shared" si="15"/>
        <v/>
      </c>
    </row>
    <row r="101" spans="1:19" x14ac:dyDescent="0.25">
      <c r="A101" s="5">
        <v>14</v>
      </c>
      <c r="B101" s="6">
        <v>0.60625000000000007</v>
      </c>
      <c r="C101" s="5" t="s">
        <v>88</v>
      </c>
      <c r="D101" s="5">
        <v>2</v>
      </c>
      <c r="E101" s="5">
        <v>1</v>
      </c>
      <c r="F101" s="5" t="s">
        <v>138</v>
      </c>
      <c r="G101" s="2">
        <v>70.592666666666702</v>
      </c>
      <c r="H101" s="7">
        <f>1+COUNTIFS(A:A,A101,O:O,"&lt;"&amp;O101)</f>
        <v>1</v>
      </c>
      <c r="I101" s="2">
        <f>AVERAGEIF(A:A,A101,G:G)</f>
        <v>48.078837037037047</v>
      </c>
      <c r="J101" s="2">
        <f t="shared" si="8"/>
        <v>22.513829629629655</v>
      </c>
      <c r="K101" s="2">
        <f t="shared" si="9"/>
        <v>112.51382962962965</v>
      </c>
      <c r="L101" s="2">
        <f t="shared" si="10"/>
        <v>854.76773561258972</v>
      </c>
      <c r="M101" s="2">
        <f>SUMIF(A:A,A101,L:L)</f>
        <v>2713.2896009601918</v>
      </c>
      <c r="N101" s="3">
        <f t="shared" si="11"/>
        <v>0.31503004150758562</v>
      </c>
      <c r="O101" s="8">
        <f t="shared" si="12"/>
        <v>3.174300441997437</v>
      </c>
      <c r="P101" s="3">
        <f t="shared" si="13"/>
        <v>0.31503004150758562</v>
      </c>
      <c r="Q101" s="3">
        <f>IF(ISNUMBER(P101),SUMIF(A:A,A101,P:P),"")</f>
        <v>0.9527863736858182</v>
      </c>
      <c r="R101" s="3">
        <f t="shared" si="14"/>
        <v>0.33064079232042726</v>
      </c>
      <c r="S101" s="9">
        <f t="shared" si="15"/>
        <v>3.024430207120028</v>
      </c>
    </row>
    <row r="102" spans="1:19" x14ac:dyDescent="0.25">
      <c r="A102" s="5">
        <v>14</v>
      </c>
      <c r="B102" s="6">
        <v>0.60625000000000007</v>
      </c>
      <c r="C102" s="5" t="s">
        <v>88</v>
      </c>
      <c r="D102" s="5">
        <v>2</v>
      </c>
      <c r="E102" s="5">
        <v>3</v>
      </c>
      <c r="F102" s="5" t="s">
        <v>140</v>
      </c>
      <c r="G102" s="2">
        <v>57.669566666666704</v>
      </c>
      <c r="H102" s="7">
        <f>1+COUNTIFS(A:A,A102,O:O,"&lt;"&amp;O102)</f>
        <v>2</v>
      </c>
      <c r="I102" s="2">
        <f>AVERAGEIF(A:A,A102,G:G)</f>
        <v>48.078837037037047</v>
      </c>
      <c r="J102" s="2">
        <f t="shared" si="8"/>
        <v>9.5907296296296565</v>
      </c>
      <c r="K102" s="2">
        <f t="shared" si="9"/>
        <v>99.590729629629664</v>
      </c>
      <c r="L102" s="2">
        <f t="shared" si="10"/>
        <v>393.64275224090841</v>
      </c>
      <c r="M102" s="2">
        <f>SUMIF(A:A,A102,L:L)</f>
        <v>2713.2896009601918</v>
      </c>
      <c r="N102" s="3">
        <f t="shared" si="11"/>
        <v>0.14507951974665889</v>
      </c>
      <c r="O102" s="8">
        <f t="shared" si="12"/>
        <v>6.8927716451379384</v>
      </c>
      <c r="P102" s="3">
        <f t="shared" si="13"/>
        <v>0.14507951974665889</v>
      </c>
      <c r="Q102" s="3">
        <f>IF(ISNUMBER(P102),SUMIF(A:A,A102,P:P),"")</f>
        <v>0.9527863736858182</v>
      </c>
      <c r="R102" s="3">
        <f t="shared" si="14"/>
        <v>0.15226867612036077</v>
      </c>
      <c r="S102" s="9">
        <f t="shared" si="15"/>
        <v>6.5673389004154084</v>
      </c>
    </row>
    <row r="103" spans="1:19" x14ac:dyDescent="0.25">
      <c r="A103" s="5">
        <v>14</v>
      </c>
      <c r="B103" s="6">
        <v>0.60625000000000007</v>
      </c>
      <c r="C103" s="5" t="s">
        <v>88</v>
      </c>
      <c r="D103" s="5">
        <v>2</v>
      </c>
      <c r="E103" s="5">
        <v>2</v>
      </c>
      <c r="F103" s="5" t="s">
        <v>139</v>
      </c>
      <c r="G103" s="2">
        <v>57.384033333333292</v>
      </c>
      <c r="H103" s="7">
        <f>1+COUNTIFS(A:A,A103,O:O,"&lt;"&amp;O103)</f>
        <v>3</v>
      </c>
      <c r="I103" s="2">
        <f>AVERAGEIF(A:A,A103,G:G)</f>
        <v>48.078837037037047</v>
      </c>
      <c r="J103" s="2">
        <f t="shared" si="8"/>
        <v>9.3051962962962449</v>
      </c>
      <c r="K103" s="2">
        <f t="shared" si="9"/>
        <v>99.305196296296245</v>
      </c>
      <c r="L103" s="2">
        <f t="shared" si="10"/>
        <v>386.95630426447718</v>
      </c>
      <c r="M103" s="2">
        <f>SUMIF(A:A,A103,L:L)</f>
        <v>2713.2896009601918</v>
      </c>
      <c r="N103" s="3">
        <f t="shared" si="11"/>
        <v>0.14261518716156921</v>
      </c>
      <c r="O103" s="8">
        <f t="shared" si="12"/>
        <v>7.0118759432478726</v>
      </c>
      <c r="P103" s="3">
        <f t="shared" si="13"/>
        <v>0.14261518716156921</v>
      </c>
      <c r="Q103" s="3">
        <f>IF(ISNUMBER(P103),SUMIF(A:A,A103,P:P),"")</f>
        <v>0.9527863736858182</v>
      </c>
      <c r="R103" s="3">
        <f t="shared" si="14"/>
        <v>0.14968222793727384</v>
      </c>
      <c r="S103" s="9">
        <f t="shared" si="15"/>
        <v>6.6808198527019664</v>
      </c>
    </row>
    <row r="104" spans="1:19" x14ac:dyDescent="0.25">
      <c r="A104" s="5">
        <v>14</v>
      </c>
      <c r="B104" s="6">
        <v>0.60625000000000007</v>
      </c>
      <c r="C104" s="5" t="s">
        <v>88</v>
      </c>
      <c r="D104" s="5">
        <v>2</v>
      </c>
      <c r="E104" s="5">
        <v>4</v>
      </c>
      <c r="F104" s="5" t="s">
        <v>141</v>
      </c>
      <c r="G104" s="2">
        <v>54.389966666666702</v>
      </c>
      <c r="H104" s="7">
        <f>1+COUNTIFS(A:A,A104,O:O,"&lt;"&amp;O104)</f>
        <v>4</v>
      </c>
      <c r="I104" s="2">
        <f>AVERAGEIF(A:A,A104,G:G)</f>
        <v>48.078837037037047</v>
      </c>
      <c r="J104" s="2">
        <f t="shared" si="8"/>
        <v>6.3111296296296544</v>
      </c>
      <c r="K104" s="2">
        <f t="shared" si="9"/>
        <v>96.311129629629647</v>
      </c>
      <c r="L104" s="2">
        <f t="shared" si="10"/>
        <v>323.32815840808126</v>
      </c>
      <c r="M104" s="2">
        <f>SUMIF(A:A,A104,L:L)</f>
        <v>2713.2896009601918</v>
      </c>
      <c r="N104" s="3">
        <f t="shared" si="11"/>
        <v>0.11916463258977603</v>
      </c>
      <c r="O104" s="8">
        <f t="shared" si="12"/>
        <v>8.391751631899858</v>
      </c>
      <c r="P104" s="3">
        <f t="shared" si="13"/>
        <v>0.11916463258977603</v>
      </c>
      <c r="Q104" s="3">
        <f>IF(ISNUMBER(P104),SUMIF(A:A,A104,P:P),"")</f>
        <v>0.9527863736858182</v>
      </c>
      <c r="R104" s="3">
        <f t="shared" si="14"/>
        <v>0.12506962303500641</v>
      </c>
      <c r="S104" s="9">
        <f t="shared" si="15"/>
        <v>7.9955466062299125</v>
      </c>
    </row>
    <row r="105" spans="1:19" x14ac:dyDescent="0.25">
      <c r="A105" s="5">
        <v>14</v>
      </c>
      <c r="B105" s="6">
        <v>0.60625000000000007</v>
      </c>
      <c r="C105" s="5" t="s">
        <v>88</v>
      </c>
      <c r="D105" s="5">
        <v>2</v>
      </c>
      <c r="E105" s="5">
        <v>8</v>
      </c>
      <c r="F105" s="5" t="s">
        <v>144</v>
      </c>
      <c r="G105" s="2">
        <v>53.159966666666705</v>
      </c>
      <c r="H105" s="7">
        <f>1+COUNTIFS(A:A,A105,O:O,"&lt;"&amp;O105)</f>
        <v>5</v>
      </c>
      <c r="I105" s="2">
        <f>AVERAGEIF(A:A,A105,G:G)</f>
        <v>48.078837037037047</v>
      </c>
      <c r="J105" s="2">
        <f t="shared" si="8"/>
        <v>5.0811296296296575</v>
      </c>
      <c r="K105" s="2">
        <f t="shared" si="9"/>
        <v>95.081129629629658</v>
      </c>
      <c r="L105" s="2">
        <f t="shared" si="10"/>
        <v>300.32576768283866</v>
      </c>
      <c r="M105" s="2">
        <f>SUMIF(A:A,A105,L:L)</f>
        <v>2713.2896009601918</v>
      </c>
      <c r="N105" s="3">
        <f t="shared" si="11"/>
        <v>0.11068695637080463</v>
      </c>
      <c r="O105" s="8">
        <f t="shared" si="12"/>
        <v>9.0344881889241755</v>
      </c>
      <c r="P105" s="3">
        <f t="shared" si="13"/>
        <v>0.11068695637080463</v>
      </c>
      <c r="Q105" s="3">
        <f>IF(ISNUMBER(P105),SUMIF(A:A,A105,P:P),"")</f>
        <v>0.9527863736858182</v>
      </c>
      <c r="R105" s="3">
        <f t="shared" si="14"/>
        <v>0.11617185071887237</v>
      </c>
      <c r="S105" s="9">
        <f t="shared" si="15"/>
        <v>8.6079372396324221</v>
      </c>
    </row>
    <row r="106" spans="1:19" x14ac:dyDescent="0.25">
      <c r="A106" s="5">
        <v>14</v>
      </c>
      <c r="B106" s="6">
        <v>0.60625000000000007</v>
      </c>
      <c r="C106" s="5" t="s">
        <v>88</v>
      </c>
      <c r="D106" s="5">
        <v>2</v>
      </c>
      <c r="E106" s="5">
        <v>7</v>
      </c>
      <c r="F106" s="5" t="s">
        <v>143</v>
      </c>
      <c r="G106" s="2">
        <v>44.663733333333298</v>
      </c>
      <c r="H106" s="7">
        <f>1+COUNTIFS(A:A,A106,O:O,"&lt;"&amp;O106)</f>
        <v>6</v>
      </c>
      <c r="I106" s="2">
        <f>AVERAGEIF(A:A,A106,G:G)</f>
        <v>48.078837037037047</v>
      </c>
      <c r="J106" s="2">
        <f t="shared" si="8"/>
        <v>-3.4151037037037497</v>
      </c>
      <c r="K106" s="2">
        <f t="shared" si="9"/>
        <v>86.58489629629625</v>
      </c>
      <c r="L106" s="2">
        <f t="shared" si="10"/>
        <v>180.38505811375057</v>
      </c>
      <c r="M106" s="2">
        <f>SUMIF(A:A,A106,L:L)</f>
        <v>2713.2896009601918</v>
      </c>
      <c r="N106" s="3">
        <f t="shared" si="11"/>
        <v>6.6482051178729712E-2</v>
      </c>
      <c r="O106" s="8">
        <f t="shared" si="12"/>
        <v>15.041653833928944</v>
      </c>
      <c r="P106" s="3">
        <f t="shared" si="13"/>
        <v>6.6482051178729712E-2</v>
      </c>
      <c r="Q106" s="3">
        <f>IF(ISNUMBER(P106),SUMIF(A:A,A106,P:P),"")</f>
        <v>0.9527863736858182</v>
      </c>
      <c r="R106" s="3">
        <f t="shared" si="14"/>
        <v>6.977645043510268E-2</v>
      </c>
      <c r="S106" s="9">
        <f t="shared" si="15"/>
        <v>14.331482810666541</v>
      </c>
    </row>
    <row r="107" spans="1:19" x14ac:dyDescent="0.25">
      <c r="A107" s="5">
        <v>14</v>
      </c>
      <c r="B107" s="6">
        <v>0.60625000000000007</v>
      </c>
      <c r="C107" s="5" t="s">
        <v>88</v>
      </c>
      <c r="D107" s="5">
        <v>2</v>
      </c>
      <c r="E107" s="5">
        <v>6</v>
      </c>
      <c r="F107" s="5" t="s">
        <v>142</v>
      </c>
      <c r="G107" s="2">
        <v>41.113766666666699</v>
      </c>
      <c r="H107" s="7">
        <f>1+COUNTIFS(A:A,A107,O:O,"&lt;"&amp;O107)</f>
        <v>7</v>
      </c>
      <c r="I107" s="2">
        <f>AVERAGEIF(A:A,A107,G:G)</f>
        <v>48.078837037037047</v>
      </c>
      <c r="J107" s="2">
        <f t="shared" si="8"/>
        <v>-6.9650703703703485</v>
      </c>
      <c r="K107" s="2">
        <f t="shared" si="9"/>
        <v>83.034929629629659</v>
      </c>
      <c r="L107" s="2">
        <f t="shared" si="10"/>
        <v>145.77958333565624</v>
      </c>
      <c r="M107" s="2">
        <f>SUMIF(A:A,A107,L:L)</f>
        <v>2713.2896009601918</v>
      </c>
      <c r="N107" s="3">
        <f t="shared" si="11"/>
        <v>5.3727985130694149E-2</v>
      </c>
      <c r="O107" s="8">
        <f t="shared" si="12"/>
        <v>18.612274358837105</v>
      </c>
      <c r="P107" s="3">
        <f t="shared" si="13"/>
        <v>5.3727985130694149E-2</v>
      </c>
      <c r="Q107" s="3">
        <f>IF(ISNUMBER(P107),SUMIF(A:A,A107,P:P),"")</f>
        <v>0.9527863736858182</v>
      </c>
      <c r="R107" s="3">
        <f t="shared" si="14"/>
        <v>5.6390379432956689E-2</v>
      </c>
      <c r="S107" s="9">
        <f t="shared" si="15"/>
        <v>17.733521392401943</v>
      </c>
    </row>
    <row r="108" spans="1:19" x14ac:dyDescent="0.25">
      <c r="A108" s="5">
        <v>14</v>
      </c>
      <c r="B108" s="6">
        <v>0.60625000000000007</v>
      </c>
      <c r="C108" s="5" t="s">
        <v>88</v>
      </c>
      <c r="D108" s="5">
        <v>2</v>
      </c>
      <c r="E108" s="5">
        <v>10</v>
      </c>
      <c r="F108" s="5" t="s">
        <v>146</v>
      </c>
      <c r="G108" s="2">
        <v>31.130333333333297</v>
      </c>
      <c r="H108" s="7">
        <f>1+COUNTIFS(A:A,A108,O:O,"&lt;"&amp;O108)</f>
        <v>8</v>
      </c>
      <c r="I108" s="2">
        <f>AVERAGEIF(A:A,A108,G:G)</f>
        <v>48.078837037037047</v>
      </c>
      <c r="J108" s="2">
        <f t="shared" si="8"/>
        <v>-16.94850370370375</v>
      </c>
      <c r="K108" s="2">
        <f t="shared" si="9"/>
        <v>73.05149629629625</v>
      </c>
      <c r="L108" s="2">
        <f t="shared" si="10"/>
        <v>80.085096675267977</v>
      </c>
      <c r="M108" s="2">
        <f>SUMIF(A:A,A108,L:L)</f>
        <v>2713.2896009601918</v>
      </c>
      <c r="N108" s="3">
        <f t="shared" si="11"/>
        <v>2.9515867619485617E-2</v>
      </c>
      <c r="O108" s="8">
        <f t="shared" si="12"/>
        <v>33.88008148335188</v>
      </c>
      <c r="P108" s="3" t="str">
        <f t="shared" si="13"/>
        <v/>
      </c>
      <c r="Q108" s="3" t="str">
        <f>IF(ISNUMBER(P108),SUMIF(A:A,A108,P:P),"")</f>
        <v/>
      </c>
      <c r="R108" s="3" t="str">
        <f t="shared" si="14"/>
        <v/>
      </c>
      <c r="S108" s="9" t="str">
        <f t="shared" si="15"/>
        <v/>
      </c>
    </row>
    <row r="109" spans="1:19" x14ac:dyDescent="0.25">
      <c r="A109" s="5">
        <v>14</v>
      </c>
      <c r="B109" s="6">
        <v>0.60625000000000007</v>
      </c>
      <c r="C109" s="5" t="s">
        <v>88</v>
      </c>
      <c r="D109" s="5">
        <v>2</v>
      </c>
      <c r="E109" s="5">
        <v>9</v>
      </c>
      <c r="F109" s="5" t="s">
        <v>145</v>
      </c>
      <c r="G109" s="2">
        <v>22.605499999999999</v>
      </c>
      <c r="H109" s="7">
        <f>1+COUNTIFS(A:A,A109,O:O,"&lt;"&amp;O109)</f>
        <v>9</v>
      </c>
      <c r="I109" s="2">
        <f>AVERAGEIF(A:A,A109,G:G)</f>
        <v>48.078837037037047</v>
      </c>
      <c r="J109" s="2">
        <f t="shared" si="8"/>
        <v>-25.473337037037048</v>
      </c>
      <c r="K109" s="2">
        <f t="shared" si="9"/>
        <v>64.526662962962945</v>
      </c>
      <c r="L109" s="2">
        <f t="shared" si="10"/>
        <v>48.019144626622243</v>
      </c>
      <c r="M109" s="2">
        <f>SUMIF(A:A,A109,L:L)</f>
        <v>2713.2896009601918</v>
      </c>
      <c r="N109" s="3">
        <f t="shared" si="11"/>
        <v>1.7697758694696284E-2</v>
      </c>
      <c r="O109" s="8">
        <f t="shared" si="12"/>
        <v>56.504330138690548</v>
      </c>
      <c r="P109" s="3" t="str">
        <f t="shared" si="13"/>
        <v/>
      </c>
      <c r="Q109" s="3" t="str">
        <f>IF(ISNUMBER(P109),SUMIF(A:A,A109,P:P),"")</f>
        <v/>
      </c>
      <c r="R109" s="3" t="str">
        <f t="shared" si="14"/>
        <v/>
      </c>
      <c r="S109" s="9" t="str">
        <f t="shared" si="15"/>
        <v/>
      </c>
    </row>
    <row r="110" spans="1:19" x14ac:dyDescent="0.25">
      <c r="A110" s="5">
        <v>15</v>
      </c>
      <c r="B110" s="6">
        <v>0.60972222222222217</v>
      </c>
      <c r="C110" s="5" t="s">
        <v>147</v>
      </c>
      <c r="D110" s="5">
        <v>2</v>
      </c>
      <c r="E110" s="5">
        <v>3</v>
      </c>
      <c r="F110" s="5" t="s">
        <v>150</v>
      </c>
      <c r="G110" s="2">
        <v>73.479900000000001</v>
      </c>
      <c r="H110" s="7">
        <f>1+COUNTIFS(A:A,A110,O:O,"&lt;"&amp;O110)</f>
        <v>1</v>
      </c>
      <c r="I110" s="2">
        <f>AVERAGEIF(A:A,A110,G:G)</f>
        <v>48.378147619047617</v>
      </c>
      <c r="J110" s="2">
        <f t="shared" si="8"/>
        <v>25.101752380952384</v>
      </c>
      <c r="K110" s="2">
        <f t="shared" si="9"/>
        <v>115.10175238095238</v>
      </c>
      <c r="L110" s="2">
        <f t="shared" si="10"/>
        <v>998.35122460105674</v>
      </c>
      <c r="M110" s="2">
        <f>SUMIF(A:A,A110,L:L)</f>
        <v>2203.0735799873978</v>
      </c>
      <c r="N110" s="3">
        <f t="shared" si="11"/>
        <v>0.45316290552890548</v>
      </c>
      <c r="O110" s="8">
        <f t="shared" si="12"/>
        <v>2.2067119523670145</v>
      </c>
      <c r="P110" s="3">
        <f t="shared" si="13"/>
        <v>0.45316290552890548</v>
      </c>
      <c r="Q110" s="3">
        <f>IF(ISNUMBER(P110),SUMIF(A:A,A110,P:P),"")</f>
        <v>0.95881501798556801</v>
      </c>
      <c r="R110" s="3">
        <f t="shared" si="14"/>
        <v>0.47262808469665257</v>
      </c>
      <c r="S110" s="9">
        <f t="shared" si="15"/>
        <v>2.1158285602977469</v>
      </c>
    </row>
    <row r="111" spans="1:19" x14ac:dyDescent="0.25">
      <c r="A111" s="5">
        <v>15</v>
      </c>
      <c r="B111" s="6">
        <v>0.60972222222222217</v>
      </c>
      <c r="C111" s="5" t="s">
        <v>147</v>
      </c>
      <c r="D111" s="5">
        <v>2</v>
      </c>
      <c r="E111" s="5">
        <v>2</v>
      </c>
      <c r="F111" s="5" t="s">
        <v>149</v>
      </c>
      <c r="G111" s="2">
        <v>60.739200000000004</v>
      </c>
      <c r="H111" s="7">
        <f>1+COUNTIFS(A:A,A111,O:O,"&lt;"&amp;O111)</f>
        <v>2</v>
      </c>
      <c r="I111" s="2">
        <f>AVERAGEIF(A:A,A111,G:G)</f>
        <v>48.378147619047617</v>
      </c>
      <c r="J111" s="2">
        <f t="shared" si="8"/>
        <v>12.361052380952387</v>
      </c>
      <c r="K111" s="2">
        <f t="shared" si="9"/>
        <v>102.36105238095239</v>
      </c>
      <c r="L111" s="2">
        <f t="shared" si="10"/>
        <v>464.82600039326593</v>
      </c>
      <c r="M111" s="2">
        <f>SUMIF(A:A,A111,L:L)</f>
        <v>2203.0735799873978</v>
      </c>
      <c r="N111" s="3">
        <f t="shared" si="11"/>
        <v>0.21098977565512128</v>
      </c>
      <c r="O111" s="8">
        <f t="shared" si="12"/>
        <v>4.7395661562035851</v>
      </c>
      <c r="P111" s="3">
        <f t="shared" si="13"/>
        <v>0.21098977565512128</v>
      </c>
      <c r="Q111" s="3">
        <f>IF(ISNUMBER(P111),SUMIF(A:A,A111,P:P),"")</f>
        <v>0.95881501798556801</v>
      </c>
      <c r="R111" s="3">
        <f t="shared" si="14"/>
        <v>0.2200526396618217</v>
      </c>
      <c r="S111" s="9">
        <f t="shared" si="15"/>
        <v>4.5443672093041299</v>
      </c>
    </row>
    <row r="112" spans="1:19" x14ac:dyDescent="0.25">
      <c r="A112" s="5">
        <v>15</v>
      </c>
      <c r="B112" s="6">
        <v>0.60972222222222217</v>
      </c>
      <c r="C112" s="5" t="s">
        <v>147</v>
      </c>
      <c r="D112" s="5">
        <v>2</v>
      </c>
      <c r="E112" s="5">
        <v>1</v>
      </c>
      <c r="F112" s="5" t="s">
        <v>148</v>
      </c>
      <c r="G112" s="2">
        <v>49.117033333333296</v>
      </c>
      <c r="H112" s="7">
        <f>1+COUNTIFS(A:A,A112,O:O,"&lt;"&amp;O112)</f>
        <v>3</v>
      </c>
      <c r="I112" s="2">
        <f>AVERAGEIF(A:A,A112,G:G)</f>
        <v>48.378147619047617</v>
      </c>
      <c r="J112" s="2">
        <f t="shared" si="8"/>
        <v>0.73888571428567928</v>
      </c>
      <c r="K112" s="2">
        <f t="shared" si="9"/>
        <v>90.738885714285686</v>
      </c>
      <c r="L112" s="2">
        <f t="shared" si="10"/>
        <v>231.4428888959124</v>
      </c>
      <c r="M112" s="2">
        <f>SUMIF(A:A,A112,L:L)</f>
        <v>2203.0735799873978</v>
      </c>
      <c r="N112" s="3">
        <f t="shared" si="11"/>
        <v>0.10505454334268596</v>
      </c>
      <c r="O112" s="8">
        <f t="shared" si="12"/>
        <v>9.5188648504046007</v>
      </c>
      <c r="P112" s="3">
        <f t="shared" si="13"/>
        <v>0.10505454334268596</v>
      </c>
      <c r="Q112" s="3">
        <f>IF(ISNUMBER(P112),SUMIF(A:A,A112,P:P),"")</f>
        <v>0.95881501798556801</v>
      </c>
      <c r="R112" s="3">
        <f t="shared" si="14"/>
        <v>0.10956706076986712</v>
      </c>
      <c r="S112" s="9">
        <f t="shared" si="15"/>
        <v>9.1268305727428771</v>
      </c>
    </row>
    <row r="113" spans="1:19" x14ac:dyDescent="0.25">
      <c r="A113" s="5">
        <v>15</v>
      </c>
      <c r="B113" s="6">
        <v>0.60972222222222217</v>
      </c>
      <c r="C113" s="5" t="s">
        <v>147</v>
      </c>
      <c r="D113" s="5">
        <v>2</v>
      </c>
      <c r="E113" s="5">
        <v>5</v>
      </c>
      <c r="F113" s="5" t="s">
        <v>152</v>
      </c>
      <c r="G113" s="2">
        <v>41.9759666666667</v>
      </c>
      <c r="H113" s="7">
        <f>1+COUNTIFS(A:A,A113,O:O,"&lt;"&amp;O113)</f>
        <v>4</v>
      </c>
      <c r="I113" s="2">
        <f>AVERAGEIF(A:A,A113,G:G)</f>
        <v>48.378147619047617</v>
      </c>
      <c r="J113" s="2">
        <f t="shared" si="8"/>
        <v>-6.4021809523809168</v>
      </c>
      <c r="K113" s="2">
        <f t="shared" si="9"/>
        <v>83.597819047619083</v>
      </c>
      <c r="L113" s="2">
        <f t="shared" si="10"/>
        <v>150.78713539108523</v>
      </c>
      <c r="M113" s="2">
        <f>SUMIF(A:A,A113,L:L)</f>
        <v>2203.0735799873978</v>
      </c>
      <c r="N113" s="3">
        <f t="shared" si="11"/>
        <v>6.8443985149124142E-2</v>
      </c>
      <c r="O113" s="8">
        <f t="shared" si="12"/>
        <v>14.610487653827047</v>
      </c>
      <c r="P113" s="3">
        <f t="shared" si="13"/>
        <v>6.8443985149124142E-2</v>
      </c>
      <c r="Q113" s="3">
        <f>IF(ISNUMBER(P113),SUMIF(A:A,A113,P:P),"")</f>
        <v>0.95881501798556801</v>
      </c>
      <c r="R113" s="3">
        <f t="shared" si="14"/>
        <v>7.1383931066205261E-2</v>
      </c>
      <c r="S113" s="9">
        <f t="shared" si="15"/>
        <v>14.008754982582099</v>
      </c>
    </row>
    <row r="114" spans="1:19" x14ac:dyDescent="0.25">
      <c r="A114" s="5">
        <v>15</v>
      </c>
      <c r="B114" s="6">
        <v>0.60972222222222217</v>
      </c>
      <c r="C114" s="5" t="s">
        <v>147</v>
      </c>
      <c r="D114" s="5">
        <v>2</v>
      </c>
      <c r="E114" s="5">
        <v>6</v>
      </c>
      <c r="F114" s="5" t="s">
        <v>153</v>
      </c>
      <c r="G114" s="2">
        <v>40.912233333333297</v>
      </c>
      <c r="H114" s="7">
        <f>1+COUNTIFS(A:A,A114,O:O,"&lt;"&amp;O114)</f>
        <v>5</v>
      </c>
      <c r="I114" s="2">
        <f>AVERAGEIF(A:A,A114,G:G)</f>
        <v>48.378147619047617</v>
      </c>
      <c r="J114" s="2">
        <f t="shared" si="8"/>
        <v>-7.4659142857143195</v>
      </c>
      <c r="K114" s="2">
        <f t="shared" si="9"/>
        <v>82.534085714285681</v>
      </c>
      <c r="L114" s="2">
        <f t="shared" si="10"/>
        <v>141.46398233177902</v>
      </c>
      <c r="M114" s="2">
        <f>SUMIF(A:A,A114,L:L)</f>
        <v>2203.0735799873978</v>
      </c>
      <c r="N114" s="3">
        <f t="shared" si="11"/>
        <v>6.4212100592930824E-2</v>
      </c>
      <c r="O114" s="8">
        <f t="shared" si="12"/>
        <v>15.573388672322784</v>
      </c>
      <c r="P114" s="3">
        <f t="shared" si="13"/>
        <v>6.4212100592930824E-2</v>
      </c>
      <c r="Q114" s="3">
        <f>IF(ISNUMBER(P114),SUMIF(A:A,A114,P:P),"")</f>
        <v>0.95881501798556801</v>
      </c>
      <c r="R114" s="3">
        <f t="shared" si="14"/>
        <v>6.697026995659483E-2</v>
      </c>
      <c r="S114" s="9">
        <f t="shared" si="15"/>
        <v>14.931998939949413</v>
      </c>
    </row>
    <row r="115" spans="1:19" x14ac:dyDescent="0.25">
      <c r="A115" s="5">
        <v>15</v>
      </c>
      <c r="B115" s="6">
        <v>0.60972222222222217</v>
      </c>
      <c r="C115" s="5" t="s">
        <v>147</v>
      </c>
      <c r="D115" s="5">
        <v>2</v>
      </c>
      <c r="E115" s="5">
        <v>7</v>
      </c>
      <c r="F115" s="5" t="s">
        <v>154</v>
      </c>
      <c r="G115" s="2">
        <v>38.912433333333304</v>
      </c>
      <c r="H115" s="7">
        <f>1+COUNTIFS(A:A,A115,O:O,"&lt;"&amp;O115)</f>
        <v>6</v>
      </c>
      <c r="I115" s="2">
        <f>AVERAGEIF(A:A,A115,G:G)</f>
        <v>48.378147619047617</v>
      </c>
      <c r="J115" s="2">
        <f t="shared" ref="J115:J167" si="16">G115-I115</f>
        <v>-9.4657142857143128</v>
      </c>
      <c r="K115" s="2">
        <f t="shared" ref="K115:K167" si="17">90+J115</f>
        <v>80.534285714285687</v>
      </c>
      <c r="L115" s="2">
        <f t="shared" ref="L115:L167" si="18">EXP(0.06*K115)</f>
        <v>125.46880260604735</v>
      </c>
      <c r="M115" s="2">
        <f>SUMIF(A:A,A115,L:L)</f>
        <v>2203.0735799873978</v>
      </c>
      <c r="N115" s="3">
        <f t="shared" ref="N115:N167" si="19">L115/M115</f>
        <v>5.6951707716800394E-2</v>
      </c>
      <c r="O115" s="8">
        <f t="shared" ref="O115:O167" si="20">1/N115</f>
        <v>17.558735990369719</v>
      </c>
      <c r="P115" s="3">
        <f t="shared" ref="P115:P167" si="21">IF(O115&gt;21,"",N115)</f>
        <v>5.6951707716800394E-2</v>
      </c>
      <c r="Q115" s="3">
        <f>IF(ISNUMBER(P115),SUMIF(A:A,A115,P:P),"")</f>
        <v>0.95881501798556801</v>
      </c>
      <c r="R115" s="3">
        <f t="shared" ref="R115:R167" si="22">IFERROR(P115*(1/Q115),"")</f>
        <v>5.9398013848858615E-2</v>
      </c>
      <c r="S115" s="9">
        <f t="shared" ref="S115:S167" si="23">IFERROR(1/R115,"")</f>
        <v>16.835579764410184</v>
      </c>
    </row>
    <row r="116" spans="1:19" x14ac:dyDescent="0.25">
      <c r="A116" s="5">
        <v>15</v>
      </c>
      <c r="B116" s="6">
        <v>0.60972222222222217</v>
      </c>
      <c r="C116" s="5" t="s">
        <v>147</v>
      </c>
      <c r="D116" s="5">
        <v>2</v>
      </c>
      <c r="E116" s="5">
        <v>4</v>
      </c>
      <c r="F116" s="5" t="s">
        <v>151</v>
      </c>
      <c r="G116" s="2">
        <v>33.510266666666702</v>
      </c>
      <c r="H116" s="7">
        <f>1+COUNTIFS(A:A,A116,O:O,"&lt;"&amp;O116)</f>
        <v>7</v>
      </c>
      <c r="I116" s="2">
        <f>AVERAGEIF(A:A,A116,G:G)</f>
        <v>48.378147619047617</v>
      </c>
      <c r="J116" s="2">
        <f t="shared" si="16"/>
        <v>-14.867880952380915</v>
      </c>
      <c r="K116" s="2">
        <f t="shared" si="17"/>
        <v>75.132119047619085</v>
      </c>
      <c r="L116" s="2">
        <f t="shared" si="18"/>
        <v>90.733545768251176</v>
      </c>
      <c r="M116" s="2">
        <f>SUMIF(A:A,A116,L:L)</f>
        <v>2203.0735799873978</v>
      </c>
      <c r="N116" s="3">
        <f t="shared" si="19"/>
        <v>4.1184982014431944E-2</v>
      </c>
      <c r="O116" s="8">
        <f t="shared" si="20"/>
        <v>24.280695318734931</v>
      </c>
      <c r="P116" s="3" t="str">
        <f t="shared" si="21"/>
        <v/>
      </c>
      <c r="Q116" s="3" t="str">
        <f>IF(ISNUMBER(P116),SUMIF(A:A,A116,P:P),"")</f>
        <v/>
      </c>
      <c r="R116" s="3" t="str">
        <f t="shared" si="22"/>
        <v/>
      </c>
      <c r="S116" s="9" t="str">
        <f t="shared" si="23"/>
        <v/>
      </c>
    </row>
    <row r="117" spans="1:19" x14ac:dyDescent="0.25">
      <c r="A117" s="5">
        <v>16</v>
      </c>
      <c r="B117" s="6">
        <v>0.61111111111111105</v>
      </c>
      <c r="C117" s="5" t="s">
        <v>60</v>
      </c>
      <c r="D117" s="5">
        <v>3</v>
      </c>
      <c r="E117" s="5">
        <v>1</v>
      </c>
      <c r="F117" s="5" t="s">
        <v>155</v>
      </c>
      <c r="G117" s="2">
        <v>65.151633333333208</v>
      </c>
      <c r="H117" s="7">
        <f>1+COUNTIFS(A:A,A117,O:O,"&lt;"&amp;O117)</f>
        <v>1</v>
      </c>
      <c r="I117" s="2">
        <f>AVERAGEIF(A:A,A117,G:G)</f>
        <v>54.249966666666616</v>
      </c>
      <c r="J117" s="2">
        <f t="shared" si="16"/>
        <v>10.901666666666593</v>
      </c>
      <c r="K117" s="2">
        <f t="shared" si="17"/>
        <v>100.90166666666659</v>
      </c>
      <c r="L117" s="2">
        <f t="shared" si="18"/>
        <v>425.85546301467633</v>
      </c>
      <c r="M117" s="2">
        <f>SUMIF(A:A,A117,L:L)</f>
        <v>1240.5376543064933</v>
      </c>
      <c r="N117" s="3">
        <f t="shared" si="19"/>
        <v>0.34328298019518427</v>
      </c>
      <c r="O117" s="8">
        <f t="shared" si="20"/>
        <v>2.9130485858384785</v>
      </c>
      <c r="P117" s="3">
        <f t="shared" si="21"/>
        <v>0.34328298019518427</v>
      </c>
      <c r="Q117" s="3">
        <f>IF(ISNUMBER(P117),SUMIF(A:A,A117,P:P),"")</f>
        <v>1</v>
      </c>
      <c r="R117" s="3">
        <f t="shared" si="22"/>
        <v>0.34328298019518427</v>
      </c>
      <c r="S117" s="9">
        <f t="shared" si="23"/>
        <v>2.9130485858384785</v>
      </c>
    </row>
    <row r="118" spans="1:19" x14ac:dyDescent="0.25">
      <c r="A118" s="5">
        <v>16</v>
      </c>
      <c r="B118" s="6">
        <v>0.61111111111111105</v>
      </c>
      <c r="C118" s="5" t="s">
        <v>60</v>
      </c>
      <c r="D118" s="5">
        <v>3</v>
      </c>
      <c r="E118" s="5">
        <v>4</v>
      </c>
      <c r="F118" s="5" t="s">
        <v>157</v>
      </c>
      <c r="G118" s="2">
        <v>61.213566666666694</v>
      </c>
      <c r="H118" s="7">
        <f>1+COUNTIFS(A:A,A118,O:O,"&lt;"&amp;O118)</f>
        <v>2</v>
      </c>
      <c r="I118" s="2">
        <f>AVERAGEIF(A:A,A118,G:G)</f>
        <v>54.249966666666616</v>
      </c>
      <c r="J118" s="2">
        <f t="shared" si="16"/>
        <v>6.9636000000000777</v>
      </c>
      <c r="K118" s="2">
        <f t="shared" si="17"/>
        <v>96.963600000000071</v>
      </c>
      <c r="L118" s="2">
        <f t="shared" si="18"/>
        <v>336.23690973428961</v>
      </c>
      <c r="M118" s="2">
        <f>SUMIF(A:A,A118,L:L)</f>
        <v>1240.5376543064933</v>
      </c>
      <c r="N118" s="3">
        <f t="shared" si="19"/>
        <v>0.27104127679401924</v>
      </c>
      <c r="O118" s="8">
        <f t="shared" si="20"/>
        <v>3.689474945766142</v>
      </c>
      <c r="P118" s="3">
        <f t="shared" si="21"/>
        <v>0.27104127679401924</v>
      </c>
      <c r="Q118" s="3">
        <f>IF(ISNUMBER(P118),SUMIF(A:A,A118,P:P),"")</f>
        <v>1</v>
      </c>
      <c r="R118" s="3">
        <f t="shared" si="22"/>
        <v>0.27104127679401924</v>
      </c>
      <c r="S118" s="9">
        <f t="shared" si="23"/>
        <v>3.689474945766142</v>
      </c>
    </row>
    <row r="119" spans="1:19" x14ac:dyDescent="0.25">
      <c r="A119" s="5">
        <v>16</v>
      </c>
      <c r="B119" s="6">
        <v>0.61111111111111105</v>
      </c>
      <c r="C119" s="5" t="s">
        <v>60</v>
      </c>
      <c r="D119" s="5">
        <v>3</v>
      </c>
      <c r="E119" s="5">
        <v>3</v>
      </c>
      <c r="F119" s="5" t="s">
        <v>156</v>
      </c>
      <c r="G119" s="2">
        <v>53.001233333333296</v>
      </c>
      <c r="H119" s="7">
        <f>1+COUNTIFS(A:A,A119,O:O,"&lt;"&amp;O119)</f>
        <v>3</v>
      </c>
      <c r="I119" s="2">
        <f>AVERAGEIF(A:A,A119,G:G)</f>
        <v>54.249966666666616</v>
      </c>
      <c r="J119" s="2">
        <f t="shared" si="16"/>
        <v>-1.2487333333333197</v>
      </c>
      <c r="K119" s="2">
        <f t="shared" si="17"/>
        <v>88.75126666666668</v>
      </c>
      <c r="L119" s="2">
        <f t="shared" si="18"/>
        <v>205.42397209341306</v>
      </c>
      <c r="M119" s="2">
        <f>SUMIF(A:A,A119,L:L)</f>
        <v>1240.5376543064933</v>
      </c>
      <c r="N119" s="3">
        <f t="shared" si="19"/>
        <v>0.16559269392612891</v>
      </c>
      <c r="O119" s="8">
        <f t="shared" si="20"/>
        <v>6.0389137726456772</v>
      </c>
      <c r="P119" s="3">
        <f t="shared" si="21"/>
        <v>0.16559269392612891</v>
      </c>
      <c r="Q119" s="3">
        <f>IF(ISNUMBER(P119),SUMIF(A:A,A119,P:P),"")</f>
        <v>1</v>
      </c>
      <c r="R119" s="3">
        <f t="shared" si="22"/>
        <v>0.16559269392612891</v>
      </c>
      <c r="S119" s="9">
        <f t="shared" si="23"/>
        <v>6.0389137726456772</v>
      </c>
    </row>
    <row r="120" spans="1:19" x14ac:dyDescent="0.25">
      <c r="A120" s="5">
        <v>16</v>
      </c>
      <c r="B120" s="6">
        <v>0.61111111111111105</v>
      </c>
      <c r="C120" s="5" t="s">
        <v>60</v>
      </c>
      <c r="D120" s="5">
        <v>3</v>
      </c>
      <c r="E120" s="5">
        <v>5</v>
      </c>
      <c r="F120" s="5" t="s">
        <v>158</v>
      </c>
      <c r="G120" s="2">
        <v>48.8258333333333</v>
      </c>
      <c r="H120" s="7">
        <f>1+COUNTIFS(A:A,A120,O:O,"&lt;"&amp;O120)</f>
        <v>4</v>
      </c>
      <c r="I120" s="2">
        <f>AVERAGEIF(A:A,A120,G:G)</f>
        <v>54.249966666666616</v>
      </c>
      <c r="J120" s="2">
        <f t="shared" si="16"/>
        <v>-5.4241333333333159</v>
      </c>
      <c r="K120" s="2">
        <f t="shared" si="17"/>
        <v>84.575866666666684</v>
      </c>
      <c r="L120" s="2">
        <f t="shared" si="18"/>
        <v>159.90054048851218</v>
      </c>
      <c r="M120" s="2">
        <f>SUMIF(A:A,A120,L:L)</f>
        <v>1240.5376543064933</v>
      </c>
      <c r="N120" s="3">
        <f t="shared" si="19"/>
        <v>0.12889616041352853</v>
      </c>
      <c r="O120" s="8">
        <f t="shared" si="20"/>
        <v>7.7581829962333249</v>
      </c>
      <c r="P120" s="3">
        <f t="shared" si="21"/>
        <v>0.12889616041352853</v>
      </c>
      <c r="Q120" s="3">
        <f>IF(ISNUMBER(P120),SUMIF(A:A,A120,P:P),"")</f>
        <v>1</v>
      </c>
      <c r="R120" s="3">
        <f t="shared" si="22"/>
        <v>0.12889616041352853</v>
      </c>
      <c r="S120" s="9">
        <f t="shared" si="23"/>
        <v>7.7581829962333249</v>
      </c>
    </row>
    <row r="121" spans="1:19" x14ac:dyDescent="0.25">
      <c r="A121" s="5">
        <v>16</v>
      </c>
      <c r="B121" s="6">
        <v>0.61111111111111105</v>
      </c>
      <c r="C121" s="5" t="s">
        <v>60</v>
      </c>
      <c r="D121" s="5">
        <v>3</v>
      </c>
      <c r="E121" s="5">
        <v>6</v>
      </c>
      <c r="F121" s="5" t="s">
        <v>159</v>
      </c>
      <c r="G121" s="2">
        <v>43.057566666666602</v>
      </c>
      <c r="H121" s="7">
        <f>1+COUNTIFS(A:A,A121,O:O,"&lt;"&amp;O121)</f>
        <v>5</v>
      </c>
      <c r="I121" s="2">
        <f>AVERAGEIF(A:A,A121,G:G)</f>
        <v>54.249966666666616</v>
      </c>
      <c r="J121" s="2">
        <f t="shared" si="16"/>
        <v>-11.192400000000013</v>
      </c>
      <c r="K121" s="2">
        <f t="shared" si="17"/>
        <v>78.807599999999979</v>
      </c>
      <c r="L121" s="2">
        <f t="shared" si="18"/>
        <v>113.12076897560206</v>
      </c>
      <c r="M121" s="2">
        <f>SUMIF(A:A,A121,L:L)</f>
        <v>1240.5376543064933</v>
      </c>
      <c r="N121" s="3">
        <f t="shared" si="19"/>
        <v>9.1186888671138944E-2</v>
      </c>
      <c r="O121" s="8">
        <f t="shared" si="20"/>
        <v>10.966488873268295</v>
      </c>
      <c r="P121" s="3">
        <f t="shared" si="21"/>
        <v>9.1186888671138944E-2</v>
      </c>
      <c r="Q121" s="3">
        <f>IF(ISNUMBER(P121),SUMIF(A:A,A121,P:P),"")</f>
        <v>1</v>
      </c>
      <c r="R121" s="3">
        <f t="shared" si="22"/>
        <v>9.1186888671138944E-2</v>
      </c>
      <c r="S121" s="9">
        <f t="shared" si="23"/>
        <v>10.966488873268295</v>
      </c>
    </row>
    <row r="122" spans="1:19" x14ac:dyDescent="0.25">
      <c r="A122" s="5">
        <v>17</v>
      </c>
      <c r="B122" s="6">
        <v>0.61249999999999993</v>
      </c>
      <c r="C122" s="5" t="s">
        <v>107</v>
      </c>
      <c r="D122" s="5">
        <v>3</v>
      </c>
      <c r="E122" s="5">
        <v>3</v>
      </c>
      <c r="F122" s="5" t="s">
        <v>160</v>
      </c>
      <c r="G122" s="2">
        <v>76.505066666666693</v>
      </c>
      <c r="H122" s="7">
        <f>1+COUNTIFS(A:A,A122,O:O,"&lt;"&amp;O122)</f>
        <v>1</v>
      </c>
      <c r="I122" s="2">
        <f>AVERAGEIF(A:A,A122,G:G)</f>
        <v>49.584145833333309</v>
      </c>
      <c r="J122" s="2">
        <f t="shared" si="16"/>
        <v>26.920920833333383</v>
      </c>
      <c r="K122" s="2">
        <f t="shared" si="17"/>
        <v>116.92092083333338</v>
      </c>
      <c r="L122" s="2">
        <f t="shared" si="18"/>
        <v>1113.4908284751948</v>
      </c>
      <c r="M122" s="2">
        <f>SUMIF(A:A,A122,L:L)</f>
        <v>2717.2210162918577</v>
      </c>
      <c r="N122" s="3">
        <f t="shared" si="19"/>
        <v>0.40979030479999584</v>
      </c>
      <c r="O122" s="8">
        <f t="shared" si="20"/>
        <v>2.4402724717659305</v>
      </c>
      <c r="P122" s="3">
        <f t="shared" si="21"/>
        <v>0.40979030479999584</v>
      </c>
      <c r="Q122" s="3">
        <f>IF(ISNUMBER(P122),SUMIF(A:A,A122,P:P),"")</f>
        <v>0.94180205070502943</v>
      </c>
      <c r="R122" s="3">
        <f t="shared" si="22"/>
        <v>0.43511298843873658</v>
      </c>
      <c r="S122" s="9">
        <f t="shared" si="23"/>
        <v>2.2982536181881845</v>
      </c>
    </row>
    <row r="123" spans="1:19" x14ac:dyDescent="0.25">
      <c r="A123" s="5">
        <v>17</v>
      </c>
      <c r="B123" s="6">
        <v>0.61249999999999993</v>
      </c>
      <c r="C123" s="5" t="s">
        <v>107</v>
      </c>
      <c r="D123" s="5">
        <v>3</v>
      </c>
      <c r="E123" s="5">
        <v>5</v>
      </c>
      <c r="F123" s="5" t="s">
        <v>162</v>
      </c>
      <c r="G123" s="2">
        <v>62.019466666666702</v>
      </c>
      <c r="H123" s="7">
        <f>1+COUNTIFS(A:A,A123,O:O,"&lt;"&amp;O123)</f>
        <v>2</v>
      </c>
      <c r="I123" s="2">
        <f>AVERAGEIF(A:A,A123,G:G)</f>
        <v>49.584145833333309</v>
      </c>
      <c r="J123" s="2">
        <f t="shared" si="16"/>
        <v>12.435320833333392</v>
      </c>
      <c r="K123" s="2">
        <f t="shared" si="17"/>
        <v>102.43532083333339</v>
      </c>
      <c r="L123" s="2">
        <f t="shared" si="18"/>
        <v>466.90193671600781</v>
      </c>
      <c r="M123" s="2">
        <f>SUMIF(A:A,A123,L:L)</f>
        <v>2717.2210162918577</v>
      </c>
      <c r="N123" s="3">
        <f t="shared" si="19"/>
        <v>0.17183068065371451</v>
      </c>
      <c r="O123" s="8">
        <f t="shared" si="20"/>
        <v>5.8196824699500063</v>
      </c>
      <c r="P123" s="3">
        <f t="shared" si="21"/>
        <v>0.17183068065371451</v>
      </c>
      <c r="Q123" s="3">
        <f>IF(ISNUMBER(P123),SUMIF(A:A,A123,P:P),"")</f>
        <v>0.94180205070502943</v>
      </c>
      <c r="R123" s="3">
        <f t="shared" si="22"/>
        <v>0.182448828312789</v>
      </c>
      <c r="S123" s="9">
        <f t="shared" si="23"/>
        <v>5.4809888846510262</v>
      </c>
    </row>
    <row r="124" spans="1:19" x14ac:dyDescent="0.25">
      <c r="A124" s="5">
        <v>17</v>
      </c>
      <c r="B124" s="6">
        <v>0.61249999999999993</v>
      </c>
      <c r="C124" s="5" t="s">
        <v>107</v>
      </c>
      <c r="D124" s="5">
        <v>3</v>
      </c>
      <c r="E124" s="5">
        <v>4</v>
      </c>
      <c r="F124" s="5" t="s">
        <v>161</v>
      </c>
      <c r="G124" s="2">
        <v>61.534766666666599</v>
      </c>
      <c r="H124" s="7">
        <f>1+COUNTIFS(A:A,A124,O:O,"&lt;"&amp;O124)</f>
        <v>3</v>
      </c>
      <c r="I124" s="2">
        <f>AVERAGEIF(A:A,A124,G:G)</f>
        <v>49.584145833333309</v>
      </c>
      <c r="J124" s="2">
        <f t="shared" si="16"/>
        <v>11.950620833333289</v>
      </c>
      <c r="K124" s="2">
        <f t="shared" si="17"/>
        <v>101.95062083333329</v>
      </c>
      <c r="L124" s="2">
        <f t="shared" si="18"/>
        <v>453.51903853133979</v>
      </c>
      <c r="M124" s="2">
        <f>SUMIF(A:A,A124,L:L)</f>
        <v>2717.2210162918577</v>
      </c>
      <c r="N124" s="3">
        <f t="shared" si="19"/>
        <v>0.16690546547819984</v>
      </c>
      <c r="O124" s="8">
        <f t="shared" si="20"/>
        <v>5.9914155425342486</v>
      </c>
      <c r="P124" s="3">
        <f t="shared" si="21"/>
        <v>0.16690546547819984</v>
      </c>
      <c r="Q124" s="3">
        <f>IF(ISNUMBER(P124),SUMIF(A:A,A124,P:P),"")</f>
        <v>0.94180205070502943</v>
      </c>
      <c r="R124" s="3">
        <f t="shared" si="22"/>
        <v>0.17721926317027559</v>
      </c>
      <c r="S124" s="9">
        <f t="shared" si="23"/>
        <v>5.6427274445847413</v>
      </c>
    </row>
    <row r="125" spans="1:19" x14ac:dyDescent="0.25">
      <c r="A125" s="5">
        <v>17</v>
      </c>
      <c r="B125" s="6">
        <v>0.61249999999999993</v>
      </c>
      <c r="C125" s="5" t="s">
        <v>107</v>
      </c>
      <c r="D125" s="5">
        <v>3</v>
      </c>
      <c r="E125" s="5">
        <v>8</v>
      </c>
      <c r="F125" s="5" t="s">
        <v>163</v>
      </c>
      <c r="G125" s="2">
        <v>48.070433333333298</v>
      </c>
      <c r="H125" s="7">
        <f>1+COUNTIFS(A:A,A125,O:O,"&lt;"&amp;O125)</f>
        <v>4</v>
      </c>
      <c r="I125" s="2">
        <f>AVERAGEIF(A:A,A125,G:G)</f>
        <v>49.584145833333309</v>
      </c>
      <c r="J125" s="2">
        <f t="shared" si="16"/>
        <v>-1.5137125000000111</v>
      </c>
      <c r="K125" s="2">
        <f t="shared" si="17"/>
        <v>88.486287499999989</v>
      </c>
      <c r="L125" s="2">
        <f t="shared" si="18"/>
        <v>202.18381320617402</v>
      </c>
      <c r="M125" s="2">
        <f>SUMIF(A:A,A125,L:L)</f>
        <v>2717.2210162918577</v>
      </c>
      <c r="N125" s="3">
        <f t="shared" si="19"/>
        <v>7.4408306131126062E-2</v>
      </c>
      <c r="O125" s="8">
        <f t="shared" si="20"/>
        <v>13.439359824127022</v>
      </c>
      <c r="P125" s="3">
        <f t="shared" si="21"/>
        <v>7.4408306131126062E-2</v>
      </c>
      <c r="Q125" s="3">
        <f>IF(ISNUMBER(P125),SUMIF(A:A,A125,P:P),"")</f>
        <v>0.94180205070502943</v>
      </c>
      <c r="R125" s="3">
        <f t="shared" si="22"/>
        <v>7.9006311438188412E-2</v>
      </c>
      <c r="S125" s="9">
        <f t="shared" si="23"/>
        <v>12.657216642525611</v>
      </c>
    </row>
    <row r="126" spans="1:19" x14ac:dyDescent="0.25">
      <c r="A126" s="5">
        <v>17</v>
      </c>
      <c r="B126" s="6">
        <v>0.61249999999999993</v>
      </c>
      <c r="C126" s="5" t="s">
        <v>107</v>
      </c>
      <c r="D126" s="5">
        <v>3</v>
      </c>
      <c r="E126" s="5">
        <v>6</v>
      </c>
      <c r="F126" s="5" t="s">
        <v>21</v>
      </c>
      <c r="G126" s="2">
        <v>44.409866666666595</v>
      </c>
      <c r="H126" s="7">
        <f>1+COUNTIFS(A:A,A126,O:O,"&lt;"&amp;O126)</f>
        <v>5</v>
      </c>
      <c r="I126" s="2">
        <f>AVERAGEIF(A:A,A126,G:G)</f>
        <v>49.584145833333309</v>
      </c>
      <c r="J126" s="2">
        <f t="shared" si="16"/>
        <v>-5.1742791666667145</v>
      </c>
      <c r="K126" s="2">
        <f t="shared" si="17"/>
        <v>84.825720833333293</v>
      </c>
      <c r="L126" s="2">
        <f t="shared" si="18"/>
        <v>162.31570742034936</v>
      </c>
      <c r="M126" s="2">
        <f>SUMIF(A:A,A126,L:L)</f>
        <v>2717.2210162918577</v>
      </c>
      <c r="N126" s="3">
        <f t="shared" si="19"/>
        <v>5.9735923742360371E-2</v>
      </c>
      <c r="O126" s="8">
        <f t="shared" si="20"/>
        <v>16.7403454630245</v>
      </c>
      <c r="P126" s="3">
        <f t="shared" si="21"/>
        <v>5.9735923742360371E-2</v>
      </c>
      <c r="Q126" s="3">
        <f>IF(ISNUMBER(P126),SUMIF(A:A,A126,P:P),"")</f>
        <v>0.94180205070502943</v>
      </c>
      <c r="R126" s="3">
        <f t="shared" si="22"/>
        <v>6.3427260216350437E-2</v>
      </c>
      <c r="S126" s="9">
        <f t="shared" si="23"/>
        <v>15.76609168658711</v>
      </c>
    </row>
    <row r="127" spans="1:19" x14ac:dyDescent="0.25">
      <c r="A127" s="5">
        <v>17</v>
      </c>
      <c r="B127" s="6">
        <v>0.61249999999999993</v>
      </c>
      <c r="C127" s="5" t="s">
        <v>107</v>
      </c>
      <c r="D127" s="5">
        <v>3</v>
      </c>
      <c r="E127" s="5">
        <v>10</v>
      </c>
      <c r="F127" s="5" t="s">
        <v>165</v>
      </c>
      <c r="G127" s="2">
        <v>44.240333333333297</v>
      </c>
      <c r="H127" s="7">
        <f>1+COUNTIFS(A:A,A127,O:O,"&lt;"&amp;O127)</f>
        <v>6</v>
      </c>
      <c r="I127" s="2">
        <f>AVERAGEIF(A:A,A127,G:G)</f>
        <v>49.584145833333309</v>
      </c>
      <c r="J127" s="2">
        <f t="shared" si="16"/>
        <v>-5.3438125000000127</v>
      </c>
      <c r="K127" s="2">
        <f t="shared" si="17"/>
        <v>84.656187499999987</v>
      </c>
      <c r="L127" s="2">
        <f t="shared" si="18"/>
        <v>160.67300101341019</v>
      </c>
      <c r="M127" s="2">
        <f>SUMIF(A:A,A127,L:L)</f>
        <v>2717.2210162918577</v>
      </c>
      <c r="N127" s="3">
        <f t="shared" si="19"/>
        <v>5.9131369899632871E-2</v>
      </c>
      <c r="O127" s="8">
        <f t="shared" si="20"/>
        <v>16.911497259362644</v>
      </c>
      <c r="P127" s="3">
        <f t="shared" si="21"/>
        <v>5.9131369899632871E-2</v>
      </c>
      <c r="Q127" s="3">
        <f>IF(ISNUMBER(P127),SUMIF(A:A,A127,P:P),"")</f>
        <v>0.94180205070502943</v>
      </c>
      <c r="R127" s="3">
        <f t="shared" si="22"/>
        <v>6.2785348423660112E-2</v>
      </c>
      <c r="S127" s="9">
        <f t="shared" si="23"/>
        <v>15.927282799360221</v>
      </c>
    </row>
    <row r="128" spans="1:19" x14ac:dyDescent="0.25">
      <c r="A128" s="5">
        <v>17</v>
      </c>
      <c r="B128" s="6">
        <v>0.61249999999999993</v>
      </c>
      <c r="C128" s="5" t="s">
        <v>107</v>
      </c>
      <c r="D128" s="5">
        <v>3</v>
      </c>
      <c r="E128" s="5">
        <v>9</v>
      </c>
      <c r="F128" s="5" t="s">
        <v>164</v>
      </c>
      <c r="G128" s="2">
        <v>39.2580666666667</v>
      </c>
      <c r="H128" s="7">
        <f>1+COUNTIFS(A:A,A128,O:O,"&lt;"&amp;O128)</f>
        <v>7</v>
      </c>
      <c r="I128" s="2">
        <f>AVERAGEIF(A:A,A128,G:G)</f>
        <v>49.584145833333309</v>
      </c>
      <c r="J128" s="2">
        <f t="shared" si="16"/>
        <v>-10.326079166666609</v>
      </c>
      <c r="K128" s="2">
        <f t="shared" si="17"/>
        <v>79.673920833333398</v>
      </c>
      <c r="L128" s="2">
        <f t="shared" si="18"/>
        <v>119.15620149652489</v>
      </c>
      <c r="M128" s="2">
        <f>SUMIF(A:A,A128,L:L)</f>
        <v>2717.2210162918577</v>
      </c>
      <c r="N128" s="3">
        <f t="shared" si="19"/>
        <v>4.3852230194780108E-2</v>
      </c>
      <c r="O128" s="8">
        <f t="shared" si="20"/>
        <v>22.803857308015171</v>
      </c>
      <c r="P128" s="3" t="str">
        <f t="shared" si="21"/>
        <v/>
      </c>
      <c r="Q128" s="3" t="str">
        <f>IF(ISNUMBER(P128),SUMIF(A:A,A128,P:P),"")</f>
        <v/>
      </c>
      <c r="R128" s="3" t="str">
        <f t="shared" si="22"/>
        <v/>
      </c>
      <c r="S128" s="9" t="str">
        <f t="shared" si="23"/>
        <v/>
      </c>
    </row>
    <row r="129" spans="1:19" x14ac:dyDescent="0.25">
      <c r="A129" s="5">
        <v>17</v>
      </c>
      <c r="B129" s="6">
        <v>0.61249999999999993</v>
      </c>
      <c r="C129" s="5" t="s">
        <v>107</v>
      </c>
      <c r="D129" s="5">
        <v>3</v>
      </c>
      <c r="E129" s="5">
        <v>11</v>
      </c>
      <c r="F129" s="5" t="s">
        <v>166</v>
      </c>
      <c r="G129" s="2">
        <v>20.635166666666599</v>
      </c>
      <c r="H129" s="7">
        <f>1+COUNTIFS(A:A,A129,O:O,"&lt;"&amp;O129)</f>
        <v>8</v>
      </c>
      <c r="I129" s="2">
        <f>AVERAGEIF(A:A,A129,G:G)</f>
        <v>49.584145833333309</v>
      </c>
      <c r="J129" s="2">
        <f t="shared" si="16"/>
        <v>-28.94897916666671</v>
      </c>
      <c r="K129" s="2">
        <f t="shared" si="17"/>
        <v>61.05102083333329</v>
      </c>
      <c r="L129" s="2">
        <f t="shared" si="18"/>
        <v>38.980489432856935</v>
      </c>
      <c r="M129" s="2">
        <f>SUMIF(A:A,A129,L:L)</f>
        <v>2717.2210162918577</v>
      </c>
      <c r="N129" s="3">
        <f t="shared" si="19"/>
        <v>1.4345719100190422E-2</v>
      </c>
      <c r="O129" s="8">
        <f t="shared" si="20"/>
        <v>69.707206241527913</v>
      </c>
      <c r="P129" s="3" t="str">
        <f t="shared" si="21"/>
        <v/>
      </c>
      <c r="Q129" s="3" t="str">
        <f>IF(ISNUMBER(P129),SUMIF(A:A,A129,P:P),"")</f>
        <v/>
      </c>
      <c r="R129" s="3" t="str">
        <f t="shared" si="22"/>
        <v/>
      </c>
      <c r="S129" s="9" t="str">
        <f t="shared" si="23"/>
        <v/>
      </c>
    </row>
    <row r="130" spans="1:19" x14ac:dyDescent="0.25">
      <c r="A130" s="5">
        <v>18</v>
      </c>
      <c r="B130" s="6">
        <v>0.61527777777777781</v>
      </c>
      <c r="C130" s="5" t="s">
        <v>68</v>
      </c>
      <c r="D130" s="5">
        <v>3</v>
      </c>
      <c r="E130" s="5">
        <v>5</v>
      </c>
      <c r="F130" s="5" t="s">
        <v>170</v>
      </c>
      <c r="G130" s="2">
        <v>53.611499999999999</v>
      </c>
      <c r="H130" s="7">
        <f>1+COUNTIFS(A:A,A130,O:O,"&lt;"&amp;O130)</f>
        <v>1</v>
      </c>
      <c r="I130" s="2">
        <f>AVERAGEIF(A:A,A130,G:G)</f>
        <v>46.570013333333314</v>
      </c>
      <c r="J130" s="2">
        <f t="shared" si="16"/>
        <v>7.0414866666666853</v>
      </c>
      <c r="K130" s="2">
        <f t="shared" si="17"/>
        <v>97.041486666666685</v>
      </c>
      <c r="L130" s="2">
        <f t="shared" si="18"/>
        <v>337.81188929178876</v>
      </c>
      <c r="M130" s="2">
        <f>SUMIF(A:A,A130,L:L)</f>
        <v>1244.1672411631059</v>
      </c>
      <c r="N130" s="3">
        <f t="shared" si="19"/>
        <v>0.27151646347478686</v>
      </c>
      <c r="O130" s="8">
        <f t="shared" si="20"/>
        <v>3.683017917964523</v>
      </c>
      <c r="P130" s="3">
        <f t="shared" si="21"/>
        <v>0.27151646347478686</v>
      </c>
      <c r="Q130" s="3">
        <f>IF(ISNUMBER(P130),SUMIF(A:A,A130,P:P),"")</f>
        <v>1.0000000000000002</v>
      </c>
      <c r="R130" s="3">
        <f t="shared" si="22"/>
        <v>0.27151646347478681</v>
      </c>
      <c r="S130" s="9">
        <f t="shared" si="23"/>
        <v>3.6830179179645239</v>
      </c>
    </row>
    <row r="131" spans="1:19" x14ac:dyDescent="0.25">
      <c r="A131" s="5">
        <v>18</v>
      </c>
      <c r="B131" s="6">
        <v>0.61527777777777781</v>
      </c>
      <c r="C131" s="5" t="s">
        <v>68</v>
      </c>
      <c r="D131" s="5">
        <v>3</v>
      </c>
      <c r="E131" s="5">
        <v>1</v>
      </c>
      <c r="F131" s="5" t="s">
        <v>167</v>
      </c>
      <c r="G131" s="2">
        <v>52.127000000000002</v>
      </c>
      <c r="H131" s="7">
        <f>1+COUNTIFS(A:A,A131,O:O,"&lt;"&amp;O131)</f>
        <v>2</v>
      </c>
      <c r="I131" s="2">
        <f>AVERAGEIF(A:A,A131,G:G)</f>
        <v>46.570013333333314</v>
      </c>
      <c r="J131" s="2">
        <f t="shared" si="16"/>
        <v>5.5569866666666883</v>
      </c>
      <c r="K131" s="2">
        <f t="shared" si="17"/>
        <v>95.556986666666688</v>
      </c>
      <c r="L131" s="2">
        <f t="shared" si="18"/>
        <v>309.02407917674685</v>
      </c>
      <c r="M131" s="2">
        <f>SUMIF(A:A,A131,L:L)</f>
        <v>1244.1672411631059</v>
      </c>
      <c r="N131" s="3">
        <f t="shared" si="19"/>
        <v>0.24837824767661995</v>
      </c>
      <c r="O131" s="8">
        <f t="shared" si="20"/>
        <v>4.0261174613888331</v>
      </c>
      <c r="P131" s="3">
        <f t="shared" si="21"/>
        <v>0.24837824767661995</v>
      </c>
      <c r="Q131" s="3">
        <f>IF(ISNUMBER(P131),SUMIF(A:A,A131,P:P),"")</f>
        <v>1.0000000000000002</v>
      </c>
      <c r="R131" s="3">
        <f t="shared" si="22"/>
        <v>0.2483782476766199</v>
      </c>
      <c r="S131" s="9">
        <f t="shared" si="23"/>
        <v>4.026117461388834</v>
      </c>
    </row>
    <row r="132" spans="1:19" x14ac:dyDescent="0.25">
      <c r="A132" s="5">
        <v>18</v>
      </c>
      <c r="B132" s="6">
        <v>0.61527777777777781</v>
      </c>
      <c r="C132" s="5" t="s">
        <v>68</v>
      </c>
      <c r="D132" s="5">
        <v>3</v>
      </c>
      <c r="E132" s="5">
        <v>6</v>
      </c>
      <c r="F132" s="5" t="s">
        <v>171</v>
      </c>
      <c r="G132" s="2">
        <v>49.4146</v>
      </c>
      <c r="H132" s="7">
        <f>1+COUNTIFS(A:A,A132,O:O,"&lt;"&amp;O132)</f>
        <v>3</v>
      </c>
      <c r="I132" s="2">
        <f>AVERAGEIF(A:A,A132,G:G)</f>
        <v>46.570013333333314</v>
      </c>
      <c r="J132" s="2">
        <f t="shared" si="16"/>
        <v>2.8445866666666859</v>
      </c>
      <c r="K132" s="2">
        <f t="shared" si="17"/>
        <v>92.844586666666686</v>
      </c>
      <c r="L132" s="2">
        <f t="shared" si="18"/>
        <v>262.61135457875434</v>
      </c>
      <c r="M132" s="2">
        <f>SUMIF(A:A,A132,L:L)</f>
        <v>1244.1672411631059</v>
      </c>
      <c r="N132" s="3">
        <f t="shared" si="19"/>
        <v>0.21107399864768414</v>
      </c>
      <c r="O132" s="8">
        <f t="shared" si="20"/>
        <v>4.7376749690006017</v>
      </c>
      <c r="P132" s="3">
        <f t="shared" si="21"/>
        <v>0.21107399864768414</v>
      </c>
      <c r="Q132" s="3">
        <f>IF(ISNUMBER(P132),SUMIF(A:A,A132,P:P),"")</f>
        <v>1.0000000000000002</v>
      </c>
      <c r="R132" s="3">
        <f t="shared" si="22"/>
        <v>0.21107399864768409</v>
      </c>
      <c r="S132" s="9">
        <f t="shared" si="23"/>
        <v>4.7376749690006026</v>
      </c>
    </row>
    <row r="133" spans="1:19" x14ac:dyDescent="0.25">
      <c r="A133" s="5">
        <v>18</v>
      </c>
      <c r="B133" s="6">
        <v>0.61527777777777781</v>
      </c>
      <c r="C133" s="5" t="s">
        <v>68</v>
      </c>
      <c r="D133" s="5">
        <v>3</v>
      </c>
      <c r="E133" s="5">
        <v>2</v>
      </c>
      <c r="F133" s="5" t="s">
        <v>168</v>
      </c>
      <c r="G133" s="2">
        <v>49.254833333333295</v>
      </c>
      <c r="H133" s="7">
        <f>1+COUNTIFS(A:A,A133,O:O,"&lt;"&amp;O133)</f>
        <v>4</v>
      </c>
      <c r="I133" s="2">
        <f>AVERAGEIF(A:A,A133,G:G)</f>
        <v>46.570013333333314</v>
      </c>
      <c r="J133" s="2">
        <f t="shared" si="16"/>
        <v>2.6848199999999807</v>
      </c>
      <c r="K133" s="2">
        <f t="shared" si="17"/>
        <v>92.684819999999974</v>
      </c>
      <c r="L133" s="2">
        <f t="shared" si="18"/>
        <v>260.10598953351831</v>
      </c>
      <c r="M133" s="2">
        <f>SUMIF(A:A,A133,L:L)</f>
        <v>1244.1672411631059</v>
      </c>
      <c r="N133" s="3">
        <f t="shared" si="19"/>
        <v>0.20906031032480732</v>
      </c>
      <c r="O133" s="8">
        <f t="shared" si="20"/>
        <v>4.7833086942535692</v>
      </c>
      <c r="P133" s="3">
        <f t="shared" si="21"/>
        <v>0.20906031032480732</v>
      </c>
      <c r="Q133" s="3">
        <f>IF(ISNUMBER(P133),SUMIF(A:A,A133,P:P),"")</f>
        <v>1.0000000000000002</v>
      </c>
      <c r="R133" s="3">
        <f t="shared" si="22"/>
        <v>0.20906031032480726</v>
      </c>
      <c r="S133" s="9">
        <f t="shared" si="23"/>
        <v>4.7833086942535701</v>
      </c>
    </row>
    <row r="134" spans="1:19" x14ac:dyDescent="0.25">
      <c r="A134" s="5">
        <v>18</v>
      </c>
      <c r="B134" s="6">
        <v>0.61527777777777781</v>
      </c>
      <c r="C134" s="5" t="s">
        <v>68</v>
      </c>
      <c r="D134" s="5">
        <v>3</v>
      </c>
      <c r="E134" s="5">
        <v>4</v>
      </c>
      <c r="F134" s="5" t="s">
        <v>169</v>
      </c>
      <c r="G134" s="2">
        <v>28.442133333333302</v>
      </c>
      <c r="H134" s="7">
        <f>1+COUNTIFS(A:A,A134,O:O,"&lt;"&amp;O134)</f>
        <v>5</v>
      </c>
      <c r="I134" s="2">
        <f>AVERAGEIF(A:A,A134,G:G)</f>
        <v>46.570013333333314</v>
      </c>
      <c r="J134" s="2">
        <f t="shared" si="16"/>
        <v>-18.127880000000012</v>
      </c>
      <c r="K134" s="2">
        <f t="shared" si="17"/>
        <v>71.872119999999995</v>
      </c>
      <c r="L134" s="2">
        <f t="shared" si="18"/>
        <v>74.613928582297703</v>
      </c>
      <c r="M134" s="2">
        <f>SUMIF(A:A,A134,L:L)</f>
        <v>1244.1672411631059</v>
      </c>
      <c r="N134" s="3">
        <f t="shared" si="19"/>
        <v>5.9970979876101789E-2</v>
      </c>
      <c r="O134" s="8">
        <f t="shared" si="20"/>
        <v>16.674731713004679</v>
      </c>
      <c r="P134" s="3">
        <f t="shared" si="21"/>
        <v>5.9970979876101789E-2</v>
      </c>
      <c r="Q134" s="3">
        <f>IF(ISNUMBER(P134),SUMIF(A:A,A134,P:P),"")</f>
        <v>1.0000000000000002</v>
      </c>
      <c r="R134" s="3">
        <f t="shared" si="22"/>
        <v>5.9970979876101775E-2</v>
      </c>
      <c r="S134" s="9">
        <f t="shared" si="23"/>
        <v>16.674731713004686</v>
      </c>
    </row>
    <row r="135" spans="1:19" x14ac:dyDescent="0.25">
      <c r="A135" s="5">
        <v>19</v>
      </c>
      <c r="B135" s="6">
        <v>0.61805555555555558</v>
      </c>
      <c r="C135" s="5" t="s">
        <v>44</v>
      </c>
      <c r="D135" s="5">
        <v>5</v>
      </c>
      <c r="E135" s="5">
        <v>5</v>
      </c>
      <c r="F135" s="5" t="s">
        <v>175</v>
      </c>
      <c r="G135" s="2">
        <v>68.526266666666601</v>
      </c>
      <c r="H135" s="7">
        <f>1+COUNTIFS(A:A,A135,O:O,"&lt;"&amp;O135)</f>
        <v>1</v>
      </c>
      <c r="I135" s="2">
        <f>AVERAGEIF(A:A,A135,G:G)</f>
        <v>50.440711111111106</v>
      </c>
      <c r="J135" s="2">
        <f t="shared" si="16"/>
        <v>18.085555555555494</v>
      </c>
      <c r="K135" s="2">
        <f t="shared" si="17"/>
        <v>108.08555555555549</v>
      </c>
      <c r="L135" s="2">
        <f t="shared" si="18"/>
        <v>655.32633525891424</v>
      </c>
      <c r="M135" s="2">
        <f>SUMIF(A:A,A135,L:L)</f>
        <v>3682.7393377375288</v>
      </c>
      <c r="N135" s="3">
        <f t="shared" si="19"/>
        <v>0.17794534860061817</v>
      </c>
      <c r="O135" s="8">
        <f t="shared" si="20"/>
        <v>5.6197029473605813</v>
      </c>
      <c r="P135" s="3">
        <f t="shared" si="21"/>
        <v>0.17794534860061817</v>
      </c>
      <c r="Q135" s="3">
        <f>IF(ISNUMBER(P135),SUMIF(A:A,A135,P:P),"")</f>
        <v>0.92381389887430099</v>
      </c>
      <c r="R135" s="3">
        <f t="shared" si="22"/>
        <v>0.19262034141015924</v>
      </c>
      <c r="S135" s="9">
        <f t="shared" si="23"/>
        <v>5.1915596903165788</v>
      </c>
    </row>
    <row r="136" spans="1:19" x14ac:dyDescent="0.25">
      <c r="A136" s="5">
        <v>19</v>
      </c>
      <c r="B136" s="6">
        <v>0.61805555555555558</v>
      </c>
      <c r="C136" s="5" t="s">
        <v>44</v>
      </c>
      <c r="D136" s="5">
        <v>5</v>
      </c>
      <c r="E136" s="5">
        <v>3</v>
      </c>
      <c r="F136" s="5" t="s">
        <v>173</v>
      </c>
      <c r="G136" s="2">
        <v>67.530533333333295</v>
      </c>
      <c r="H136" s="7">
        <f>1+COUNTIFS(A:A,A136,O:O,"&lt;"&amp;O136)</f>
        <v>2</v>
      </c>
      <c r="I136" s="2">
        <f>AVERAGEIF(A:A,A136,G:G)</f>
        <v>50.440711111111106</v>
      </c>
      <c r="J136" s="2">
        <f t="shared" si="16"/>
        <v>17.089822222222189</v>
      </c>
      <c r="K136" s="2">
        <f t="shared" si="17"/>
        <v>107.08982222222218</v>
      </c>
      <c r="L136" s="2">
        <f t="shared" si="18"/>
        <v>617.32111444923407</v>
      </c>
      <c r="M136" s="2">
        <f>SUMIF(A:A,A136,L:L)</f>
        <v>3682.7393377375288</v>
      </c>
      <c r="N136" s="3">
        <f t="shared" si="19"/>
        <v>0.16762552487043028</v>
      </c>
      <c r="O136" s="8">
        <f t="shared" si="20"/>
        <v>5.96567856102447</v>
      </c>
      <c r="P136" s="3">
        <f t="shared" si="21"/>
        <v>0.16762552487043028</v>
      </c>
      <c r="Q136" s="3">
        <f>IF(ISNUMBER(P136),SUMIF(A:A,A136,P:P),"")</f>
        <v>0.92381389887430099</v>
      </c>
      <c r="R136" s="3">
        <f t="shared" si="22"/>
        <v>0.18144945110123126</v>
      </c>
      <c r="S136" s="9">
        <f t="shared" si="23"/>
        <v>5.5111767708908452</v>
      </c>
    </row>
    <row r="137" spans="1:19" x14ac:dyDescent="0.25">
      <c r="A137" s="5">
        <v>19</v>
      </c>
      <c r="B137" s="6">
        <v>0.61805555555555558</v>
      </c>
      <c r="C137" s="5" t="s">
        <v>44</v>
      </c>
      <c r="D137" s="5">
        <v>5</v>
      </c>
      <c r="E137" s="5">
        <v>13</v>
      </c>
      <c r="F137" s="5" t="s">
        <v>183</v>
      </c>
      <c r="G137" s="2">
        <v>63.697166666666604</v>
      </c>
      <c r="H137" s="7">
        <f>1+COUNTIFS(A:A,A137,O:O,"&lt;"&amp;O137)</f>
        <v>3</v>
      </c>
      <c r="I137" s="2">
        <f>AVERAGEIF(A:A,A137,G:G)</f>
        <v>50.440711111111106</v>
      </c>
      <c r="J137" s="2">
        <f t="shared" si="16"/>
        <v>13.256455555555497</v>
      </c>
      <c r="K137" s="2">
        <f t="shared" si="17"/>
        <v>103.2564555555555</v>
      </c>
      <c r="L137" s="2">
        <f t="shared" si="18"/>
        <v>490.48138800096558</v>
      </c>
      <c r="M137" s="2">
        <f>SUMIF(A:A,A137,L:L)</f>
        <v>3682.7393377375288</v>
      </c>
      <c r="N137" s="3">
        <f t="shared" si="19"/>
        <v>0.13318384577885717</v>
      </c>
      <c r="O137" s="8">
        <f t="shared" si="20"/>
        <v>7.5084181129626852</v>
      </c>
      <c r="P137" s="3">
        <f t="shared" si="21"/>
        <v>0.13318384577885717</v>
      </c>
      <c r="Q137" s="3">
        <f>IF(ISNUMBER(P137),SUMIF(A:A,A137,P:P),"")</f>
        <v>0.92381389887430099</v>
      </c>
      <c r="R137" s="3">
        <f t="shared" si="22"/>
        <v>0.14416739772062995</v>
      </c>
      <c r="S137" s="9">
        <f t="shared" si="23"/>
        <v>6.9363810113144799</v>
      </c>
    </row>
    <row r="138" spans="1:19" x14ac:dyDescent="0.25">
      <c r="A138" s="5">
        <v>19</v>
      </c>
      <c r="B138" s="6">
        <v>0.61805555555555558</v>
      </c>
      <c r="C138" s="5" t="s">
        <v>44</v>
      </c>
      <c r="D138" s="5">
        <v>5</v>
      </c>
      <c r="E138" s="5">
        <v>4</v>
      </c>
      <c r="F138" s="5" t="s">
        <v>174</v>
      </c>
      <c r="G138" s="2">
        <v>58.911633333333398</v>
      </c>
      <c r="H138" s="7">
        <f>1+COUNTIFS(A:A,A138,O:O,"&lt;"&amp;O138)</f>
        <v>4</v>
      </c>
      <c r="I138" s="2">
        <f>AVERAGEIF(A:A,A138,G:G)</f>
        <v>50.440711111111106</v>
      </c>
      <c r="J138" s="2">
        <f t="shared" si="16"/>
        <v>8.470922222222292</v>
      </c>
      <c r="K138" s="2">
        <f t="shared" si="17"/>
        <v>98.470922222222299</v>
      </c>
      <c r="L138" s="2">
        <f t="shared" si="18"/>
        <v>368.0634468893129</v>
      </c>
      <c r="M138" s="2">
        <f>SUMIF(A:A,A138,L:L)</f>
        <v>3682.7393377375288</v>
      </c>
      <c r="N138" s="3">
        <f t="shared" si="19"/>
        <v>9.9942845022376936E-2</v>
      </c>
      <c r="O138" s="8">
        <f t="shared" si="20"/>
        <v>10.005718766321918</v>
      </c>
      <c r="P138" s="3">
        <f t="shared" si="21"/>
        <v>9.9942845022376936E-2</v>
      </c>
      <c r="Q138" s="3">
        <f>IF(ISNUMBER(P138),SUMIF(A:A,A138,P:P),"")</f>
        <v>0.92381389887430099</v>
      </c>
      <c r="R138" s="3">
        <f t="shared" si="22"/>
        <v>0.10818504153721949</v>
      </c>
      <c r="S138" s="9">
        <f t="shared" si="23"/>
        <v>9.2434220645556113</v>
      </c>
    </row>
    <row r="139" spans="1:19" x14ac:dyDescent="0.25">
      <c r="A139" s="5">
        <v>19</v>
      </c>
      <c r="B139" s="6">
        <v>0.61805555555555558</v>
      </c>
      <c r="C139" s="5" t="s">
        <v>44</v>
      </c>
      <c r="D139" s="5">
        <v>5</v>
      </c>
      <c r="E139" s="5">
        <v>11</v>
      </c>
      <c r="F139" s="5" t="s">
        <v>181</v>
      </c>
      <c r="G139" s="2">
        <v>58.776300000000006</v>
      </c>
      <c r="H139" s="7">
        <f>1+COUNTIFS(A:A,A139,O:O,"&lt;"&amp;O139)</f>
        <v>5</v>
      </c>
      <c r="I139" s="2">
        <f>AVERAGEIF(A:A,A139,G:G)</f>
        <v>50.440711111111106</v>
      </c>
      <c r="J139" s="2">
        <f t="shared" si="16"/>
        <v>8.3355888888888998</v>
      </c>
      <c r="K139" s="2">
        <f t="shared" si="17"/>
        <v>98.335588888888907</v>
      </c>
      <c r="L139" s="2">
        <f t="shared" si="18"/>
        <v>365.08687294564845</v>
      </c>
      <c r="M139" s="2">
        <f>SUMIF(A:A,A139,L:L)</f>
        <v>3682.7393377375288</v>
      </c>
      <c r="N139" s="3">
        <f t="shared" si="19"/>
        <v>9.9134595056607405E-2</v>
      </c>
      <c r="O139" s="8">
        <f t="shared" si="20"/>
        <v>10.087295957874083</v>
      </c>
      <c r="P139" s="3">
        <f t="shared" si="21"/>
        <v>9.9134595056607405E-2</v>
      </c>
      <c r="Q139" s="3">
        <f>IF(ISNUMBER(P139),SUMIF(A:A,A139,P:P),"")</f>
        <v>0.92381389887430099</v>
      </c>
      <c r="R139" s="3">
        <f t="shared" si="22"/>
        <v>0.10731013592391965</v>
      </c>
      <c r="S139" s="9">
        <f t="shared" si="23"/>
        <v>9.3187842079426346</v>
      </c>
    </row>
    <row r="140" spans="1:19" x14ac:dyDescent="0.25">
      <c r="A140" s="5">
        <v>19</v>
      </c>
      <c r="B140" s="6">
        <v>0.61805555555555558</v>
      </c>
      <c r="C140" s="5" t="s">
        <v>44</v>
      </c>
      <c r="D140" s="5">
        <v>5</v>
      </c>
      <c r="E140" s="5">
        <v>7</v>
      </c>
      <c r="F140" s="5" t="s">
        <v>177</v>
      </c>
      <c r="G140" s="2">
        <v>56.913400000000102</v>
      </c>
      <c r="H140" s="7">
        <f>1+COUNTIFS(A:A,A140,O:O,"&lt;"&amp;O140)</f>
        <v>6</v>
      </c>
      <c r="I140" s="2">
        <f>AVERAGEIF(A:A,A140,G:G)</f>
        <v>50.440711111111106</v>
      </c>
      <c r="J140" s="2">
        <f t="shared" si="16"/>
        <v>6.472688888888996</v>
      </c>
      <c r="K140" s="2">
        <f t="shared" si="17"/>
        <v>96.472688888888996</v>
      </c>
      <c r="L140" s="2">
        <f t="shared" si="18"/>
        <v>326.47759784597781</v>
      </c>
      <c r="M140" s="2">
        <f>SUMIF(A:A,A140,L:L)</f>
        <v>3682.7393377375288</v>
      </c>
      <c r="N140" s="3">
        <f t="shared" si="19"/>
        <v>8.8650748235292579E-2</v>
      </c>
      <c r="O140" s="8">
        <f t="shared" si="20"/>
        <v>11.280220640054248</v>
      </c>
      <c r="P140" s="3">
        <f t="shared" si="21"/>
        <v>8.8650748235292579E-2</v>
      </c>
      <c r="Q140" s="3">
        <f>IF(ISNUMBER(P140),SUMIF(A:A,A140,P:P),"")</f>
        <v>0.92381389887430099</v>
      </c>
      <c r="R140" s="3">
        <f t="shared" si="22"/>
        <v>9.5961695687103832E-2</v>
      </c>
      <c r="S140" s="9">
        <f t="shared" si="23"/>
        <v>10.420824609650877</v>
      </c>
    </row>
    <row r="141" spans="1:19" x14ac:dyDescent="0.25">
      <c r="A141" s="5">
        <v>19</v>
      </c>
      <c r="B141" s="6">
        <v>0.61805555555555558</v>
      </c>
      <c r="C141" s="5" t="s">
        <v>44</v>
      </c>
      <c r="D141" s="5">
        <v>5</v>
      </c>
      <c r="E141" s="5">
        <v>1</v>
      </c>
      <c r="F141" s="5" t="s">
        <v>172</v>
      </c>
      <c r="G141" s="2">
        <v>56.145366666666696</v>
      </c>
      <c r="H141" s="7">
        <f>1+COUNTIFS(A:A,A141,O:O,"&lt;"&amp;O141)</f>
        <v>7</v>
      </c>
      <c r="I141" s="2">
        <f>AVERAGEIF(A:A,A141,G:G)</f>
        <v>50.440711111111106</v>
      </c>
      <c r="J141" s="2">
        <f t="shared" si="16"/>
        <v>5.7046555555555898</v>
      </c>
      <c r="K141" s="2">
        <f t="shared" si="17"/>
        <v>95.70465555555559</v>
      </c>
      <c r="L141" s="2">
        <f t="shared" si="18"/>
        <v>311.77423912231052</v>
      </c>
      <c r="M141" s="2">
        <f>SUMIF(A:A,A141,L:L)</f>
        <v>3682.7393377375288</v>
      </c>
      <c r="N141" s="3">
        <f t="shared" si="19"/>
        <v>8.4658242283812399E-2</v>
      </c>
      <c r="O141" s="8">
        <f t="shared" si="20"/>
        <v>11.81219894275092</v>
      </c>
      <c r="P141" s="3">
        <f t="shared" si="21"/>
        <v>8.4658242283812399E-2</v>
      </c>
      <c r="Q141" s="3">
        <f>IF(ISNUMBER(P141),SUMIF(A:A,A141,P:P),"")</f>
        <v>0.92381389887430099</v>
      </c>
      <c r="R141" s="3">
        <f t="shared" si="22"/>
        <v>9.1639931361685925E-2</v>
      </c>
      <c r="S141" s="9">
        <f t="shared" si="23"/>
        <v>10.912273559581623</v>
      </c>
    </row>
    <row r="142" spans="1:19" x14ac:dyDescent="0.25">
      <c r="A142" s="5">
        <v>19</v>
      </c>
      <c r="B142" s="6">
        <v>0.61805555555555558</v>
      </c>
      <c r="C142" s="5" t="s">
        <v>44</v>
      </c>
      <c r="D142" s="5">
        <v>5</v>
      </c>
      <c r="E142" s="5">
        <v>6</v>
      </c>
      <c r="F142" s="5" t="s">
        <v>176</v>
      </c>
      <c r="G142" s="2">
        <v>53.601100000000002</v>
      </c>
      <c r="H142" s="7">
        <f>1+COUNTIFS(A:A,A142,O:O,"&lt;"&amp;O142)</f>
        <v>8</v>
      </c>
      <c r="I142" s="2">
        <f>AVERAGEIF(A:A,A142,G:G)</f>
        <v>50.440711111111106</v>
      </c>
      <c r="J142" s="2">
        <f t="shared" si="16"/>
        <v>3.160388888888896</v>
      </c>
      <c r="K142" s="2">
        <f t="shared" si="17"/>
        <v>93.160388888888889</v>
      </c>
      <c r="L142" s="2">
        <f t="shared" si="18"/>
        <v>267.63479162070456</v>
      </c>
      <c r="M142" s="2">
        <f>SUMIF(A:A,A142,L:L)</f>
        <v>3682.7393377375288</v>
      </c>
      <c r="N142" s="3">
        <f t="shared" si="19"/>
        <v>7.2672749026306202E-2</v>
      </c>
      <c r="O142" s="8">
        <f t="shared" si="20"/>
        <v>13.760316121219226</v>
      </c>
      <c r="P142" s="3">
        <f t="shared" si="21"/>
        <v>7.2672749026306202E-2</v>
      </c>
      <c r="Q142" s="3">
        <f>IF(ISNUMBER(P142),SUMIF(A:A,A142,P:P),"")</f>
        <v>0.92381389887430099</v>
      </c>
      <c r="R142" s="3">
        <f t="shared" si="22"/>
        <v>7.8666005258050828E-2</v>
      </c>
      <c r="S142" s="9">
        <f t="shared" si="23"/>
        <v>12.711971285686431</v>
      </c>
    </row>
    <row r="143" spans="1:19" x14ac:dyDescent="0.25">
      <c r="A143" s="5">
        <v>19</v>
      </c>
      <c r="B143" s="6">
        <v>0.61805555555555558</v>
      </c>
      <c r="C143" s="5" t="s">
        <v>44</v>
      </c>
      <c r="D143" s="5">
        <v>5</v>
      </c>
      <c r="E143" s="5">
        <v>10</v>
      </c>
      <c r="F143" s="5" t="s">
        <v>180</v>
      </c>
      <c r="G143" s="2">
        <v>39.355699999999999</v>
      </c>
      <c r="H143" s="7">
        <f>1+COUNTIFS(A:A,A143,O:O,"&lt;"&amp;O143)</f>
        <v>9</v>
      </c>
      <c r="I143" s="2">
        <f>AVERAGEIF(A:A,A143,G:G)</f>
        <v>50.440711111111106</v>
      </c>
      <c r="J143" s="2">
        <f t="shared" si="16"/>
        <v>-11.085011111111108</v>
      </c>
      <c r="K143" s="2">
        <f t="shared" si="17"/>
        <v>78.9149888888889</v>
      </c>
      <c r="L143" s="2">
        <f t="shared" si="18"/>
        <v>113.85199704027998</v>
      </c>
      <c r="M143" s="2">
        <f>SUMIF(A:A,A143,L:L)</f>
        <v>3682.7393377375288</v>
      </c>
      <c r="N143" s="3">
        <f t="shared" si="19"/>
        <v>3.0915029981520317E-2</v>
      </c>
      <c r="O143" s="8">
        <f t="shared" si="20"/>
        <v>32.34672586757177</v>
      </c>
      <c r="P143" s="3" t="str">
        <f t="shared" si="21"/>
        <v/>
      </c>
      <c r="Q143" s="3" t="str">
        <f>IF(ISNUMBER(P143),SUMIF(A:A,A143,P:P),"")</f>
        <v/>
      </c>
      <c r="R143" s="3" t="str">
        <f t="shared" si="22"/>
        <v/>
      </c>
      <c r="S143" s="9" t="str">
        <f t="shared" si="23"/>
        <v/>
      </c>
    </row>
    <row r="144" spans="1:19" x14ac:dyDescent="0.25">
      <c r="A144" s="5">
        <v>19</v>
      </c>
      <c r="B144" s="6">
        <v>0.61805555555555558</v>
      </c>
      <c r="C144" s="5" t="s">
        <v>44</v>
      </c>
      <c r="D144" s="5">
        <v>5</v>
      </c>
      <c r="E144" s="5">
        <v>9</v>
      </c>
      <c r="F144" s="5" t="s">
        <v>179</v>
      </c>
      <c r="G144" s="2">
        <v>29.037966666666698</v>
      </c>
      <c r="H144" s="7">
        <f>1+COUNTIFS(A:A,A144,O:O,"&lt;"&amp;O144)</f>
        <v>10</v>
      </c>
      <c r="I144" s="2">
        <f>AVERAGEIF(A:A,A144,G:G)</f>
        <v>50.440711111111106</v>
      </c>
      <c r="J144" s="2">
        <f t="shared" si="16"/>
        <v>-21.402744444444409</v>
      </c>
      <c r="K144" s="2">
        <f t="shared" si="17"/>
        <v>68.597255555555591</v>
      </c>
      <c r="L144" s="2">
        <f t="shared" si="18"/>
        <v>61.30340165535744</v>
      </c>
      <c r="M144" s="2">
        <f>SUMIF(A:A,A144,L:L)</f>
        <v>3682.7393377375288</v>
      </c>
      <c r="N144" s="3">
        <f t="shared" si="19"/>
        <v>1.664614191593013E-2</v>
      </c>
      <c r="O144" s="8">
        <f t="shared" si="20"/>
        <v>60.073980208171463</v>
      </c>
      <c r="P144" s="3" t="str">
        <f t="shared" si="21"/>
        <v/>
      </c>
      <c r="Q144" s="3" t="str">
        <f>IF(ISNUMBER(P144),SUMIF(A:A,A144,P:P),"")</f>
        <v/>
      </c>
      <c r="R144" s="3" t="str">
        <f t="shared" si="22"/>
        <v/>
      </c>
      <c r="S144" s="9" t="str">
        <f t="shared" si="23"/>
        <v/>
      </c>
    </row>
    <row r="145" spans="1:19" x14ac:dyDescent="0.25">
      <c r="A145" s="5">
        <v>19</v>
      </c>
      <c r="B145" s="6">
        <v>0.61805555555555558</v>
      </c>
      <c r="C145" s="5" t="s">
        <v>44</v>
      </c>
      <c r="D145" s="5">
        <v>5</v>
      </c>
      <c r="E145" s="5">
        <v>8</v>
      </c>
      <c r="F145" s="5" t="s">
        <v>178</v>
      </c>
      <c r="G145" s="2">
        <v>28.431766666666704</v>
      </c>
      <c r="H145" s="7">
        <f>1+COUNTIFS(A:A,A145,O:O,"&lt;"&amp;O145)</f>
        <v>11</v>
      </c>
      <c r="I145" s="2">
        <f>AVERAGEIF(A:A,A145,G:G)</f>
        <v>50.440711111111106</v>
      </c>
      <c r="J145" s="2">
        <f t="shared" si="16"/>
        <v>-22.008944444444403</v>
      </c>
      <c r="K145" s="2">
        <f t="shared" si="17"/>
        <v>67.99105555555559</v>
      </c>
      <c r="L145" s="2">
        <f t="shared" si="18"/>
        <v>59.113736963482431</v>
      </c>
      <c r="M145" s="2">
        <f>SUMIF(A:A,A145,L:L)</f>
        <v>3682.7393377375288</v>
      </c>
      <c r="N145" s="3">
        <f t="shared" si="19"/>
        <v>1.605156692946904E-2</v>
      </c>
      <c r="O145" s="8">
        <f t="shared" si="20"/>
        <v>62.299213802242697</v>
      </c>
      <c r="P145" s="3" t="str">
        <f t="shared" si="21"/>
        <v/>
      </c>
      <c r="Q145" s="3" t="str">
        <f>IF(ISNUMBER(P145),SUMIF(A:A,A145,P:P),"")</f>
        <v/>
      </c>
      <c r="R145" s="3" t="str">
        <f t="shared" si="22"/>
        <v/>
      </c>
      <c r="S145" s="9" t="str">
        <f t="shared" si="23"/>
        <v/>
      </c>
    </row>
    <row r="146" spans="1:19" x14ac:dyDescent="0.25">
      <c r="A146" s="5">
        <v>19</v>
      </c>
      <c r="B146" s="6">
        <v>0.61805555555555558</v>
      </c>
      <c r="C146" s="5" t="s">
        <v>44</v>
      </c>
      <c r="D146" s="5">
        <v>5</v>
      </c>
      <c r="E146" s="5">
        <v>12</v>
      </c>
      <c r="F146" s="5" t="s">
        <v>182</v>
      </c>
      <c r="G146" s="2">
        <v>24.361333333333299</v>
      </c>
      <c r="H146" s="7">
        <f>1+COUNTIFS(A:A,A146,O:O,"&lt;"&amp;O146)</f>
        <v>12</v>
      </c>
      <c r="I146" s="2">
        <f>AVERAGEIF(A:A,A146,G:G)</f>
        <v>50.440711111111106</v>
      </c>
      <c r="J146" s="2">
        <f t="shared" si="16"/>
        <v>-26.079377777777808</v>
      </c>
      <c r="K146" s="2">
        <f t="shared" si="17"/>
        <v>63.920622222222192</v>
      </c>
      <c r="L146" s="2">
        <f t="shared" si="18"/>
        <v>46.304415945340878</v>
      </c>
      <c r="M146" s="2">
        <f>SUMIF(A:A,A146,L:L)</f>
        <v>3682.7393377375288</v>
      </c>
      <c r="N146" s="3">
        <f t="shared" si="19"/>
        <v>1.2573362298779405E-2</v>
      </c>
      <c r="O146" s="8">
        <f t="shared" si="20"/>
        <v>79.533220807379251</v>
      </c>
      <c r="P146" s="3" t="str">
        <f t="shared" si="21"/>
        <v/>
      </c>
      <c r="Q146" s="3" t="str">
        <f>IF(ISNUMBER(P146),SUMIF(A:A,A146,P:P),"")</f>
        <v/>
      </c>
      <c r="R146" s="3" t="str">
        <f t="shared" si="22"/>
        <v/>
      </c>
      <c r="S146" s="9" t="str">
        <f t="shared" si="23"/>
        <v/>
      </c>
    </row>
    <row r="147" spans="1:19" x14ac:dyDescent="0.25">
      <c r="A147" s="5">
        <v>20</v>
      </c>
      <c r="B147" s="6">
        <v>0.62083333333333335</v>
      </c>
      <c r="C147" s="5" t="s">
        <v>184</v>
      </c>
      <c r="D147" s="5">
        <v>2</v>
      </c>
      <c r="E147" s="5">
        <v>4</v>
      </c>
      <c r="F147" s="5" t="s">
        <v>187</v>
      </c>
      <c r="G147" s="2">
        <v>63.653633333333403</v>
      </c>
      <c r="H147" s="7">
        <f>1+COUNTIFS(A:A,A147,O:O,"&lt;"&amp;O147)</f>
        <v>1</v>
      </c>
      <c r="I147" s="2">
        <f>AVERAGEIF(A:A,A147,G:G)</f>
        <v>49.601983333333351</v>
      </c>
      <c r="J147" s="2">
        <f t="shared" si="16"/>
        <v>14.051650000000052</v>
      </c>
      <c r="K147" s="2">
        <f t="shared" si="17"/>
        <v>104.05165000000005</v>
      </c>
      <c r="L147" s="2">
        <f t="shared" si="18"/>
        <v>514.45032470971887</v>
      </c>
      <c r="M147" s="2">
        <f>SUMIF(A:A,A147,L:L)</f>
        <v>1680.2002603902438</v>
      </c>
      <c r="N147" s="3">
        <f t="shared" si="19"/>
        <v>0.30618393344983325</v>
      </c>
      <c r="O147" s="8">
        <f t="shared" si="20"/>
        <v>3.2660106908053854</v>
      </c>
      <c r="P147" s="3">
        <f t="shared" si="21"/>
        <v>0.30618393344983325</v>
      </c>
      <c r="Q147" s="3">
        <f>IF(ISNUMBER(P147),SUMIF(A:A,A147,P:P),"")</f>
        <v>0.97265739766097581</v>
      </c>
      <c r="R147" s="3">
        <f t="shared" si="22"/>
        <v>0.31479114247846912</v>
      </c>
      <c r="S147" s="9">
        <f t="shared" si="23"/>
        <v>3.176709459251692</v>
      </c>
    </row>
    <row r="148" spans="1:19" x14ac:dyDescent="0.25">
      <c r="A148" s="5">
        <v>20</v>
      </c>
      <c r="B148" s="6">
        <v>0.62083333333333335</v>
      </c>
      <c r="C148" s="5" t="s">
        <v>184</v>
      </c>
      <c r="D148" s="5">
        <v>2</v>
      </c>
      <c r="E148" s="5">
        <v>1</v>
      </c>
      <c r="F148" s="5" t="s">
        <v>185</v>
      </c>
      <c r="G148" s="2">
        <v>61.480666666666693</v>
      </c>
      <c r="H148" s="7">
        <f>1+COUNTIFS(A:A,A148,O:O,"&lt;"&amp;O148)</f>
        <v>2</v>
      </c>
      <c r="I148" s="2">
        <f>AVERAGEIF(A:A,A148,G:G)</f>
        <v>49.601983333333351</v>
      </c>
      <c r="J148" s="2">
        <f t="shared" si="16"/>
        <v>11.878683333333342</v>
      </c>
      <c r="K148" s="2">
        <f t="shared" si="17"/>
        <v>101.87868333333334</v>
      </c>
      <c r="L148" s="2">
        <f t="shared" si="18"/>
        <v>451.56575544281907</v>
      </c>
      <c r="M148" s="2">
        <f>SUMIF(A:A,A148,L:L)</f>
        <v>1680.2002603902438</v>
      </c>
      <c r="N148" s="3">
        <f t="shared" si="19"/>
        <v>0.26875710359545968</v>
      </c>
      <c r="O148" s="8">
        <f t="shared" si="20"/>
        <v>3.7208318835926528</v>
      </c>
      <c r="P148" s="3">
        <f t="shared" si="21"/>
        <v>0.26875710359545968</v>
      </c>
      <c r="Q148" s="3">
        <f>IF(ISNUMBER(P148),SUMIF(A:A,A148,P:P),"")</f>
        <v>0.97265739766097581</v>
      </c>
      <c r="R148" s="3">
        <f t="shared" si="22"/>
        <v>0.27631219815092201</v>
      </c>
      <c r="S148" s="9">
        <f t="shared" si="23"/>
        <v>3.6190946570292164</v>
      </c>
    </row>
    <row r="149" spans="1:19" x14ac:dyDescent="0.25">
      <c r="A149" s="5">
        <v>20</v>
      </c>
      <c r="B149" s="6">
        <v>0.62083333333333335</v>
      </c>
      <c r="C149" s="5" t="s">
        <v>184</v>
      </c>
      <c r="D149" s="5">
        <v>2</v>
      </c>
      <c r="E149" s="5">
        <v>5</v>
      </c>
      <c r="F149" s="5" t="s">
        <v>188</v>
      </c>
      <c r="G149" s="2">
        <v>50.309333333333292</v>
      </c>
      <c r="H149" s="7">
        <f>1+COUNTIFS(A:A,A149,O:O,"&lt;"&amp;O149)</f>
        <v>3</v>
      </c>
      <c r="I149" s="2">
        <f>AVERAGEIF(A:A,A149,G:G)</f>
        <v>49.601983333333351</v>
      </c>
      <c r="J149" s="2">
        <f t="shared" si="16"/>
        <v>0.7073499999999413</v>
      </c>
      <c r="K149" s="2">
        <f t="shared" si="17"/>
        <v>90.707349999999934</v>
      </c>
      <c r="L149" s="2">
        <f t="shared" si="18"/>
        <v>231.00537993211245</v>
      </c>
      <c r="M149" s="2">
        <f>SUMIF(A:A,A149,L:L)</f>
        <v>1680.2002603902438</v>
      </c>
      <c r="N149" s="3">
        <f t="shared" si="19"/>
        <v>0.13748681355308151</v>
      </c>
      <c r="O149" s="8">
        <f t="shared" si="20"/>
        <v>7.2734248045825547</v>
      </c>
      <c r="P149" s="3">
        <f t="shared" si="21"/>
        <v>0.13748681355308151</v>
      </c>
      <c r="Q149" s="3">
        <f>IF(ISNUMBER(P149),SUMIF(A:A,A149,P:P),"")</f>
        <v>0.97265739766097581</v>
      </c>
      <c r="R149" s="3">
        <f t="shared" si="22"/>
        <v>0.14135173791276007</v>
      </c>
      <c r="S149" s="9">
        <f t="shared" si="23"/>
        <v>7.0745504425080599</v>
      </c>
    </row>
    <row r="150" spans="1:19" x14ac:dyDescent="0.25">
      <c r="A150" s="5">
        <v>20</v>
      </c>
      <c r="B150" s="6">
        <v>0.62083333333333335</v>
      </c>
      <c r="C150" s="5" t="s">
        <v>184</v>
      </c>
      <c r="D150" s="5">
        <v>2</v>
      </c>
      <c r="E150" s="5">
        <v>3</v>
      </c>
      <c r="F150" s="5" t="s">
        <v>186</v>
      </c>
      <c r="G150" s="2">
        <v>49.667299999999997</v>
      </c>
      <c r="H150" s="7">
        <f>1+COUNTIFS(A:A,A150,O:O,"&lt;"&amp;O150)</f>
        <v>4</v>
      </c>
      <c r="I150" s="2">
        <f>AVERAGEIF(A:A,A150,G:G)</f>
        <v>49.601983333333351</v>
      </c>
      <c r="J150" s="2">
        <f t="shared" si="16"/>
        <v>6.5316666666646483E-2</v>
      </c>
      <c r="K150" s="2">
        <f t="shared" si="17"/>
        <v>90.065316666666646</v>
      </c>
      <c r="L150" s="2">
        <f t="shared" si="18"/>
        <v>222.27581041452603</v>
      </c>
      <c r="M150" s="2">
        <f>SUMIF(A:A,A150,L:L)</f>
        <v>1680.2002603902438</v>
      </c>
      <c r="N150" s="3">
        <f t="shared" si="19"/>
        <v>0.13229126054468066</v>
      </c>
      <c r="O150" s="8">
        <f t="shared" si="20"/>
        <v>7.559078323713269</v>
      </c>
      <c r="P150" s="3">
        <f t="shared" si="21"/>
        <v>0.13229126054468066</v>
      </c>
      <c r="Q150" s="3">
        <f>IF(ISNUMBER(P150),SUMIF(A:A,A150,P:P),"")</f>
        <v>0.97265739766097581</v>
      </c>
      <c r="R150" s="3">
        <f t="shared" si="22"/>
        <v>0.13601013148392399</v>
      </c>
      <c r="S150" s="9">
        <f t="shared" si="23"/>
        <v>7.3523934510584397</v>
      </c>
    </row>
    <row r="151" spans="1:19" x14ac:dyDescent="0.25">
      <c r="A151" s="5">
        <v>20</v>
      </c>
      <c r="B151" s="6">
        <v>0.62083333333333335</v>
      </c>
      <c r="C151" s="5" t="s">
        <v>184</v>
      </c>
      <c r="D151" s="5">
        <v>2</v>
      </c>
      <c r="E151" s="5">
        <v>6</v>
      </c>
      <c r="F151" s="5" t="s">
        <v>189</v>
      </c>
      <c r="G151" s="2">
        <v>49.109666666666705</v>
      </c>
      <c r="H151" s="7">
        <f>1+COUNTIFS(A:A,A151,O:O,"&lt;"&amp;O151)</f>
        <v>5</v>
      </c>
      <c r="I151" s="2">
        <f>AVERAGEIF(A:A,A151,G:G)</f>
        <v>49.601983333333351</v>
      </c>
      <c r="J151" s="2">
        <f t="shared" si="16"/>
        <v>-0.49231666666664609</v>
      </c>
      <c r="K151" s="2">
        <f t="shared" si="17"/>
        <v>89.507683333333347</v>
      </c>
      <c r="L151" s="2">
        <f t="shared" si="18"/>
        <v>214.96194232129182</v>
      </c>
      <c r="M151" s="2">
        <f>SUMIF(A:A,A151,L:L)</f>
        <v>1680.2002603902438</v>
      </c>
      <c r="N151" s="3">
        <f t="shared" si="19"/>
        <v>0.12793828651792061</v>
      </c>
      <c r="O151" s="8">
        <f t="shared" si="20"/>
        <v>7.8162685089574628</v>
      </c>
      <c r="P151" s="3">
        <f t="shared" si="21"/>
        <v>0.12793828651792061</v>
      </c>
      <c r="Q151" s="3">
        <f>IF(ISNUMBER(P151),SUMIF(A:A,A151,P:P),"")</f>
        <v>0.97265739766097581</v>
      </c>
      <c r="R151" s="3">
        <f t="shared" si="22"/>
        <v>0.1315347899739247</v>
      </c>
      <c r="S151" s="9">
        <f t="shared" si="23"/>
        <v>7.6025513873420012</v>
      </c>
    </row>
    <row r="152" spans="1:19" x14ac:dyDescent="0.25">
      <c r="A152" s="5">
        <v>20</v>
      </c>
      <c r="B152" s="6">
        <v>0.62083333333333335</v>
      </c>
      <c r="C152" s="5" t="s">
        <v>184</v>
      </c>
      <c r="D152" s="5">
        <v>2</v>
      </c>
      <c r="E152" s="5">
        <v>8</v>
      </c>
      <c r="F152" s="5" t="s">
        <v>190</v>
      </c>
      <c r="G152" s="2">
        <v>23.391300000000001</v>
      </c>
      <c r="H152" s="7">
        <f>1+COUNTIFS(A:A,A152,O:O,"&lt;"&amp;O152)</f>
        <v>6</v>
      </c>
      <c r="I152" s="2">
        <f>AVERAGEIF(A:A,A152,G:G)</f>
        <v>49.601983333333351</v>
      </c>
      <c r="J152" s="2">
        <f t="shared" si="16"/>
        <v>-26.21068333333335</v>
      </c>
      <c r="K152" s="2">
        <f t="shared" si="17"/>
        <v>63.78931666666665</v>
      </c>
      <c r="L152" s="2">
        <f t="shared" si="18"/>
        <v>45.941047569775499</v>
      </c>
      <c r="M152" s="2">
        <f>SUMIF(A:A,A152,L:L)</f>
        <v>1680.2002603902438</v>
      </c>
      <c r="N152" s="3">
        <f t="shared" si="19"/>
        <v>2.7342602339024288E-2</v>
      </c>
      <c r="O152" s="8">
        <f t="shared" si="20"/>
        <v>36.572963597278601</v>
      </c>
      <c r="P152" s="3" t="str">
        <f t="shared" si="21"/>
        <v/>
      </c>
      <c r="Q152" s="3" t="str">
        <f>IF(ISNUMBER(P152),SUMIF(A:A,A152,P:P),"")</f>
        <v/>
      </c>
      <c r="R152" s="3" t="str">
        <f t="shared" si="22"/>
        <v/>
      </c>
      <c r="S152" s="9" t="str">
        <f t="shared" si="23"/>
        <v/>
      </c>
    </row>
    <row r="153" spans="1:19" x14ac:dyDescent="0.25">
      <c r="A153" s="5">
        <v>21</v>
      </c>
      <c r="B153" s="6">
        <v>0.62361111111111112</v>
      </c>
      <c r="C153" s="5" t="s">
        <v>84</v>
      </c>
      <c r="D153" s="5">
        <v>3</v>
      </c>
      <c r="E153" s="5">
        <v>1</v>
      </c>
      <c r="F153" s="5" t="s">
        <v>191</v>
      </c>
      <c r="G153" s="2">
        <v>69.820966666666692</v>
      </c>
      <c r="H153" s="7">
        <f>1+COUNTIFS(A:A,A153,O:O,"&lt;"&amp;O153)</f>
        <v>1</v>
      </c>
      <c r="I153" s="2">
        <f>AVERAGEIF(A:A,A153,G:G)</f>
        <v>52.840494444444431</v>
      </c>
      <c r="J153" s="2">
        <f t="shared" si="16"/>
        <v>16.980472222222261</v>
      </c>
      <c r="K153" s="2">
        <f t="shared" si="17"/>
        <v>106.98047222222226</v>
      </c>
      <c r="L153" s="2">
        <f t="shared" si="18"/>
        <v>613.28412843154058</v>
      </c>
      <c r="M153" s="2">
        <f>SUMIF(A:A,A153,L:L)</f>
        <v>1772.8472956273317</v>
      </c>
      <c r="N153" s="3">
        <f t="shared" si="19"/>
        <v>0.34593172798592708</v>
      </c>
      <c r="O153" s="8">
        <f t="shared" si="20"/>
        <v>2.8907438060745938</v>
      </c>
      <c r="P153" s="3">
        <f t="shared" si="21"/>
        <v>0.34593172798592708</v>
      </c>
      <c r="Q153" s="3">
        <f>IF(ISNUMBER(P153),SUMIF(A:A,A153,P:P),"")</f>
        <v>0.96487203848731151</v>
      </c>
      <c r="R153" s="3">
        <f t="shared" si="22"/>
        <v>0.35852601608008583</v>
      </c>
      <c r="S153" s="9">
        <f t="shared" si="23"/>
        <v>2.7891978689117636</v>
      </c>
    </row>
    <row r="154" spans="1:19" x14ac:dyDescent="0.25">
      <c r="A154" s="5">
        <v>21</v>
      </c>
      <c r="B154" s="6">
        <v>0.62361111111111112</v>
      </c>
      <c r="C154" s="5" t="s">
        <v>84</v>
      </c>
      <c r="D154" s="5">
        <v>3</v>
      </c>
      <c r="E154" s="5">
        <v>5</v>
      </c>
      <c r="F154" s="5" t="s">
        <v>195</v>
      </c>
      <c r="G154" s="2">
        <v>67.086733333333299</v>
      </c>
      <c r="H154" s="7">
        <f>1+COUNTIFS(A:A,A154,O:O,"&lt;"&amp;O154)</f>
        <v>2</v>
      </c>
      <c r="I154" s="2">
        <f>AVERAGEIF(A:A,A154,G:G)</f>
        <v>52.840494444444431</v>
      </c>
      <c r="J154" s="2">
        <f t="shared" si="16"/>
        <v>14.246238888888868</v>
      </c>
      <c r="K154" s="2">
        <f t="shared" si="17"/>
        <v>104.24623888888887</v>
      </c>
      <c r="L154" s="2">
        <f t="shared" si="18"/>
        <v>520.49190383032646</v>
      </c>
      <c r="M154" s="2">
        <f>SUMIF(A:A,A154,L:L)</f>
        <v>1772.8472956273317</v>
      </c>
      <c r="N154" s="3">
        <f t="shared" si="19"/>
        <v>0.29359093990447022</v>
      </c>
      <c r="O154" s="8">
        <f t="shared" si="20"/>
        <v>3.4060996579982472</v>
      </c>
      <c r="P154" s="3">
        <f t="shared" si="21"/>
        <v>0.29359093990447022</v>
      </c>
      <c r="Q154" s="3">
        <f>IF(ISNUMBER(P154),SUMIF(A:A,A154,P:P),"")</f>
        <v>0.96487203848731151</v>
      </c>
      <c r="R154" s="3">
        <f t="shared" si="22"/>
        <v>0.30427966423894981</v>
      </c>
      <c r="S154" s="9">
        <f t="shared" si="23"/>
        <v>3.2864503203037034</v>
      </c>
    </row>
    <row r="155" spans="1:19" x14ac:dyDescent="0.25">
      <c r="A155" s="5">
        <v>21</v>
      </c>
      <c r="B155" s="6">
        <v>0.62361111111111112</v>
      </c>
      <c r="C155" s="5" t="s">
        <v>84</v>
      </c>
      <c r="D155" s="5">
        <v>3</v>
      </c>
      <c r="E155" s="5">
        <v>4</v>
      </c>
      <c r="F155" s="5" t="s">
        <v>194</v>
      </c>
      <c r="G155" s="2">
        <v>54.817633333333305</v>
      </c>
      <c r="H155" s="7">
        <f>1+COUNTIFS(A:A,A155,O:O,"&lt;"&amp;O155)</f>
        <v>3</v>
      </c>
      <c r="I155" s="2">
        <f>AVERAGEIF(A:A,A155,G:G)</f>
        <v>52.840494444444431</v>
      </c>
      <c r="J155" s="2">
        <f t="shared" si="16"/>
        <v>1.9771388888888737</v>
      </c>
      <c r="K155" s="2">
        <f t="shared" si="17"/>
        <v>91.977138888888874</v>
      </c>
      <c r="L155" s="2">
        <f t="shared" si="18"/>
        <v>249.29285586335826</v>
      </c>
      <c r="M155" s="2">
        <f>SUMIF(A:A,A155,L:L)</f>
        <v>1772.8472956273317</v>
      </c>
      <c r="N155" s="3">
        <f t="shared" si="19"/>
        <v>0.1406172186844466</v>
      </c>
      <c r="O155" s="8">
        <f t="shared" si="20"/>
        <v>7.1115046176817041</v>
      </c>
      <c r="P155" s="3">
        <f t="shared" si="21"/>
        <v>0.1406172186844466</v>
      </c>
      <c r="Q155" s="3">
        <f>IF(ISNUMBER(P155),SUMIF(A:A,A155,P:P),"")</f>
        <v>0.96487203848731151</v>
      </c>
      <c r="R155" s="3">
        <f t="shared" si="22"/>
        <v>0.14573665012088105</v>
      </c>
      <c r="S155" s="9">
        <f t="shared" si="23"/>
        <v>6.8616919571744752</v>
      </c>
    </row>
    <row r="156" spans="1:19" x14ac:dyDescent="0.25">
      <c r="A156" s="5">
        <v>21</v>
      </c>
      <c r="B156" s="6">
        <v>0.62361111111111112</v>
      </c>
      <c r="C156" s="5" t="s">
        <v>84</v>
      </c>
      <c r="D156" s="5">
        <v>3</v>
      </c>
      <c r="E156" s="5">
        <v>3</v>
      </c>
      <c r="F156" s="5" t="s">
        <v>193</v>
      </c>
      <c r="G156" s="2">
        <v>52.652699999999996</v>
      </c>
      <c r="H156" s="7">
        <f>1+COUNTIFS(A:A,A156,O:O,"&lt;"&amp;O156)</f>
        <v>4</v>
      </c>
      <c r="I156" s="2">
        <f>AVERAGEIF(A:A,A156,G:G)</f>
        <v>52.840494444444431</v>
      </c>
      <c r="J156" s="2">
        <f t="shared" si="16"/>
        <v>-0.18779444444443527</v>
      </c>
      <c r="K156" s="2">
        <f t="shared" si="17"/>
        <v>89.812205555555565</v>
      </c>
      <c r="L156" s="2">
        <f t="shared" si="18"/>
        <v>218.92568478206152</v>
      </c>
      <c r="M156" s="2">
        <f>SUMIF(A:A,A156,L:L)</f>
        <v>1772.8472956273317</v>
      </c>
      <c r="N156" s="3">
        <f t="shared" si="19"/>
        <v>0.12348817933842039</v>
      </c>
      <c r="O156" s="8">
        <f t="shared" si="20"/>
        <v>8.0979410770928251</v>
      </c>
      <c r="P156" s="3">
        <f t="shared" si="21"/>
        <v>0.12348817933842039</v>
      </c>
      <c r="Q156" s="3">
        <f>IF(ISNUMBER(P156),SUMIF(A:A,A156,P:P),"")</f>
        <v>0.96487203848731151</v>
      </c>
      <c r="R156" s="3">
        <f t="shared" si="22"/>
        <v>0.12798399623230899</v>
      </c>
      <c r="S156" s="9">
        <f t="shared" si="23"/>
        <v>7.8134769146046903</v>
      </c>
    </row>
    <row r="157" spans="1:19" x14ac:dyDescent="0.25">
      <c r="A157" s="5">
        <v>21</v>
      </c>
      <c r="B157" s="6">
        <v>0.62361111111111112</v>
      </c>
      <c r="C157" s="5" t="s">
        <v>84</v>
      </c>
      <c r="D157" s="5">
        <v>3</v>
      </c>
      <c r="E157" s="5">
        <v>2</v>
      </c>
      <c r="F157" s="5" t="s">
        <v>192</v>
      </c>
      <c r="G157" s="2">
        <v>40.964700000000001</v>
      </c>
      <c r="H157" s="7">
        <f>1+COUNTIFS(A:A,A157,O:O,"&lt;"&amp;O157)</f>
        <v>5</v>
      </c>
      <c r="I157" s="2">
        <f>AVERAGEIF(A:A,A157,G:G)</f>
        <v>52.840494444444431</v>
      </c>
      <c r="J157" s="2">
        <f t="shared" si="16"/>
        <v>-11.875794444444431</v>
      </c>
      <c r="K157" s="2">
        <f t="shared" si="17"/>
        <v>78.124205555555562</v>
      </c>
      <c r="L157" s="2">
        <f t="shared" si="18"/>
        <v>108.5762111513742</v>
      </c>
      <c r="M157" s="2">
        <f>SUMIF(A:A,A157,L:L)</f>
        <v>1772.8472956273317</v>
      </c>
      <c r="N157" s="3">
        <f t="shared" si="19"/>
        <v>6.1243972574047283E-2</v>
      </c>
      <c r="O157" s="8">
        <f t="shared" si="20"/>
        <v>16.328137414517744</v>
      </c>
      <c r="P157" s="3">
        <f t="shared" si="21"/>
        <v>6.1243972574047283E-2</v>
      </c>
      <c r="Q157" s="3">
        <f>IF(ISNUMBER(P157),SUMIF(A:A,A157,P:P),"")</f>
        <v>0.96487203848731151</v>
      </c>
      <c r="R157" s="3">
        <f t="shared" si="22"/>
        <v>6.3473673327774288E-2</v>
      </c>
      <c r="S157" s="9">
        <f t="shared" si="23"/>
        <v>15.754563231846678</v>
      </c>
    </row>
    <row r="158" spans="1:19" x14ac:dyDescent="0.25">
      <c r="A158" s="5">
        <v>21</v>
      </c>
      <c r="B158" s="6">
        <v>0.62361111111111112</v>
      </c>
      <c r="C158" s="5" t="s">
        <v>84</v>
      </c>
      <c r="D158" s="5">
        <v>3</v>
      </c>
      <c r="E158" s="5">
        <v>6</v>
      </c>
      <c r="F158" s="5" t="s">
        <v>196</v>
      </c>
      <c r="G158" s="2">
        <v>31.700233333333301</v>
      </c>
      <c r="H158" s="7">
        <f>1+COUNTIFS(A:A,A158,O:O,"&lt;"&amp;O158)</f>
        <v>6</v>
      </c>
      <c r="I158" s="2">
        <f>AVERAGEIF(A:A,A158,G:G)</f>
        <v>52.840494444444431</v>
      </c>
      <c r="J158" s="2">
        <f t="shared" si="16"/>
        <v>-21.14026111111113</v>
      </c>
      <c r="K158" s="2">
        <f t="shared" si="17"/>
        <v>68.85973888888887</v>
      </c>
      <c r="L158" s="2">
        <f t="shared" si="18"/>
        <v>62.276511568670799</v>
      </c>
      <c r="M158" s="2">
        <f>SUMIF(A:A,A158,L:L)</f>
        <v>1772.8472956273317</v>
      </c>
      <c r="N158" s="3">
        <f t="shared" si="19"/>
        <v>3.5127961512688502E-2</v>
      </c>
      <c r="O158" s="8">
        <f t="shared" si="20"/>
        <v>28.467350706894621</v>
      </c>
      <c r="P158" s="3" t="str">
        <f t="shared" si="21"/>
        <v/>
      </c>
      <c r="Q158" s="3" t="str">
        <f>IF(ISNUMBER(P158),SUMIF(A:A,A158,P:P),"")</f>
        <v/>
      </c>
      <c r="R158" s="3" t="str">
        <f t="shared" si="22"/>
        <v/>
      </c>
      <c r="S158" s="9" t="str">
        <f t="shared" si="23"/>
        <v/>
      </c>
    </row>
    <row r="159" spans="1:19" x14ac:dyDescent="0.25">
      <c r="A159" s="5">
        <v>22</v>
      </c>
      <c r="B159" s="6">
        <v>0.62569444444444444</v>
      </c>
      <c r="C159" s="5" t="s">
        <v>52</v>
      </c>
      <c r="D159" s="5">
        <v>4</v>
      </c>
      <c r="E159" s="5">
        <v>6</v>
      </c>
      <c r="F159" s="5" t="s">
        <v>202</v>
      </c>
      <c r="G159" s="2">
        <v>76.189300000000003</v>
      </c>
      <c r="H159" s="7">
        <f>1+COUNTIFS(A:A,A159,O:O,"&lt;"&amp;O159)</f>
        <v>1</v>
      </c>
      <c r="I159" s="2">
        <f>AVERAGEIF(A:A,A159,G:G)</f>
        <v>54.485123809523827</v>
      </c>
      <c r="J159" s="2">
        <f t="shared" si="16"/>
        <v>21.704176190476176</v>
      </c>
      <c r="K159" s="2">
        <f t="shared" si="17"/>
        <v>111.70417619047618</v>
      </c>
      <c r="L159" s="2">
        <f t="shared" si="18"/>
        <v>814.23626149731467</v>
      </c>
      <c r="M159" s="2">
        <f>SUMIF(A:A,A159,L:L)</f>
        <v>2072.6822589112053</v>
      </c>
      <c r="N159" s="3">
        <f t="shared" si="19"/>
        <v>0.39284181547683955</v>
      </c>
      <c r="O159" s="8">
        <f t="shared" si="20"/>
        <v>2.545553860619902</v>
      </c>
      <c r="P159" s="3">
        <f t="shared" si="21"/>
        <v>0.39284181547683955</v>
      </c>
      <c r="Q159" s="3">
        <f>IF(ISNUMBER(P159),SUMIF(A:A,A159,P:P),"")</f>
        <v>0.95605349821207164</v>
      </c>
      <c r="R159" s="3">
        <f t="shared" si="22"/>
        <v>0.41089940700128003</v>
      </c>
      <c r="S159" s="9">
        <f t="shared" si="23"/>
        <v>2.4336856733329011</v>
      </c>
    </row>
    <row r="160" spans="1:19" x14ac:dyDescent="0.25">
      <c r="A160" s="5">
        <v>22</v>
      </c>
      <c r="B160" s="6">
        <v>0.62569444444444444</v>
      </c>
      <c r="C160" s="5" t="s">
        <v>52</v>
      </c>
      <c r="D160" s="5">
        <v>4</v>
      </c>
      <c r="E160" s="5">
        <v>2</v>
      </c>
      <c r="F160" s="5" t="s">
        <v>198</v>
      </c>
      <c r="G160" s="2">
        <v>68.210099999999997</v>
      </c>
      <c r="H160" s="7">
        <f>1+COUNTIFS(A:A,A160,O:O,"&lt;"&amp;O160)</f>
        <v>2</v>
      </c>
      <c r="I160" s="2">
        <f>AVERAGEIF(A:A,A160,G:G)</f>
        <v>54.485123809523827</v>
      </c>
      <c r="J160" s="2">
        <f t="shared" si="16"/>
        <v>13.72497619047617</v>
      </c>
      <c r="K160" s="2">
        <f t="shared" si="17"/>
        <v>103.72497619047617</v>
      </c>
      <c r="L160" s="2">
        <f t="shared" si="18"/>
        <v>504.4650553201044</v>
      </c>
      <c r="M160" s="2">
        <f>SUMIF(A:A,A160,L:L)</f>
        <v>2072.6822589112053</v>
      </c>
      <c r="N160" s="3">
        <f t="shared" si="19"/>
        <v>0.24338754922575709</v>
      </c>
      <c r="O160" s="8">
        <f t="shared" si="20"/>
        <v>4.1086736079191866</v>
      </c>
      <c r="P160" s="3">
        <f t="shared" si="21"/>
        <v>0.24338754922575709</v>
      </c>
      <c r="Q160" s="3">
        <f>IF(ISNUMBER(P160),SUMIF(A:A,A160,P:P),"")</f>
        <v>0.95605349821207164</v>
      </c>
      <c r="R160" s="3">
        <f t="shared" si="22"/>
        <v>0.25457524048698049</v>
      </c>
      <c r="S160" s="9">
        <f t="shared" si="23"/>
        <v>3.9281117758627517</v>
      </c>
    </row>
    <row r="161" spans="1:19" x14ac:dyDescent="0.25">
      <c r="A161" s="5">
        <v>22</v>
      </c>
      <c r="B161" s="6">
        <v>0.62569444444444444</v>
      </c>
      <c r="C161" s="5" t="s">
        <v>52</v>
      </c>
      <c r="D161" s="5">
        <v>4</v>
      </c>
      <c r="E161" s="5">
        <v>1</v>
      </c>
      <c r="F161" s="5" t="s">
        <v>197</v>
      </c>
      <c r="G161" s="2">
        <v>54.405499999999996</v>
      </c>
      <c r="H161" s="7">
        <f>1+COUNTIFS(A:A,A161,O:O,"&lt;"&amp;O161)</f>
        <v>3</v>
      </c>
      <c r="I161" s="2">
        <f>AVERAGEIF(A:A,A161,G:G)</f>
        <v>54.485123809523827</v>
      </c>
      <c r="J161" s="2">
        <f t="shared" si="16"/>
        <v>-7.9623809523830857E-2</v>
      </c>
      <c r="K161" s="2">
        <f t="shared" si="17"/>
        <v>89.920376190476162</v>
      </c>
      <c r="L161" s="2">
        <f t="shared" si="18"/>
        <v>220.35118551716454</v>
      </c>
      <c r="M161" s="2">
        <f>SUMIF(A:A,A161,L:L)</f>
        <v>2072.6822589112053</v>
      </c>
      <c r="N161" s="3">
        <f t="shared" si="19"/>
        <v>0.1063120912864457</v>
      </c>
      <c r="O161" s="8">
        <f t="shared" si="20"/>
        <v>9.406267790421083</v>
      </c>
      <c r="P161" s="3">
        <f t="shared" si="21"/>
        <v>0.1063120912864457</v>
      </c>
      <c r="Q161" s="3">
        <f>IF(ISNUMBER(P161),SUMIF(A:A,A161,P:P),"")</f>
        <v>0.95605349821207164</v>
      </c>
      <c r="R161" s="3">
        <f t="shared" si="22"/>
        <v>0.11119889366574294</v>
      </c>
      <c r="S161" s="9">
        <f t="shared" si="23"/>
        <v>8.9928952261516084</v>
      </c>
    </row>
    <row r="162" spans="1:19" x14ac:dyDescent="0.25">
      <c r="A162" s="5">
        <v>22</v>
      </c>
      <c r="B162" s="6">
        <v>0.62569444444444444</v>
      </c>
      <c r="C162" s="5" t="s">
        <v>52</v>
      </c>
      <c r="D162" s="5">
        <v>4</v>
      </c>
      <c r="E162" s="5">
        <v>3</v>
      </c>
      <c r="F162" s="5" t="s">
        <v>199</v>
      </c>
      <c r="G162" s="2">
        <v>49.5696333333334</v>
      </c>
      <c r="H162" s="7">
        <f>1+COUNTIFS(A:A,A162,O:O,"&lt;"&amp;O162)</f>
        <v>4</v>
      </c>
      <c r="I162" s="2">
        <f>AVERAGEIF(A:A,A162,G:G)</f>
        <v>54.485123809523827</v>
      </c>
      <c r="J162" s="2">
        <f t="shared" si="16"/>
        <v>-4.9154904761904277</v>
      </c>
      <c r="K162" s="2">
        <f t="shared" si="17"/>
        <v>85.084509523809572</v>
      </c>
      <c r="L162" s="2">
        <f t="shared" si="18"/>
        <v>164.85570422368897</v>
      </c>
      <c r="M162" s="2">
        <f>SUMIF(A:A,A162,L:L)</f>
        <v>2072.6822589112053</v>
      </c>
      <c r="N162" s="3">
        <f t="shared" si="19"/>
        <v>7.953737410300836E-2</v>
      </c>
      <c r="O162" s="8">
        <f t="shared" si="20"/>
        <v>12.572705740887375</v>
      </c>
      <c r="P162" s="3">
        <f t="shared" si="21"/>
        <v>7.953737410300836E-2</v>
      </c>
      <c r="Q162" s="3">
        <f>IF(ISNUMBER(P162),SUMIF(A:A,A162,P:P),"")</f>
        <v>0.95605349821207164</v>
      </c>
      <c r="R162" s="3">
        <f t="shared" si="22"/>
        <v>8.3193434521972115E-2</v>
      </c>
      <c r="S162" s="9">
        <f t="shared" si="23"/>
        <v>12.020179305566369</v>
      </c>
    </row>
    <row r="163" spans="1:19" x14ac:dyDescent="0.25">
      <c r="A163" s="5">
        <v>22</v>
      </c>
      <c r="B163" s="6">
        <v>0.62569444444444444</v>
      </c>
      <c r="C163" s="5" t="s">
        <v>52</v>
      </c>
      <c r="D163" s="5">
        <v>4</v>
      </c>
      <c r="E163" s="5">
        <v>4</v>
      </c>
      <c r="F163" s="5" t="s">
        <v>200</v>
      </c>
      <c r="G163" s="2">
        <v>47.7946666666666</v>
      </c>
      <c r="H163" s="7">
        <f>1+COUNTIFS(A:A,A163,O:O,"&lt;"&amp;O163)</f>
        <v>5</v>
      </c>
      <c r="I163" s="2">
        <f>AVERAGEIF(A:A,A163,G:G)</f>
        <v>54.485123809523827</v>
      </c>
      <c r="J163" s="2">
        <f t="shared" si="16"/>
        <v>-6.6904571428572268</v>
      </c>
      <c r="K163" s="2">
        <f t="shared" si="17"/>
        <v>83.309542857142773</v>
      </c>
      <c r="L163" s="2">
        <f t="shared" si="18"/>
        <v>148.201461046769</v>
      </c>
      <c r="M163" s="2">
        <f>SUMIF(A:A,A163,L:L)</f>
        <v>2072.6822589112053</v>
      </c>
      <c r="N163" s="3">
        <f t="shared" si="19"/>
        <v>7.150225771924168E-2</v>
      </c>
      <c r="O163" s="8">
        <f t="shared" si="20"/>
        <v>13.985572370687452</v>
      </c>
      <c r="P163" s="3">
        <f t="shared" si="21"/>
        <v>7.150225771924168E-2</v>
      </c>
      <c r="Q163" s="3">
        <f>IF(ISNUMBER(P163),SUMIF(A:A,A163,P:P),"")</f>
        <v>0.95605349821207164</v>
      </c>
      <c r="R163" s="3">
        <f t="shared" si="22"/>
        <v>7.4788971383880729E-2</v>
      </c>
      <c r="S163" s="9">
        <f t="shared" si="23"/>
        <v>13.370955389493831</v>
      </c>
    </row>
    <row r="164" spans="1:19" x14ac:dyDescent="0.25">
      <c r="A164" s="5">
        <v>22</v>
      </c>
      <c r="B164" s="6">
        <v>0.62569444444444444</v>
      </c>
      <c r="C164" s="5" t="s">
        <v>52</v>
      </c>
      <c r="D164" s="5">
        <v>4</v>
      </c>
      <c r="E164" s="5">
        <v>5</v>
      </c>
      <c r="F164" s="5" t="s">
        <v>201</v>
      </c>
      <c r="G164" s="2">
        <v>45.544600000000102</v>
      </c>
      <c r="H164" s="7">
        <f>1+COUNTIFS(A:A,A164,O:O,"&lt;"&amp;O164)</f>
        <v>6</v>
      </c>
      <c r="I164" s="2">
        <f>AVERAGEIF(A:A,A164,G:G)</f>
        <v>54.485123809523827</v>
      </c>
      <c r="J164" s="2">
        <f t="shared" si="16"/>
        <v>-8.9405238095237252</v>
      </c>
      <c r="K164" s="2">
        <f t="shared" si="17"/>
        <v>81.059476190476275</v>
      </c>
      <c r="L164" s="2">
        <f t="shared" si="18"/>
        <v>129.48545670911511</v>
      </c>
      <c r="M164" s="2">
        <f>SUMIF(A:A,A164,L:L)</f>
        <v>2072.6822589112053</v>
      </c>
      <c r="N164" s="3">
        <f t="shared" si="19"/>
        <v>6.2472410400779298E-2</v>
      </c>
      <c r="O164" s="8">
        <f t="shared" si="20"/>
        <v>16.007066056595214</v>
      </c>
      <c r="P164" s="3">
        <f t="shared" si="21"/>
        <v>6.2472410400779298E-2</v>
      </c>
      <c r="Q164" s="3">
        <f>IF(ISNUMBER(P164),SUMIF(A:A,A164,P:P),"")</f>
        <v>0.95605349821207164</v>
      </c>
      <c r="R164" s="3">
        <f t="shared" si="22"/>
        <v>6.5344052940143824E-2</v>
      </c>
      <c r="S164" s="9">
        <f t="shared" si="23"/>
        <v>15.303611499519562</v>
      </c>
    </row>
    <row r="165" spans="1:19" x14ac:dyDescent="0.25">
      <c r="A165" s="1">
        <v>22</v>
      </c>
      <c r="B165" s="11">
        <v>0.62569444444444444</v>
      </c>
      <c r="C165" s="1" t="s">
        <v>52</v>
      </c>
      <c r="D165" s="1">
        <v>4</v>
      </c>
      <c r="E165" s="1">
        <v>8</v>
      </c>
      <c r="F165" s="1" t="s">
        <v>203</v>
      </c>
      <c r="G165" s="2">
        <v>39.682066666666699</v>
      </c>
      <c r="H165" s="7">
        <f>1+COUNTIFS(A:A,A165,O:O,"&lt;"&amp;O165)</f>
        <v>7</v>
      </c>
      <c r="I165" s="2">
        <f>AVERAGEIF(A:A,A165,G:G)</f>
        <v>54.485123809523827</v>
      </c>
      <c r="J165" s="2">
        <f t="shared" si="16"/>
        <v>-14.803057142857128</v>
      </c>
      <c r="K165" s="2">
        <f t="shared" si="17"/>
        <v>75.196942857142872</v>
      </c>
      <c r="L165" s="2">
        <f t="shared" si="18"/>
        <v>91.087134597048376</v>
      </c>
      <c r="M165" s="2">
        <f>SUMIF(A:A,A165,L:L)</f>
        <v>2072.6822589112053</v>
      </c>
      <c r="N165" s="3">
        <f t="shared" si="19"/>
        <v>4.3946501787928215E-2</v>
      </c>
      <c r="O165" s="8">
        <f t="shared" si="20"/>
        <v>22.754939740725682</v>
      </c>
      <c r="P165" s="3" t="str">
        <f t="shared" si="21"/>
        <v/>
      </c>
      <c r="Q165" s="3" t="str">
        <f>IF(ISNUMBER(P165),SUMIF(A:A,A165,P:P),"")</f>
        <v/>
      </c>
      <c r="R165" s="3" t="str">
        <f t="shared" si="22"/>
        <v/>
      </c>
      <c r="S165" s="9" t="str">
        <f t="shared" si="23"/>
        <v/>
      </c>
    </row>
    <row r="166" spans="1:19" x14ac:dyDescent="0.25">
      <c r="A166" s="1">
        <v>23</v>
      </c>
      <c r="B166" s="11">
        <v>0.62777777777777777</v>
      </c>
      <c r="C166" s="1" t="s">
        <v>204</v>
      </c>
      <c r="D166" s="1">
        <v>1</v>
      </c>
      <c r="E166" s="1">
        <v>7</v>
      </c>
      <c r="F166" s="1" t="s">
        <v>211</v>
      </c>
      <c r="G166" s="2">
        <v>69.19246666666659</v>
      </c>
      <c r="H166" s="7">
        <f>1+COUNTIFS(A:A,A166,O:O,"&lt;"&amp;O166)</f>
        <v>1</v>
      </c>
      <c r="I166" s="2">
        <f>AVERAGEIF(A:A,A166,G:G)</f>
        <v>49.348461111111099</v>
      </c>
      <c r="J166" s="2">
        <f t="shared" si="16"/>
        <v>19.844005555555491</v>
      </c>
      <c r="K166" s="2">
        <f t="shared" si="17"/>
        <v>109.8440055555555</v>
      </c>
      <c r="L166" s="2">
        <f t="shared" si="18"/>
        <v>728.24704148585874</v>
      </c>
      <c r="M166" s="2">
        <f>SUMIF(A:A,A166,L:L)</f>
        <v>3402.8165246373537</v>
      </c>
      <c r="N166" s="3">
        <f t="shared" si="19"/>
        <v>0.21401302015937218</v>
      </c>
      <c r="O166" s="8">
        <f t="shared" si="20"/>
        <v>4.6726129057723478</v>
      </c>
      <c r="P166" s="3">
        <f t="shared" si="21"/>
        <v>0.21401302015937218</v>
      </c>
      <c r="Q166" s="3">
        <f>IF(ISNUMBER(P166),SUMIF(A:A,A166,P:P),"")</f>
        <v>0.88590168767324873</v>
      </c>
      <c r="R166" s="3">
        <f t="shared" si="22"/>
        <v>0.24157648996183831</v>
      </c>
      <c r="S166" s="9">
        <f t="shared" si="23"/>
        <v>4.139475659067525</v>
      </c>
    </row>
    <row r="167" spans="1:19" x14ac:dyDescent="0.25">
      <c r="A167" s="1">
        <v>23</v>
      </c>
      <c r="B167" s="11">
        <v>0.62777777777777777</v>
      </c>
      <c r="C167" s="1" t="s">
        <v>204</v>
      </c>
      <c r="D167" s="1">
        <v>1</v>
      </c>
      <c r="E167" s="1">
        <v>8</v>
      </c>
      <c r="F167" s="1" t="s">
        <v>212</v>
      </c>
      <c r="G167" s="2">
        <v>67.932466666666699</v>
      </c>
      <c r="H167" s="7">
        <f>1+COUNTIFS(A:A,A167,O:O,"&lt;"&amp;O167)</f>
        <v>2</v>
      </c>
      <c r="I167" s="2">
        <f>AVERAGEIF(A:A,A167,G:G)</f>
        <v>49.348461111111099</v>
      </c>
      <c r="J167" s="2">
        <f t="shared" si="16"/>
        <v>18.584005555555599</v>
      </c>
      <c r="K167" s="2">
        <f t="shared" si="17"/>
        <v>108.58400555555559</v>
      </c>
      <c r="L167" s="2">
        <f t="shared" si="18"/>
        <v>675.2211948954847</v>
      </c>
      <c r="M167" s="2">
        <f>SUMIF(A:A,A167,L:L)</f>
        <v>3402.8165246373537</v>
      </c>
      <c r="N167" s="3">
        <f t="shared" si="19"/>
        <v>0.19843009166280121</v>
      </c>
      <c r="O167" s="8">
        <f t="shared" si="20"/>
        <v>5.0395582223452928</v>
      </c>
      <c r="P167" s="3">
        <f t="shared" si="21"/>
        <v>0.19843009166280121</v>
      </c>
      <c r="Q167" s="3">
        <f>IF(ISNUMBER(P167),SUMIF(A:A,A167,P:P),"")</f>
        <v>0.88590168767324873</v>
      </c>
      <c r="R167" s="3">
        <f t="shared" si="22"/>
        <v>0.22398658273692004</v>
      </c>
      <c r="S167" s="9">
        <f t="shared" si="23"/>
        <v>4.4645531343032916</v>
      </c>
    </row>
    <row r="168" spans="1:19" x14ac:dyDescent="0.25">
      <c r="A168" s="1">
        <v>23</v>
      </c>
      <c r="B168" s="11">
        <v>0.62777777777777777</v>
      </c>
      <c r="C168" s="1" t="s">
        <v>204</v>
      </c>
      <c r="D168" s="1">
        <v>1</v>
      </c>
      <c r="E168" s="1">
        <v>6</v>
      </c>
      <c r="F168" s="1" t="s">
        <v>210</v>
      </c>
      <c r="G168" s="2">
        <v>56.4223</v>
      </c>
      <c r="H168" s="7">
        <f>1+COUNTIFS(A:A,A168,O:O,"&lt;"&amp;O168)</f>
        <v>3</v>
      </c>
      <c r="I168" s="2">
        <f>AVERAGEIF(A:A,A168,G:G)</f>
        <v>49.348461111111099</v>
      </c>
      <c r="J168" s="2">
        <f t="shared" ref="J168:J226" si="24">G168-I168</f>
        <v>7.0738388888889006</v>
      </c>
      <c r="K168" s="2">
        <f t="shared" ref="K168:K226" si="25">90+J168</f>
        <v>97.073838888888901</v>
      </c>
      <c r="L168" s="2">
        <f t="shared" ref="L168:L226" si="26">EXP(0.06*K168)</f>
        <v>338.46826405985848</v>
      </c>
      <c r="M168" s="2">
        <f>SUMIF(A:A,A168,L:L)</f>
        <v>3402.8165246373537</v>
      </c>
      <c r="N168" s="3">
        <f t="shared" ref="N168:N226" si="27">L168/M168</f>
        <v>9.9467091924954676E-2</v>
      </c>
      <c r="O168" s="8">
        <f t="shared" ref="O168:O226" si="28">1/N168</f>
        <v>10.053576320040339</v>
      </c>
      <c r="P168" s="3">
        <f t="shared" ref="P168:P226" si="29">IF(O168&gt;21,"",N168)</f>
        <v>9.9467091924954676E-2</v>
      </c>
      <c r="Q168" s="3">
        <f>IF(ISNUMBER(P168),SUMIF(A:A,A168,P:P),"")</f>
        <v>0.88590168767324873</v>
      </c>
      <c r="R168" s="3">
        <f t="shared" ref="R168:R226" si="30">IFERROR(P168*(1/Q168),"")</f>
        <v>0.11227779934159195</v>
      </c>
      <c r="S168" s="9">
        <f t="shared" ref="S168:S226" si="31">IFERROR(1/R168,"")</f>
        <v>8.9064802290755463</v>
      </c>
    </row>
    <row r="169" spans="1:19" x14ac:dyDescent="0.25">
      <c r="A169" s="1">
        <v>23</v>
      </c>
      <c r="B169" s="11">
        <v>0.62777777777777777</v>
      </c>
      <c r="C169" s="1" t="s">
        <v>204</v>
      </c>
      <c r="D169" s="1">
        <v>1</v>
      </c>
      <c r="E169" s="1">
        <v>3</v>
      </c>
      <c r="F169" s="1" t="s">
        <v>207</v>
      </c>
      <c r="G169" s="2">
        <v>55.508133333333298</v>
      </c>
      <c r="H169" s="7">
        <f>1+COUNTIFS(A:A,A169,O:O,"&lt;"&amp;O169)</f>
        <v>4</v>
      </c>
      <c r="I169" s="2">
        <f>AVERAGEIF(A:A,A169,G:G)</f>
        <v>49.348461111111099</v>
      </c>
      <c r="J169" s="2">
        <f t="shared" si="24"/>
        <v>6.1596722222221985</v>
      </c>
      <c r="K169" s="2">
        <f t="shared" si="25"/>
        <v>96.159672222222198</v>
      </c>
      <c r="L169" s="2">
        <f t="shared" si="26"/>
        <v>320.40324186817736</v>
      </c>
      <c r="M169" s="2">
        <f>SUMIF(A:A,A169,L:L)</f>
        <v>3402.8165246373537</v>
      </c>
      <c r="N169" s="3">
        <f t="shared" si="27"/>
        <v>9.4158247895050257E-2</v>
      </c>
      <c r="O169" s="8">
        <f t="shared" si="28"/>
        <v>10.620418522598362</v>
      </c>
      <c r="P169" s="3">
        <f t="shared" si="29"/>
        <v>9.4158247895050257E-2</v>
      </c>
      <c r="Q169" s="3">
        <f>IF(ISNUMBER(P169),SUMIF(A:A,A169,P:P),"")</f>
        <v>0.88590168767324873</v>
      </c>
      <c r="R169" s="3">
        <f t="shared" si="30"/>
        <v>0.10628521110773534</v>
      </c>
      <c r="S169" s="9">
        <f t="shared" si="31"/>
        <v>9.4086466929661192</v>
      </c>
    </row>
    <row r="170" spans="1:19" x14ac:dyDescent="0.25">
      <c r="A170" s="1">
        <v>23</v>
      </c>
      <c r="B170" s="11">
        <v>0.62777777777777777</v>
      </c>
      <c r="C170" s="1" t="s">
        <v>204</v>
      </c>
      <c r="D170" s="1">
        <v>1</v>
      </c>
      <c r="E170" s="1">
        <v>9</v>
      </c>
      <c r="F170" s="1" t="s">
        <v>213</v>
      </c>
      <c r="G170" s="2">
        <v>52.110666666666702</v>
      </c>
      <c r="H170" s="7">
        <f>1+COUNTIFS(A:A,A170,O:O,"&lt;"&amp;O170)</f>
        <v>5</v>
      </c>
      <c r="I170" s="2">
        <f>AVERAGEIF(A:A,A170,G:G)</f>
        <v>49.348461111111099</v>
      </c>
      <c r="J170" s="2">
        <f t="shared" si="24"/>
        <v>2.7622055555556031</v>
      </c>
      <c r="K170" s="2">
        <f t="shared" si="25"/>
        <v>92.762205555555596</v>
      </c>
      <c r="L170" s="2">
        <f t="shared" si="26"/>
        <v>261.31650444002008</v>
      </c>
      <c r="M170" s="2">
        <f>SUMIF(A:A,A170,L:L)</f>
        <v>3402.8165246373537</v>
      </c>
      <c r="N170" s="3">
        <f t="shared" si="27"/>
        <v>7.6794179923605849E-2</v>
      </c>
      <c r="O170" s="8">
        <f t="shared" si="28"/>
        <v>13.021820156095044</v>
      </c>
      <c r="P170" s="3">
        <f t="shared" si="29"/>
        <v>7.6794179923605849E-2</v>
      </c>
      <c r="Q170" s="3">
        <f>IF(ISNUMBER(P170),SUMIF(A:A,A170,P:P),"")</f>
        <v>0.88590168767324873</v>
      </c>
      <c r="R170" s="3">
        <f t="shared" si="30"/>
        <v>8.6684765355058466E-2</v>
      </c>
      <c r="S170" s="9">
        <f t="shared" si="31"/>
        <v>11.536052452862126</v>
      </c>
    </row>
    <row r="171" spans="1:19" x14ac:dyDescent="0.25">
      <c r="A171" s="1">
        <v>23</v>
      </c>
      <c r="B171" s="11">
        <v>0.62777777777777777</v>
      </c>
      <c r="C171" s="1" t="s">
        <v>204</v>
      </c>
      <c r="D171" s="1">
        <v>1</v>
      </c>
      <c r="E171" s="1">
        <v>5</v>
      </c>
      <c r="F171" s="1" t="s">
        <v>209</v>
      </c>
      <c r="G171" s="2">
        <v>51.978633333333299</v>
      </c>
      <c r="H171" s="7">
        <f>1+COUNTIFS(A:A,A171,O:O,"&lt;"&amp;O171)</f>
        <v>6</v>
      </c>
      <c r="I171" s="2">
        <f>AVERAGEIF(A:A,A171,G:G)</f>
        <v>49.348461111111099</v>
      </c>
      <c r="J171" s="2">
        <f t="shared" si="24"/>
        <v>2.6301722222221997</v>
      </c>
      <c r="K171" s="2">
        <f t="shared" si="25"/>
        <v>92.6301722222222</v>
      </c>
      <c r="L171" s="2">
        <f t="shared" si="26"/>
        <v>259.25453334312829</v>
      </c>
      <c r="M171" s="2">
        <f>SUMIF(A:A,A171,L:L)</f>
        <v>3402.8165246373537</v>
      </c>
      <c r="N171" s="3">
        <f t="shared" si="27"/>
        <v>7.6188219807342583E-2</v>
      </c>
      <c r="O171" s="8">
        <f t="shared" si="28"/>
        <v>13.125388708762371</v>
      </c>
      <c r="P171" s="3">
        <f t="shared" si="29"/>
        <v>7.6188219807342583E-2</v>
      </c>
      <c r="Q171" s="3">
        <f>IF(ISNUMBER(P171),SUMIF(A:A,A171,P:P),"")</f>
        <v>0.88590168767324873</v>
      </c>
      <c r="R171" s="3">
        <f t="shared" si="30"/>
        <v>8.600076156017375E-2</v>
      </c>
      <c r="S171" s="9">
        <f t="shared" si="31"/>
        <v>11.627804008459988</v>
      </c>
    </row>
    <row r="172" spans="1:19" x14ac:dyDescent="0.25">
      <c r="A172" s="1">
        <v>23</v>
      </c>
      <c r="B172" s="11">
        <v>0.62777777777777777</v>
      </c>
      <c r="C172" s="1" t="s">
        <v>204</v>
      </c>
      <c r="D172" s="1">
        <v>1</v>
      </c>
      <c r="E172" s="1">
        <v>11</v>
      </c>
      <c r="F172" s="1" t="s">
        <v>215</v>
      </c>
      <c r="G172" s="2">
        <v>50.607433333333397</v>
      </c>
      <c r="H172" s="7">
        <f>1+COUNTIFS(A:A,A172,O:O,"&lt;"&amp;O172)</f>
        <v>7</v>
      </c>
      <c r="I172" s="2">
        <f>AVERAGEIF(A:A,A172,G:G)</f>
        <v>49.348461111111099</v>
      </c>
      <c r="J172" s="2">
        <f t="shared" si="24"/>
        <v>1.2589722222222974</v>
      </c>
      <c r="K172" s="2">
        <f t="shared" si="25"/>
        <v>91.258972222222297</v>
      </c>
      <c r="L172" s="2">
        <f t="shared" si="26"/>
        <v>238.77897501901526</v>
      </c>
      <c r="M172" s="2">
        <f>SUMIF(A:A,A172,L:L)</f>
        <v>3402.8165246373537</v>
      </c>
      <c r="N172" s="3">
        <f t="shared" si="27"/>
        <v>7.0170981388560913E-2</v>
      </c>
      <c r="O172" s="8">
        <f t="shared" si="28"/>
        <v>14.250905149276099</v>
      </c>
      <c r="P172" s="3">
        <f t="shared" si="29"/>
        <v>7.0170981388560913E-2</v>
      </c>
      <c r="Q172" s="3">
        <f>IF(ISNUMBER(P172),SUMIF(A:A,A172,P:P),"")</f>
        <v>0.88590168767324873</v>
      </c>
      <c r="R172" s="3">
        <f t="shared" si="30"/>
        <v>7.9208542398039095E-2</v>
      </c>
      <c r="S172" s="9">
        <f t="shared" si="31"/>
        <v>12.624900922615087</v>
      </c>
    </row>
    <row r="173" spans="1:19" x14ac:dyDescent="0.25">
      <c r="A173" s="1">
        <v>23</v>
      </c>
      <c r="B173" s="11">
        <v>0.62777777777777777</v>
      </c>
      <c r="C173" s="1" t="s">
        <v>204</v>
      </c>
      <c r="D173" s="1">
        <v>1</v>
      </c>
      <c r="E173" s="1">
        <v>10</v>
      </c>
      <c r="F173" s="1" t="s">
        <v>214</v>
      </c>
      <c r="G173" s="2">
        <v>47.048833333333299</v>
      </c>
      <c r="H173" s="7">
        <f>1+COUNTIFS(A:A,A173,O:O,"&lt;"&amp;O173)</f>
        <v>8</v>
      </c>
      <c r="I173" s="2">
        <f>AVERAGEIF(A:A,A173,G:G)</f>
        <v>49.348461111111099</v>
      </c>
      <c r="J173" s="2">
        <f t="shared" si="24"/>
        <v>-2.2996277777778005</v>
      </c>
      <c r="K173" s="2">
        <f t="shared" si="25"/>
        <v>87.7003722222222</v>
      </c>
      <c r="L173" s="2">
        <f t="shared" si="26"/>
        <v>192.87114690710746</v>
      </c>
      <c r="M173" s="2">
        <f>SUMIF(A:A,A173,L:L)</f>
        <v>3402.8165246373537</v>
      </c>
      <c r="N173" s="3">
        <f t="shared" si="27"/>
        <v>5.6679854911561002E-2</v>
      </c>
      <c r="O173" s="8">
        <f t="shared" si="28"/>
        <v>17.642952713275733</v>
      </c>
      <c r="P173" s="3">
        <f t="shared" si="29"/>
        <v>5.6679854911561002E-2</v>
      </c>
      <c r="Q173" s="3">
        <f>IF(ISNUMBER(P173),SUMIF(A:A,A173,P:P),"")</f>
        <v>0.88590168767324873</v>
      </c>
      <c r="R173" s="3">
        <f t="shared" si="30"/>
        <v>6.3979847538643025E-2</v>
      </c>
      <c r="S173" s="9">
        <f t="shared" si="31"/>
        <v>15.629921584230292</v>
      </c>
    </row>
    <row r="174" spans="1:19" x14ac:dyDescent="0.25">
      <c r="A174" s="1">
        <v>23</v>
      </c>
      <c r="B174" s="11">
        <v>0.62777777777777777</v>
      </c>
      <c r="C174" s="1" t="s">
        <v>204</v>
      </c>
      <c r="D174" s="1">
        <v>1</v>
      </c>
      <c r="E174" s="1">
        <v>4</v>
      </c>
      <c r="F174" s="1" t="s">
        <v>208</v>
      </c>
      <c r="G174" s="2">
        <v>39.0242</v>
      </c>
      <c r="H174" s="7">
        <f>1+COUNTIFS(A:A,A174,O:O,"&lt;"&amp;O174)</f>
        <v>9</v>
      </c>
      <c r="I174" s="2">
        <f>AVERAGEIF(A:A,A174,G:G)</f>
        <v>49.348461111111099</v>
      </c>
      <c r="J174" s="2">
        <f t="shared" si="24"/>
        <v>-10.324261111111099</v>
      </c>
      <c r="K174" s="2">
        <f t="shared" si="25"/>
        <v>79.675738888888901</v>
      </c>
      <c r="L174" s="2">
        <f t="shared" si="26"/>
        <v>119.16920016112708</v>
      </c>
      <c r="M174" s="2">
        <f>SUMIF(A:A,A174,L:L)</f>
        <v>3402.8165246373537</v>
      </c>
      <c r="N174" s="3">
        <f t="shared" si="27"/>
        <v>3.5020753924964329E-2</v>
      </c>
      <c r="O174" s="8">
        <f t="shared" si="28"/>
        <v>28.554496631985874</v>
      </c>
      <c r="P174" s="3" t="str">
        <f t="shared" si="29"/>
        <v/>
      </c>
      <c r="Q174" s="3" t="str">
        <f>IF(ISNUMBER(P174),SUMIF(A:A,A174,P:P),"")</f>
        <v/>
      </c>
      <c r="R174" s="3" t="str">
        <f t="shared" si="30"/>
        <v/>
      </c>
      <c r="S174" s="9" t="str">
        <f t="shared" si="31"/>
        <v/>
      </c>
    </row>
    <row r="175" spans="1:19" x14ac:dyDescent="0.25">
      <c r="A175" s="1">
        <v>23</v>
      </c>
      <c r="B175" s="11">
        <v>0.62777777777777777</v>
      </c>
      <c r="C175" s="1" t="s">
        <v>204</v>
      </c>
      <c r="D175" s="1">
        <v>1</v>
      </c>
      <c r="E175" s="1">
        <v>1</v>
      </c>
      <c r="F175" s="1" t="s">
        <v>205</v>
      </c>
      <c r="G175" s="2">
        <v>37.412133333333294</v>
      </c>
      <c r="H175" s="7">
        <f>1+COUNTIFS(A:A,A175,O:O,"&lt;"&amp;O175)</f>
        <v>10</v>
      </c>
      <c r="I175" s="2">
        <f>AVERAGEIF(A:A,A175,G:G)</f>
        <v>49.348461111111099</v>
      </c>
      <c r="J175" s="2">
        <f t="shared" si="24"/>
        <v>-11.936327777777805</v>
      </c>
      <c r="K175" s="2">
        <f t="shared" si="25"/>
        <v>78.063672222222195</v>
      </c>
      <c r="L175" s="2">
        <f t="shared" si="26"/>
        <v>108.18257762367392</v>
      </c>
      <c r="M175" s="2">
        <f>SUMIF(A:A,A175,L:L)</f>
        <v>3402.8165246373537</v>
      </c>
      <c r="N175" s="3">
        <f t="shared" si="27"/>
        <v>3.1792068964165851E-2</v>
      </c>
      <c r="O175" s="8">
        <f t="shared" si="28"/>
        <v>31.454385718876651</v>
      </c>
      <c r="P175" s="3" t="str">
        <f t="shared" si="29"/>
        <v/>
      </c>
      <c r="Q175" s="3" t="str">
        <f>IF(ISNUMBER(P175),SUMIF(A:A,A175,P:P),"")</f>
        <v/>
      </c>
      <c r="R175" s="3" t="str">
        <f t="shared" si="30"/>
        <v/>
      </c>
      <c r="S175" s="9" t="str">
        <f t="shared" si="31"/>
        <v/>
      </c>
    </row>
    <row r="176" spans="1:19" x14ac:dyDescent="0.25">
      <c r="A176" s="1">
        <v>23</v>
      </c>
      <c r="B176" s="11">
        <v>0.62777777777777777</v>
      </c>
      <c r="C176" s="1" t="s">
        <v>204</v>
      </c>
      <c r="D176" s="1">
        <v>1</v>
      </c>
      <c r="E176" s="1">
        <v>2</v>
      </c>
      <c r="F176" s="1" t="s">
        <v>206</v>
      </c>
      <c r="G176" s="2">
        <v>32.836866666666694</v>
      </c>
      <c r="H176" s="7">
        <f>1+COUNTIFS(A:A,A176,O:O,"&lt;"&amp;O176)</f>
        <v>11</v>
      </c>
      <c r="I176" s="2">
        <f>AVERAGEIF(A:A,A176,G:G)</f>
        <v>49.348461111111099</v>
      </c>
      <c r="J176" s="2">
        <f t="shared" si="24"/>
        <v>-16.511594444444405</v>
      </c>
      <c r="K176" s="2">
        <f t="shared" si="25"/>
        <v>73.488405555555602</v>
      </c>
      <c r="L176" s="2">
        <f t="shared" si="26"/>
        <v>82.212251283382258</v>
      </c>
      <c r="M176" s="2">
        <f>SUMIF(A:A,A176,L:L)</f>
        <v>3402.8165246373537</v>
      </c>
      <c r="N176" s="3">
        <f t="shared" si="27"/>
        <v>2.4160059964485982E-2</v>
      </c>
      <c r="O176" s="8">
        <f t="shared" si="28"/>
        <v>41.390625746374283</v>
      </c>
      <c r="P176" s="3" t="str">
        <f t="shared" si="29"/>
        <v/>
      </c>
      <c r="Q176" s="3" t="str">
        <f>IF(ISNUMBER(P176),SUMIF(A:A,A176,P:P),"")</f>
        <v/>
      </c>
      <c r="R176" s="3" t="str">
        <f t="shared" si="30"/>
        <v/>
      </c>
      <c r="S176" s="9" t="str">
        <f t="shared" si="31"/>
        <v/>
      </c>
    </row>
    <row r="177" spans="1:19" x14ac:dyDescent="0.25">
      <c r="A177" s="1">
        <v>23</v>
      </c>
      <c r="B177" s="11">
        <v>0.62777777777777777</v>
      </c>
      <c r="C177" s="1" t="s">
        <v>204</v>
      </c>
      <c r="D177" s="1">
        <v>1</v>
      </c>
      <c r="E177" s="1">
        <v>12</v>
      </c>
      <c r="F177" s="1" t="s">
        <v>216</v>
      </c>
      <c r="G177" s="2">
        <v>32.107400000000005</v>
      </c>
      <c r="H177" s="7">
        <f>1+COUNTIFS(A:A,A177,O:O,"&lt;"&amp;O177)</f>
        <v>12</v>
      </c>
      <c r="I177" s="2">
        <f>AVERAGEIF(A:A,A177,G:G)</f>
        <v>49.348461111111099</v>
      </c>
      <c r="J177" s="2">
        <f t="shared" si="24"/>
        <v>-17.241061111111094</v>
      </c>
      <c r="K177" s="2">
        <f t="shared" si="25"/>
        <v>72.758938888888906</v>
      </c>
      <c r="L177" s="2">
        <f t="shared" si="26"/>
        <v>78.691593550520381</v>
      </c>
      <c r="M177" s="2">
        <f>SUMIF(A:A,A177,L:L)</f>
        <v>3402.8165246373537</v>
      </c>
      <c r="N177" s="3">
        <f t="shared" si="27"/>
        <v>2.3125429473135267E-2</v>
      </c>
      <c r="O177" s="8">
        <f t="shared" si="28"/>
        <v>43.24244015280653</v>
      </c>
      <c r="P177" s="3" t="str">
        <f t="shared" si="29"/>
        <v/>
      </c>
      <c r="Q177" s="3" t="str">
        <f>IF(ISNUMBER(P177),SUMIF(A:A,A177,P:P),"")</f>
        <v/>
      </c>
      <c r="R177" s="3" t="str">
        <f t="shared" si="30"/>
        <v/>
      </c>
      <c r="S177" s="9" t="str">
        <f t="shared" si="31"/>
        <v/>
      </c>
    </row>
    <row r="178" spans="1:19" x14ac:dyDescent="0.25">
      <c r="A178" s="1">
        <v>24</v>
      </c>
      <c r="B178" s="11">
        <v>0.62916666666666665</v>
      </c>
      <c r="C178" s="1" t="s">
        <v>130</v>
      </c>
      <c r="D178" s="1">
        <v>4</v>
      </c>
      <c r="E178" s="1">
        <v>1</v>
      </c>
      <c r="F178" s="1" t="s">
        <v>217</v>
      </c>
      <c r="G178" s="2">
        <v>74.008533333333204</v>
      </c>
      <c r="H178" s="7">
        <f>1+COUNTIFS(A:A,A178,O:O,"&lt;"&amp;O178)</f>
        <v>1</v>
      </c>
      <c r="I178" s="2">
        <f>AVERAGEIF(A:A,A178,G:G)</f>
        <v>52.643487499999971</v>
      </c>
      <c r="J178" s="2">
        <f t="shared" si="24"/>
        <v>21.365045833333234</v>
      </c>
      <c r="K178" s="2">
        <f t="shared" si="25"/>
        <v>111.36504583333323</v>
      </c>
      <c r="L178" s="2">
        <f t="shared" si="26"/>
        <v>797.83575064078343</v>
      </c>
      <c r="M178" s="2">
        <f>SUMIF(A:A,A178,L:L)</f>
        <v>2374.9322519896573</v>
      </c>
      <c r="N178" s="3">
        <f t="shared" si="27"/>
        <v>0.3359404252362892</v>
      </c>
      <c r="O178" s="8">
        <f t="shared" si="28"/>
        <v>2.9767182657360562</v>
      </c>
      <c r="P178" s="3">
        <f t="shared" si="29"/>
        <v>0.3359404252362892</v>
      </c>
      <c r="Q178" s="3">
        <f>IF(ISNUMBER(P178),SUMIF(A:A,A178,P:P),"")</f>
        <v>0.97506232185214281</v>
      </c>
      <c r="R178" s="3">
        <f t="shared" si="30"/>
        <v>0.34453225984382851</v>
      </c>
      <c r="S178" s="9">
        <f t="shared" si="31"/>
        <v>2.9024858236882825</v>
      </c>
    </row>
    <row r="179" spans="1:19" x14ac:dyDescent="0.25">
      <c r="A179" s="1">
        <v>24</v>
      </c>
      <c r="B179" s="11">
        <v>0.62916666666666665</v>
      </c>
      <c r="C179" s="1" t="s">
        <v>130</v>
      </c>
      <c r="D179" s="1">
        <v>4</v>
      </c>
      <c r="E179" s="1">
        <v>2</v>
      </c>
      <c r="F179" s="1" t="s">
        <v>218</v>
      </c>
      <c r="G179" s="2">
        <v>66.718233333333302</v>
      </c>
      <c r="H179" s="7">
        <f>1+COUNTIFS(A:A,A179,O:O,"&lt;"&amp;O179)</f>
        <v>2</v>
      </c>
      <c r="I179" s="2">
        <f>AVERAGEIF(A:A,A179,G:G)</f>
        <v>52.643487499999971</v>
      </c>
      <c r="J179" s="2">
        <f t="shared" si="24"/>
        <v>14.074745833333331</v>
      </c>
      <c r="K179" s="2">
        <f t="shared" si="25"/>
        <v>104.07474583333334</v>
      </c>
      <c r="L179" s="2">
        <f t="shared" si="26"/>
        <v>515.1637184256939</v>
      </c>
      <c r="M179" s="2">
        <f>SUMIF(A:A,A179,L:L)</f>
        <v>2374.9322519896573</v>
      </c>
      <c r="N179" s="3">
        <f t="shared" si="27"/>
        <v>0.21691722700472948</v>
      </c>
      <c r="O179" s="8">
        <f t="shared" si="28"/>
        <v>4.6100534005913545</v>
      </c>
      <c r="P179" s="3">
        <f t="shared" si="29"/>
        <v>0.21691722700472948</v>
      </c>
      <c r="Q179" s="3">
        <f>IF(ISNUMBER(P179),SUMIF(A:A,A179,P:P),"")</f>
        <v>0.97506232185214281</v>
      </c>
      <c r="R179" s="3">
        <f t="shared" si="30"/>
        <v>0.22246498725608899</v>
      </c>
      <c r="S179" s="9">
        <f t="shared" si="31"/>
        <v>4.4950893726429726</v>
      </c>
    </row>
    <row r="180" spans="1:19" x14ac:dyDescent="0.25">
      <c r="A180" s="1">
        <v>24</v>
      </c>
      <c r="B180" s="11">
        <v>0.62916666666666665</v>
      </c>
      <c r="C180" s="1" t="s">
        <v>130</v>
      </c>
      <c r="D180" s="1">
        <v>4</v>
      </c>
      <c r="E180" s="1">
        <v>6</v>
      </c>
      <c r="F180" s="1" t="s">
        <v>221</v>
      </c>
      <c r="G180" s="2">
        <v>56.7618333333333</v>
      </c>
      <c r="H180" s="7">
        <f>1+COUNTIFS(A:A,A180,O:O,"&lt;"&amp;O180)</f>
        <v>3</v>
      </c>
      <c r="I180" s="2">
        <f>AVERAGEIF(A:A,A180,G:G)</f>
        <v>52.643487499999971</v>
      </c>
      <c r="J180" s="2">
        <f t="shared" si="24"/>
        <v>4.1183458333333292</v>
      </c>
      <c r="K180" s="2">
        <f t="shared" si="25"/>
        <v>94.118345833333336</v>
      </c>
      <c r="L180" s="2">
        <f t="shared" si="26"/>
        <v>283.46842746512601</v>
      </c>
      <c r="M180" s="2">
        <f>SUMIF(A:A,A180,L:L)</f>
        <v>2374.9322519896573</v>
      </c>
      <c r="N180" s="3">
        <f t="shared" si="27"/>
        <v>0.11935853211292383</v>
      </c>
      <c r="O180" s="8">
        <f t="shared" si="28"/>
        <v>8.3781191197451275</v>
      </c>
      <c r="P180" s="3">
        <f t="shared" si="29"/>
        <v>0.11935853211292383</v>
      </c>
      <c r="Q180" s="3">
        <f>IF(ISNUMBER(P180),SUMIF(A:A,A180,P:P),"")</f>
        <v>0.97506232185214281</v>
      </c>
      <c r="R180" s="3">
        <f t="shared" si="30"/>
        <v>0.12241118279106594</v>
      </c>
      <c r="S180" s="9">
        <f t="shared" si="31"/>
        <v>8.1691882816525165</v>
      </c>
    </row>
    <row r="181" spans="1:19" x14ac:dyDescent="0.25">
      <c r="A181" s="1">
        <v>24</v>
      </c>
      <c r="B181" s="11">
        <v>0.62916666666666665</v>
      </c>
      <c r="C181" s="1" t="s">
        <v>130</v>
      </c>
      <c r="D181" s="1">
        <v>4</v>
      </c>
      <c r="E181" s="1">
        <v>7</v>
      </c>
      <c r="F181" s="1" t="s">
        <v>222</v>
      </c>
      <c r="G181" s="2">
        <v>55.486966666666703</v>
      </c>
      <c r="H181" s="7">
        <f>1+COUNTIFS(A:A,A181,O:O,"&lt;"&amp;O181)</f>
        <v>4</v>
      </c>
      <c r="I181" s="2">
        <f>AVERAGEIF(A:A,A181,G:G)</f>
        <v>52.643487499999971</v>
      </c>
      <c r="J181" s="2">
        <f t="shared" si="24"/>
        <v>2.8434791666667323</v>
      </c>
      <c r="K181" s="2">
        <f t="shared" si="25"/>
        <v>92.843479166666725</v>
      </c>
      <c r="L181" s="2">
        <f t="shared" si="26"/>
        <v>262.59390463402406</v>
      </c>
      <c r="M181" s="2">
        <f>SUMIF(A:A,A181,L:L)</f>
        <v>2374.9322519896573</v>
      </c>
      <c r="N181" s="3">
        <f t="shared" si="27"/>
        <v>0.11056900861657407</v>
      </c>
      <c r="O181" s="8">
        <f t="shared" si="28"/>
        <v>9.0441255873764081</v>
      </c>
      <c r="P181" s="3">
        <f t="shared" si="29"/>
        <v>0.11056900861657407</v>
      </c>
      <c r="Q181" s="3">
        <f>IF(ISNUMBER(P181),SUMIF(A:A,A181,P:P),"")</f>
        <v>0.97506232185214281</v>
      </c>
      <c r="R181" s="3">
        <f t="shared" si="30"/>
        <v>0.11339686309132208</v>
      </c>
      <c r="S181" s="9">
        <f t="shared" si="31"/>
        <v>8.8185860943496159</v>
      </c>
    </row>
    <row r="182" spans="1:19" x14ac:dyDescent="0.25">
      <c r="A182" s="1">
        <v>24</v>
      </c>
      <c r="B182" s="11">
        <v>0.62916666666666665</v>
      </c>
      <c r="C182" s="1" t="s">
        <v>130</v>
      </c>
      <c r="D182" s="1">
        <v>4</v>
      </c>
      <c r="E182" s="1">
        <v>3</v>
      </c>
      <c r="F182" s="1" t="s">
        <v>219</v>
      </c>
      <c r="G182" s="2">
        <v>51.809899999999999</v>
      </c>
      <c r="H182" s="7">
        <f>1+COUNTIFS(A:A,A182,O:O,"&lt;"&amp;O182)</f>
        <v>5</v>
      </c>
      <c r="I182" s="2">
        <f>AVERAGEIF(A:A,A182,G:G)</f>
        <v>52.643487499999971</v>
      </c>
      <c r="J182" s="2">
        <f t="shared" si="24"/>
        <v>-0.83358749999997173</v>
      </c>
      <c r="K182" s="2">
        <f t="shared" si="25"/>
        <v>89.166412500000035</v>
      </c>
      <c r="L182" s="2">
        <f t="shared" si="26"/>
        <v>210.60508611462203</v>
      </c>
      <c r="M182" s="2">
        <f>SUMIF(A:A,A182,L:L)</f>
        <v>2374.9322519896573</v>
      </c>
      <c r="N182" s="3">
        <f t="shared" si="27"/>
        <v>8.867835532494979E-2</v>
      </c>
      <c r="O182" s="8">
        <f t="shared" si="28"/>
        <v>11.276708914318897</v>
      </c>
      <c r="P182" s="3">
        <f t="shared" si="29"/>
        <v>8.867835532494979E-2</v>
      </c>
      <c r="Q182" s="3">
        <f>IF(ISNUMBER(P182),SUMIF(A:A,A182,P:P),"")</f>
        <v>0.97506232185214281</v>
      </c>
      <c r="R182" s="3">
        <f t="shared" si="30"/>
        <v>9.0946346030994371E-2</v>
      </c>
      <c r="S182" s="9">
        <f t="shared" si="31"/>
        <v>10.995493976846541</v>
      </c>
    </row>
    <row r="183" spans="1:19" x14ac:dyDescent="0.25">
      <c r="A183" s="1">
        <v>24</v>
      </c>
      <c r="B183" s="11">
        <v>0.62916666666666665</v>
      </c>
      <c r="C183" s="1" t="s">
        <v>130</v>
      </c>
      <c r="D183" s="1">
        <v>4</v>
      </c>
      <c r="E183" s="1">
        <v>8</v>
      </c>
      <c r="F183" s="1" t="s">
        <v>223</v>
      </c>
      <c r="G183" s="2">
        <v>43.0345333333333</v>
      </c>
      <c r="H183" s="7">
        <f>1+COUNTIFS(A:A,A183,O:O,"&lt;"&amp;O183)</f>
        <v>6</v>
      </c>
      <c r="I183" s="2">
        <f>AVERAGEIF(A:A,A183,G:G)</f>
        <v>52.643487499999971</v>
      </c>
      <c r="J183" s="2">
        <f t="shared" si="24"/>
        <v>-9.6089541666666705</v>
      </c>
      <c r="K183" s="2">
        <f t="shared" si="25"/>
        <v>80.391045833333322</v>
      </c>
      <c r="L183" s="2">
        <f t="shared" si="26"/>
        <v>124.39509496675217</v>
      </c>
      <c r="M183" s="2">
        <f>SUMIF(A:A,A183,L:L)</f>
        <v>2374.9322519896573</v>
      </c>
      <c r="N183" s="3">
        <f t="shared" si="27"/>
        <v>5.2378376209484358E-2</v>
      </c>
      <c r="O183" s="8">
        <f t="shared" si="28"/>
        <v>19.091848055780815</v>
      </c>
      <c r="P183" s="3">
        <f t="shared" si="29"/>
        <v>5.2378376209484358E-2</v>
      </c>
      <c r="Q183" s="3">
        <f>IF(ISNUMBER(P183),SUMIF(A:A,A183,P:P),"")</f>
        <v>0.97506232185214281</v>
      </c>
      <c r="R183" s="3">
        <f t="shared" si="30"/>
        <v>5.3717977851908981E-2</v>
      </c>
      <c r="S183" s="9">
        <f t="shared" si="31"/>
        <v>18.615741693717961</v>
      </c>
    </row>
    <row r="184" spans="1:19" x14ac:dyDescent="0.25">
      <c r="A184" s="1">
        <v>24</v>
      </c>
      <c r="B184" s="11">
        <v>0.62916666666666665</v>
      </c>
      <c r="C184" s="1" t="s">
        <v>130</v>
      </c>
      <c r="D184" s="1">
        <v>4</v>
      </c>
      <c r="E184" s="1">
        <v>5</v>
      </c>
      <c r="F184" s="1" t="s">
        <v>220</v>
      </c>
      <c r="G184" s="2">
        <v>42.661933333333401</v>
      </c>
      <c r="H184" s="7">
        <f>1+COUNTIFS(A:A,A184,O:O,"&lt;"&amp;O184)</f>
        <v>7</v>
      </c>
      <c r="I184" s="2">
        <f>AVERAGEIF(A:A,A184,G:G)</f>
        <v>52.643487499999971</v>
      </c>
      <c r="J184" s="2">
        <f t="shared" si="24"/>
        <v>-9.9815541666665695</v>
      </c>
      <c r="K184" s="2">
        <f t="shared" si="25"/>
        <v>80.018445833333431</v>
      </c>
      <c r="L184" s="2">
        <f t="shared" si="26"/>
        <v>121.644973619572</v>
      </c>
      <c r="M184" s="2">
        <f>SUMIF(A:A,A184,L:L)</f>
        <v>2374.9322519896573</v>
      </c>
      <c r="N184" s="3">
        <f t="shared" si="27"/>
        <v>5.1220397347192095E-2</v>
      </c>
      <c r="O184" s="8">
        <f t="shared" si="28"/>
        <v>19.523472128136859</v>
      </c>
      <c r="P184" s="3">
        <f t="shared" si="29"/>
        <v>5.1220397347192095E-2</v>
      </c>
      <c r="Q184" s="3">
        <f>IF(ISNUMBER(P184),SUMIF(A:A,A184,P:P),"")</f>
        <v>0.97506232185214281</v>
      </c>
      <c r="R184" s="3">
        <f t="shared" si="30"/>
        <v>5.2530383134791143E-2</v>
      </c>
      <c r="S184" s="9">
        <f t="shared" si="31"/>
        <v>19.036602063876721</v>
      </c>
    </row>
    <row r="185" spans="1:19" x14ac:dyDescent="0.25">
      <c r="A185" s="1">
        <v>24</v>
      </c>
      <c r="B185" s="11">
        <v>0.62916666666666665</v>
      </c>
      <c r="C185" s="1" t="s">
        <v>130</v>
      </c>
      <c r="D185" s="1">
        <v>4</v>
      </c>
      <c r="E185" s="1">
        <v>9</v>
      </c>
      <c r="F185" s="1" t="s">
        <v>24</v>
      </c>
      <c r="G185" s="2">
        <v>30.665966666666598</v>
      </c>
      <c r="H185" s="7">
        <f>1+COUNTIFS(A:A,A185,O:O,"&lt;"&amp;O185)</f>
        <v>8</v>
      </c>
      <c r="I185" s="2">
        <f>AVERAGEIF(A:A,A185,G:G)</f>
        <v>52.643487499999971</v>
      </c>
      <c r="J185" s="2">
        <f t="shared" si="24"/>
        <v>-21.977520833333372</v>
      </c>
      <c r="K185" s="2">
        <f t="shared" si="25"/>
        <v>68.022479166666628</v>
      </c>
      <c r="L185" s="2">
        <f t="shared" si="26"/>
        <v>59.225296123083957</v>
      </c>
      <c r="M185" s="2">
        <f>SUMIF(A:A,A185,L:L)</f>
        <v>2374.9322519896573</v>
      </c>
      <c r="N185" s="3">
        <f t="shared" si="27"/>
        <v>2.493767814785728E-2</v>
      </c>
      <c r="O185" s="8">
        <f t="shared" si="28"/>
        <v>40.099964161496047</v>
      </c>
      <c r="P185" s="3" t="str">
        <f t="shared" si="29"/>
        <v/>
      </c>
      <c r="Q185" s="3" t="str">
        <f>IF(ISNUMBER(P185),SUMIF(A:A,A185,P:P),"")</f>
        <v/>
      </c>
      <c r="R185" s="3" t="str">
        <f t="shared" si="30"/>
        <v/>
      </c>
      <c r="S185" s="9" t="str">
        <f t="shared" si="31"/>
        <v/>
      </c>
    </row>
    <row r="186" spans="1:19" x14ac:dyDescent="0.25">
      <c r="A186" s="1">
        <v>25</v>
      </c>
      <c r="B186" s="11">
        <v>0.63055555555555554</v>
      </c>
      <c r="C186" s="1" t="s">
        <v>88</v>
      </c>
      <c r="D186" s="1">
        <v>3</v>
      </c>
      <c r="E186" s="1">
        <v>2</v>
      </c>
      <c r="F186" s="1" t="s">
        <v>225</v>
      </c>
      <c r="G186" s="2">
        <v>60.159033333333298</v>
      </c>
      <c r="H186" s="7">
        <f>1+COUNTIFS(A:A,A186,O:O,"&lt;"&amp;O186)</f>
        <v>1</v>
      </c>
      <c r="I186" s="2">
        <f>AVERAGEIF(A:A,A186,G:G)</f>
        <v>50.227472222222197</v>
      </c>
      <c r="J186" s="2">
        <f t="shared" si="24"/>
        <v>9.9315611111111011</v>
      </c>
      <c r="K186" s="2">
        <f t="shared" si="25"/>
        <v>99.931561111111108</v>
      </c>
      <c r="L186" s="2">
        <f t="shared" si="26"/>
        <v>401.77557704233845</v>
      </c>
      <c r="M186" s="2">
        <f>SUMIF(A:A,A186,L:L)</f>
        <v>1387.1247828297787</v>
      </c>
      <c r="N186" s="3">
        <f t="shared" si="27"/>
        <v>0.28964631157602383</v>
      </c>
      <c r="O186" s="8">
        <f t="shared" si="28"/>
        <v>3.4524865673545051</v>
      </c>
      <c r="P186" s="3">
        <f t="shared" si="29"/>
        <v>0.28964631157602383</v>
      </c>
      <c r="Q186" s="3">
        <f>IF(ISNUMBER(P186),SUMIF(A:A,A186,P:P),"")</f>
        <v>1</v>
      </c>
      <c r="R186" s="3">
        <f t="shared" si="30"/>
        <v>0.28964631157602383</v>
      </c>
      <c r="S186" s="9">
        <f t="shared" si="31"/>
        <v>3.4524865673545051</v>
      </c>
    </row>
    <row r="187" spans="1:19" x14ac:dyDescent="0.25">
      <c r="A187" s="1">
        <v>25</v>
      </c>
      <c r="B187" s="11">
        <v>0.63055555555555554</v>
      </c>
      <c r="C187" s="1" t="s">
        <v>88</v>
      </c>
      <c r="D187" s="1">
        <v>3</v>
      </c>
      <c r="E187" s="1">
        <v>3</v>
      </c>
      <c r="F187" s="1" t="s">
        <v>226</v>
      </c>
      <c r="G187" s="2">
        <v>49.625033333333299</v>
      </c>
      <c r="H187" s="7">
        <f>1+COUNTIFS(A:A,A187,O:O,"&lt;"&amp;O187)</f>
        <v>2</v>
      </c>
      <c r="I187" s="2">
        <f>AVERAGEIF(A:A,A187,G:G)</f>
        <v>50.227472222222197</v>
      </c>
      <c r="J187" s="2">
        <f t="shared" si="24"/>
        <v>-0.60243888888889785</v>
      </c>
      <c r="K187" s="2">
        <f t="shared" si="25"/>
        <v>89.397561111111102</v>
      </c>
      <c r="L187" s="2">
        <f t="shared" si="26"/>
        <v>213.54629907799577</v>
      </c>
      <c r="M187" s="2">
        <f>SUMIF(A:A,A187,L:L)</f>
        <v>1387.1247828297787</v>
      </c>
      <c r="N187" s="3">
        <f t="shared" si="27"/>
        <v>0.15394887447858477</v>
      </c>
      <c r="O187" s="8">
        <f t="shared" si="28"/>
        <v>6.4956629490597937</v>
      </c>
      <c r="P187" s="3">
        <f t="shared" si="29"/>
        <v>0.15394887447858477</v>
      </c>
      <c r="Q187" s="3">
        <f>IF(ISNUMBER(P187),SUMIF(A:A,A187,P:P),"")</f>
        <v>1</v>
      </c>
      <c r="R187" s="3">
        <f t="shared" si="30"/>
        <v>0.15394887447858477</v>
      </c>
      <c r="S187" s="9">
        <f t="shared" si="31"/>
        <v>6.4956629490597937</v>
      </c>
    </row>
    <row r="188" spans="1:19" x14ac:dyDescent="0.25">
      <c r="A188" s="1">
        <v>25</v>
      </c>
      <c r="B188" s="11">
        <v>0.63055555555555554</v>
      </c>
      <c r="C188" s="1" t="s">
        <v>88</v>
      </c>
      <c r="D188" s="1">
        <v>3</v>
      </c>
      <c r="E188" s="1">
        <v>1</v>
      </c>
      <c r="F188" s="1" t="s">
        <v>224</v>
      </c>
      <c r="G188" s="2">
        <v>49.352966666666596</v>
      </c>
      <c r="H188" s="7">
        <f>1+COUNTIFS(A:A,A188,O:O,"&lt;"&amp;O188)</f>
        <v>3</v>
      </c>
      <c r="I188" s="2">
        <f>AVERAGEIF(A:A,A188,G:G)</f>
        <v>50.227472222222197</v>
      </c>
      <c r="J188" s="2">
        <f t="shared" si="24"/>
        <v>-0.87450555555560072</v>
      </c>
      <c r="K188" s="2">
        <f t="shared" si="25"/>
        <v>89.125494444444399</v>
      </c>
      <c r="L188" s="2">
        <f t="shared" si="26"/>
        <v>210.08866726283387</v>
      </c>
      <c r="M188" s="2">
        <f>SUMIF(A:A,A188,L:L)</f>
        <v>1387.1247828297787</v>
      </c>
      <c r="N188" s="3">
        <f t="shared" si="27"/>
        <v>0.15145621350246968</v>
      </c>
      <c r="O188" s="8">
        <f t="shared" si="28"/>
        <v>6.6025683388928362</v>
      </c>
      <c r="P188" s="3">
        <f t="shared" si="29"/>
        <v>0.15145621350246968</v>
      </c>
      <c r="Q188" s="3">
        <f>IF(ISNUMBER(P188),SUMIF(A:A,A188,P:P),"")</f>
        <v>1</v>
      </c>
      <c r="R188" s="3">
        <f t="shared" si="30"/>
        <v>0.15145621350246968</v>
      </c>
      <c r="S188" s="9">
        <f t="shared" si="31"/>
        <v>6.6025683388928362</v>
      </c>
    </row>
    <row r="189" spans="1:19" x14ac:dyDescent="0.25">
      <c r="A189" s="1">
        <v>25</v>
      </c>
      <c r="B189" s="11">
        <v>0.63055555555555554</v>
      </c>
      <c r="C189" s="1" t="s">
        <v>88</v>
      </c>
      <c r="D189" s="1">
        <v>3</v>
      </c>
      <c r="E189" s="1">
        <v>5</v>
      </c>
      <c r="F189" s="1" t="s">
        <v>228</v>
      </c>
      <c r="G189" s="2">
        <v>48.651733333333304</v>
      </c>
      <c r="H189" s="7">
        <f>1+COUNTIFS(A:A,A189,O:O,"&lt;"&amp;O189)</f>
        <v>4</v>
      </c>
      <c r="I189" s="2">
        <f>AVERAGEIF(A:A,A189,G:G)</f>
        <v>50.227472222222197</v>
      </c>
      <c r="J189" s="2">
        <f t="shared" si="24"/>
        <v>-1.5757388888888926</v>
      </c>
      <c r="K189" s="2">
        <f t="shared" si="25"/>
        <v>88.424261111111107</v>
      </c>
      <c r="L189" s="2">
        <f t="shared" si="26"/>
        <v>201.43276770273317</v>
      </c>
      <c r="M189" s="2">
        <f>SUMIF(A:A,A189,L:L)</f>
        <v>1387.1247828297787</v>
      </c>
      <c r="N189" s="3">
        <f t="shared" si="27"/>
        <v>0.1452160398228946</v>
      </c>
      <c r="O189" s="8">
        <f t="shared" si="28"/>
        <v>6.8862916329325561</v>
      </c>
      <c r="P189" s="3">
        <f t="shared" si="29"/>
        <v>0.1452160398228946</v>
      </c>
      <c r="Q189" s="3">
        <f>IF(ISNUMBER(P189),SUMIF(A:A,A189,P:P),"")</f>
        <v>1</v>
      </c>
      <c r="R189" s="3">
        <f t="shared" si="30"/>
        <v>0.1452160398228946</v>
      </c>
      <c r="S189" s="9">
        <f t="shared" si="31"/>
        <v>6.8862916329325561</v>
      </c>
    </row>
    <row r="190" spans="1:19" x14ac:dyDescent="0.25">
      <c r="A190" s="1">
        <v>25</v>
      </c>
      <c r="B190" s="11">
        <v>0.63055555555555554</v>
      </c>
      <c r="C190" s="1" t="s">
        <v>88</v>
      </c>
      <c r="D190" s="1">
        <v>3</v>
      </c>
      <c r="E190" s="1">
        <v>4</v>
      </c>
      <c r="F190" s="1" t="s">
        <v>227</v>
      </c>
      <c r="G190" s="2">
        <v>47.0292666666667</v>
      </c>
      <c r="H190" s="7">
        <f>1+COUNTIFS(A:A,A190,O:O,"&lt;"&amp;O190)</f>
        <v>5</v>
      </c>
      <c r="I190" s="2">
        <f>AVERAGEIF(A:A,A190,G:G)</f>
        <v>50.227472222222197</v>
      </c>
      <c r="J190" s="2">
        <f t="shared" si="24"/>
        <v>-3.1982055555554965</v>
      </c>
      <c r="K190" s="2">
        <f t="shared" si="25"/>
        <v>86.801794444444511</v>
      </c>
      <c r="L190" s="2">
        <f t="shared" si="26"/>
        <v>182.74791082066372</v>
      </c>
      <c r="M190" s="2">
        <f>SUMIF(A:A,A190,L:L)</f>
        <v>1387.1247828297787</v>
      </c>
      <c r="N190" s="3">
        <f t="shared" si="27"/>
        <v>0.13174583359966519</v>
      </c>
      <c r="O190" s="8">
        <f t="shared" si="28"/>
        <v>7.5903728617232069</v>
      </c>
      <c r="P190" s="3">
        <f t="shared" si="29"/>
        <v>0.13174583359966519</v>
      </c>
      <c r="Q190" s="3">
        <f>IF(ISNUMBER(P190),SUMIF(A:A,A190,P:P),"")</f>
        <v>1</v>
      </c>
      <c r="R190" s="3">
        <f t="shared" si="30"/>
        <v>0.13174583359966519</v>
      </c>
      <c r="S190" s="9">
        <f t="shared" si="31"/>
        <v>7.5903728617232069</v>
      </c>
    </row>
    <row r="191" spans="1:19" x14ac:dyDescent="0.25">
      <c r="A191" s="1">
        <v>25</v>
      </c>
      <c r="B191" s="11">
        <v>0.63055555555555554</v>
      </c>
      <c r="C191" s="1" t="s">
        <v>88</v>
      </c>
      <c r="D191" s="1">
        <v>3</v>
      </c>
      <c r="E191" s="1">
        <v>6</v>
      </c>
      <c r="F191" s="1" t="s">
        <v>229</v>
      </c>
      <c r="G191" s="2">
        <v>46.546799999999998</v>
      </c>
      <c r="H191" s="7">
        <f>1+COUNTIFS(A:A,A191,O:O,"&lt;"&amp;O191)</f>
        <v>6</v>
      </c>
      <c r="I191" s="2">
        <f>AVERAGEIF(A:A,A191,G:G)</f>
        <v>50.227472222222197</v>
      </c>
      <c r="J191" s="2">
        <f t="shared" si="24"/>
        <v>-3.6806722222221993</v>
      </c>
      <c r="K191" s="2">
        <f t="shared" si="25"/>
        <v>86.319327777777801</v>
      </c>
      <c r="L191" s="2">
        <f t="shared" si="26"/>
        <v>177.53356092321391</v>
      </c>
      <c r="M191" s="2">
        <f>SUMIF(A:A,A191,L:L)</f>
        <v>1387.1247828297787</v>
      </c>
      <c r="N191" s="3">
        <f t="shared" si="27"/>
        <v>0.12798672702036207</v>
      </c>
      <c r="O191" s="8">
        <f t="shared" si="28"/>
        <v>7.8133102024001664</v>
      </c>
      <c r="P191" s="3">
        <f t="shared" si="29"/>
        <v>0.12798672702036207</v>
      </c>
      <c r="Q191" s="3">
        <f>IF(ISNUMBER(P191),SUMIF(A:A,A191,P:P),"")</f>
        <v>1</v>
      </c>
      <c r="R191" s="3">
        <f t="shared" si="30"/>
        <v>0.12798672702036207</v>
      </c>
      <c r="S191" s="9">
        <f t="shared" si="31"/>
        <v>7.8133102024001664</v>
      </c>
    </row>
    <row r="192" spans="1:19" x14ac:dyDescent="0.25">
      <c r="A192" s="1">
        <v>26</v>
      </c>
      <c r="B192" s="11">
        <v>0.63194444444444442</v>
      </c>
      <c r="C192" s="1" t="s">
        <v>34</v>
      </c>
      <c r="D192" s="1">
        <v>4</v>
      </c>
      <c r="E192" s="1">
        <v>2</v>
      </c>
      <c r="F192" s="1" t="s">
        <v>231</v>
      </c>
      <c r="G192" s="2">
        <v>76.411766666666708</v>
      </c>
      <c r="H192" s="7">
        <f>1+COUNTIFS(A:A,A192,O:O,"&lt;"&amp;O192)</f>
        <v>1</v>
      </c>
      <c r="I192" s="2">
        <f>AVERAGEIF(A:A,A192,G:G)</f>
        <v>52.655370833333322</v>
      </c>
      <c r="J192" s="2">
        <f t="shared" si="24"/>
        <v>23.756395833333386</v>
      </c>
      <c r="K192" s="2">
        <f t="shared" si="25"/>
        <v>113.75639583333339</v>
      </c>
      <c r="L192" s="2">
        <f t="shared" si="26"/>
        <v>920.92974303871949</v>
      </c>
      <c r="M192" s="2">
        <f>SUMIF(A:A,A192,L:L)</f>
        <v>2425.1572838805114</v>
      </c>
      <c r="N192" s="3">
        <f t="shared" si="27"/>
        <v>0.37974021279359388</v>
      </c>
      <c r="O192" s="8">
        <f t="shared" si="28"/>
        <v>2.6333792585288975</v>
      </c>
      <c r="P192" s="3">
        <f t="shared" si="29"/>
        <v>0.37974021279359388</v>
      </c>
      <c r="Q192" s="3">
        <f>IF(ISNUMBER(P192),SUMIF(A:A,A192,P:P),"")</f>
        <v>0.93073620066648921</v>
      </c>
      <c r="R192" s="3">
        <f t="shared" si="30"/>
        <v>0.40799983123216477</v>
      </c>
      <c r="S192" s="9">
        <f t="shared" si="31"/>
        <v>2.4509814059971227</v>
      </c>
    </row>
    <row r="193" spans="1:19" x14ac:dyDescent="0.25">
      <c r="A193" s="1">
        <v>26</v>
      </c>
      <c r="B193" s="11">
        <v>0.63194444444444442</v>
      </c>
      <c r="C193" s="1" t="s">
        <v>34</v>
      </c>
      <c r="D193" s="1">
        <v>4</v>
      </c>
      <c r="E193" s="1">
        <v>1</v>
      </c>
      <c r="F193" s="1" t="s">
        <v>230</v>
      </c>
      <c r="G193" s="2">
        <v>65.409333333333294</v>
      </c>
      <c r="H193" s="7">
        <f>1+COUNTIFS(A:A,A193,O:O,"&lt;"&amp;O193)</f>
        <v>2</v>
      </c>
      <c r="I193" s="2">
        <f>AVERAGEIF(A:A,A193,G:G)</f>
        <v>52.655370833333322</v>
      </c>
      <c r="J193" s="2">
        <f t="shared" si="24"/>
        <v>12.753962499999972</v>
      </c>
      <c r="K193" s="2">
        <f t="shared" si="25"/>
        <v>102.75396249999997</v>
      </c>
      <c r="L193" s="2">
        <f t="shared" si="26"/>
        <v>475.91427810551301</v>
      </c>
      <c r="M193" s="2">
        <f>SUMIF(A:A,A193,L:L)</f>
        <v>2425.1572838805114</v>
      </c>
      <c r="N193" s="3">
        <f t="shared" si="27"/>
        <v>0.19624058252584722</v>
      </c>
      <c r="O193" s="8">
        <f t="shared" si="28"/>
        <v>5.0957859334130751</v>
      </c>
      <c r="P193" s="3">
        <f t="shared" si="29"/>
        <v>0.19624058252584722</v>
      </c>
      <c r="Q193" s="3">
        <f>IF(ISNUMBER(P193),SUMIF(A:A,A193,P:P),"")</f>
        <v>0.93073620066648921</v>
      </c>
      <c r="R193" s="3">
        <f t="shared" si="30"/>
        <v>0.21084447170457285</v>
      </c>
      <c r="S193" s="9">
        <f t="shared" si="31"/>
        <v>4.7428324390746246</v>
      </c>
    </row>
    <row r="194" spans="1:19" x14ac:dyDescent="0.25">
      <c r="A194" s="1">
        <v>26</v>
      </c>
      <c r="B194" s="11">
        <v>0.63194444444444442</v>
      </c>
      <c r="C194" s="1" t="s">
        <v>34</v>
      </c>
      <c r="D194" s="1">
        <v>4</v>
      </c>
      <c r="E194" s="1">
        <v>6</v>
      </c>
      <c r="F194" s="1" t="s">
        <v>235</v>
      </c>
      <c r="G194" s="2">
        <v>55.825499999999991</v>
      </c>
      <c r="H194" s="7">
        <f>1+COUNTIFS(A:A,A194,O:O,"&lt;"&amp;O194)</f>
        <v>3</v>
      </c>
      <c r="I194" s="2">
        <f>AVERAGEIF(A:A,A194,G:G)</f>
        <v>52.655370833333322</v>
      </c>
      <c r="J194" s="2">
        <f t="shared" si="24"/>
        <v>3.1701291666666691</v>
      </c>
      <c r="K194" s="2">
        <f t="shared" si="25"/>
        <v>93.170129166666669</v>
      </c>
      <c r="L194" s="2">
        <f t="shared" si="26"/>
        <v>267.79124756678596</v>
      </c>
      <c r="M194" s="2">
        <f>SUMIF(A:A,A194,L:L)</f>
        <v>2425.1572838805114</v>
      </c>
      <c r="N194" s="3">
        <f t="shared" si="27"/>
        <v>0.11042221852856128</v>
      </c>
      <c r="O194" s="8">
        <f t="shared" si="28"/>
        <v>9.0561484212649184</v>
      </c>
      <c r="P194" s="3">
        <f t="shared" si="29"/>
        <v>0.11042221852856128</v>
      </c>
      <c r="Q194" s="3">
        <f>IF(ISNUMBER(P194),SUMIF(A:A,A194,P:P),"")</f>
        <v>0.93073620066648921</v>
      </c>
      <c r="R194" s="3">
        <f t="shared" si="30"/>
        <v>0.118639651546259</v>
      </c>
      <c r="S194" s="9">
        <f t="shared" si="31"/>
        <v>8.4288851742799356</v>
      </c>
    </row>
    <row r="195" spans="1:19" x14ac:dyDescent="0.25">
      <c r="A195" s="1">
        <v>26</v>
      </c>
      <c r="B195" s="11">
        <v>0.63194444444444442</v>
      </c>
      <c r="C195" s="1" t="s">
        <v>34</v>
      </c>
      <c r="D195" s="1">
        <v>4</v>
      </c>
      <c r="E195" s="1">
        <v>3</v>
      </c>
      <c r="F195" s="1" t="s">
        <v>232</v>
      </c>
      <c r="G195" s="2">
        <v>55.394200000000005</v>
      </c>
      <c r="H195" s="7">
        <f>1+COUNTIFS(A:A,A195,O:O,"&lt;"&amp;O195)</f>
        <v>4</v>
      </c>
      <c r="I195" s="2">
        <f>AVERAGEIF(A:A,A195,G:G)</f>
        <v>52.655370833333322</v>
      </c>
      <c r="J195" s="2">
        <f t="shared" si="24"/>
        <v>2.7388291666666831</v>
      </c>
      <c r="K195" s="2">
        <f t="shared" si="25"/>
        <v>92.738829166666676</v>
      </c>
      <c r="L195" s="2">
        <f t="shared" si="26"/>
        <v>260.95024318217872</v>
      </c>
      <c r="M195" s="2">
        <f>SUMIF(A:A,A195,L:L)</f>
        <v>2425.1572838805114</v>
      </c>
      <c r="N195" s="3">
        <f t="shared" si="27"/>
        <v>0.1076013687510735</v>
      </c>
      <c r="O195" s="8">
        <f t="shared" si="28"/>
        <v>9.2935620764584694</v>
      </c>
      <c r="P195" s="3">
        <f t="shared" si="29"/>
        <v>0.1076013687510735</v>
      </c>
      <c r="Q195" s="3">
        <f>IF(ISNUMBER(P195),SUMIF(A:A,A195,P:P),"")</f>
        <v>0.93073620066648921</v>
      </c>
      <c r="R195" s="3">
        <f t="shared" si="30"/>
        <v>0.1156088789433799</v>
      </c>
      <c r="S195" s="9">
        <f t="shared" si="31"/>
        <v>8.6498546577011233</v>
      </c>
    </row>
    <row r="196" spans="1:19" x14ac:dyDescent="0.25">
      <c r="A196" s="1">
        <v>26</v>
      </c>
      <c r="B196" s="11">
        <v>0.63194444444444442</v>
      </c>
      <c r="C196" s="1" t="s">
        <v>34</v>
      </c>
      <c r="D196" s="1">
        <v>4</v>
      </c>
      <c r="E196" s="1">
        <v>5</v>
      </c>
      <c r="F196" s="1" t="s">
        <v>234</v>
      </c>
      <c r="G196" s="2">
        <v>48.432533333333296</v>
      </c>
      <c r="H196" s="7">
        <f>1+COUNTIFS(A:A,A196,O:O,"&lt;"&amp;O196)</f>
        <v>5</v>
      </c>
      <c r="I196" s="2">
        <f>AVERAGEIF(A:A,A196,G:G)</f>
        <v>52.655370833333322</v>
      </c>
      <c r="J196" s="2">
        <f t="shared" si="24"/>
        <v>-4.2228375000000256</v>
      </c>
      <c r="K196" s="2">
        <f t="shared" si="25"/>
        <v>85.777162499999974</v>
      </c>
      <c r="L196" s="2">
        <f t="shared" si="26"/>
        <v>171.85133127626554</v>
      </c>
      <c r="M196" s="2">
        <f>SUMIF(A:A,A196,L:L)</f>
        <v>2425.1572838805114</v>
      </c>
      <c r="N196" s="3">
        <f t="shared" si="27"/>
        <v>7.0861932303741146E-2</v>
      </c>
      <c r="O196" s="8">
        <f t="shared" si="28"/>
        <v>14.111949356865127</v>
      </c>
      <c r="P196" s="3">
        <f t="shared" si="29"/>
        <v>7.0861932303741146E-2</v>
      </c>
      <c r="Q196" s="3">
        <f>IF(ISNUMBER(P196),SUMIF(A:A,A196,P:P),"")</f>
        <v>0.93073620066648921</v>
      </c>
      <c r="R196" s="3">
        <f t="shared" si="30"/>
        <v>7.6135356348015423E-2</v>
      </c>
      <c r="S196" s="9">
        <f t="shared" si="31"/>
        <v>13.134502128406554</v>
      </c>
    </row>
    <row r="197" spans="1:19" x14ac:dyDescent="0.25">
      <c r="A197" s="1">
        <v>26</v>
      </c>
      <c r="B197" s="11">
        <v>0.63194444444444442</v>
      </c>
      <c r="C197" s="1" t="s">
        <v>34</v>
      </c>
      <c r="D197" s="1">
        <v>4</v>
      </c>
      <c r="E197" s="1">
        <v>4</v>
      </c>
      <c r="F197" s="1" t="s">
        <v>233</v>
      </c>
      <c r="G197" s="2">
        <v>47.215000000000003</v>
      </c>
      <c r="H197" s="7">
        <f>1+COUNTIFS(A:A,A197,O:O,"&lt;"&amp;O197)</f>
        <v>6</v>
      </c>
      <c r="I197" s="2">
        <f>AVERAGEIF(A:A,A197,G:G)</f>
        <v>52.655370833333322</v>
      </c>
      <c r="J197" s="2">
        <f t="shared" si="24"/>
        <v>-5.4403708333333185</v>
      </c>
      <c r="K197" s="2">
        <f t="shared" si="25"/>
        <v>84.559629166666681</v>
      </c>
      <c r="L197" s="2">
        <f t="shared" si="26"/>
        <v>159.74483324814673</v>
      </c>
      <c r="M197" s="2">
        <f>SUMIF(A:A,A197,L:L)</f>
        <v>2425.1572838805114</v>
      </c>
      <c r="N197" s="3">
        <f t="shared" si="27"/>
        <v>6.5869885763672156E-2</v>
      </c>
      <c r="O197" s="8">
        <f t="shared" si="28"/>
        <v>15.181444273150829</v>
      </c>
      <c r="P197" s="3">
        <f t="shared" si="29"/>
        <v>6.5869885763672156E-2</v>
      </c>
      <c r="Q197" s="3">
        <f>IF(ISNUMBER(P197),SUMIF(A:A,A197,P:P),"")</f>
        <v>0.93073620066648921</v>
      </c>
      <c r="R197" s="3">
        <f t="shared" si="30"/>
        <v>7.0771810225607967E-2</v>
      </c>
      <c r="S197" s="9">
        <f t="shared" si="31"/>
        <v>14.129919763422436</v>
      </c>
    </row>
    <row r="198" spans="1:19" x14ac:dyDescent="0.25">
      <c r="A198" s="1">
        <v>26</v>
      </c>
      <c r="B198" s="11">
        <v>0.63194444444444442</v>
      </c>
      <c r="C198" s="1" t="s">
        <v>34</v>
      </c>
      <c r="D198" s="1">
        <v>4</v>
      </c>
      <c r="E198" s="1">
        <v>7</v>
      </c>
      <c r="F198" s="1" t="s">
        <v>236</v>
      </c>
      <c r="G198" s="2">
        <v>39.007233333333303</v>
      </c>
      <c r="H198" s="7">
        <f>1+COUNTIFS(A:A,A198,O:O,"&lt;"&amp;O198)</f>
        <v>7</v>
      </c>
      <c r="I198" s="2">
        <f>AVERAGEIF(A:A,A198,G:G)</f>
        <v>52.655370833333322</v>
      </c>
      <c r="J198" s="2">
        <f t="shared" si="24"/>
        <v>-13.648137500000018</v>
      </c>
      <c r="K198" s="2">
        <f t="shared" si="25"/>
        <v>76.351862499999982</v>
      </c>
      <c r="L198" s="2">
        <f t="shared" si="26"/>
        <v>97.622866120465957</v>
      </c>
      <c r="M198" s="2">
        <f>SUMIF(A:A,A198,L:L)</f>
        <v>2425.1572838805114</v>
      </c>
      <c r="N198" s="3">
        <f t="shared" si="27"/>
        <v>4.0254241145241891E-2</v>
      </c>
      <c r="O198" s="8">
        <f t="shared" si="28"/>
        <v>24.842102882821365</v>
      </c>
      <c r="P198" s="3" t="str">
        <f t="shared" si="29"/>
        <v/>
      </c>
      <c r="Q198" s="3" t="str">
        <f>IF(ISNUMBER(P198),SUMIF(A:A,A198,P:P),"")</f>
        <v/>
      </c>
      <c r="R198" s="3" t="str">
        <f t="shared" si="30"/>
        <v/>
      </c>
      <c r="S198" s="9" t="str">
        <f t="shared" si="31"/>
        <v/>
      </c>
    </row>
    <row r="199" spans="1:19" x14ac:dyDescent="0.25">
      <c r="A199" s="1">
        <v>26</v>
      </c>
      <c r="B199" s="11">
        <v>0.63194444444444442</v>
      </c>
      <c r="C199" s="1" t="s">
        <v>34</v>
      </c>
      <c r="D199" s="1">
        <v>4</v>
      </c>
      <c r="E199" s="1">
        <v>8</v>
      </c>
      <c r="F199" s="1" t="s">
        <v>237</v>
      </c>
      <c r="G199" s="2">
        <v>33.547399999999996</v>
      </c>
      <c r="H199" s="7">
        <f>1+COUNTIFS(A:A,A199,O:O,"&lt;"&amp;O199)</f>
        <v>8</v>
      </c>
      <c r="I199" s="2">
        <f>AVERAGEIF(A:A,A199,G:G)</f>
        <v>52.655370833333322</v>
      </c>
      <c r="J199" s="2">
        <f t="shared" si="24"/>
        <v>-19.107970833333326</v>
      </c>
      <c r="K199" s="2">
        <f t="shared" si="25"/>
        <v>70.892029166666674</v>
      </c>
      <c r="L199" s="2">
        <f t="shared" si="26"/>
        <v>70.35274134243582</v>
      </c>
      <c r="M199" s="2">
        <f>SUMIF(A:A,A199,L:L)</f>
        <v>2425.1572838805114</v>
      </c>
      <c r="N199" s="3">
        <f t="shared" si="27"/>
        <v>2.9009558188268884E-2</v>
      </c>
      <c r="O199" s="8">
        <f t="shared" si="28"/>
        <v>34.471397099883717</v>
      </c>
      <c r="P199" s="3" t="str">
        <f t="shared" si="29"/>
        <v/>
      </c>
      <c r="Q199" s="3" t="str">
        <f>IF(ISNUMBER(P199),SUMIF(A:A,A199,P:P),"")</f>
        <v/>
      </c>
      <c r="R199" s="3" t="str">
        <f t="shared" si="30"/>
        <v/>
      </c>
      <c r="S199" s="9" t="str">
        <f t="shared" si="31"/>
        <v/>
      </c>
    </row>
    <row r="200" spans="1:19" x14ac:dyDescent="0.25">
      <c r="A200" s="1">
        <v>27</v>
      </c>
      <c r="B200" s="11">
        <v>0.63402777777777775</v>
      </c>
      <c r="C200" s="1" t="s">
        <v>147</v>
      </c>
      <c r="D200" s="1">
        <v>3</v>
      </c>
      <c r="E200" s="1">
        <v>1</v>
      </c>
      <c r="F200" s="1" t="s">
        <v>239</v>
      </c>
      <c r="G200" s="2">
        <v>64.72629999999991</v>
      </c>
      <c r="H200" s="7">
        <f>1+COUNTIFS(A:A,A200,O:O,"&lt;"&amp;O200)</f>
        <v>1</v>
      </c>
      <c r="I200" s="2">
        <f>AVERAGEIF(A:A,A200,G:G)</f>
        <v>50.091066666666642</v>
      </c>
      <c r="J200" s="2">
        <f t="shared" si="24"/>
        <v>14.635233333333268</v>
      </c>
      <c r="K200" s="2">
        <f t="shared" si="25"/>
        <v>104.63523333333328</v>
      </c>
      <c r="L200" s="2">
        <f t="shared" si="26"/>
        <v>532.78288715111671</v>
      </c>
      <c r="M200" s="2">
        <f>SUMIF(A:A,A200,L:L)</f>
        <v>1295.4328737887395</v>
      </c>
      <c r="N200" s="3">
        <f t="shared" si="27"/>
        <v>0.41127788087768063</v>
      </c>
      <c r="O200" s="8">
        <f t="shared" si="28"/>
        <v>2.4314461012733455</v>
      </c>
      <c r="P200" s="3">
        <f t="shared" si="29"/>
        <v>0.41127788087768063</v>
      </c>
      <c r="Q200" s="3">
        <f>IF(ISNUMBER(P200),SUMIF(A:A,A200,P:P),"")</f>
        <v>1</v>
      </c>
      <c r="R200" s="3">
        <f t="shared" si="30"/>
        <v>0.41127788087768063</v>
      </c>
      <c r="S200" s="9">
        <f t="shared" si="31"/>
        <v>2.4314461012733455</v>
      </c>
    </row>
    <row r="201" spans="1:19" x14ac:dyDescent="0.25">
      <c r="A201" s="1">
        <v>27</v>
      </c>
      <c r="B201" s="11">
        <v>0.63402777777777775</v>
      </c>
      <c r="C201" s="1" t="s">
        <v>147</v>
      </c>
      <c r="D201" s="1">
        <v>3</v>
      </c>
      <c r="E201" s="1">
        <v>2</v>
      </c>
      <c r="F201" s="1" t="s">
        <v>240</v>
      </c>
      <c r="G201" s="2">
        <v>52.658700000000003</v>
      </c>
      <c r="H201" s="7">
        <f>1+COUNTIFS(A:A,A201,O:O,"&lt;"&amp;O201)</f>
        <v>2</v>
      </c>
      <c r="I201" s="2">
        <f>AVERAGEIF(A:A,A201,G:G)</f>
        <v>50.091066666666642</v>
      </c>
      <c r="J201" s="2">
        <f t="shared" si="24"/>
        <v>2.5676333333333616</v>
      </c>
      <c r="K201" s="2">
        <f t="shared" si="25"/>
        <v>92.567633333333362</v>
      </c>
      <c r="L201" s="2">
        <f t="shared" si="26"/>
        <v>258.28354678774792</v>
      </c>
      <c r="M201" s="2">
        <f>SUMIF(A:A,A201,L:L)</f>
        <v>1295.4328737887395</v>
      </c>
      <c r="N201" s="3">
        <f t="shared" si="27"/>
        <v>0.19938010838983006</v>
      </c>
      <c r="O201" s="8">
        <f t="shared" si="28"/>
        <v>5.0155454727950577</v>
      </c>
      <c r="P201" s="3">
        <f t="shared" si="29"/>
        <v>0.19938010838983006</v>
      </c>
      <c r="Q201" s="3">
        <f>IF(ISNUMBER(P201),SUMIF(A:A,A201,P:P),"")</f>
        <v>1</v>
      </c>
      <c r="R201" s="3">
        <f t="shared" si="30"/>
        <v>0.19938010838983006</v>
      </c>
      <c r="S201" s="9">
        <f t="shared" si="31"/>
        <v>5.0155454727950577</v>
      </c>
    </row>
    <row r="202" spans="1:19" x14ac:dyDescent="0.25">
      <c r="A202" s="1">
        <v>27</v>
      </c>
      <c r="B202" s="11">
        <v>0.63402777777777775</v>
      </c>
      <c r="C202" s="1" t="s">
        <v>147</v>
      </c>
      <c r="D202" s="1">
        <v>3</v>
      </c>
      <c r="E202" s="1">
        <v>5</v>
      </c>
      <c r="F202" s="1" t="s">
        <v>242</v>
      </c>
      <c r="G202" s="2">
        <v>49.167699999999996</v>
      </c>
      <c r="H202" s="7">
        <f>1+COUNTIFS(A:A,A202,O:O,"&lt;"&amp;O202)</f>
        <v>3</v>
      </c>
      <c r="I202" s="2">
        <f>AVERAGEIF(A:A,A202,G:G)</f>
        <v>50.091066666666642</v>
      </c>
      <c r="J202" s="2">
        <f t="shared" si="24"/>
        <v>-0.92336666666664513</v>
      </c>
      <c r="K202" s="2">
        <f t="shared" si="25"/>
        <v>89.076633333333348</v>
      </c>
      <c r="L202" s="2">
        <f t="shared" si="26"/>
        <v>209.47365925968941</v>
      </c>
      <c r="M202" s="2">
        <f>SUMIF(A:A,A202,L:L)</f>
        <v>1295.4328737887395</v>
      </c>
      <c r="N202" s="3">
        <f t="shared" si="27"/>
        <v>0.1617016701506454</v>
      </c>
      <c r="O202" s="8">
        <f t="shared" si="28"/>
        <v>6.1842280235471563</v>
      </c>
      <c r="P202" s="3">
        <f t="shared" si="29"/>
        <v>0.1617016701506454</v>
      </c>
      <c r="Q202" s="3">
        <f>IF(ISNUMBER(P202),SUMIF(A:A,A202,P:P),"")</f>
        <v>1</v>
      </c>
      <c r="R202" s="3">
        <f t="shared" si="30"/>
        <v>0.1617016701506454</v>
      </c>
      <c r="S202" s="9">
        <f t="shared" si="31"/>
        <v>6.1842280235471563</v>
      </c>
    </row>
    <row r="203" spans="1:19" x14ac:dyDescent="0.25">
      <c r="A203" s="1">
        <v>27</v>
      </c>
      <c r="B203" s="11">
        <v>0.63402777777777775</v>
      </c>
      <c r="C203" s="1" t="s">
        <v>147</v>
      </c>
      <c r="D203" s="1">
        <v>3</v>
      </c>
      <c r="E203" s="1">
        <v>4</v>
      </c>
      <c r="F203" s="1" t="s">
        <v>241</v>
      </c>
      <c r="G203" s="2">
        <v>48.7869666666667</v>
      </c>
      <c r="H203" s="7">
        <f>1+COUNTIFS(A:A,A203,O:O,"&lt;"&amp;O203)</f>
        <v>4</v>
      </c>
      <c r="I203" s="2">
        <f>AVERAGEIF(A:A,A203,G:G)</f>
        <v>50.091066666666642</v>
      </c>
      <c r="J203" s="2">
        <f t="shared" si="24"/>
        <v>-1.3040999999999414</v>
      </c>
      <c r="K203" s="2">
        <f t="shared" si="25"/>
        <v>88.695900000000051</v>
      </c>
      <c r="L203" s="2">
        <f t="shared" si="26"/>
        <v>204.74268590102284</v>
      </c>
      <c r="M203" s="2">
        <f>SUMIF(A:A,A203,L:L)</f>
        <v>1295.4328737887395</v>
      </c>
      <c r="N203" s="3">
        <f t="shared" si="27"/>
        <v>0.15804962962088029</v>
      </c>
      <c r="O203" s="8">
        <f t="shared" si="28"/>
        <v>6.3271265006994222</v>
      </c>
      <c r="P203" s="3">
        <f t="shared" si="29"/>
        <v>0.15804962962088029</v>
      </c>
      <c r="Q203" s="3">
        <f>IF(ISNUMBER(P203),SUMIF(A:A,A203,P:P),"")</f>
        <v>1</v>
      </c>
      <c r="R203" s="3">
        <f t="shared" si="30"/>
        <v>0.15804962962088029</v>
      </c>
      <c r="S203" s="9">
        <f t="shared" si="31"/>
        <v>6.3271265006994222</v>
      </c>
    </row>
    <row r="204" spans="1:19" x14ac:dyDescent="0.25">
      <c r="A204" s="1">
        <v>27</v>
      </c>
      <c r="B204" s="11">
        <v>0.63402777777777775</v>
      </c>
      <c r="C204" s="1" t="s">
        <v>147</v>
      </c>
      <c r="D204" s="1">
        <v>3</v>
      </c>
      <c r="E204" s="1">
        <v>6</v>
      </c>
      <c r="F204" s="1" t="s">
        <v>243</v>
      </c>
      <c r="G204" s="2">
        <v>35.115666666666598</v>
      </c>
      <c r="H204" s="7">
        <f>1+COUNTIFS(A:A,A204,O:O,"&lt;"&amp;O204)</f>
        <v>5</v>
      </c>
      <c r="I204" s="2">
        <f>AVERAGEIF(A:A,A204,G:G)</f>
        <v>50.091066666666642</v>
      </c>
      <c r="J204" s="2">
        <f t="shared" si="24"/>
        <v>-14.975400000000043</v>
      </c>
      <c r="K204" s="2">
        <f t="shared" si="25"/>
        <v>75.024599999999964</v>
      </c>
      <c r="L204" s="2">
        <f t="shared" si="26"/>
        <v>90.150094689162742</v>
      </c>
      <c r="M204" s="2">
        <f>SUMIF(A:A,A204,L:L)</f>
        <v>1295.4328737887395</v>
      </c>
      <c r="N204" s="3">
        <f t="shared" si="27"/>
        <v>6.9590710960963698E-2</v>
      </c>
      <c r="O204" s="8">
        <f t="shared" si="28"/>
        <v>14.369733922691799</v>
      </c>
      <c r="P204" s="3">
        <f t="shared" si="29"/>
        <v>6.9590710960963698E-2</v>
      </c>
      <c r="Q204" s="3">
        <f>IF(ISNUMBER(P204),SUMIF(A:A,A204,P:P),"")</f>
        <v>1</v>
      </c>
      <c r="R204" s="3">
        <f t="shared" si="30"/>
        <v>6.9590710960963698E-2</v>
      </c>
      <c r="S204" s="9">
        <f t="shared" si="31"/>
        <v>14.369733922691799</v>
      </c>
    </row>
    <row r="205" spans="1:19" x14ac:dyDescent="0.25">
      <c r="A205" s="1">
        <v>28</v>
      </c>
      <c r="B205" s="11">
        <v>0.63680555555555551</v>
      </c>
      <c r="C205" s="1" t="s">
        <v>107</v>
      </c>
      <c r="D205" s="1">
        <v>4</v>
      </c>
      <c r="E205" s="1">
        <v>1</v>
      </c>
      <c r="F205" s="1" t="s">
        <v>244</v>
      </c>
      <c r="G205" s="2">
        <v>74.149766666666707</v>
      </c>
      <c r="H205" s="7">
        <f>1+COUNTIFS(A:A,A205,O:O,"&lt;"&amp;O205)</f>
        <v>1</v>
      </c>
      <c r="I205" s="2">
        <f>AVERAGEIF(A:A,A205,G:G)</f>
        <v>51.670104761904774</v>
      </c>
      <c r="J205" s="2">
        <f t="shared" si="24"/>
        <v>22.479661904761933</v>
      </c>
      <c r="K205" s="2">
        <f t="shared" si="25"/>
        <v>112.47966190476194</v>
      </c>
      <c r="L205" s="2">
        <f t="shared" si="26"/>
        <v>853.01720244877185</v>
      </c>
      <c r="M205" s="2">
        <f>SUMIF(A:A,A205,L:L)</f>
        <v>2139.7892383282788</v>
      </c>
      <c r="N205" s="3">
        <f t="shared" si="27"/>
        <v>0.39864543066643138</v>
      </c>
      <c r="O205" s="8">
        <f t="shared" si="28"/>
        <v>2.5084948254097892</v>
      </c>
      <c r="P205" s="3">
        <f t="shared" si="29"/>
        <v>0.39864543066643138</v>
      </c>
      <c r="Q205" s="3">
        <f>IF(ISNUMBER(P205),SUMIF(A:A,A205,P:P),"")</f>
        <v>0.97040828638009391</v>
      </c>
      <c r="R205" s="3">
        <f t="shared" si="30"/>
        <v>0.410801758663351</v>
      </c>
      <c r="S205" s="9">
        <f t="shared" si="31"/>
        <v>2.4342641649192465</v>
      </c>
    </row>
    <row r="206" spans="1:19" x14ac:dyDescent="0.25">
      <c r="A206" s="1">
        <v>28</v>
      </c>
      <c r="B206" s="11">
        <v>0.63680555555555551</v>
      </c>
      <c r="C206" s="1" t="s">
        <v>107</v>
      </c>
      <c r="D206" s="1">
        <v>4</v>
      </c>
      <c r="E206" s="1">
        <v>3</v>
      </c>
      <c r="F206" s="1" t="s">
        <v>246</v>
      </c>
      <c r="G206" s="2">
        <v>63.479833333333303</v>
      </c>
      <c r="H206" s="7">
        <f>1+COUNTIFS(A:A,A206,O:O,"&lt;"&amp;O206)</f>
        <v>2</v>
      </c>
      <c r="I206" s="2">
        <f>AVERAGEIF(A:A,A206,G:G)</f>
        <v>51.670104761904774</v>
      </c>
      <c r="J206" s="2">
        <f t="shared" si="24"/>
        <v>11.809728571428529</v>
      </c>
      <c r="K206" s="2">
        <f t="shared" si="25"/>
        <v>101.80972857142854</v>
      </c>
      <c r="L206" s="2">
        <f t="shared" si="26"/>
        <v>449.70135832497124</v>
      </c>
      <c r="M206" s="2">
        <f>SUMIF(A:A,A206,L:L)</f>
        <v>2139.7892383282788</v>
      </c>
      <c r="N206" s="3">
        <f t="shared" si="27"/>
        <v>0.21016151977486469</v>
      </c>
      <c r="O206" s="8">
        <f t="shared" si="28"/>
        <v>4.7582449968540814</v>
      </c>
      <c r="P206" s="3">
        <f t="shared" si="29"/>
        <v>0.21016151977486469</v>
      </c>
      <c r="Q206" s="3">
        <f>IF(ISNUMBER(P206),SUMIF(A:A,A206,P:P),"")</f>
        <v>0.97040828638009391</v>
      </c>
      <c r="R206" s="3">
        <f t="shared" si="30"/>
        <v>0.21657020320676409</v>
      </c>
      <c r="S206" s="9">
        <f t="shared" si="31"/>
        <v>4.6174403735738254</v>
      </c>
    </row>
    <row r="207" spans="1:19" x14ac:dyDescent="0.25">
      <c r="A207" s="1">
        <v>28</v>
      </c>
      <c r="B207" s="11">
        <v>0.63680555555555551</v>
      </c>
      <c r="C207" s="1" t="s">
        <v>107</v>
      </c>
      <c r="D207" s="1">
        <v>4</v>
      </c>
      <c r="E207" s="1">
        <v>2</v>
      </c>
      <c r="F207" s="1" t="s">
        <v>245</v>
      </c>
      <c r="G207" s="2">
        <v>55.791699999999999</v>
      </c>
      <c r="H207" s="7">
        <f>1+COUNTIFS(A:A,A207,O:O,"&lt;"&amp;O207)</f>
        <v>3</v>
      </c>
      <c r="I207" s="2">
        <f>AVERAGEIF(A:A,A207,G:G)</f>
        <v>51.670104761904774</v>
      </c>
      <c r="J207" s="2">
        <f t="shared" si="24"/>
        <v>4.1215952380952245</v>
      </c>
      <c r="K207" s="2">
        <f t="shared" si="25"/>
        <v>94.121595238095225</v>
      </c>
      <c r="L207" s="2">
        <f t="shared" si="26"/>
        <v>283.5236990724286</v>
      </c>
      <c r="M207" s="2">
        <f>SUMIF(A:A,A207,L:L)</f>
        <v>2139.7892383282788</v>
      </c>
      <c r="N207" s="3">
        <f t="shared" si="27"/>
        <v>0.13250075941775133</v>
      </c>
      <c r="O207" s="8">
        <f t="shared" si="28"/>
        <v>7.5471265553065843</v>
      </c>
      <c r="P207" s="3">
        <f t="shared" si="29"/>
        <v>0.13250075941775133</v>
      </c>
      <c r="Q207" s="3">
        <f>IF(ISNUMBER(P207),SUMIF(A:A,A207,P:P),"")</f>
        <v>0.97040828638009391</v>
      </c>
      <c r="R207" s="3">
        <f t="shared" si="30"/>
        <v>0.13654124895410552</v>
      </c>
      <c r="S207" s="9">
        <f t="shared" si="31"/>
        <v>7.3237941476287629</v>
      </c>
    </row>
    <row r="208" spans="1:19" x14ac:dyDescent="0.25">
      <c r="A208" s="1">
        <v>28</v>
      </c>
      <c r="B208" s="11">
        <v>0.63680555555555551</v>
      </c>
      <c r="C208" s="1" t="s">
        <v>107</v>
      </c>
      <c r="D208" s="1">
        <v>4</v>
      </c>
      <c r="E208" s="1">
        <v>6</v>
      </c>
      <c r="F208" s="1" t="s">
        <v>249</v>
      </c>
      <c r="G208" s="2">
        <v>52.495466666666701</v>
      </c>
      <c r="H208" s="7">
        <f>1+COUNTIFS(A:A,A208,O:O,"&lt;"&amp;O208)</f>
        <v>4</v>
      </c>
      <c r="I208" s="2">
        <f>AVERAGEIF(A:A,A208,G:G)</f>
        <v>51.670104761904774</v>
      </c>
      <c r="J208" s="2">
        <f t="shared" si="24"/>
        <v>0.82536190476192672</v>
      </c>
      <c r="K208" s="2">
        <f t="shared" si="25"/>
        <v>90.825361904761934</v>
      </c>
      <c r="L208" s="2">
        <f t="shared" si="26"/>
        <v>232.64686762033753</v>
      </c>
      <c r="M208" s="2">
        <f>SUMIF(A:A,A208,L:L)</f>
        <v>2139.7892383282788</v>
      </c>
      <c r="N208" s="3">
        <f t="shared" si="27"/>
        <v>0.10872419743642327</v>
      </c>
      <c r="O208" s="8">
        <f t="shared" si="28"/>
        <v>9.1975845633144573</v>
      </c>
      <c r="P208" s="3">
        <f t="shared" si="29"/>
        <v>0.10872419743642327</v>
      </c>
      <c r="Q208" s="3">
        <f>IF(ISNUMBER(P208),SUMIF(A:A,A208,P:P),"")</f>
        <v>0.97040828638009391</v>
      </c>
      <c r="R208" s="3">
        <f t="shared" si="30"/>
        <v>0.11203964244987669</v>
      </c>
      <c r="S208" s="9">
        <f t="shared" si="31"/>
        <v>8.9254122749219871</v>
      </c>
    </row>
    <row r="209" spans="1:19" x14ac:dyDescent="0.25">
      <c r="A209" s="1">
        <v>28</v>
      </c>
      <c r="B209" s="11">
        <v>0.63680555555555551</v>
      </c>
      <c r="C209" s="1" t="s">
        <v>107</v>
      </c>
      <c r="D209" s="1">
        <v>4</v>
      </c>
      <c r="E209" s="1">
        <v>4</v>
      </c>
      <c r="F209" s="1" t="s">
        <v>247</v>
      </c>
      <c r="G209" s="2">
        <v>44.769300000000001</v>
      </c>
      <c r="H209" s="7">
        <f>1+COUNTIFS(A:A,A209,O:O,"&lt;"&amp;O209)</f>
        <v>5</v>
      </c>
      <c r="I209" s="2">
        <f>AVERAGEIF(A:A,A209,G:G)</f>
        <v>51.670104761904774</v>
      </c>
      <c r="J209" s="2">
        <f t="shared" si="24"/>
        <v>-6.900804761904773</v>
      </c>
      <c r="K209" s="2">
        <f t="shared" si="25"/>
        <v>83.099195238095234</v>
      </c>
      <c r="L209" s="2">
        <f t="shared" si="26"/>
        <v>146.34278529082326</v>
      </c>
      <c r="M209" s="2">
        <f>SUMIF(A:A,A209,L:L)</f>
        <v>2139.7892383282788</v>
      </c>
      <c r="N209" s="3">
        <f t="shared" si="27"/>
        <v>6.839121473718332E-2</v>
      </c>
      <c r="O209" s="8">
        <f t="shared" si="28"/>
        <v>14.621761052831753</v>
      </c>
      <c r="P209" s="3">
        <f t="shared" si="29"/>
        <v>6.839121473718332E-2</v>
      </c>
      <c r="Q209" s="3">
        <f>IF(ISNUMBER(P209),SUMIF(A:A,A209,P:P),"")</f>
        <v>0.97040828638009391</v>
      </c>
      <c r="R209" s="3">
        <f t="shared" si="30"/>
        <v>7.0476742312560528E-2</v>
      </c>
      <c r="S209" s="9">
        <f t="shared" si="31"/>
        <v>14.189078087137659</v>
      </c>
    </row>
    <row r="210" spans="1:19" x14ac:dyDescent="0.25">
      <c r="A210" s="1">
        <v>28</v>
      </c>
      <c r="B210" s="11">
        <v>0.63680555555555551</v>
      </c>
      <c r="C210" s="1" t="s">
        <v>107</v>
      </c>
      <c r="D210" s="1">
        <v>4</v>
      </c>
      <c r="E210" s="1">
        <v>5</v>
      </c>
      <c r="F210" s="1" t="s">
        <v>248</v>
      </c>
      <c r="G210" s="2">
        <v>40.197866666666698</v>
      </c>
      <c r="H210" s="7">
        <f>1+COUNTIFS(A:A,A210,O:O,"&lt;"&amp;O210)</f>
        <v>6</v>
      </c>
      <c r="I210" s="2">
        <f>AVERAGEIF(A:A,A210,G:G)</f>
        <v>51.670104761904774</v>
      </c>
      <c r="J210" s="2">
        <f t="shared" si="24"/>
        <v>-11.472238095238076</v>
      </c>
      <c r="K210" s="2">
        <f t="shared" si="25"/>
        <v>78.527761904761917</v>
      </c>
      <c r="L210" s="2">
        <f t="shared" si="26"/>
        <v>111.23729522337891</v>
      </c>
      <c r="M210" s="2">
        <f>SUMIF(A:A,A210,L:L)</f>
        <v>2139.7892383282788</v>
      </c>
      <c r="N210" s="3">
        <f t="shared" si="27"/>
        <v>5.1985164347439945E-2</v>
      </c>
      <c r="O210" s="8">
        <f t="shared" si="28"/>
        <v>19.236257354435889</v>
      </c>
      <c r="P210" s="3">
        <f t="shared" si="29"/>
        <v>5.1985164347439945E-2</v>
      </c>
      <c r="Q210" s="3">
        <f>IF(ISNUMBER(P210),SUMIF(A:A,A210,P:P),"")</f>
        <v>0.97040828638009391</v>
      </c>
      <c r="R210" s="3">
        <f t="shared" si="30"/>
        <v>5.3570404413342113E-2</v>
      </c>
      <c r="S210" s="9">
        <f t="shared" si="31"/>
        <v>18.66702353568461</v>
      </c>
    </row>
    <row r="211" spans="1:19" x14ac:dyDescent="0.25">
      <c r="A211" s="1">
        <v>28</v>
      </c>
      <c r="B211" s="11">
        <v>0.63680555555555551</v>
      </c>
      <c r="C211" s="1" t="s">
        <v>107</v>
      </c>
      <c r="D211" s="1">
        <v>4</v>
      </c>
      <c r="E211" s="1">
        <v>7</v>
      </c>
      <c r="F211" s="1" t="s">
        <v>250</v>
      </c>
      <c r="G211" s="2">
        <v>30.806800000000003</v>
      </c>
      <c r="H211" s="7">
        <f>1+COUNTIFS(A:A,A211,O:O,"&lt;"&amp;O211)</f>
        <v>7</v>
      </c>
      <c r="I211" s="2">
        <f>AVERAGEIF(A:A,A211,G:G)</f>
        <v>51.670104761904774</v>
      </c>
      <c r="J211" s="2">
        <f t="shared" si="24"/>
        <v>-20.863304761904772</v>
      </c>
      <c r="K211" s="2">
        <f t="shared" si="25"/>
        <v>69.136695238095228</v>
      </c>
      <c r="L211" s="2">
        <f t="shared" si="26"/>
        <v>63.320030347567432</v>
      </c>
      <c r="M211" s="2">
        <f>SUMIF(A:A,A211,L:L)</f>
        <v>2139.7892383282788</v>
      </c>
      <c r="N211" s="3">
        <f t="shared" si="27"/>
        <v>2.9591713619906101E-2</v>
      </c>
      <c r="O211" s="8">
        <f t="shared" si="28"/>
        <v>33.793244042727835</v>
      </c>
      <c r="P211" s="3" t="str">
        <f t="shared" si="29"/>
        <v/>
      </c>
      <c r="Q211" s="3" t="str">
        <f>IF(ISNUMBER(P211),SUMIF(A:A,A211,P:P),"")</f>
        <v/>
      </c>
      <c r="R211" s="3" t="str">
        <f t="shared" si="30"/>
        <v/>
      </c>
      <c r="S211" s="9" t="str">
        <f t="shared" si="31"/>
        <v/>
      </c>
    </row>
    <row r="212" spans="1:19" x14ac:dyDescent="0.25">
      <c r="A212" s="1">
        <v>29</v>
      </c>
      <c r="B212" s="11">
        <v>0.63750000000000007</v>
      </c>
      <c r="C212" s="1" t="s">
        <v>60</v>
      </c>
      <c r="D212" s="1">
        <v>4</v>
      </c>
      <c r="E212" s="1">
        <v>6</v>
      </c>
      <c r="F212" s="1" t="s">
        <v>256</v>
      </c>
      <c r="G212" s="2">
        <v>64.913899999999998</v>
      </c>
      <c r="H212" s="7">
        <f>1+COUNTIFS(A:A,A212,O:O,"&lt;"&amp;O212)</f>
        <v>1</v>
      </c>
      <c r="I212" s="2">
        <f>AVERAGEIF(A:A,A212,G:G)</f>
        <v>49.846323809523803</v>
      </c>
      <c r="J212" s="2">
        <f t="shared" si="24"/>
        <v>15.067576190476196</v>
      </c>
      <c r="K212" s="2">
        <f t="shared" si="25"/>
        <v>105.06757619047619</v>
      </c>
      <c r="L212" s="2">
        <f t="shared" si="26"/>
        <v>546.78439814786316</v>
      </c>
      <c r="M212" s="2">
        <f>SUMIF(A:A,A212,L:L)</f>
        <v>1865.1783391048166</v>
      </c>
      <c r="N212" s="3">
        <f t="shared" si="27"/>
        <v>0.29315395031356073</v>
      </c>
      <c r="O212" s="8">
        <f t="shared" si="28"/>
        <v>3.4111769564434962</v>
      </c>
      <c r="P212" s="3">
        <f t="shared" si="29"/>
        <v>0.29315395031356073</v>
      </c>
      <c r="Q212" s="3">
        <f>IF(ISNUMBER(P212),SUMIF(A:A,A212,P:P),"")</f>
        <v>0.96695468178181965</v>
      </c>
      <c r="R212" s="3">
        <f t="shared" si="30"/>
        <v>0.30317237802020075</v>
      </c>
      <c r="S212" s="9">
        <f t="shared" si="31"/>
        <v>3.2984535284192966</v>
      </c>
    </row>
    <row r="213" spans="1:19" x14ac:dyDescent="0.25">
      <c r="A213" s="1">
        <v>29</v>
      </c>
      <c r="B213" s="11">
        <v>0.63750000000000007</v>
      </c>
      <c r="C213" s="1" t="s">
        <v>60</v>
      </c>
      <c r="D213" s="1">
        <v>4</v>
      </c>
      <c r="E213" s="1">
        <v>4</v>
      </c>
      <c r="F213" s="1" t="s">
        <v>254</v>
      </c>
      <c r="G213" s="2">
        <v>60.269133333333301</v>
      </c>
      <c r="H213" s="7">
        <f>1+COUNTIFS(A:A,A213,O:O,"&lt;"&amp;O213)</f>
        <v>2</v>
      </c>
      <c r="I213" s="2">
        <f>AVERAGEIF(A:A,A213,G:G)</f>
        <v>49.846323809523803</v>
      </c>
      <c r="J213" s="2">
        <f t="shared" si="24"/>
        <v>10.422809523809498</v>
      </c>
      <c r="K213" s="2">
        <f t="shared" si="25"/>
        <v>100.42280952380949</v>
      </c>
      <c r="L213" s="2">
        <f t="shared" si="26"/>
        <v>413.79412661295032</v>
      </c>
      <c r="M213" s="2">
        <f>SUMIF(A:A,A213,L:L)</f>
        <v>1865.1783391048166</v>
      </c>
      <c r="N213" s="3">
        <f t="shared" si="27"/>
        <v>0.22185231188753179</v>
      </c>
      <c r="O213" s="8">
        <f t="shared" si="28"/>
        <v>4.5075031740347642</v>
      </c>
      <c r="P213" s="3">
        <f t="shared" si="29"/>
        <v>0.22185231188753179</v>
      </c>
      <c r="Q213" s="3">
        <f>IF(ISNUMBER(P213),SUMIF(A:A,A213,P:P),"")</f>
        <v>0.96695468178181965</v>
      </c>
      <c r="R213" s="3">
        <f t="shared" si="30"/>
        <v>0.22943403250162844</v>
      </c>
      <c r="S213" s="9">
        <f t="shared" si="31"/>
        <v>4.3585512972793277</v>
      </c>
    </row>
    <row r="214" spans="1:19" x14ac:dyDescent="0.25">
      <c r="A214" s="1">
        <v>29</v>
      </c>
      <c r="B214" s="11">
        <v>0.63750000000000007</v>
      </c>
      <c r="C214" s="1" t="s">
        <v>60</v>
      </c>
      <c r="D214" s="1">
        <v>4</v>
      </c>
      <c r="E214" s="1">
        <v>1</v>
      </c>
      <c r="F214" s="1" t="s">
        <v>251</v>
      </c>
      <c r="G214" s="2">
        <v>52.245899999999999</v>
      </c>
      <c r="H214" s="7">
        <f>1+COUNTIFS(A:A,A214,O:O,"&lt;"&amp;O214)</f>
        <v>3</v>
      </c>
      <c r="I214" s="2">
        <f>AVERAGEIF(A:A,A214,G:G)</f>
        <v>49.846323809523803</v>
      </c>
      <c r="J214" s="2">
        <f t="shared" si="24"/>
        <v>2.3995761904761963</v>
      </c>
      <c r="K214" s="2">
        <f t="shared" si="25"/>
        <v>92.399576190476196</v>
      </c>
      <c r="L214" s="2">
        <f t="shared" si="26"/>
        <v>255.69224962836765</v>
      </c>
      <c r="M214" s="2">
        <f>SUMIF(A:A,A214,L:L)</f>
        <v>1865.1783391048166</v>
      </c>
      <c r="N214" s="3">
        <f t="shared" si="27"/>
        <v>0.13708729308484566</v>
      </c>
      <c r="O214" s="8">
        <f t="shared" si="28"/>
        <v>7.2946221162969715</v>
      </c>
      <c r="P214" s="3">
        <f t="shared" si="29"/>
        <v>0.13708729308484566</v>
      </c>
      <c r="Q214" s="3">
        <f>IF(ISNUMBER(P214),SUMIF(A:A,A214,P:P),"")</f>
        <v>0.96695468178181965</v>
      </c>
      <c r="R214" s="3">
        <f t="shared" si="30"/>
        <v>0.1417722005670764</v>
      </c>
      <c r="S214" s="9">
        <f t="shared" si="31"/>
        <v>7.0535690071825607</v>
      </c>
    </row>
    <row r="215" spans="1:19" x14ac:dyDescent="0.25">
      <c r="A215" s="1">
        <v>29</v>
      </c>
      <c r="B215" s="11">
        <v>0.63750000000000007</v>
      </c>
      <c r="C215" s="1" t="s">
        <v>60</v>
      </c>
      <c r="D215" s="1">
        <v>4</v>
      </c>
      <c r="E215" s="1">
        <v>5</v>
      </c>
      <c r="F215" s="1" t="s">
        <v>255</v>
      </c>
      <c r="G215" s="2">
        <v>50.221533333333298</v>
      </c>
      <c r="H215" s="7">
        <f>1+COUNTIFS(A:A,A215,O:O,"&lt;"&amp;O215)</f>
        <v>4</v>
      </c>
      <c r="I215" s="2">
        <f>AVERAGEIF(A:A,A215,G:G)</f>
        <v>49.846323809523803</v>
      </c>
      <c r="J215" s="2">
        <f t="shared" si="24"/>
        <v>0.37520952380949524</v>
      </c>
      <c r="K215" s="2">
        <f t="shared" si="25"/>
        <v>90.375209523809502</v>
      </c>
      <c r="L215" s="2">
        <f t="shared" si="26"/>
        <v>226.44737351822795</v>
      </c>
      <c r="M215" s="2">
        <f>SUMIF(A:A,A215,L:L)</f>
        <v>1865.1783391048166</v>
      </c>
      <c r="N215" s="3">
        <f t="shared" si="27"/>
        <v>0.12140789369605819</v>
      </c>
      <c r="O215" s="8">
        <f t="shared" si="28"/>
        <v>8.2366967217426286</v>
      </c>
      <c r="P215" s="3">
        <f t="shared" si="29"/>
        <v>0.12140789369605819</v>
      </c>
      <c r="Q215" s="3">
        <f>IF(ISNUMBER(P215),SUMIF(A:A,A215,P:P),"")</f>
        <v>0.96695468178181965</v>
      </c>
      <c r="R215" s="3">
        <f t="shared" si="30"/>
        <v>0.12555696350974621</v>
      </c>
      <c r="S215" s="9">
        <f t="shared" si="31"/>
        <v>7.9645124575060002</v>
      </c>
    </row>
    <row r="216" spans="1:19" x14ac:dyDescent="0.25">
      <c r="A216" s="1">
        <v>29</v>
      </c>
      <c r="B216" s="11">
        <v>0.63750000000000007</v>
      </c>
      <c r="C216" s="1" t="s">
        <v>60</v>
      </c>
      <c r="D216" s="1">
        <v>4</v>
      </c>
      <c r="E216" s="1">
        <v>2</v>
      </c>
      <c r="F216" s="1" t="s">
        <v>252</v>
      </c>
      <c r="G216" s="2">
        <v>47.827566666666598</v>
      </c>
      <c r="H216" s="7">
        <f>1+COUNTIFS(A:A,A216,O:O,"&lt;"&amp;O216)</f>
        <v>5</v>
      </c>
      <c r="I216" s="2">
        <f>AVERAGEIF(A:A,A216,G:G)</f>
        <v>49.846323809523803</v>
      </c>
      <c r="J216" s="2">
        <f t="shared" si="24"/>
        <v>-2.0187571428572042</v>
      </c>
      <c r="K216" s="2">
        <f t="shared" si="25"/>
        <v>87.981242857142803</v>
      </c>
      <c r="L216" s="2">
        <f t="shared" si="26"/>
        <v>196.14899939687729</v>
      </c>
      <c r="M216" s="2">
        <f>SUMIF(A:A,A216,L:L)</f>
        <v>1865.1783391048166</v>
      </c>
      <c r="N216" s="3">
        <f t="shared" si="27"/>
        <v>0.10516367002793849</v>
      </c>
      <c r="O216" s="8">
        <f t="shared" si="28"/>
        <v>9.5089872741635322</v>
      </c>
      <c r="P216" s="3">
        <f t="shared" si="29"/>
        <v>0.10516367002793849</v>
      </c>
      <c r="Q216" s="3">
        <f>IF(ISNUMBER(P216),SUMIF(A:A,A216,P:P),"")</f>
        <v>0.96695468178181965</v>
      </c>
      <c r="R216" s="3">
        <f t="shared" si="30"/>
        <v>0.1087575995124736</v>
      </c>
      <c r="S216" s="9">
        <f t="shared" si="31"/>
        <v>9.1947597637561707</v>
      </c>
    </row>
    <row r="217" spans="1:19" x14ac:dyDescent="0.25">
      <c r="A217" s="1">
        <v>29</v>
      </c>
      <c r="B217" s="11">
        <v>0.63750000000000007</v>
      </c>
      <c r="C217" s="1" t="s">
        <v>60</v>
      </c>
      <c r="D217" s="1">
        <v>4</v>
      </c>
      <c r="E217" s="1">
        <v>3</v>
      </c>
      <c r="F217" s="1" t="s">
        <v>253</v>
      </c>
      <c r="G217" s="2">
        <v>44.912633333333403</v>
      </c>
      <c r="H217" s="7">
        <f>1+COUNTIFS(A:A,A217,O:O,"&lt;"&amp;O217)</f>
        <v>6</v>
      </c>
      <c r="I217" s="2">
        <f>AVERAGEIF(A:A,A217,G:G)</f>
        <v>49.846323809523803</v>
      </c>
      <c r="J217" s="2">
        <f t="shared" si="24"/>
        <v>-4.9336904761903995</v>
      </c>
      <c r="K217" s="2">
        <f t="shared" si="25"/>
        <v>85.066309523809593</v>
      </c>
      <c r="L217" s="2">
        <f t="shared" si="26"/>
        <v>164.6757800511545</v>
      </c>
      <c r="M217" s="2">
        <f>SUMIF(A:A,A217,L:L)</f>
        <v>1865.1783391048166</v>
      </c>
      <c r="N217" s="3">
        <f t="shared" si="27"/>
        <v>8.828956277188478E-2</v>
      </c>
      <c r="O217" s="8">
        <f t="shared" si="28"/>
        <v>11.326367110727649</v>
      </c>
      <c r="P217" s="3">
        <f t="shared" si="29"/>
        <v>8.828956277188478E-2</v>
      </c>
      <c r="Q217" s="3">
        <f>IF(ISNUMBER(P217),SUMIF(A:A,A217,P:P),"")</f>
        <v>0.96695468178181965</v>
      </c>
      <c r="R217" s="3">
        <f t="shared" si="30"/>
        <v>9.1306825888874635E-2</v>
      </c>
      <c r="S217" s="9">
        <f t="shared" si="31"/>
        <v>10.952083705297721</v>
      </c>
    </row>
    <row r="218" spans="1:19" x14ac:dyDescent="0.25">
      <c r="A218" s="1">
        <v>29</v>
      </c>
      <c r="B218" s="11">
        <v>0.63750000000000007</v>
      </c>
      <c r="C218" s="1" t="s">
        <v>60</v>
      </c>
      <c r="D218" s="1">
        <v>4</v>
      </c>
      <c r="E218" s="1">
        <v>7</v>
      </c>
      <c r="F218" s="1" t="s">
        <v>257</v>
      </c>
      <c r="G218" s="2">
        <v>28.533599999999996</v>
      </c>
      <c r="H218" s="7">
        <f>1+COUNTIFS(A:A,A218,O:O,"&lt;"&amp;O218)</f>
        <v>7</v>
      </c>
      <c r="I218" s="2">
        <f>AVERAGEIF(A:A,A218,G:G)</f>
        <v>49.846323809523803</v>
      </c>
      <c r="J218" s="2">
        <f t="shared" si="24"/>
        <v>-21.312723809523806</v>
      </c>
      <c r="K218" s="2">
        <f t="shared" si="25"/>
        <v>68.687276190476197</v>
      </c>
      <c r="L218" s="2">
        <f t="shared" si="26"/>
        <v>61.635411749375685</v>
      </c>
      <c r="M218" s="2">
        <f>SUMIF(A:A,A218,L:L)</f>
        <v>1865.1783391048166</v>
      </c>
      <c r="N218" s="3">
        <f t="shared" si="27"/>
        <v>3.3045318218180311E-2</v>
      </c>
      <c r="O218" s="8">
        <f t="shared" si="28"/>
        <v>30.261472847607109</v>
      </c>
      <c r="P218" s="3" t="str">
        <f t="shared" si="29"/>
        <v/>
      </c>
      <c r="Q218" s="3" t="str">
        <f>IF(ISNUMBER(P218),SUMIF(A:A,A218,P:P),"")</f>
        <v/>
      </c>
      <c r="R218" s="3" t="str">
        <f t="shared" si="30"/>
        <v/>
      </c>
      <c r="S218" s="9" t="str">
        <f t="shared" si="31"/>
        <v/>
      </c>
    </row>
    <row r="219" spans="1:19" x14ac:dyDescent="0.25">
      <c r="A219" s="1">
        <v>30</v>
      </c>
      <c r="B219" s="11">
        <v>0.63958333333333328</v>
      </c>
      <c r="C219" s="1" t="s">
        <v>68</v>
      </c>
      <c r="D219" s="1">
        <v>4</v>
      </c>
      <c r="E219" s="1">
        <v>1</v>
      </c>
      <c r="F219" s="1" t="s">
        <v>258</v>
      </c>
      <c r="G219" s="2">
        <v>68.314866666666703</v>
      </c>
      <c r="H219" s="7">
        <f>1+COUNTIFS(A:A,A219,O:O,"&lt;"&amp;O219)</f>
        <v>1</v>
      </c>
      <c r="I219" s="2">
        <f>AVERAGEIF(A:A,A219,G:G)</f>
        <v>49.569540740740713</v>
      </c>
      <c r="J219" s="2">
        <f t="shared" si="24"/>
        <v>18.745325925925989</v>
      </c>
      <c r="K219" s="2">
        <f t="shared" si="25"/>
        <v>108.74532592592598</v>
      </c>
      <c r="L219" s="2">
        <f t="shared" si="26"/>
        <v>681.78854302799004</v>
      </c>
      <c r="M219" s="2">
        <f>SUMIF(A:A,A219,L:L)</f>
        <v>2608.512266079681</v>
      </c>
      <c r="N219" s="3">
        <f t="shared" si="27"/>
        <v>0.26137064866198478</v>
      </c>
      <c r="O219" s="8">
        <f t="shared" si="28"/>
        <v>3.8259843066512067</v>
      </c>
      <c r="P219" s="3">
        <f t="shared" si="29"/>
        <v>0.26137064866198478</v>
      </c>
      <c r="Q219" s="3">
        <f>IF(ISNUMBER(P219),SUMIF(A:A,A219,P:P),"")</f>
        <v>0.93254450146942358</v>
      </c>
      <c r="R219" s="3">
        <f t="shared" si="30"/>
        <v>0.28027686426775278</v>
      </c>
      <c r="S219" s="9">
        <f t="shared" si="31"/>
        <v>3.5679006278758876</v>
      </c>
    </row>
    <row r="220" spans="1:19" x14ac:dyDescent="0.25">
      <c r="A220" s="1">
        <v>30</v>
      </c>
      <c r="B220" s="11">
        <v>0.63958333333333328</v>
      </c>
      <c r="C220" s="1" t="s">
        <v>68</v>
      </c>
      <c r="D220" s="1">
        <v>4</v>
      </c>
      <c r="E220" s="1">
        <v>2</v>
      </c>
      <c r="F220" s="1" t="s">
        <v>259</v>
      </c>
      <c r="G220" s="2">
        <v>66.408566666666601</v>
      </c>
      <c r="H220" s="7">
        <f>1+COUNTIFS(A:A,A220,O:O,"&lt;"&amp;O220)</f>
        <v>2</v>
      </c>
      <c r="I220" s="2">
        <f>AVERAGEIF(A:A,A220,G:G)</f>
        <v>49.569540740740713</v>
      </c>
      <c r="J220" s="2">
        <f t="shared" si="24"/>
        <v>16.839025925925888</v>
      </c>
      <c r="K220" s="2">
        <f t="shared" si="25"/>
        <v>106.83902592592588</v>
      </c>
      <c r="L220" s="2">
        <f t="shared" si="26"/>
        <v>608.10134598796162</v>
      </c>
      <c r="M220" s="2">
        <f>SUMIF(A:A,A220,L:L)</f>
        <v>2608.512266079681</v>
      </c>
      <c r="N220" s="3">
        <f t="shared" si="27"/>
        <v>0.23312190396630714</v>
      </c>
      <c r="O220" s="8">
        <f t="shared" si="28"/>
        <v>4.2896012042889327</v>
      </c>
      <c r="P220" s="3">
        <f t="shared" si="29"/>
        <v>0.23312190396630714</v>
      </c>
      <c r="Q220" s="3">
        <f>IF(ISNUMBER(P220),SUMIF(A:A,A220,P:P),"")</f>
        <v>0.93254450146942358</v>
      </c>
      <c r="R220" s="3">
        <f t="shared" si="30"/>
        <v>0.24998474989555317</v>
      </c>
      <c r="S220" s="9">
        <f t="shared" si="31"/>
        <v>4.0002440165562616</v>
      </c>
    </row>
    <row r="221" spans="1:19" x14ac:dyDescent="0.25">
      <c r="A221" s="1">
        <v>30</v>
      </c>
      <c r="B221" s="11">
        <v>0.63958333333333328</v>
      </c>
      <c r="C221" s="1" t="s">
        <v>68</v>
      </c>
      <c r="D221" s="1">
        <v>4</v>
      </c>
      <c r="E221" s="1">
        <v>3</v>
      </c>
      <c r="F221" s="1" t="s">
        <v>260</v>
      </c>
      <c r="G221" s="2">
        <v>59.151666666666699</v>
      </c>
      <c r="H221" s="7">
        <f>1+COUNTIFS(A:A,A221,O:O,"&lt;"&amp;O221)</f>
        <v>3</v>
      </c>
      <c r="I221" s="2">
        <f>AVERAGEIF(A:A,A221,G:G)</f>
        <v>49.569540740740713</v>
      </c>
      <c r="J221" s="2">
        <f t="shared" si="24"/>
        <v>9.5821259259259861</v>
      </c>
      <c r="K221" s="2">
        <f t="shared" si="25"/>
        <v>99.582125925925993</v>
      </c>
      <c r="L221" s="2">
        <f t="shared" si="26"/>
        <v>393.43959754558131</v>
      </c>
      <c r="M221" s="2">
        <f>SUMIF(A:A,A221,L:L)</f>
        <v>2608.512266079681</v>
      </c>
      <c r="N221" s="3">
        <f t="shared" si="27"/>
        <v>0.15082911537804633</v>
      </c>
      <c r="O221" s="8">
        <f t="shared" si="28"/>
        <v>6.6300196582970425</v>
      </c>
      <c r="P221" s="3">
        <f t="shared" si="29"/>
        <v>0.15082911537804633</v>
      </c>
      <c r="Q221" s="3">
        <f>IF(ISNUMBER(P221),SUMIF(A:A,A221,P:P),"")</f>
        <v>0.93254450146942358</v>
      </c>
      <c r="R221" s="3">
        <f t="shared" si="30"/>
        <v>0.16173932197378546</v>
      </c>
      <c r="S221" s="9">
        <f t="shared" si="31"/>
        <v>6.1827883769790937</v>
      </c>
    </row>
    <row r="222" spans="1:19" x14ac:dyDescent="0.25">
      <c r="A222" s="1">
        <v>30</v>
      </c>
      <c r="B222" s="11">
        <v>0.63958333333333328</v>
      </c>
      <c r="C222" s="1" t="s">
        <v>68</v>
      </c>
      <c r="D222" s="1">
        <v>4</v>
      </c>
      <c r="E222" s="1">
        <v>5</v>
      </c>
      <c r="F222" s="1" t="s">
        <v>262</v>
      </c>
      <c r="G222" s="2">
        <v>53.508733333333304</v>
      </c>
      <c r="H222" s="7">
        <f>1+COUNTIFS(A:A,A222,O:O,"&lt;"&amp;O222)</f>
        <v>4</v>
      </c>
      <c r="I222" s="2">
        <f>AVERAGEIF(A:A,A222,G:G)</f>
        <v>49.569540740740713</v>
      </c>
      <c r="J222" s="2">
        <f t="shared" si="24"/>
        <v>3.9391925925925904</v>
      </c>
      <c r="K222" s="2">
        <f t="shared" si="25"/>
        <v>93.93919259259259</v>
      </c>
      <c r="L222" s="2">
        <f t="shared" si="26"/>
        <v>280.437688403403</v>
      </c>
      <c r="M222" s="2">
        <f>SUMIF(A:A,A222,L:L)</f>
        <v>2608.512266079681</v>
      </c>
      <c r="N222" s="3">
        <f t="shared" si="27"/>
        <v>0.10750867153286241</v>
      </c>
      <c r="O222" s="8">
        <f t="shared" si="28"/>
        <v>9.3015752659014836</v>
      </c>
      <c r="P222" s="3">
        <f t="shared" si="29"/>
        <v>0.10750867153286241</v>
      </c>
      <c r="Q222" s="3">
        <f>IF(ISNUMBER(P222),SUMIF(A:A,A222,P:P),"")</f>
        <v>0.93254450146942358</v>
      </c>
      <c r="R222" s="3">
        <f t="shared" si="30"/>
        <v>0.11528529883931489</v>
      </c>
      <c r="S222" s="9">
        <f t="shared" si="31"/>
        <v>8.6741328692204203</v>
      </c>
    </row>
    <row r="223" spans="1:19" x14ac:dyDescent="0.25">
      <c r="A223" s="1">
        <v>30</v>
      </c>
      <c r="B223" s="11">
        <v>0.63958333333333328</v>
      </c>
      <c r="C223" s="1" t="s">
        <v>68</v>
      </c>
      <c r="D223" s="1">
        <v>4</v>
      </c>
      <c r="E223" s="1">
        <v>9</v>
      </c>
      <c r="F223" s="1" t="s">
        <v>266</v>
      </c>
      <c r="G223" s="2">
        <v>46.3704999999999</v>
      </c>
      <c r="H223" s="7">
        <f>1+COUNTIFS(A:A,A223,O:O,"&lt;"&amp;O223)</f>
        <v>5</v>
      </c>
      <c r="I223" s="2">
        <f>AVERAGEIF(A:A,A223,G:G)</f>
        <v>49.569540740740713</v>
      </c>
      <c r="J223" s="2">
        <f t="shared" si="24"/>
        <v>-3.1990407407408128</v>
      </c>
      <c r="K223" s="2">
        <f t="shared" si="25"/>
        <v>86.800959259259187</v>
      </c>
      <c r="L223" s="2">
        <f t="shared" si="26"/>
        <v>182.73875334924523</v>
      </c>
      <c r="M223" s="2">
        <f>SUMIF(A:A,A223,L:L)</f>
        <v>2608.512266079681</v>
      </c>
      <c r="N223" s="3">
        <f t="shared" si="27"/>
        <v>7.0054780161675184E-2</v>
      </c>
      <c r="O223" s="8">
        <f t="shared" si="28"/>
        <v>14.274543402922122</v>
      </c>
      <c r="P223" s="3">
        <f t="shared" si="29"/>
        <v>7.0054780161675184E-2</v>
      </c>
      <c r="Q223" s="3">
        <f>IF(ISNUMBER(P223),SUMIF(A:A,A223,P:P),"")</f>
        <v>0.93254450146942358</v>
      </c>
      <c r="R223" s="3">
        <f t="shared" si="30"/>
        <v>7.5122184572735007E-2</v>
      </c>
      <c r="S223" s="9">
        <f t="shared" si="31"/>
        <v>13.311646961381658</v>
      </c>
    </row>
    <row r="224" spans="1:19" x14ac:dyDescent="0.25">
      <c r="A224" s="1">
        <v>30</v>
      </c>
      <c r="B224" s="11">
        <v>0.63958333333333328</v>
      </c>
      <c r="C224" s="1" t="s">
        <v>68</v>
      </c>
      <c r="D224" s="1">
        <v>4</v>
      </c>
      <c r="E224" s="1">
        <v>6</v>
      </c>
      <c r="F224" s="1" t="s">
        <v>263</v>
      </c>
      <c r="G224" s="2">
        <v>44.2967333333333</v>
      </c>
      <c r="H224" s="7">
        <f>1+COUNTIFS(A:A,A224,O:O,"&lt;"&amp;O224)</f>
        <v>6</v>
      </c>
      <c r="I224" s="2">
        <f>AVERAGEIF(A:A,A224,G:G)</f>
        <v>49.569540740740713</v>
      </c>
      <c r="J224" s="2">
        <f t="shared" si="24"/>
        <v>-5.2728074074074129</v>
      </c>
      <c r="K224" s="2">
        <f t="shared" si="25"/>
        <v>84.727192592592587</v>
      </c>
      <c r="L224" s="2">
        <f t="shared" si="26"/>
        <v>161.35897728897385</v>
      </c>
      <c r="M224" s="2">
        <f>SUMIF(A:A,A224,L:L)</f>
        <v>2608.512266079681</v>
      </c>
      <c r="N224" s="3">
        <f t="shared" si="27"/>
        <v>6.1858623165103759E-2</v>
      </c>
      <c r="O224" s="8">
        <f t="shared" si="28"/>
        <v>16.165894887943917</v>
      </c>
      <c r="P224" s="3">
        <f t="shared" si="29"/>
        <v>6.1858623165103759E-2</v>
      </c>
      <c r="Q224" s="3">
        <f>IF(ISNUMBER(P224),SUMIF(A:A,A224,P:P),"")</f>
        <v>0.93254450146942358</v>
      </c>
      <c r="R224" s="3">
        <f t="shared" si="30"/>
        <v>6.6333159508883757E-2</v>
      </c>
      <c r="S224" s="9">
        <f t="shared" si="31"/>
        <v>15.075416389084763</v>
      </c>
    </row>
    <row r="225" spans="1:19" x14ac:dyDescent="0.25">
      <c r="A225" s="1">
        <v>30</v>
      </c>
      <c r="B225" s="11">
        <v>0.63958333333333328</v>
      </c>
      <c r="C225" s="1" t="s">
        <v>68</v>
      </c>
      <c r="D225" s="1">
        <v>4</v>
      </c>
      <c r="E225" s="1">
        <v>4</v>
      </c>
      <c r="F225" s="1" t="s">
        <v>261</v>
      </c>
      <c r="G225" s="2">
        <v>39.999899999999997</v>
      </c>
      <c r="H225" s="7">
        <f>1+COUNTIFS(A:A,A225,O:O,"&lt;"&amp;O225)</f>
        <v>7</v>
      </c>
      <c r="I225" s="2">
        <f>AVERAGEIF(A:A,A225,G:G)</f>
        <v>49.569540740740713</v>
      </c>
      <c r="J225" s="2">
        <f t="shared" si="24"/>
        <v>-9.5696407407407165</v>
      </c>
      <c r="K225" s="2">
        <f t="shared" si="25"/>
        <v>80.430359259259291</v>
      </c>
      <c r="L225" s="2">
        <f t="shared" si="26"/>
        <v>124.68886514499766</v>
      </c>
      <c r="M225" s="2">
        <f>SUMIF(A:A,A225,L:L)</f>
        <v>2608.512266079681</v>
      </c>
      <c r="N225" s="3">
        <f t="shared" si="27"/>
        <v>4.7800758603444057E-2</v>
      </c>
      <c r="O225" s="8">
        <f t="shared" si="28"/>
        <v>20.920170081316446</v>
      </c>
      <c r="P225" s="3">
        <f t="shared" si="29"/>
        <v>4.7800758603444057E-2</v>
      </c>
      <c r="Q225" s="3">
        <f>IF(ISNUMBER(P225),SUMIF(A:A,A225,P:P),"")</f>
        <v>0.93254450146942358</v>
      </c>
      <c r="R225" s="3">
        <f t="shared" si="30"/>
        <v>5.1258420941975136E-2</v>
      </c>
      <c r="S225" s="9">
        <f t="shared" si="31"/>
        <v>19.508989579136792</v>
      </c>
    </row>
    <row r="226" spans="1:19" x14ac:dyDescent="0.25">
      <c r="A226" s="1">
        <v>30</v>
      </c>
      <c r="B226" s="11">
        <v>0.63958333333333328</v>
      </c>
      <c r="C226" s="1" t="s">
        <v>68</v>
      </c>
      <c r="D226" s="1">
        <v>4</v>
      </c>
      <c r="E226" s="1">
        <v>8</v>
      </c>
      <c r="F226" s="1" t="s">
        <v>265</v>
      </c>
      <c r="G226" s="2">
        <v>36.280166666666702</v>
      </c>
      <c r="H226" s="7">
        <f>1+COUNTIFS(A:A,A226,O:O,"&lt;"&amp;O226)</f>
        <v>8</v>
      </c>
      <c r="I226" s="2">
        <f>AVERAGEIF(A:A,A226,G:G)</f>
        <v>49.569540740740713</v>
      </c>
      <c r="J226" s="2">
        <f t="shared" si="24"/>
        <v>-13.289374074074011</v>
      </c>
      <c r="K226" s="2">
        <f t="shared" si="25"/>
        <v>76.710625925925996</v>
      </c>
      <c r="L226" s="2">
        <f t="shared" si="26"/>
        <v>99.747057397016178</v>
      </c>
      <c r="M226" s="2">
        <f>SUMIF(A:A,A226,L:L)</f>
        <v>2608.512266079681</v>
      </c>
      <c r="N226" s="3">
        <f t="shared" si="27"/>
        <v>3.8239060131745321E-2</v>
      </c>
      <c r="O226" s="8">
        <f t="shared" si="28"/>
        <v>26.151270364770799</v>
      </c>
      <c r="P226" s="3" t="str">
        <f t="shared" si="29"/>
        <v/>
      </c>
      <c r="Q226" s="3" t="str">
        <f>IF(ISNUMBER(P226),SUMIF(A:A,A226,P:P),"")</f>
        <v/>
      </c>
      <c r="R226" s="3" t="str">
        <f t="shared" si="30"/>
        <v/>
      </c>
      <c r="S226" s="9" t="str">
        <f t="shared" si="31"/>
        <v/>
      </c>
    </row>
    <row r="227" spans="1:19" x14ac:dyDescent="0.25">
      <c r="A227" s="1">
        <v>30</v>
      </c>
      <c r="B227" s="11">
        <v>0.63958333333333328</v>
      </c>
      <c r="C227" s="1" t="s">
        <v>68</v>
      </c>
      <c r="D227" s="1">
        <v>4</v>
      </c>
      <c r="E227" s="1">
        <v>7</v>
      </c>
      <c r="F227" s="1" t="s">
        <v>264</v>
      </c>
      <c r="G227" s="2">
        <v>31.794733333333301</v>
      </c>
      <c r="H227" s="7">
        <f>1+COUNTIFS(A:A,A227,O:O,"&lt;"&amp;O227)</f>
        <v>9</v>
      </c>
      <c r="I227" s="2">
        <f>AVERAGEIF(A:A,A227,G:G)</f>
        <v>49.569540740740713</v>
      </c>
      <c r="J227" s="2">
        <f t="shared" ref="J227:J285" si="32">G227-I227</f>
        <v>-17.774807407407412</v>
      </c>
      <c r="K227" s="2">
        <f t="shared" ref="K227:K285" si="33">90+J227</f>
        <v>72.225192592592592</v>
      </c>
      <c r="L227" s="2">
        <f t="shared" ref="L227:L285" si="34">EXP(0.06*K227)</f>
        <v>76.211437934511821</v>
      </c>
      <c r="M227" s="2">
        <f>SUMIF(A:A,A227,L:L)</f>
        <v>2608.512266079681</v>
      </c>
      <c r="N227" s="3">
        <f t="shared" ref="N227:N285" si="35">L227/M227</f>
        <v>2.921643839883091E-2</v>
      </c>
      <c r="O227" s="8">
        <f t="shared" ref="O227:O285" si="36">1/N227</f>
        <v>34.227306776722479</v>
      </c>
      <c r="P227" s="3" t="str">
        <f t="shared" ref="P227:P285" si="37">IF(O227&gt;21,"",N227)</f>
        <v/>
      </c>
      <c r="Q227" s="3" t="str">
        <f>IF(ISNUMBER(P227),SUMIF(A:A,A227,P:P),"")</f>
        <v/>
      </c>
      <c r="R227" s="3" t="str">
        <f t="shared" ref="R227:R285" si="38">IFERROR(P227*(1/Q227),"")</f>
        <v/>
      </c>
      <c r="S227" s="9" t="str">
        <f t="shared" ref="S227:S285" si="39">IFERROR(1/R227,"")</f>
        <v/>
      </c>
    </row>
    <row r="228" spans="1:19" x14ac:dyDescent="0.25">
      <c r="A228" s="1">
        <v>31</v>
      </c>
      <c r="B228" s="11">
        <v>0.64236111111111105</v>
      </c>
      <c r="C228" s="1" t="s">
        <v>44</v>
      </c>
      <c r="D228" s="1">
        <v>6</v>
      </c>
      <c r="E228" s="1">
        <v>1</v>
      </c>
      <c r="F228" s="1" t="s">
        <v>267</v>
      </c>
      <c r="G228" s="2">
        <v>68.91040000000001</v>
      </c>
      <c r="H228" s="7">
        <f>1+COUNTIFS(A:A,A228,O:O,"&lt;"&amp;O228)</f>
        <v>1</v>
      </c>
      <c r="I228" s="2">
        <f>AVERAGEIF(A:A,A228,G:G)</f>
        <v>53.378378787878766</v>
      </c>
      <c r="J228" s="2">
        <f t="shared" si="32"/>
        <v>15.532021212121244</v>
      </c>
      <c r="K228" s="2">
        <f t="shared" si="33"/>
        <v>105.53202121212124</v>
      </c>
      <c r="L228" s="2">
        <f t="shared" si="34"/>
        <v>562.23576507164455</v>
      </c>
      <c r="M228" s="2">
        <f>SUMIF(A:A,A228,L:L)</f>
        <v>3060.1077687992547</v>
      </c>
      <c r="N228" s="3">
        <f t="shared" si="35"/>
        <v>0.18373070739670661</v>
      </c>
      <c r="O228" s="8">
        <f t="shared" si="36"/>
        <v>5.442748325356555</v>
      </c>
      <c r="P228" s="3">
        <f t="shared" si="37"/>
        <v>0.18373070739670661</v>
      </c>
      <c r="Q228" s="3">
        <f>IF(ISNUMBER(P228),SUMIF(A:A,A228,P:P),"")</f>
        <v>0.8679670929897163</v>
      </c>
      <c r="R228" s="3">
        <f t="shared" si="38"/>
        <v>0.21167934692529114</v>
      </c>
      <c r="S228" s="9">
        <f t="shared" si="39"/>
        <v>4.7241264418343754</v>
      </c>
    </row>
    <row r="229" spans="1:19" x14ac:dyDescent="0.25">
      <c r="A229" s="1">
        <v>31</v>
      </c>
      <c r="B229" s="11">
        <v>0.64236111111111105</v>
      </c>
      <c r="C229" s="1" t="s">
        <v>44</v>
      </c>
      <c r="D229" s="1">
        <v>6</v>
      </c>
      <c r="E229" s="1">
        <v>4</v>
      </c>
      <c r="F229" s="1" t="s">
        <v>270</v>
      </c>
      <c r="G229" s="2">
        <v>68.242033333333296</v>
      </c>
      <c r="H229" s="7">
        <f>1+COUNTIFS(A:A,A229,O:O,"&lt;"&amp;O229)</f>
        <v>2</v>
      </c>
      <c r="I229" s="2">
        <f>AVERAGEIF(A:A,A229,G:G)</f>
        <v>53.378378787878766</v>
      </c>
      <c r="J229" s="2">
        <f t="shared" si="32"/>
        <v>14.86365454545453</v>
      </c>
      <c r="K229" s="2">
        <f t="shared" si="33"/>
        <v>104.86365454545452</v>
      </c>
      <c r="L229" s="2">
        <f t="shared" si="34"/>
        <v>540.13508880562483</v>
      </c>
      <c r="M229" s="2">
        <f>SUMIF(A:A,A229,L:L)</f>
        <v>3060.1077687992547</v>
      </c>
      <c r="N229" s="3">
        <f t="shared" si="35"/>
        <v>0.1765085185276225</v>
      </c>
      <c r="O229" s="8">
        <f t="shared" si="36"/>
        <v>5.6654489445703788</v>
      </c>
      <c r="P229" s="3">
        <f t="shared" si="37"/>
        <v>0.1765085185276225</v>
      </c>
      <c r="Q229" s="3">
        <f>IF(ISNUMBER(P229),SUMIF(A:A,A229,P:P),"")</f>
        <v>0.8679670929897163</v>
      </c>
      <c r="R229" s="3">
        <f t="shared" si="38"/>
        <v>0.20335853738375975</v>
      </c>
      <c r="S229" s="9">
        <f t="shared" si="39"/>
        <v>4.9174232509004074</v>
      </c>
    </row>
    <row r="230" spans="1:19" x14ac:dyDescent="0.25">
      <c r="A230" s="1">
        <v>31</v>
      </c>
      <c r="B230" s="11">
        <v>0.64236111111111105</v>
      </c>
      <c r="C230" s="1" t="s">
        <v>44</v>
      </c>
      <c r="D230" s="1">
        <v>6</v>
      </c>
      <c r="E230" s="1">
        <v>3</v>
      </c>
      <c r="F230" s="1" t="s">
        <v>269</v>
      </c>
      <c r="G230" s="2">
        <v>64.197933333333296</v>
      </c>
      <c r="H230" s="7">
        <f>1+COUNTIFS(A:A,A230,O:O,"&lt;"&amp;O230)</f>
        <v>3</v>
      </c>
      <c r="I230" s="2">
        <f>AVERAGEIF(A:A,A230,G:G)</f>
        <v>53.378378787878766</v>
      </c>
      <c r="J230" s="2">
        <f t="shared" si="32"/>
        <v>10.81955454545453</v>
      </c>
      <c r="K230" s="2">
        <f t="shared" si="33"/>
        <v>100.81955454545454</v>
      </c>
      <c r="L230" s="2">
        <f t="shared" si="34"/>
        <v>423.76254913213342</v>
      </c>
      <c r="M230" s="2">
        <f>SUMIF(A:A,A230,L:L)</f>
        <v>3060.1077687992547</v>
      </c>
      <c r="N230" s="3">
        <f t="shared" si="35"/>
        <v>0.1384796161275105</v>
      </c>
      <c r="O230" s="8">
        <f t="shared" si="36"/>
        <v>7.2212794053329192</v>
      </c>
      <c r="P230" s="3">
        <f t="shared" si="37"/>
        <v>0.1384796161275105</v>
      </c>
      <c r="Q230" s="3">
        <f>IF(ISNUMBER(P230),SUMIF(A:A,A230,P:P),"")</f>
        <v>0.8679670929897163</v>
      </c>
      <c r="R230" s="3">
        <f t="shared" si="38"/>
        <v>0.15954477680774379</v>
      </c>
      <c r="S230" s="9">
        <f t="shared" si="39"/>
        <v>6.2678328931133223</v>
      </c>
    </row>
    <row r="231" spans="1:19" x14ac:dyDescent="0.25">
      <c r="A231" s="1">
        <v>31</v>
      </c>
      <c r="B231" s="11">
        <v>0.64236111111111105</v>
      </c>
      <c r="C231" s="1" t="s">
        <v>44</v>
      </c>
      <c r="D231" s="1">
        <v>6</v>
      </c>
      <c r="E231" s="1">
        <v>7</v>
      </c>
      <c r="F231" s="1" t="s">
        <v>273</v>
      </c>
      <c r="G231" s="2">
        <v>63.156500000000001</v>
      </c>
      <c r="H231" s="7">
        <f>1+COUNTIFS(A:A,A231,O:O,"&lt;"&amp;O231)</f>
        <v>4</v>
      </c>
      <c r="I231" s="2">
        <f>AVERAGEIF(A:A,A231,G:G)</f>
        <v>53.378378787878766</v>
      </c>
      <c r="J231" s="2">
        <f t="shared" si="32"/>
        <v>9.7781212121212349</v>
      </c>
      <c r="K231" s="2">
        <f t="shared" si="33"/>
        <v>99.778121212121235</v>
      </c>
      <c r="L231" s="2">
        <f t="shared" si="34"/>
        <v>398.09364745791567</v>
      </c>
      <c r="M231" s="2">
        <f>SUMIF(A:A,A231,L:L)</f>
        <v>3060.1077687992547</v>
      </c>
      <c r="N231" s="3">
        <f t="shared" si="35"/>
        <v>0.13009138159017264</v>
      </c>
      <c r="O231" s="8">
        <f t="shared" si="36"/>
        <v>7.6869042958610718</v>
      </c>
      <c r="P231" s="3">
        <f t="shared" si="37"/>
        <v>0.13009138159017264</v>
      </c>
      <c r="Q231" s="3">
        <f>IF(ISNUMBER(P231),SUMIF(A:A,A231,P:P),"")</f>
        <v>0.8679670929897163</v>
      </c>
      <c r="R231" s="3">
        <f t="shared" si="38"/>
        <v>0.14988054574980755</v>
      </c>
      <c r="S231" s="9">
        <f t="shared" si="39"/>
        <v>6.6719799757686964</v>
      </c>
    </row>
    <row r="232" spans="1:19" x14ac:dyDescent="0.25">
      <c r="A232" s="1">
        <v>31</v>
      </c>
      <c r="B232" s="11">
        <v>0.64236111111111105</v>
      </c>
      <c r="C232" s="1" t="s">
        <v>44</v>
      </c>
      <c r="D232" s="1">
        <v>6</v>
      </c>
      <c r="E232" s="1">
        <v>8</v>
      </c>
      <c r="F232" s="1" t="s">
        <v>274</v>
      </c>
      <c r="G232" s="2">
        <v>58.322633333333293</v>
      </c>
      <c r="H232" s="7">
        <f>1+COUNTIFS(A:A,A232,O:O,"&lt;"&amp;O232)</f>
        <v>5</v>
      </c>
      <c r="I232" s="2">
        <f>AVERAGEIF(A:A,A232,G:G)</f>
        <v>53.378378787878766</v>
      </c>
      <c r="J232" s="2">
        <f t="shared" si="32"/>
        <v>4.9442545454545268</v>
      </c>
      <c r="K232" s="2">
        <f t="shared" si="33"/>
        <v>94.944254545454527</v>
      </c>
      <c r="L232" s="2">
        <f t="shared" si="34"/>
        <v>297.8694409026034</v>
      </c>
      <c r="M232" s="2">
        <f>SUMIF(A:A,A232,L:L)</f>
        <v>3060.1077687992547</v>
      </c>
      <c r="N232" s="3">
        <f t="shared" si="35"/>
        <v>9.7339526385204198E-2</v>
      </c>
      <c r="O232" s="8">
        <f t="shared" si="36"/>
        <v>10.273318939756029</v>
      </c>
      <c r="P232" s="3">
        <f t="shared" si="37"/>
        <v>9.7339526385204198E-2</v>
      </c>
      <c r="Q232" s="3">
        <f>IF(ISNUMBER(P232),SUMIF(A:A,A232,P:P),"")</f>
        <v>0.8679670929897163</v>
      </c>
      <c r="R232" s="3">
        <f t="shared" si="38"/>
        <v>0.11214656312593348</v>
      </c>
      <c r="S232" s="9">
        <f t="shared" si="39"/>
        <v>8.9169027754962347</v>
      </c>
    </row>
    <row r="233" spans="1:19" x14ac:dyDescent="0.25">
      <c r="A233" s="1">
        <v>31</v>
      </c>
      <c r="B233" s="11">
        <v>0.64236111111111105</v>
      </c>
      <c r="C233" s="1" t="s">
        <v>44</v>
      </c>
      <c r="D233" s="1">
        <v>6</v>
      </c>
      <c r="E233" s="1">
        <v>2</v>
      </c>
      <c r="F233" s="1" t="s">
        <v>268</v>
      </c>
      <c r="G233" s="2">
        <v>57.132633333333303</v>
      </c>
      <c r="H233" s="7">
        <f>1+COUNTIFS(A:A,A233,O:O,"&lt;"&amp;O233)</f>
        <v>6</v>
      </c>
      <c r="I233" s="2">
        <f>AVERAGEIF(A:A,A233,G:G)</f>
        <v>53.378378787878766</v>
      </c>
      <c r="J233" s="2">
        <f t="shared" si="32"/>
        <v>3.7542545454545362</v>
      </c>
      <c r="K233" s="2">
        <f t="shared" si="33"/>
        <v>93.754254545454529</v>
      </c>
      <c r="L233" s="2">
        <f t="shared" si="34"/>
        <v>277.34307361027817</v>
      </c>
      <c r="M233" s="2">
        <f>SUMIF(A:A,A233,L:L)</f>
        <v>3060.1077687992547</v>
      </c>
      <c r="N233" s="3">
        <f t="shared" si="35"/>
        <v>9.0631799454273423E-2</v>
      </c>
      <c r="O233" s="8">
        <f t="shared" si="36"/>
        <v>11.033654920473374</v>
      </c>
      <c r="P233" s="3">
        <f t="shared" si="37"/>
        <v>9.0631799454273423E-2</v>
      </c>
      <c r="Q233" s="3">
        <f>IF(ISNUMBER(P233),SUMIF(A:A,A233,P:P),"")</f>
        <v>0.8679670929897163</v>
      </c>
      <c r="R233" s="3">
        <f t="shared" si="38"/>
        <v>0.10441847414064029</v>
      </c>
      <c r="S233" s="9">
        <f t="shared" si="39"/>
        <v>9.5768493863749544</v>
      </c>
    </row>
    <row r="234" spans="1:19" x14ac:dyDescent="0.25">
      <c r="A234" s="1">
        <v>31</v>
      </c>
      <c r="B234" s="11">
        <v>0.64236111111111105</v>
      </c>
      <c r="C234" s="1" t="s">
        <v>44</v>
      </c>
      <c r="D234" s="1">
        <v>6</v>
      </c>
      <c r="E234" s="1">
        <v>6</v>
      </c>
      <c r="F234" s="1" t="s">
        <v>272</v>
      </c>
      <c r="G234" s="2">
        <v>47.6101666666667</v>
      </c>
      <c r="H234" s="7">
        <f>1+COUNTIFS(A:A,A234,O:O,"&lt;"&amp;O234)</f>
        <v>7</v>
      </c>
      <c r="I234" s="2">
        <f>AVERAGEIF(A:A,A234,G:G)</f>
        <v>53.378378787878766</v>
      </c>
      <c r="J234" s="2">
        <f t="shared" si="32"/>
        <v>-5.7682121212120663</v>
      </c>
      <c r="K234" s="2">
        <f t="shared" si="33"/>
        <v>84.231787878787941</v>
      </c>
      <c r="L234" s="2">
        <f t="shared" si="34"/>
        <v>156.63327933973622</v>
      </c>
      <c r="M234" s="2">
        <f>SUMIF(A:A,A234,L:L)</f>
        <v>3060.1077687992547</v>
      </c>
      <c r="N234" s="3">
        <f t="shared" si="35"/>
        <v>5.1185543508226516E-2</v>
      </c>
      <c r="O234" s="8">
        <f t="shared" si="36"/>
        <v>19.536766271501648</v>
      </c>
      <c r="P234" s="3">
        <f t="shared" si="37"/>
        <v>5.1185543508226516E-2</v>
      </c>
      <c r="Q234" s="3">
        <f>IF(ISNUMBER(P234),SUMIF(A:A,A234,P:P),"")</f>
        <v>0.8679670929897163</v>
      </c>
      <c r="R234" s="3">
        <f t="shared" si="38"/>
        <v>5.8971755866824044E-2</v>
      </c>
      <c r="S234" s="9">
        <f t="shared" si="39"/>
        <v>16.957270227094828</v>
      </c>
    </row>
    <row r="235" spans="1:19" x14ac:dyDescent="0.25">
      <c r="A235" s="1">
        <v>31</v>
      </c>
      <c r="B235" s="11">
        <v>0.64236111111111105</v>
      </c>
      <c r="C235" s="1" t="s">
        <v>44</v>
      </c>
      <c r="D235" s="1">
        <v>6</v>
      </c>
      <c r="E235" s="1">
        <v>11</v>
      </c>
      <c r="F235" s="1" t="s">
        <v>277</v>
      </c>
      <c r="G235" s="2">
        <v>44.323566666666601</v>
      </c>
      <c r="H235" s="7">
        <f>1+COUNTIFS(A:A,A235,O:O,"&lt;"&amp;O235)</f>
        <v>8</v>
      </c>
      <c r="I235" s="2">
        <f>AVERAGEIF(A:A,A235,G:G)</f>
        <v>53.378378787878766</v>
      </c>
      <c r="J235" s="2">
        <f t="shared" si="32"/>
        <v>-9.0548121212121657</v>
      </c>
      <c r="K235" s="2">
        <f t="shared" si="33"/>
        <v>80.945187878787834</v>
      </c>
      <c r="L235" s="2">
        <f t="shared" si="34"/>
        <v>128.60057367607394</v>
      </c>
      <c r="M235" s="2">
        <f>SUMIF(A:A,A235,L:L)</f>
        <v>3060.1077687992547</v>
      </c>
      <c r="N235" s="3">
        <f t="shared" si="35"/>
        <v>4.2024851211869274E-2</v>
      </c>
      <c r="O235" s="8">
        <f t="shared" si="36"/>
        <v>23.795444151806191</v>
      </c>
      <c r="P235" s="3" t="str">
        <f t="shared" si="37"/>
        <v/>
      </c>
      <c r="Q235" s="3" t="str">
        <f>IF(ISNUMBER(P235),SUMIF(A:A,A235,P:P),"")</f>
        <v/>
      </c>
      <c r="R235" s="3" t="str">
        <f t="shared" si="38"/>
        <v/>
      </c>
      <c r="S235" s="9" t="str">
        <f t="shared" si="39"/>
        <v/>
      </c>
    </row>
    <row r="236" spans="1:19" x14ac:dyDescent="0.25">
      <c r="A236" s="1">
        <v>31</v>
      </c>
      <c r="B236" s="11">
        <v>0.64236111111111105</v>
      </c>
      <c r="C236" s="1" t="s">
        <v>44</v>
      </c>
      <c r="D236" s="1">
        <v>6</v>
      </c>
      <c r="E236" s="1">
        <v>10</v>
      </c>
      <c r="F236" s="1" t="s">
        <v>276</v>
      </c>
      <c r="G236" s="2">
        <v>41.299466666666603</v>
      </c>
      <c r="H236" s="7">
        <f>1+COUNTIFS(A:A,A236,O:O,"&lt;"&amp;O236)</f>
        <v>9</v>
      </c>
      <c r="I236" s="2">
        <f>AVERAGEIF(A:A,A236,G:G)</f>
        <v>53.378378787878766</v>
      </c>
      <c r="J236" s="2">
        <f t="shared" si="32"/>
        <v>-12.078912121212163</v>
      </c>
      <c r="K236" s="2">
        <f t="shared" si="33"/>
        <v>77.92108787878783</v>
      </c>
      <c r="L236" s="2">
        <f t="shared" si="34"/>
        <v>107.26101674086026</v>
      </c>
      <c r="M236" s="2">
        <f>SUMIF(A:A,A236,L:L)</f>
        <v>3060.1077687992547</v>
      </c>
      <c r="N236" s="3">
        <f t="shared" si="35"/>
        <v>3.5051385390570101E-2</v>
      </c>
      <c r="O236" s="8">
        <f t="shared" si="36"/>
        <v>28.529542808571289</v>
      </c>
      <c r="P236" s="3" t="str">
        <f t="shared" si="37"/>
        <v/>
      </c>
      <c r="Q236" s="3" t="str">
        <f>IF(ISNUMBER(P236),SUMIF(A:A,A236,P:P),"")</f>
        <v/>
      </c>
      <c r="R236" s="3" t="str">
        <f t="shared" si="38"/>
        <v/>
      </c>
      <c r="S236" s="9" t="str">
        <f t="shared" si="39"/>
        <v/>
      </c>
    </row>
    <row r="237" spans="1:19" x14ac:dyDescent="0.25">
      <c r="A237" s="1">
        <v>31</v>
      </c>
      <c r="B237" s="11">
        <v>0.64236111111111105</v>
      </c>
      <c r="C237" s="1" t="s">
        <v>44</v>
      </c>
      <c r="D237" s="1">
        <v>6</v>
      </c>
      <c r="E237" s="1">
        <v>5</v>
      </c>
      <c r="F237" s="1" t="s">
        <v>271</v>
      </c>
      <c r="G237" s="2">
        <v>39.929833333333299</v>
      </c>
      <c r="H237" s="7">
        <f>1+COUNTIFS(A:A,A237,O:O,"&lt;"&amp;O237)</f>
        <v>10</v>
      </c>
      <c r="I237" s="2">
        <f>AVERAGEIF(A:A,A237,G:G)</f>
        <v>53.378378787878766</v>
      </c>
      <c r="J237" s="2">
        <f t="shared" si="32"/>
        <v>-13.448545454545467</v>
      </c>
      <c r="K237" s="2">
        <f t="shared" si="33"/>
        <v>76.551454545454533</v>
      </c>
      <c r="L237" s="2">
        <f t="shared" si="34"/>
        <v>98.798979201050273</v>
      </c>
      <c r="M237" s="2">
        <f>SUMIF(A:A,A237,L:L)</f>
        <v>3060.1077687992547</v>
      </c>
      <c r="N237" s="3">
        <f t="shared" si="35"/>
        <v>3.2286111034520094E-2</v>
      </c>
      <c r="O237" s="8">
        <f t="shared" si="36"/>
        <v>30.973070709284457</v>
      </c>
      <c r="P237" s="3" t="str">
        <f t="shared" si="37"/>
        <v/>
      </c>
      <c r="Q237" s="3" t="str">
        <f>IF(ISNUMBER(P237),SUMIF(A:A,A237,P:P),"")</f>
        <v/>
      </c>
      <c r="R237" s="3" t="str">
        <f t="shared" si="38"/>
        <v/>
      </c>
      <c r="S237" s="9" t="str">
        <f t="shared" si="39"/>
        <v/>
      </c>
    </row>
    <row r="238" spans="1:19" x14ac:dyDescent="0.25">
      <c r="A238" s="1">
        <v>31</v>
      </c>
      <c r="B238" s="11">
        <v>0.64236111111111105</v>
      </c>
      <c r="C238" s="1" t="s">
        <v>44</v>
      </c>
      <c r="D238" s="1">
        <v>6</v>
      </c>
      <c r="E238" s="1">
        <v>9</v>
      </c>
      <c r="F238" s="1" t="s">
        <v>275</v>
      </c>
      <c r="G238" s="2">
        <v>34.036999999999999</v>
      </c>
      <c r="H238" s="7">
        <f>1+COUNTIFS(A:A,A238,O:O,"&lt;"&amp;O238)</f>
        <v>11</v>
      </c>
      <c r="I238" s="2">
        <f>AVERAGEIF(A:A,A238,G:G)</f>
        <v>53.378378787878766</v>
      </c>
      <c r="J238" s="2">
        <f t="shared" si="32"/>
        <v>-19.341378787878767</v>
      </c>
      <c r="K238" s="2">
        <f t="shared" si="33"/>
        <v>70.658621212121233</v>
      </c>
      <c r="L238" s="2">
        <f t="shared" si="34"/>
        <v>69.374354861334027</v>
      </c>
      <c r="M238" s="2">
        <f>SUMIF(A:A,A238,L:L)</f>
        <v>3060.1077687992547</v>
      </c>
      <c r="N238" s="3">
        <f t="shared" si="35"/>
        <v>2.267055937332416E-2</v>
      </c>
      <c r="O238" s="8">
        <f t="shared" si="36"/>
        <v>44.110071724858862</v>
      </c>
      <c r="P238" s="3" t="str">
        <f t="shared" si="37"/>
        <v/>
      </c>
      <c r="Q238" s="3" t="str">
        <f>IF(ISNUMBER(P238),SUMIF(A:A,A238,P:P),"")</f>
        <v/>
      </c>
      <c r="R238" s="3" t="str">
        <f t="shared" si="38"/>
        <v/>
      </c>
      <c r="S238" s="9" t="str">
        <f t="shared" si="39"/>
        <v/>
      </c>
    </row>
    <row r="239" spans="1:19" x14ac:dyDescent="0.25">
      <c r="A239" s="1">
        <v>32</v>
      </c>
      <c r="B239" s="11">
        <v>0.6479166666666667</v>
      </c>
      <c r="C239" s="1" t="s">
        <v>84</v>
      </c>
      <c r="D239" s="1">
        <v>4</v>
      </c>
      <c r="E239" s="1">
        <v>2</v>
      </c>
      <c r="F239" s="1" t="s">
        <v>278</v>
      </c>
      <c r="G239" s="2">
        <v>60.222766666666502</v>
      </c>
      <c r="H239" s="7">
        <f>1+COUNTIFS(A:A,A239,O:O,"&lt;"&amp;O239)</f>
        <v>1</v>
      </c>
      <c r="I239" s="2">
        <f>AVERAGEIF(A:A,A239,G:G)</f>
        <v>46.560852380952348</v>
      </c>
      <c r="J239" s="2">
        <f t="shared" si="32"/>
        <v>13.661914285714154</v>
      </c>
      <c r="K239" s="2">
        <f t="shared" si="33"/>
        <v>103.66191428571415</v>
      </c>
      <c r="L239" s="2">
        <f t="shared" si="34"/>
        <v>502.55991021892669</v>
      </c>
      <c r="M239" s="2">
        <f>SUMIF(A:A,A239,L:L)</f>
        <v>1840.4368066081424</v>
      </c>
      <c r="N239" s="3">
        <f t="shared" si="35"/>
        <v>0.27306556161801948</v>
      </c>
      <c r="O239" s="8">
        <f t="shared" si="36"/>
        <v>3.6621241949171903</v>
      </c>
      <c r="P239" s="3">
        <f t="shared" si="37"/>
        <v>0.27306556161801948</v>
      </c>
      <c r="Q239" s="3">
        <f>IF(ISNUMBER(P239),SUMIF(A:A,A239,P:P),"")</f>
        <v>1</v>
      </c>
      <c r="R239" s="3">
        <f t="shared" si="38"/>
        <v>0.27306556161801948</v>
      </c>
      <c r="S239" s="9">
        <f t="shared" si="39"/>
        <v>3.6621241949171903</v>
      </c>
    </row>
    <row r="240" spans="1:19" x14ac:dyDescent="0.25">
      <c r="A240" s="1">
        <v>32</v>
      </c>
      <c r="B240" s="11">
        <v>0.6479166666666667</v>
      </c>
      <c r="C240" s="1" t="s">
        <v>84</v>
      </c>
      <c r="D240" s="1">
        <v>4</v>
      </c>
      <c r="E240" s="1">
        <v>5</v>
      </c>
      <c r="F240" s="1" t="s">
        <v>281</v>
      </c>
      <c r="G240" s="2">
        <v>56.668933333333307</v>
      </c>
      <c r="H240" s="7">
        <f>1+COUNTIFS(A:A,A240,O:O,"&lt;"&amp;O240)</f>
        <v>2</v>
      </c>
      <c r="I240" s="2">
        <f>AVERAGEIF(A:A,A240,G:G)</f>
        <v>46.560852380952348</v>
      </c>
      <c r="J240" s="2">
        <f t="shared" si="32"/>
        <v>10.108080952380959</v>
      </c>
      <c r="K240" s="2">
        <f t="shared" si="33"/>
        <v>100.10808095238096</v>
      </c>
      <c r="L240" s="2">
        <f t="shared" si="34"/>
        <v>406.05347272273247</v>
      </c>
      <c r="M240" s="2">
        <f>SUMIF(A:A,A240,L:L)</f>
        <v>1840.4368066081424</v>
      </c>
      <c r="N240" s="3">
        <f t="shared" si="35"/>
        <v>0.22062885901041837</v>
      </c>
      <c r="O240" s="8">
        <f t="shared" si="36"/>
        <v>4.5324986245465686</v>
      </c>
      <c r="P240" s="3">
        <f t="shared" si="37"/>
        <v>0.22062885901041837</v>
      </c>
      <c r="Q240" s="3">
        <f>IF(ISNUMBER(P240),SUMIF(A:A,A240,P:P),"")</f>
        <v>1</v>
      </c>
      <c r="R240" s="3">
        <f t="shared" si="38"/>
        <v>0.22062885901041837</v>
      </c>
      <c r="S240" s="9">
        <f t="shared" si="39"/>
        <v>4.5324986245465686</v>
      </c>
    </row>
    <row r="241" spans="1:19" x14ac:dyDescent="0.25">
      <c r="A241" s="1">
        <v>32</v>
      </c>
      <c r="B241" s="11">
        <v>0.6479166666666667</v>
      </c>
      <c r="C241" s="1" t="s">
        <v>84</v>
      </c>
      <c r="D241" s="1">
        <v>4</v>
      </c>
      <c r="E241" s="1">
        <v>6</v>
      </c>
      <c r="F241" s="1" t="s">
        <v>282</v>
      </c>
      <c r="G241" s="2">
        <v>54.630800000000001</v>
      </c>
      <c r="H241" s="7">
        <f>1+COUNTIFS(A:A,A241,O:O,"&lt;"&amp;O241)</f>
        <v>3</v>
      </c>
      <c r="I241" s="2">
        <f>AVERAGEIF(A:A,A241,G:G)</f>
        <v>46.560852380952348</v>
      </c>
      <c r="J241" s="2">
        <f t="shared" si="32"/>
        <v>8.0699476190476531</v>
      </c>
      <c r="K241" s="2">
        <f t="shared" si="33"/>
        <v>98.069947619047653</v>
      </c>
      <c r="L241" s="2">
        <f t="shared" si="34"/>
        <v>359.31407154984305</v>
      </c>
      <c r="M241" s="2">
        <f>SUMIF(A:A,A241,L:L)</f>
        <v>1840.4368066081424</v>
      </c>
      <c r="N241" s="3">
        <f t="shared" si="35"/>
        <v>0.19523303938484349</v>
      </c>
      <c r="O241" s="8">
        <f t="shared" si="36"/>
        <v>5.1220838601441807</v>
      </c>
      <c r="P241" s="3">
        <f t="shared" si="37"/>
        <v>0.19523303938484349</v>
      </c>
      <c r="Q241" s="3">
        <f>IF(ISNUMBER(P241),SUMIF(A:A,A241,P:P),"")</f>
        <v>1</v>
      </c>
      <c r="R241" s="3">
        <f t="shared" si="38"/>
        <v>0.19523303938484349</v>
      </c>
      <c r="S241" s="9">
        <f t="shared" si="39"/>
        <v>5.1220838601441807</v>
      </c>
    </row>
    <row r="242" spans="1:19" x14ac:dyDescent="0.25">
      <c r="A242" s="1">
        <v>32</v>
      </c>
      <c r="B242" s="11">
        <v>0.6479166666666667</v>
      </c>
      <c r="C242" s="1" t="s">
        <v>84</v>
      </c>
      <c r="D242" s="1">
        <v>4</v>
      </c>
      <c r="E242" s="1">
        <v>4</v>
      </c>
      <c r="F242" s="1" t="s">
        <v>280</v>
      </c>
      <c r="G242" s="2">
        <v>45.308899999999902</v>
      </c>
      <c r="H242" s="7">
        <f>1+COUNTIFS(A:A,A242,O:O,"&lt;"&amp;O242)</f>
        <v>4</v>
      </c>
      <c r="I242" s="2">
        <f>AVERAGEIF(A:A,A242,G:G)</f>
        <v>46.560852380952348</v>
      </c>
      <c r="J242" s="2">
        <f t="shared" si="32"/>
        <v>-1.2519523809524458</v>
      </c>
      <c r="K242" s="2">
        <f t="shared" si="33"/>
        <v>88.748047619047554</v>
      </c>
      <c r="L242" s="2">
        <f t="shared" si="34"/>
        <v>205.38429975185431</v>
      </c>
      <c r="M242" s="2">
        <f>SUMIF(A:A,A242,L:L)</f>
        <v>1840.4368066081424</v>
      </c>
      <c r="N242" s="3">
        <f t="shared" si="35"/>
        <v>0.11159540985836403</v>
      </c>
      <c r="O242" s="8">
        <f t="shared" si="36"/>
        <v>8.9609420429495419</v>
      </c>
      <c r="P242" s="3">
        <f t="shared" si="37"/>
        <v>0.11159540985836403</v>
      </c>
      <c r="Q242" s="3">
        <f>IF(ISNUMBER(P242),SUMIF(A:A,A242,P:P),"")</f>
        <v>1</v>
      </c>
      <c r="R242" s="3">
        <f t="shared" si="38"/>
        <v>0.11159540985836403</v>
      </c>
      <c r="S242" s="9">
        <f t="shared" si="39"/>
        <v>8.9609420429495419</v>
      </c>
    </row>
    <row r="243" spans="1:19" x14ac:dyDescent="0.25">
      <c r="A243" s="1">
        <v>32</v>
      </c>
      <c r="B243" s="11">
        <v>0.6479166666666667</v>
      </c>
      <c r="C243" s="1" t="s">
        <v>84</v>
      </c>
      <c r="D243" s="1">
        <v>4</v>
      </c>
      <c r="E243" s="1">
        <v>7</v>
      </c>
      <c r="F243" s="1" t="s">
        <v>283</v>
      </c>
      <c r="G243" s="2">
        <v>39.3142</v>
      </c>
      <c r="H243" s="7">
        <f>1+COUNTIFS(A:A,A243,O:O,"&lt;"&amp;O243)</f>
        <v>5</v>
      </c>
      <c r="I243" s="2">
        <f>AVERAGEIF(A:A,A243,G:G)</f>
        <v>46.560852380952348</v>
      </c>
      <c r="J243" s="2">
        <f t="shared" si="32"/>
        <v>-7.246652380952348</v>
      </c>
      <c r="K243" s="2">
        <f t="shared" si="33"/>
        <v>82.753347619047645</v>
      </c>
      <c r="L243" s="2">
        <f t="shared" si="34"/>
        <v>143.33733771028338</v>
      </c>
      <c r="M243" s="2">
        <f>SUMIF(A:A,A243,L:L)</f>
        <v>1840.4368066081424</v>
      </c>
      <c r="N243" s="3">
        <f t="shared" si="35"/>
        <v>7.7882238170648654E-2</v>
      </c>
      <c r="O243" s="8">
        <f t="shared" si="36"/>
        <v>12.839898075462196</v>
      </c>
      <c r="P243" s="3">
        <f t="shared" si="37"/>
        <v>7.7882238170648654E-2</v>
      </c>
      <c r="Q243" s="3">
        <f>IF(ISNUMBER(P243),SUMIF(A:A,A243,P:P),"")</f>
        <v>1</v>
      </c>
      <c r="R243" s="3">
        <f t="shared" si="38"/>
        <v>7.7882238170648654E-2</v>
      </c>
      <c r="S243" s="9">
        <f t="shared" si="39"/>
        <v>12.839898075462196</v>
      </c>
    </row>
    <row r="244" spans="1:19" x14ac:dyDescent="0.25">
      <c r="A244" s="1">
        <v>32</v>
      </c>
      <c r="B244" s="11">
        <v>0.6479166666666667</v>
      </c>
      <c r="C244" s="1" t="s">
        <v>84</v>
      </c>
      <c r="D244" s="1">
        <v>4</v>
      </c>
      <c r="E244" s="1">
        <v>3</v>
      </c>
      <c r="F244" s="1" t="s">
        <v>279</v>
      </c>
      <c r="G244" s="2">
        <v>38.043366666666699</v>
      </c>
      <c r="H244" s="7">
        <f>1+COUNTIFS(A:A,A244,O:O,"&lt;"&amp;O244)</f>
        <v>6</v>
      </c>
      <c r="I244" s="2">
        <f>AVERAGEIF(A:A,A244,G:G)</f>
        <v>46.560852380952348</v>
      </c>
      <c r="J244" s="2">
        <f t="shared" si="32"/>
        <v>-8.5174857142856482</v>
      </c>
      <c r="K244" s="2">
        <f t="shared" si="33"/>
        <v>81.482514285714359</v>
      </c>
      <c r="L244" s="2">
        <f t="shared" si="34"/>
        <v>132.81415990420186</v>
      </c>
      <c r="M244" s="2">
        <f>SUMIF(A:A,A244,L:L)</f>
        <v>1840.4368066081424</v>
      </c>
      <c r="N244" s="3">
        <f t="shared" si="35"/>
        <v>7.2164477165055987E-2</v>
      </c>
      <c r="O244" s="8">
        <f t="shared" si="36"/>
        <v>13.857233354754039</v>
      </c>
      <c r="P244" s="3">
        <f t="shared" si="37"/>
        <v>7.2164477165055987E-2</v>
      </c>
      <c r="Q244" s="3">
        <f>IF(ISNUMBER(P244),SUMIF(A:A,A244,P:P),"")</f>
        <v>1</v>
      </c>
      <c r="R244" s="3">
        <f t="shared" si="38"/>
        <v>7.2164477165055987E-2</v>
      </c>
      <c r="S244" s="9">
        <f t="shared" si="39"/>
        <v>13.857233354754039</v>
      </c>
    </row>
    <row r="245" spans="1:19" x14ac:dyDescent="0.25">
      <c r="A245" s="1">
        <v>32</v>
      </c>
      <c r="B245" s="11">
        <v>0.6479166666666667</v>
      </c>
      <c r="C245" s="1" t="s">
        <v>84</v>
      </c>
      <c r="D245" s="1">
        <v>4</v>
      </c>
      <c r="E245" s="1">
        <v>8</v>
      </c>
      <c r="F245" s="1" t="s">
        <v>284</v>
      </c>
      <c r="G245" s="2">
        <v>31.736999999999998</v>
      </c>
      <c r="H245" s="7">
        <f>1+COUNTIFS(A:A,A245,O:O,"&lt;"&amp;O245)</f>
        <v>7</v>
      </c>
      <c r="I245" s="2">
        <f>AVERAGEIF(A:A,A245,G:G)</f>
        <v>46.560852380952348</v>
      </c>
      <c r="J245" s="2">
        <f t="shared" si="32"/>
        <v>-14.823852380952349</v>
      </c>
      <c r="K245" s="2">
        <f t="shared" si="33"/>
        <v>75.176147619047654</v>
      </c>
      <c r="L245" s="2">
        <f t="shared" si="34"/>
        <v>90.973554750300622</v>
      </c>
      <c r="M245" s="2">
        <f>SUMIF(A:A,A245,L:L)</f>
        <v>1840.4368066081424</v>
      </c>
      <c r="N245" s="3">
        <f t="shared" si="35"/>
        <v>4.9430414792649986E-2</v>
      </c>
      <c r="O245" s="8">
        <f t="shared" si="36"/>
        <v>20.23045940833768</v>
      </c>
      <c r="P245" s="3">
        <f t="shared" si="37"/>
        <v>4.9430414792649986E-2</v>
      </c>
      <c r="Q245" s="3">
        <f>IF(ISNUMBER(P245),SUMIF(A:A,A245,P:P),"")</f>
        <v>1</v>
      </c>
      <c r="R245" s="3">
        <f t="shared" si="38"/>
        <v>4.9430414792649986E-2</v>
      </c>
      <c r="S245" s="9">
        <f t="shared" si="39"/>
        <v>20.23045940833768</v>
      </c>
    </row>
    <row r="246" spans="1:19" x14ac:dyDescent="0.25">
      <c r="A246" s="1">
        <v>33</v>
      </c>
      <c r="B246" s="11">
        <v>0.65</v>
      </c>
      <c r="C246" s="1" t="s">
        <v>52</v>
      </c>
      <c r="D246" s="1">
        <v>5</v>
      </c>
      <c r="E246" s="1">
        <v>1</v>
      </c>
      <c r="F246" s="1" t="s">
        <v>285</v>
      </c>
      <c r="G246" s="2">
        <v>77.726566666666699</v>
      </c>
      <c r="H246" s="7">
        <f>1+COUNTIFS(A:A,A246,O:O,"&lt;"&amp;O246)</f>
        <v>1</v>
      </c>
      <c r="I246" s="2">
        <f>AVERAGEIF(A:A,A246,G:G)</f>
        <v>47.78734871794871</v>
      </c>
      <c r="J246" s="2">
        <f t="shared" si="32"/>
        <v>29.939217948717989</v>
      </c>
      <c r="K246" s="2">
        <f t="shared" si="33"/>
        <v>119.93921794871798</v>
      </c>
      <c r="L246" s="2">
        <f t="shared" si="34"/>
        <v>1334.5548598583421</v>
      </c>
      <c r="M246" s="2">
        <f>SUMIF(A:A,A246,L:L)</f>
        <v>4201.0456220011465</v>
      </c>
      <c r="N246" s="3">
        <f t="shared" si="35"/>
        <v>0.31767207022680077</v>
      </c>
      <c r="O246" s="8">
        <f t="shared" si="36"/>
        <v>3.1479002837298657</v>
      </c>
      <c r="P246" s="3">
        <f t="shared" si="37"/>
        <v>0.31767207022680077</v>
      </c>
      <c r="Q246" s="3">
        <f>IF(ISNUMBER(P246),SUMIF(A:A,A246,P:P),"")</f>
        <v>0.87459654505501683</v>
      </c>
      <c r="R246" s="3">
        <f t="shared" si="38"/>
        <v>0.36322127273761123</v>
      </c>
      <c r="S246" s="9">
        <f t="shared" si="39"/>
        <v>2.7531427123278478</v>
      </c>
    </row>
    <row r="247" spans="1:19" x14ac:dyDescent="0.25">
      <c r="A247" s="1">
        <v>33</v>
      </c>
      <c r="B247" s="11">
        <v>0.65</v>
      </c>
      <c r="C247" s="1" t="s">
        <v>52</v>
      </c>
      <c r="D247" s="1">
        <v>5</v>
      </c>
      <c r="E247" s="1">
        <v>9</v>
      </c>
      <c r="F247" s="1" t="s">
        <v>291</v>
      </c>
      <c r="G247" s="2">
        <v>65.220199999999892</v>
      </c>
      <c r="H247" s="7">
        <f>1+COUNTIFS(A:A,A247,O:O,"&lt;"&amp;O247)</f>
        <v>2</v>
      </c>
      <c r="I247" s="2">
        <f>AVERAGEIF(A:A,A247,G:G)</f>
        <v>47.78734871794871</v>
      </c>
      <c r="J247" s="2">
        <f t="shared" si="32"/>
        <v>17.432851282051182</v>
      </c>
      <c r="K247" s="2">
        <f t="shared" si="33"/>
        <v>107.43285128205119</v>
      </c>
      <c r="L247" s="2">
        <f t="shared" si="34"/>
        <v>630.15831213634613</v>
      </c>
      <c r="M247" s="2">
        <f>SUMIF(A:A,A247,L:L)</f>
        <v>4201.0456220011465</v>
      </c>
      <c r="N247" s="3">
        <f t="shared" si="35"/>
        <v>0.1500003496358541</v>
      </c>
      <c r="O247" s="8">
        <f t="shared" si="36"/>
        <v>6.666651127331594</v>
      </c>
      <c r="P247" s="3">
        <f t="shared" si="37"/>
        <v>0.1500003496358541</v>
      </c>
      <c r="Q247" s="3">
        <f>IF(ISNUMBER(P247),SUMIF(A:A,A247,P:P),"")</f>
        <v>0.87459654505501683</v>
      </c>
      <c r="R247" s="3">
        <f t="shared" si="38"/>
        <v>0.17150805189428031</v>
      </c>
      <c r="S247" s="9">
        <f t="shared" si="39"/>
        <v>5.8306300430513458</v>
      </c>
    </row>
    <row r="248" spans="1:19" x14ac:dyDescent="0.25">
      <c r="A248" s="1">
        <v>33</v>
      </c>
      <c r="B248" s="11">
        <v>0.65</v>
      </c>
      <c r="C248" s="1" t="s">
        <v>52</v>
      </c>
      <c r="D248" s="1">
        <v>5</v>
      </c>
      <c r="E248" s="1">
        <v>4</v>
      </c>
      <c r="F248" s="1" t="s">
        <v>287</v>
      </c>
      <c r="G248" s="2">
        <v>57.576666666666597</v>
      </c>
      <c r="H248" s="7">
        <f>1+COUNTIFS(A:A,A248,O:O,"&lt;"&amp;O248)</f>
        <v>3</v>
      </c>
      <c r="I248" s="2">
        <f>AVERAGEIF(A:A,A248,G:G)</f>
        <v>47.78734871794871</v>
      </c>
      <c r="J248" s="2">
        <f t="shared" si="32"/>
        <v>9.789317948717887</v>
      </c>
      <c r="K248" s="2">
        <f t="shared" si="33"/>
        <v>99.789317948717894</v>
      </c>
      <c r="L248" s="2">
        <f t="shared" si="34"/>
        <v>398.3611782947068</v>
      </c>
      <c r="M248" s="2">
        <f>SUMIF(A:A,A248,L:L)</f>
        <v>4201.0456220011465</v>
      </c>
      <c r="N248" s="3">
        <f t="shared" si="35"/>
        <v>9.4824292363897139E-2</v>
      </c>
      <c r="O248" s="8">
        <f t="shared" si="36"/>
        <v>10.545820855297354</v>
      </c>
      <c r="P248" s="3">
        <f t="shared" si="37"/>
        <v>9.4824292363897139E-2</v>
      </c>
      <c r="Q248" s="3">
        <f>IF(ISNUMBER(P248),SUMIF(A:A,A248,P:P),"")</f>
        <v>0.87459654505501683</v>
      </c>
      <c r="R248" s="3">
        <f t="shared" si="38"/>
        <v>0.10842061165235015</v>
      </c>
      <c r="S248" s="9">
        <f t="shared" si="39"/>
        <v>9.2233384848122082</v>
      </c>
    </row>
    <row r="249" spans="1:19" x14ac:dyDescent="0.25">
      <c r="A249" s="1">
        <v>33</v>
      </c>
      <c r="B249" s="11">
        <v>0.65</v>
      </c>
      <c r="C249" s="1" t="s">
        <v>52</v>
      </c>
      <c r="D249" s="1">
        <v>5</v>
      </c>
      <c r="E249" s="1">
        <v>6</v>
      </c>
      <c r="F249" s="1" t="s">
        <v>30</v>
      </c>
      <c r="G249" s="2">
        <v>54.741700000000002</v>
      </c>
      <c r="H249" s="7">
        <f>1+COUNTIFS(A:A,A249,O:O,"&lt;"&amp;O249)</f>
        <v>4</v>
      </c>
      <c r="I249" s="2">
        <f>AVERAGEIF(A:A,A249,G:G)</f>
        <v>47.78734871794871</v>
      </c>
      <c r="J249" s="2">
        <f t="shared" si="32"/>
        <v>6.9543512820512916</v>
      </c>
      <c r="K249" s="2">
        <f t="shared" si="33"/>
        <v>96.954351282051292</v>
      </c>
      <c r="L249" s="2">
        <f t="shared" si="34"/>
        <v>336.05037587452188</v>
      </c>
      <c r="M249" s="2">
        <f>SUMIF(A:A,A249,L:L)</f>
        <v>4201.0456220011465</v>
      </c>
      <c r="N249" s="3">
        <f t="shared" si="35"/>
        <v>7.9992079618132303E-2</v>
      </c>
      <c r="O249" s="8">
        <f t="shared" si="36"/>
        <v>12.501237682203273</v>
      </c>
      <c r="P249" s="3">
        <f t="shared" si="37"/>
        <v>7.9992079618132303E-2</v>
      </c>
      <c r="Q249" s="3">
        <f>IF(ISNUMBER(P249),SUMIF(A:A,A249,P:P),"")</f>
        <v>0.87459654505501683</v>
      </c>
      <c r="R249" s="3">
        <f t="shared" si="38"/>
        <v>9.1461691759942149E-2</v>
      </c>
      <c r="S249" s="9">
        <f t="shared" si="39"/>
        <v>10.933539285766569</v>
      </c>
    </row>
    <row r="250" spans="1:19" x14ac:dyDescent="0.25">
      <c r="A250" s="1">
        <v>33</v>
      </c>
      <c r="B250" s="11">
        <v>0.65</v>
      </c>
      <c r="C250" s="1" t="s">
        <v>52</v>
      </c>
      <c r="D250" s="1">
        <v>5</v>
      </c>
      <c r="E250" s="1">
        <v>3</v>
      </c>
      <c r="F250" s="1" t="s">
        <v>286</v>
      </c>
      <c r="G250" s="2">
        <v>54.517666666666699</v>
      </c>
      <c r="H250" s="7">
        <f>1+COUNTIFS(A:A,A250,O:O,"&lt;"&amp;O250)</f>
        <v>5</v>
      </c>
      <c r="I250" s="2">
        <f>AVERAGEIF(A:A,A250,G:G)</f>
        <v>47.78734871794871</v>
      </c>
      <c r="J250" s="2">
        <f t="shared" si="32"/>
        <v>6.7303179487179889</v>
      </c>
      <c r="K250" s="2">
        <f t="shared" si="33"/>
        <v>96.730317948717982</v>
      </c>
      <c r="L250" s="2">
        <f t="shared" si="34"/>
        <v>331.56341117305749</v>
      </c>
      <c r="M250" s="2">
        <f>SUMIF(A:A,A250,L:L)</f>
        <v>4201.0456220011465</v>
      </c>
      <c r="N250" s="3">
        <f t="shared" si="35"/>
        <v>7.8924020590644989E-2</v>
      </c>
      <c r="O250" s="8">
        <f t="shared" si="36"/>
        <v>12.6704138045209</v>
      </c>
      <c r="P250" s="3">
        <f t="shared" si="37"/>
        <v>7.8924020590644989E-2</v>
      </c>
      <c r="Q250" s="3">
        <f>IF(ISNUMBER(P250),SUMIF(A:A,A250,P:P),"")</f>
        <v>0.87459654505501683</v>
      </c>
      <c r="R250" s="3">
        <f t="shared" si="38"/>
        <v>9.0240489785699124E-2</v>
      </c>
      <c r="S250" s="9">
        <f t="shared" si="39"/>
        <v>11.08150013785137</v>
      </c>
    </row>
    <row r="251" spans="1:19" x14ac:dyDescent="0.25">
      <c r="A251" s="1">
        <v>33</v>
      </c>
      <c r="B251" s="11">
        <v>0.65</v>
      </c>
      <c r="C251" s="1" t="s">
        <v>52</v>
      </c>
      <c r="D251" s="1">
        <v>5</v>
      </c>
      <c r="E251" s="1">
        <v>10</v>
      </c>
      <c r="F251" s="1" t="s">
        <v>292</v>
      </c>
      <c r="G251" s="2">
        <v>47.868966666666701</v>
      </c>
      <c r="H251" s="7">
        <f>1+COUNTIFS(A:A,A251,O:O,"&lt;"&amp;O251)</f>
        <v>6</v>
      </c>
      <c r="I251" s="2">
        <f>AVERAGEIF(A:A,A251,G:G)</f>
        <v>47.78734871794871</v>
      </c>
      <c r="J251" s="2">
        <f t="shared" si="32"/>
        <v>8.1617948717990885E-2</v>
      </c>
      <c r="K251" s="2">
        <f t="shared" si="33"/>
        <v>90.081617948717991</v>
      </c>
      <c r="L251" s="2">
        <f t="shared" si="34"/>
        <v>222.4933196082734</v>
      </c>
      <c r="M251" s="2">
        <f>SUMIF(A:A,A251,L:L)</f>
        <v>4201.0456220011465</v>
      </c>
      <c r="N251" s="3">
        <f t="shared" si="35"/>
        <v>5.2961414758997509E-2</v>
      </c>
      <c r="O251" s="8">
        <f t="shared" si="36"/>
        <v>18.881670826780773</v>
      </c>
      <c r="P251" s="3">
        <f t="shared" si="37"/>
        <v>5.2961414758997509E-2</v>
      </c>
      <c r="Q251" s="3">
        <f>IF(ISNUMBER(P251),SUMIF(A:A,A251,P:P),"")</f>
        <v>0.87459654505501683</v>
      </c>
      <c r="R251" s="3">
        <f t="shared" si="38"/>
        <v>6.055525265728777E-2</v>
      </c>
      <c r="S251" s="9">
        <f t="shared" si="39"/>
        <v>16.513844069968567</v>
      </c>
    </row>
    <row r="252" spans="1:19" x14ac:dyDescent="0.25">
      <c r="A252" s="1">
        <v>33</v>
      </c>
      <c r="B252" s="11">
        <v>0.65</v>
      </c>
      <c r="C252" s="1" t="s">
        <v>52</v>
      </c>
      <c r="D252" s="1">
        <v>5</v>
      </c>
      <c r="E252" s="1">
        <v>7</v>
      </c>
      <c r="F252" s="1" t="s">
        <v>289</v>
      </c>
      <c r="G252" s="2">
        <v>47.240700000000004</v>
      </c>
      <c r="H252" s="7">
        <f>1+COUNTIFS(A:A,A252,O:O,"&lt;"&amp;O252)</f>
        <v>7</v>
      </c>
      <c r="I252" s="2">
        <f>AVERAGEIF(A:A,A252,G:G)</f>
        <v>47.78734871794871</v>
      </c>
      <c r="J252" s="2">
        <f t="shared" si="32"/>
        <v>-0.54664871794870606</v>
      </c>
      <c r="K252" s="2">
        <f t="shared" si="33"/>
        <v>89.453351282051301</v>
      </c>
      <c r="L252" s="2">
        <f t="shared" si="34"/>
        <v>214.26232389556017</v>
      </c>
      <c r="M252" s="2">
        <f>SUMIF(A:A,A252,L:L)</f>
        <v>4201.0456220011465</v>
      </c>
      <c r="N252" s="3">
        <f t="shared" si="35"/>
        <v>5.1002141650986738E-2</v>
      </c>
      <c r="O252" s="8">
        <f t="shared" si="36"/>
        <v>19.607019776602911</v>
      </c>
      <c r="P252" s="3">
        <f t="shared" si="37"/>
        <v>5.1002141650986738E-2</v>
      </c>
      <c r="Q252" s="3">
        <f>IF(ISNUMBER(P252),SUMIF(A:A,A252,P:P),"")</f>
        <v>0.87459654505501683</v>
      </c>
      <c r="R252" s="3">
        <f t="shared" si="38"/>
        <v>5.8315050453095978E-2</v>
      </c>
      <c r="S252" s="9">
        <f t="shared" si="39"/>
        <v>17.148231755442293</v>
      </c>
    </row>
    <row r="253" spans="1:19" x14ac:dyDescent="0.25">
      <c r="A253" s="1">
        <v>33</v>
      </c>
      <c r="B253" s="11">
        <v>0.65</v>
      </c>
      <c r="C253" s="1" t="s">
        <v>52</v>
      </c>
      <c r="D253" s="1">
        <v>5</v>
      </c>
      <c r="E253" s="1">
        <v>11</v>
      </c>
      <c r="F253" s="1" t="s">
        <v>293</v>
      </c>
      <c r="G253" s="2">
        <v>46.647966666666605</v>
      </c>
      <c r="H253" s="7">
        <f>1+COUNTIFS(A:A,A253,O:O,"&lt;"&amp;O253)</f>
        <v>8</v>
      </c>
      <c r="I253" s="2">
        <f>AVERAGEIF(A:A,A253,G:G)</f>
        <v>47.78734871794871</v>
      </c>
      <c r="J253" s="2">
        <f t="shared" si="32"/>
        <v>-1.1393820512821051</v>
      </c>
      <c r="K253" s="2">
        <f t="shared" si="33"/>
        <v>88.860617948717902</v>
      </c>
      <c r="L253" s="2">
        <f t="shared" si="34"/>
        <v>206.77620577989947</v>
      </c>
      <c r="M253" s="2">
        <f>SUMIF(A:A,A253,L:L)</f>
        <v>4201.0456220011465</v>
      </c>
      <c r="N253" s="3">
        <f t="shared" si="35"/>
        <v>4.9220176209703405E-2</v>
      </c>
      <c r="O253" s="8">
        <f t="shared" si="36"/>
        <v>20.316871596303979</v>
      </c>
      <c r="P253" s="3">
        <f t="shared" si="37"/>
        <v>4.9220176209703405E-2</v>
      </c>
      <c r="Q253" s="3">
        <f>IF(ISNUMBER(P253),SUMIF(A:A,A253,P:P),"")</f>
        <v>0.87459654505501683</v>
      </c>
      <c r="R253" s="3">
        <f t="shared" si="38"/>
        <v>5.6277579059733414E-2</v>
      </c>
      <c r="S253" s="9">
        <f t="shared" si="39"/>
        <v>17.769065704453865</v>
      </c>
    </row>
    <row r="254" spans="1:19" x14ac:dyDescent="0.25">
      <c r="A254" s="1">
        <v>33</v>
      </c>
      <c r="B254" s="11">
        <v>0.65</v>
      </c>
      <c r="C254" s="1" t="s">
        <v>52</v>
      </c>
      <c r="D254" s="1">
        <v>5</v>
      </c>
      <c r="E254" s="1">
        <v>12</v>
      </c>
      <c r="F254" s="1" t="s">
        <v>294</v>
      </c>
      <c r="G254" s="2">
        <v>44.7978666666667</v>
      </c>
      <c r="H254" s="7">
        <f>1+COUNTIFS(A:A,A254,O:O,"&lt;"&amp;O254)</f>
        <v>9</v>
      </c>
      <c r="I254" s="2">
        <f>AVERAGEIF(A:A,A254,G:G)</f>
        <v>47.78734871794871</v>
      </c>
      <c r="J254" s="2">
        <f t="shared" si="32"/>
        <v>-2.9894820512820104</v>
      </c>
      <c r="K254" s="2">
        <f t="shared" si="33"/>
        <v>87.01051794871799</v>
      </c>
      <c r="L254" s="2">
        <f t="shared" si="34"/>
        <v>185.05092860005362</v>
      </c>
      <c r="M254" s="2">
        <f>SUMIF(A:A,A254,L:L)</f>
        <v>4201.0456220011465</v>
      </c>
      <c r="N254" s="3">
        <f t="shared" si="35"/>
        <v>4.4048778625714033E-2</v>
      </c>
      <c r="O254" s="8">
        <f t="shared" si="36"/>
        <v>22.702105057147651</v>
      </c>
      <c r="P254" s="3" t="str">
        <f t="shared" si="37"/>
        <v/>
      </c>
      <c r="Q254" s="3" t="str">
        <f>IF(ISNUMBER(P254),SUMIF(A:A,A254,P:P),"")</f>
        <v/>
      </c>
      <c r="R254" s="3" t="str">
        <f t="shared" si="38"/>
        <v/>
      </c>
      <c r="S254" s="9" t="str">
        <f t="shared" si="39"/>
        <v/>
      </c>
    </row>
    <row r="255" spans="1:19" x14ac:dyDescent="0.25">
      <c r="A255" s="1">
        <v>33</v>
      </c>
      <c r="B255" s="11">
        <v>0.65</v>
      </c>
      <c r="C255" s="1" t="s">
        <v>52</v>
      </c>
      <c r="D255" s="1">
        <v>5</v>
      </c>
      <c r="E255" s="1">
        <v>8</v>
      </c>
      <c r="F255" s="1" t="s">
        <v>290</v>
      </c>
      <c r="G255" s="2">
        <v>38.693899999999999</v>
      </c>
      <c r="H255" s="7">
        <f>1+COUNTIFS(A:A,A255,O:O,"&lt;"&amp;O255)</f>
        <v>10</v>
      </c>
      <c r="I255" s="2">
        <f>AVERAGEIF(A:A,A255,G:G)</f>
        <v>47.78734871794871</v>
      </c>
      <c r="J255" s="2">
        <f t="shared" si="32"/>
        <v>-9.0934487179487107</v>
      </c>
      <c r="K255" s="2">
        <f t="shared" si="33"/>
        <v>80.906551282051282</v>
      </c>
      <c r="L255" s="2">
        <f t="shared" si="34"/>
        <v>128.30279765068235</v>
      </c>
      <c r="M255" s="2">
        <f>SUMIF(A:A,A255,L:L)</f>
        <v>4201.0456220011465</v>
      </c>
      <c r="N255" s="3">
        <f t="shared" si="35"/>
        <v>3.0540681819486163E-2</v>
      </c>
      <c r="O255" s="8">
        <f t="shared" si="36"/>
        <v>32.743211363472589</v>
      </c>
      <c r="P255" s="3" t="str">
        <f t="shared" si="37"/>
        <v/>
      </c>
      <c r="Q255" s="3" t="str">
        <f>IF(ISNUMBER(P255),SUMIF(A:A,A255,P:P),"")</f>
        <v/>
      </c>
      <c r="R255" s="3" t="str">
        <f t="shared" si="38"/>
        <v/>
      </c>
      <c r="S255" s="9" t="str">
        <f t="shared" si="39"/>
        <v/>
      </c>
    </row>
    <row r="256" spans="1:19" x14ac:dyDescent="0.25">
      <c r="A256" s="1">
        <v>33</v>
      </c>
      <c r="B256" s="11">
        <v>0.65</v>
      </c>
      <c r="C256" s="1" t="s">
        <v>52</v>
      </c>
      <c r="D256" s="1">
        <v>5</v>
      </c>
      <c r="E256" s="1">
        <v>13</v>
      </c>
      <c r="F256" s="1" t="s">
        <v>295</v>
      </c>
      <c r="G256" s="2">
        <v>31.688166666666699</v>
      </c>
      <c r="H256" s="7">
        <f>1+COUNTIFS(A:A,A256,O:O,"&lt;"&amp;O256)</f>
        <v>11</v>
      </c>
      <c r="I256" s="2">
        <f>AVERAGEIF(A:A,A256,G:G)</f>
        <v>47.78734871794871</v>
      </c>
      <c r="J256" s="2">
        <f t="shared" si="32"/>
        <v>-16.099182051282011</v>
      </c>
      <c r="K256" s="2">
        <f t="shared" si="33"/>
        <v>73.900817948717986</v>
      </c>
      <c r="L256" s="2">
        <f t="shared" si="34"/>
        <v>84.271950631963833</v>
      </c>
      <c r="M256" s="2">
        <f>SUMIF(A:A,A256,L:L)</f>
        <v>4201.0456220011465</v>
      </c>
      <c r="N256" s="3">
        <f t="shared" si="35"/>
        <v>2.0059756121339457E-2</v>
      </c>
      <c r="O256" s="8">
        <f t="shared" si="36"/>
        <v>49.851054716273723</v>
      </c>
      <c r="P256" s="3" t="str">
        <f t="shared" si="37"/>
        <v/>
      </c>
      <c r="Q256" s="3" t="str">
        <f>IF(ISNUMBER(P256),SUMIF(A:A,A256,P:P),"")</f>
        <v/>
      </c>
      <c r="R256" s="3" t="str">
        <f t="shared" si="38"/>
        <v/>
      </c>
      <c r="S256" s="9" t="str">
        <f t="shared" si="39"/>
        <v/>
      </c>
    </row>
    <row r="257" spans="1:19" x14ac:dyDescent="0.25">
      <c r="A257" s="1">
        <v>33</v>
      </c>
      <c r="B257" s="11">
        <v>0.65</v>
      </c>
      <c r="C257" s="1" t="s">
        <v>52</v>
      </c>
      <c r="D257" s="1">
        <v>5</v>
      </c>
      <c r="E257" s="1">
        <v>5</v>
      </c>
      <c r="F257" s="1" t="s">
        <v>288</v>
      </c>
      <c r="G257" s="2">
        <v>27.2602333333333</v>
      </c>
      <c r="H257" s="7">
        <f>1+COUNTIFS(A:A,A257,O:O,"&lt;"&amp;O257)</f>
        <v>12</v>
      </c>
      <c r="I257" s="2">
        <f>AVERAGEIF(A:A,A257,G:G)</f>
        <v>47.78734871794871</v>
      </c>
      <c r="J257" s="2">
        <f t="shared" si="32"/>
        <v>-20.52711538461541</v>
      </c>
      <c r="K257" s="2">
        <f t="shared" si="33"/>
        <v>69.472884615384586</v>
      </c>
      <c r="L257" s="2">
        <f t="shared" si="34"/>
        <v>64.610250645483546</v>
      </c>
      <c r="M257" s="2">
        <f>SUMIF(A:A,A257,L:L)</f>
        <v>4201.0456220011465</v>
      </c>
      <c r="N257" s="3">
        <f t="shared" si="35"/>
        <v>1.5379564151152157E-2</v>
      </c>
      <c r="O257" s="8">
        <f t="shared" si="36"/>
        <v>65.021348470729265</v>
      </c>
      <c r="P257" s="3" t="str">
        <f t="shared" si="37"/>
        <v/>
      </c>
      <c r="Q257" s="3" t="str">
        <f>IF(ISNUMBER(P257),SUMIF(A:A,A257,P:P),"")</f>
        <v/>
      </c>
      <c r="R257" s="3" t="str">
        <f t="shared" si="38"/>
        <v/>
      </c>
      <c r="S257" s="9" t="str">
        <f t="shared" si="39"/>
        <v/>
      </c>
    </row>
    <row r="258" spans="1:19" x14ac:dyDescent="0.25">
      <c r="A258" s="1">
        <v>33</v>
      </c>
      <c r="B258" s="11">
        <v>0.65</v>
      </c>
      <c r="C258" s="1" t="s">
        <v>52</v>
      </c>
      <c r="D258" s="1">
        <v>5</v>
      </c>
      <c r="E258" s="1">
        <v>14</v>
      </c>
      <c r="F258" s="1" t="s">
        <v>296</v>
      </c>
      <c r="G258" s="2">
        <v>27.254933333333298</v>
      </c>
      <c r="H258" s="7">
        <f>1+COUNTIFS(A:A,A258,O:O,"&lt;"&amp;O258)</f>
        <v>13</v>
      </c>
      <c r="I258" s="2">
        <f>AVERAGEIF(A:A,A258,G:G)</f>
        <v>47.78734871794871</v>
      </c>
      <c r="J258" s="2">
        <f t="shared" si="32"/>
        <v>-20.532415384615412</v>
      </c>
      <c r="K258" s="2">
        <f t="shared" si="33"/>
        <v>69.467584615384595</v>
      </c>
      <c r="L258" s="2">
        <f t="shared" si="34"/>
        <v>64.589707852255586</v>
      </c>
      <c r="M258" s="2">
        <f>SUMIF(A:A,A258,L:L)</f>
        <v>4201.0456220011465</v>
      </c>
      <c r="N258" s="3">
        <f t="shared" si="35"/>
        <v>1.5374674227291206E-2</v>
      </c>
      <c r="O258" s="8">
        <f t="shared" si="36"/>
        <v>65.042028547500834</v>
      </c>
      <c r="P258" s="3" t="str">
        <f t="shared" si="37"/>
        <v/>
      </c>
      <c r="Q258" s="3" t="str">
        <f>IF(ISNUMBER(P258),SUMIF(A:A,A258,P:P),"")</f>
        <v/>
      </c>
      <c r="R258" s="3" t="str">
        <f t="shared" si="38"/>
        <v/>
      </c>
      <c r="S258" s="9" t="str">
        <f t="shared" si="39"/>
        <v/>
      </c>
    </row>
    <row r="259" spans="1:19" x14ac:dyDescent="0.25">
      <c r="A259" s="1">
        <v>34</v>
      </c>
      <c r="B259" s="11">
        <v>0.65347222222222223</v>
      </c>
      <c r="C259" s="1" t="s">
        <v>130</v>
      </c>
      <c r="D259" s="1">
        <v>5</v>
      </c>
      <c r="E259" s="1">
        <v>3</v>
      </c>
      <c r="F259" s="1" t="s">
        <v>298</v>
      </c>
      <c r="G259" s="2">
        <v>61.650700000000001</v>
      </c>
      <c r="H259" s="7">
        <f>1+COUNTIFS(A:A,A259,O:O,"&lt;"&amp;O259)</f>
        <v>1</v>
      </c>
      <c r="I259" s="2">
        <f>AVERAGEIF(A:A,A259,G:G)</f>
        <v>50.434487500000003</v>
      </c>
      <c r="J259" s="2">
        <f t="shared" si="32"/>
        <v>11.216212499999997</v>
      </c>
      <c r="K259" s="2">
        <f t="shared" si="33"/>
        <v>101.2162125</v>
      </c>
      <c r="L259" s="2">
        <f t="shared" si="34"/>
        <v>433.96884681858916</v>
      </c>
      <c r="M259" s="2">
        <f>SUMIF(A:A,A259,L:L)</f>
        <v>2020.1953099453697</v>
      </c>
      <c r="N259" s="3">
        <f t="shared" si="35"/>
        <v>0.21481529270074615</v>
      </c>
      <c r="O259" s="8">
        <f t="shared" si="36"/>
        <v>4.6551620577268453</v>
      </c>
      <c r="P259" s="3">
        <f t="shared" si="37"/>
        <v>0.21481529270074615</v>
      </c>
      <c r="Q259" s="3">
        <f>IF(ISNUMBER(P259),SUMIF(A:A,A259,P:P),"")</f>
        <v>0.95350073271445235</v>
      </c>
      <c r="R259" s="3">
        <f t="shared" si="38"/>
        <v>0.22529116688689269</v>
      </c>
      <c r="S259" s="9">
        <f t="shared" si="39"/>
        <v>4.4387004329470647</v>
      </c>
    </row>
    <row r="260" spans="1:19" x14ac:dyDescent="0.25">
      <c r="A260" s="1">
        <v>34</v>
      </c>
      <c r="B260" s="11">
        <v>0.65347222222222223</v>
      </c>
      <c r="C260" s="1" t="s">
        <v>130</v>
      </c>
      <c r="D260" s="1">
        <v>5</v>
      </c>
      <c r="E260" s="1">
        <v>4</v>
      </c>
      <c r="F260" s="1" t="s">
        <v>299</v>
      </c>
      <c r="G260" s="2">
        <v>59.833033333333297</v>
      </c>
      <c r="H260" s="7">
        <f>1+COUNTIFS(A:A,A260,O:O,"&lt;"&amp;O260)</f>
        <v>2</v>
      </c>
      <c r="I260" s="2">
        <f>AVERAGEIF(A:A,A260,G:G)</f>
        <v>50.434487500000003</v>
      </c>
      <c r="J260" s="2">
        <f t="shared" si="32"/>
        <v>9.3985458333332943</v>
      </c>
      <c r="K260" s="2">
        <f t="shared" si="33"/>
        <v>99.398545833333287</v>
      </c>
      <c r="L260" s="2">
        <f t="shared" si="34"/>
        <v>389.12971670541026</v>
      </c>
      <c r="M260" s="2">
        <f>SUMIF(A:A,A260,L:L)</f>
        <v>2020.1953099453697</v>
      </c>
      <c r="N260" s="3">
        <f t="shared" si="35"/>
        <v>0.19261984957084824</v>
      </c>
      <c r="O260" s="8">
        <f t="shared" si="36"/>
        <v>5.1915729465471632</v>
      </c>
      <c r="P260" s="3">
        <f t="shared" si="37"/>
        <v>0.19261984957084824</v>
      </c>
      <c r="Q260" s="3">
        <f>IF(ISNUMBER(P260),SUMIF(A:A,A260,P:P),"")</f>
        <v>0.95350073271445235</v>
      </c>
      <c r="R260" s="3">
        <f t="shared" si="38"/>
        <v>0.20201332097825736</v>
      </c>
      <c r="S260" s="9">
        <f t="shared" si="39"/>
        <v>4.9501686084732492</v>
      </c>
    </row>
    <row r="261" spans="1:19" x14ac:dyDescent="0.25">
      <c r="A261" s="1">
        <v>34</v>
      </c>
      <c r="B261" s="11">
        <v>0.65347222222222223</v>
      </c>
      <c r="C261" s="1" t="s">
        <v>130</v>
      </c>
      <c r="D261" s="1">
        <v>5</v>
      </c>
      <c r="E261" s="1">
        <v>5</v>
      </c>
      <c r="F261" s="1" t="s">
        <v>300</v>
      </c>
      <c r="G261" s="2">
        <v>56.914166666666603</v>
      </c>
      <c r="H261" s="7">
        <f>1+COUNTIFS(A:A,A261,O:O,"&lt;"&amp;O261)</f>
        <v>3</v>
      </c>
      <c r="I261" s="2">
        <f>AVERAGEIF(A:A,A261,G:G)</f>
        <v>50.434487500000003</v>
      </c>
      <c r="J261" s="2">
        <f t="shared" si="32"/>
        <v>6.4796791666665996</v>
      </c>
      <c r="K261" s="2">
        <f t="shared" si="33"/>
        <v>96.4796791666666</v>
      </c>
      <c r="L261" s="2">
        <f t="shared" si="34"/>
        <v>326.61455671121178</v>
      </c>
      <c r="M261" s="2">
        <f>SUMIF(A:A,A261,L:L)</f>
        <v>2020.1953099453697</v>
      </c>
      <c r="N261" s="3">
        <f t="shared" si="35"/>
        <v>0.16167474258716308</v>
      </c>
      <c r="O261" s="8">
        <f t="shared" si="36"/>
        <v>6.1852580310178871</v>
      </c>
      <c r="P261" s="3">
        <f t="shared" si="37"/>
        <v>0.16167474258716308</v>
      </c>
      <c r="Q261" s="3">
        <f>IF(ISNUMBER(P261),SUMIF(A:A,A261,P:P),"")</f>
        <v>0.95350073271445235</v>
      </c>
      <c r="R261" s="3">
        <f t="shared" si="38"/>
        <v>0.16955911730335321</v>
      </c>
      <c r="S261" s="9">
        <f t="shared" si="39"/>
        <v>5.8976480646035068</v>
      </c>
    </row>
    <row r="262" spans="1:19" x14ac:dyDescent="0.25">
      <c r="A262" s="1">
        <v>34</v>
      </c>
      <c r="B262" s="11">
        <v>0.65347222222222223</v>
      </c>
      <c r="C262" s="1" t="s">
        <v>130</v>
      </c>
      <c r="D262" s="1">
        <v>5</v>
      </c>
      <c r="E262" s="1">
        <v>1</v>
      </c>
      <c r="F262" s="1" t="s">
        <v>297</v>
      </c>
      <c r="G262" s="2">
        <v>53.400400000000104</v>
      </c>
      <c r="H262" s="7">
        <f>1+COUNTIFS(A:A,A262,O:O,"&lt;"&amp;O262)</f>
        <v>4</v>
      </c>
      <c r="I262" s="2">
        <f>AVERAGEIF(A:A,A262,G:G)</f>
        <v>50.434487500000003</v>
      </c>
      <c r="J262" s="2">
        <f t="shared" si="32"/>
        <v>2.9659125000001012</v>
      </c>
      <c r="K262" s="2">
        <f t="shared" si="33"/>
        <v>92.965912500000101</v>
      </c>
      <c r="L262" s="2">
        <f t="shared" si="34"/>
        <v>264.53002211029002</v>
      </c>
      <c r="M262" s="2">
        <f>SUMIF(A:A,A262,L:L)</f>
        <v>2020.1953099453697</v>
      </c>
      <c r="N262" s="3">
        <f t="shared" si="35"/>
        <v>0.13094279588117819</v>
      </c>
      <c r="O262" s="8">
        <f t="shared" si="36"/>
        <v>7.6369226215960211</v>
      </c>
      <c r="P262" s="3">
        <f t="shared" si="37"/>
        <v>0.13094279588117819</v>
      </c>
      <c r="Q262" s="3">
        <f>IF(ISNUMBER(P262),SUMIF(A:A,A262,P:P),"")</f>
        <v>0.95350073271445235</v>
      </c>
      <c r="R262" s="3">
        <f t="shared" si="38"/>
        <v>0.13732846907039767</v>
      </c>
      <c r="S262" s="9">
        <f t="shared" si="39"/>
        <v>7.281811315375383</v>
      </c>
    </row>
    <row r="263" spans="1:19" x14ac:dyDescent="0.25">
      <c r="A263" s="1">
        <v>34</v>
      </c>
      <c r="B263" s="11">
        <v>0.65347222222222223</v>
      </c>
      <c r="C263" s="1" t="s">
        <v>130</v>
      </c>
      <c r="D263" s="1">
        <v>5</v>
      </c>
      <c r="E263" s="1">
        <v>7</v>
      </c>
      <c r="F263" s="1" t="s">
        <v>302</v>
      </c>
      <c r="G263" s="2">
        <v>52.759799999999998</v>
      </c>
      <c r="H263" s="7">
        <f>1+COUNTIFS(A:A,A263,O:O,"&lt;"&amp;O263)</f>
        <v>5</v>
      </c>
      <c r="I263" s="2">
        <f>AVERAGEIF(A:A,A263,G:G)</f>
        <v>50.434487500000003</v>
      </c>
      <c r="J263" s="2">
        <f t="shared" si="32"/>
        <v>2.3253124999999955</v>
      </c>
      <c r="K263" s="2">
        <f t="shared" si="33"/>
        <v>92.325312499999995</v>
      </c>
      <c r="L263" s="2">
        <f t="shared" si="34"/>
        <v>254.55546515849588</v>
      </c>
      <c r="M263" s="2">
        <f>SUMIF(A:A,A263,L:L)</f>
        <v>2020.1953099453697</v>
      </c>
      <c r="N263" s="3">
        <f t="shared" si="35"/>
        <v>0.1260053737900122</v>
      </c>
      <c r="O263" s="8">
        <f t="shared" si="36"/>
        <v>7.9361694658078532</v>
      </c>
      <c r="P263" s="3">
        <f t="shared" si="37"/>
        <v>0.1260053737900122</v>
      </c>
      <c r="Q263" s="3">
        <f>IF(ISNUMBER(P263),SUMIF(A:A,A263,P:P),"")</f>
        <v>0.95350073271445235</v>
      </c>
      <c r="R263" s="3">
        <f t="shared" si="38"/>
        <v>0.13215026424919107</v>
      </c>
      <c r="S263" s="9">
        <f t="shared" si="39"/>
        <v>7.5671434005938529</v>
      </c>
    </row>
    <row r="264" spans="1:19" x14ac:dyDescent="0.25">
      <c r="A264" s="1">
        <v>34</v>
      </c>
      <c r="B264" s="11">
        <v>0.65347222222222223</v>
      </c>
      <c r="C264" s="1" t="s">
        <v>130</v>
      </c>
      <c r="D264" s="1">
        <v>5</v>
      </c>
      <c r="E264" s="1">
        <v>9</v>
      </c>
      <c r="F264" s="1" t="s">
        <v>303</v>
      </c>
      <c r="G264" s="2">
        <v>41.963299999999997</v>
      </c>
      <c r="H264" s="7">
        <f>1+COUNTIFS(A:A,A264,O:O,"&lt;"&amp;O264)</f>
        <v>6</v>
      </c>
      <c r="I264" s="2">
        <f>AVERAGEIF(A:A,A264,G:G)</f>
        <v>50.434487500000003</v>
      </c>
      <c r="J264" s="2">
        <f t="shared" si="32"/>
        <v>-8.4711875000000063</v>
      </c>
      <c r="K264" s="2">
        <f t="shared" si="33"/>
        <v>81.528812499999987</v>
      </c>
      <c r="L264" s="2">
        <f t="shared" si="34"/>
        <v>133.18361632792505</v>
      </c>
      <c r="M264" s="2">
        <f>SUMIF(A:A,A264,L:L)</f>
        <v>2020.1953099453697</v>
      </c>
      <c r="N264" s="3">
        <f t="shared" si="35"/>
        <v>6.5926109060973223E-2</v>
      </c>
      <c r="O264" s="8">
        <f t="shared" si="36"/>
        <v>15.16849718940834</v>
      </c>
      <c r="P264" s="3">
        <f t="shared" si="37"/>
        <v>6.5926109060973223E-2</v>
      </c>
      <c r="Q264" s="3">
        <f>IF(ISNUMBER(P264),SUMIF(A:A,A264,P:P),"")</f>
        <v>0.95350073271445235</v>
      </c>
      <c r="R264" s="3">
        <f t="shared" si="38"/>
        <v>6.9141120503696876E-2</v>
      </c>
      <c r="S264" s="9">
        <f t="shared" si="39"/>
        <v>14.463173184277965</v>
      </c>
    </row>
    <row r="265" spans="1:19" x14ac:dyDescent="0.25">
      <c r="A265" s="1">
        <v>34</v>
      </c>
      <c r="B265" s="11">
        <v>0.65347222222222223</v>
      </c>
      <c r="C265" s="1" t="s">
        <v>130</v>
      </c>
      <c r="D265" s="1">
        <v>5</v>
      </c>
      <c r="E265" s="1">
        <v>6</v>
      </c>
      <c r="F265" s="1" t="s">
        <v>301</v>
      </c>
      <c r="G265" s="2">
        <v>40.8095</v>
      </c>
      <c r="H265" s="7">
        <f>1+COUNTIFS(A:A,A265,O:O,"&lt;"&amp;O265)</f>
        <v>7</v>
      </c>
      <c r="I265" s="2">
        <f>AVERAGEIF(A:A,A265,G:G)</f>
        <v>50.434487500000003</v>
      </c>
      <c r="J265" s="2">
        <f t="shared" si="32"/>
        <v>-9.6249875000000031</v>
      </c>
      <c r="K265" s="2">
        <f t="shared" si="33"/>
        <v>80.375012499999997</v>
      </c>
      <c r="L265" s="2">
        <f t="shared" si="34"/>
        <v>124.27548442728811</v>
      </c>
      <c r="M265" s="2">
        <f>SUMIF(A:A,A265,L:L)</f>
        <v>2020.1953099453697</v>
      </c>
      <c r="N265" s="3">
        <f t="shared" si="35"/>
        <v>6.1516569123531317E-2</v>
      </c>
      <c r="O265" s="8">
        <f t="shared" si="36"/>
        <v>16.255783023138072</v>
      </c>
      <c r="P265" s="3">
        <f t="shared" si="37"/>
        <v>6.1516569123531317E-2</v>
      </c>
      <c r="Q265" s="3">
        <f>IF(ISNUMBER(P265),SUMIF(A:A,A265,P:P),"")</f>
        <v>0.95350073271445235</v>
      </c>
      <c r="R265" s="3">
        <f t="shared" si="38"/>
        <v>6.4516541008211123E-2</v>
      </c>
      <c r="S265" s="9">
        <f t="shared" si="39"/>
        <v>15.499901023409306</v>
      </c>
    </row>
    <row r="266" spans="1:19" x14ac:dyDescent="0.25">
      <c r="A266" s="1">
        <v>34</v>
      </c>
      <c r="B266" s="11">
        <v>0.65347222222222223</v>
      </c>
      <c r="C266" s="1" t="s">
        <v>130</v>
      </c>
      <c r="D266" s="1">
        <v>5</v>
      </c>
      <c r="E266" s="1">
        <v>8</v>
      </c>
      <c r="F266" s="1" t="s">
        <v>22</v>
      </c>
      <c r="G266" s="2">
        <v>36.144999999999996</v>
      </c>
      <c r="H266" s="7">
        <f>1+COUNTIFS(A:A,A266,O:O,"&lt;"&amp;O266)</f>
        <v>8</v>
      </c>
      <c r="I266" s="2">
        <f>AVERAGEIF(A:A,A266,G:G)</f>
        <v>50.434487500000003</v>
      </c>
      <c r="J266" s="2">
        <f t="shared" si="32"/>
        <v>-14.289487500000007</v>
      </c>
      <c r="K266" s="2">
        <f t="shared" si="33"/>
        <v>75.710512499999993</v>
      </c>
      <c r="L266" s="2">
        <f t="shared" si="34"/>
        <v>93.937601686159425</v>
      </c>
      <c r="M266" s="2">
        <f>SUMIF(A:A,A266,L:L)</f>
        <v>2020.1953099453697</v>
      </c>
      <c r="N266" s="3">
        <f t="shared" si="35"/>
        <v>4.6499267285547603E-2</v>
      </c>
      <c r="O266" s="8">
        <f t="shared" si="36"/>
        <v>21.505715216093506</v>
      </c>
      <c r="P266" s="3" t="str">
        <f t="shared" si="37"/>
        <v/>
      </c>
      <c r="Q266" s="3" t="str">
        <f>IF(ISNUMBER(P266),SUMIF(A:A,A266,P:P),"")</f>
        <v/>
      </c>
      <c r="R266" s="3" t="str">
        <f t="shared" si="38"/>
        <v/>
      </c>
      <c r="S266" s="9" t="str">
        <f t="shared" si="39"/>
        <v/>
      </c>
    </row>
    <row r="267" spans="1:19" x14ac:dyDescent="0.25">
      <c r="A267" s="1">
        <v>35</v>
      </c>
      <c r="B267" s="11">
        <v>0.65416666666666667</v>
      </c>
      <c r="C267" s="1" t="s">
        <v>204</v>
      </c>
      <c r="D267" s="1">
        <v>2</v>
      </c>
      <c r="E267" s="1">
        <v>2</v>
      </c>
      <c r="F267" s="1" t="s">
        <v>305</v>
      </c>
      <c r="G267" s="2">
        <v>72.367999999999995</v>
      </c>
      <c r="H267" s="7">
        <f>1+COUNTIFS(A:A,A267,O:O,"&lt;"&amp;O267)</f>
        <v>1</v>
      </c>
      <c r="I267" s="2">
        <f>AVERAGEIF(A:A,A267,G:G)</f>
        <v>49.56226904761904</v>
      </c>
      <c r="J267" s="2">
        <f t="shared" si="32"/>
        <v>22.805730952380955</v>
      </c>
      <c r="K267" s="2">
        <f t="shared" si="33"/>
        <v>112.80573095238096</v>
      </c>
      <c r="L267" s="2">
        <f t="shared" si="34"/>
        <v>869.87007128293908</v>
      </c>
      <c r="M267" s="2">
        <f>SUMIF(A:A,A267,L:L)</f>
        <v>3982.8338272432334</v>
      </c>
      <c r="N267" s="3">
        <f t="shared" si="35"/>
        <v>0.21840481150202296</v>
      </c>
      <c r="O267" s="8">
        <f t="shared" si="36"/>
        <v>4.5786537078682334</v>
      </c>
      <c r="P267" s="3">
        <f t="shared" si="37"/>
        <v>0.21840481150202296</v>
      </c>
      <c r="Q267" s="3">
        <f>IF(ISNUMBER(P267),SUMIF(A:A,A267,P:P),"")</f>
        <v>0.87077711361950183</v>
      </c>
      <c r="R267" s="3">
        <f t="shared" si="38"/>
        <v>0.25081597585195375</v>
      </c>
      <c r="S267" s="9">
        <f t="shared" si="39"/>
        <v>3.9869868600007301</v>
      </c>
    </row>
    <row r="268" spans="1:19" x14ac:dyDescent="0.25">
      <c r="A268" s="1">
        <v>35</v>
      </c>
      <c r="B268" s="11">
        <v>0.65416666666666667</v>
      </c>
      <c r="C268" s="1" t="s">
        <v>204</v>
      </c>
      <c r="D268" s="1">
        <v>2</v>
      </c>
      <c r="E268" s="1">
        <v>8</v>
      </c>
      <c r="F268" s="1" t="s">
        <v>311</v>
      </c>
      <c r="G268" s="2">
        <v>58.7162333333333</v>
      </c>
      <c r="H268" s="7">
        <f>1+COUNTIFS(A:A,A268,O:O,"&lt;"&amp;O268)</f>
        <v>2</v>
      </c>
      <c r="I268" s="2">
        <f>AVERAGEIF(A:A,A268,G:G)</f>
        <v>49.56226904761904</v>
      </c>
      <c r="J268" s="2">
        <f t="shared" si="32"/>
        <v>9.1539642857142596</v>
      </c>
      <c r="K268" s="2">
        <f t="shared" si="33"/>
        <v>99.153964285714267</v>
      </c>
      <c r="L268" s="2">
        <f t="shared" si="34"/>
        <v>383.46097562034697</v>
      </c>
      <c r="M268" s="2">
        <f>SUMIF(A:A,A268,L:L)</f>
        <v>3982.8338272432334</v>
      </c>
      <c r="N268" s="3">
        <f t="shared" si="35"/>
        <v>9.6278426932454808E-2</v>
      </c>
      <c r="O268" s="8">
        <f t="shared" si="36"/>
        <v>10.386542778701203</v>
      </c>
      <c r="P268" s="3">
        <f t="shared" si="37"/>
        <v>9.6278426932454808E-2</v>
      </c>
      <c r="Q268" s="3">
        <f>IF(ISNUMBER(P268),SUMIF(A:A,A268,P:P),"")</f>
        <v>0.87077711361950183</v>
      </c>
      <c r="R268" s="3">
        <f t="shared" si="38"/>
        <v>0.11056609714081783</v>
      </c>
      <c r="S268" s="9">
        <f t="shared" si="39"/>
        <v>9.0443637413229148</v>
      </c>
    </row>
    <row r="269" spans="1:19" x14ac:dyDescent="0.25">
      <c r="A269" s="1">
        <v>35</v>
      </c>
      <c r="B269" s="11">
        <v>0.65416666666666667</v>
      </c>
      <c r="C269" s="1" t="s">
        <v>204</v>
      </c>
      <c r="D269" s="1">
        <v>2</v>
      </c>
      <c r="E269" s="1">
        <v>9</v>
      </c>
      <c r="F269" s="1" t="s">
        <v>312</v>
      </c>
      <c r="G269" s="2">
        <v>58.300333333333299</v>
      </c>
      <c r="H269" s="7">
        <f>1+COUNTIFS(A:A,A269,O:O,"&lt;"&amp;O269)</f>
        <v>3</v>
      </c>
      <c r="I269" s="2">
        <f>AVERAGEIF(A:A,A269,G:G)</f>
        <v>49.56226904761904</v>
      </c>
      <c r="J269" s="2">
        <f t="shared" si="32"/>
        <v>8.738064285714259</v>
      </c>
      <c r="K269" s="2">
        <f t="shared" si="33"/>
        <v>98.738064285714259</v>
      </c>
      <c r="L269" s="2">
        <f t="shared" si="34"/>
        <v>374.01049448562844</v>
      </c>
      <c r="M269" s="2">
        <f>SUMIF(A:A,A269,L:L)</f>
        <v>3982.8338272432334</v>
      </c>
      <c r="N269" s="3">
        <f t="shared" si="35"/>
        <v>9.3905623661056509E-2</v>
      </c>
      <c r="O269" s="8">
        <f t="shared" si="36"/>
        <v>10.648989496192536</v>
      </c>
      <c r="P269" s="3">
        <f t="shared" si="37"/>
        <v>9.3905623661056509E-2</v>
      </c>
      <c r="Q269" s="3">
        <f>IF(ISNUMBER(P269),SUMIF(A:A,A269,P:P),"")</f>
        <v>0.87077711361950183</v>
      </c>
      <c r="R269" s="3">
        <f t="shared" si="38"/>
        <v>0.10784117105550144</v>
      </c>
      <c r="S269" s="9">
        <f t="shared" si="39"/>
        <v>9.2728963364589294</v>
      </c>
    </row>
    <row r="270" spans="1:19" x14ac:dyDescent="0.25">
      <c r="A270" s="1">
        <v>35</v>
      </c>
      <c r="B270" s="11">
        <v>0.65416666666666667</v>
      </c>
      <c r="C270" s="1" t="s">
        <v>204</v>
      </c>
      <c r="D270" s="1">
        <v>2</v>
      </c>
      <c r="E270" s="1">
        <v>10</v>
      </c>
      <c r="F270" s="1" t="s">
        <v>313</v>
      </c>
      <c r="G270" s="2">
        <v>58.250066666666598</v>
      </c>
      <c r="H270" s="7">
        <f>1+COUNTIFS(A:A,A270,O:O,"&lt;"&amp;O270)</f>
        <v>4</v>
      </c>
      <c r="I270" s="2">
        <f>AVERAGEIF(A:A,A270,G:G)</f>
        <v>49.56226904761904</v>
      </c>
      <c r="J270" s="2">
        <f t="shared" si="32"/>
        <v>8.6877976190475579</v>
      </c>
      <c r="K270" s="2">
        <f t="shared" si="33"/>
        <v>98.687797619047558</v>
      </c>
      <c r="L270" s="2">
        <f t="shared" si="34"/>
        <v>372.88417817303002</v>
      </c>
      <c r="M270" s="2">
        <f>SUMIF(A:A,A270,L:L)</f>
        <v>3982.8338272432334</v>
      </c>
      <c r="N270" s="3">
        <f t="shared" si="35"/>
        <v>9.36228309658418E-2</v>
      </c>
      <c r="O270" s="8">
        <f t="shared" si="36"/>
        <v>10.681155330208387</v>
      </c>
      <c r="P270" s="3">
        <f t="shared" si="37"/>
        <v>9.36228309658418E-2</v>
      </c>
      <c r="Q270" s="3">
        <f>IF(ISNUMBER(P270),SUMIF(A:A,A270,P:P),"")</f>
        <v>0.87077711361950183</v>
      </c>
      <c r="R270" s="3">
        <f t="shared" si="38"/>
        <v>0.10751641206632767</v>
      </c>
      <c r="S270" s="9">
        <f t="shared" si="39"/>
        <v>9.3009056085604183</v>
      </c>
    </row>
    <row r="271" spans="1:19" x14ac:dyDescent="0.25">
      <c r="A271" s="1">
        <v>35</v>
      </c>
      <c r="B271" s="11">
        <v>0.65416666666666667</v>
      </c>
      <c r="C271" s="1" t="s">
        <v>204</v>
      </c>
      <c r="D271" s="1">
        <v>2</v>
      </c>
      <c r="E271" s="1">
        <v>5</v>
      </c>
      <c r="F271" s="1" t="s">
        <v>308</v>
      </c>
      <c r="G271" s="2">
        <v>56.226200000000006</v>
      </c>
      <c r="H271" s="7">
        <f>1+COUNTIFS(A:A,A271,O:O,"&lt;"&amp;O271)</f>
        <v>5</v>
      </c>
      <c r="I271" s="2">
        <f>AVERAGEIF(A:A,A271,G:G)</f>
        <v>49.56226904761904</v>
      </c>
      <c r="J271" s="2">
        <f t="shared" si="32"/>
        <v>6.6639309523809658</v>
      </c>
      <c r="K271" s="2">
        <f t="shared" si="33"/>
        <v>96.663930952380966</v>
      </c>
      <c r="L271" s="2">
        <f t="shared" si="34"/>
        <v>330.24534804553917</v>
      </c>
      <c r="M271" s="2">
        <f>SUMIF(A:A,A271,L:L)</f>
        <v>3982.8338272432334</v>
      </c>
      <c r="N271" s="3">
        <f t="shared" si="35"/>
        <v>8.2917179669060537E-2</v>
      </c>
      <c r="O271" s="8">
        <f t="shared" si="36"/>
        <v>12.060226891353578</v>
      </c>
      <c r="P271" s="3">
        <f t="shared" si="37"/>
        <v>8.2917179669060537E-2</v>
      </c>
      <c r="Q271" s="3">
        <f>IF(ISNUMBER(P271),SUMIF(A:A,A271,P:P),"")</f>
        <v>0.87077711361950183</v>
      </c>
      <c r="R271" s="3">
        <f t="shared" si="38"/>
        <v>9.5222047493191631E-2</v>
      </c>
      <c r="S271" s="9">
        <f t="shared" si="39"/>
        <v>10.501769562049166</v>
      </c>
    </row>
    <row r="272" spans="1:19" x14ac:dyDescent="0.25">
      <c r="A272" s="1">
        <v>35</v>
      </c>
      <c r="B272" s="11">
        <v>0.65416666666666667</v>
      </c>
      <c r="C272" s="1" t="s">
        <v>204</v>
      </c>
      <c r="D272" s="1">
        <v>2</v>
      </c>
      <c r="E272" s="1">
        <v>7</v>
      </c>
      <c r="F272" s="1" t="s">
        <v>310</v>
      </c>
      <c r="G272" s="2">
        <v>55.620699999999999</v>
      </c>
      <c r="H272" s="7">
        <f>1+COUNTIFS(A:A,A272,O:O,"&lt;"&amp;O272)</f>
        <v>6</v>
      </c>
      <c r="I272" s="2">
        <f>AVERAGEIF(A:A,A272,G:G)</f>
        <v>49.56226904761904</v>
      </c>
      <c r="J272" s="2">
        <f t="shared" si="32"/>
        <v>6.0584309523809594</v>
      </c>
      <c r="K272" s="2">
        <f t="shared" si="33"/>
        <v>96.058430952380959</v>
      </c>
      <c r="L272" s="2">
        <f t="shared" si="34"/>
        <v>318.46285937428109</v>
      </c>
      <c r="M272" s="2">
        <f>SUMIF(A:A,A272,L:L)</f>
        <v>3982.8338272432334</v>
      </c>
      <c r="N272" s="3">
        <f t="shared" si="35"/>
        <v>7.9958861752138177E-2</v>
      </c>
      <c r="O272" s="8">
        <f t="shared" si="36"/>
        <v>12.506431158310718</v>
      </c>
      <c r="P272" s="3">
        <f t="shared" si="37"/>
        <v>7.9958861752138177E-2</v>
      </c>
      <c r="Q272" s="3">
        <f>IF(ISNUMBER(P272),SUMIF(A:A,A272,P:P),"")</f>
        <v>0.87077711361950183</v>
      </c>
      <c r="R272" s="3">
        <f t="shared" si="38"/>
        <v>9.1824716682984975E-2</v>
      </c>
      <c r="S272" s="9">
        <f t="shared" si="39"/>
        <v>10.89031402571481</v>
      </c>
    </row>
    <row r="273" spans="1:19" x14ac:dyDescent="0.25">
      <c r="A273" s="1">
        <v>35</v>
      </c>
      <c r="B273" s="11">
        <v>0.65416666666666667</v>
      </c>
      <c r="C273" s="1" t="s">
        <v>204</v>
      </c>
      <c r="D273" s="1">
        <v>2</v>
      </c>
      <c r="E273" s="1">
        <v>11</v>
      </c>
      <c r="F273" s="1" t="s">
        <v>314</v>
      </c>
      <c r="G273" s="2">
        <v>55.276566666666703</v>
      </c>
      <c r="H273" s="7">
        <f>1+COUNTIFS(A:A,A273,O:O,"&lt;"&amp;O273)</f>
        <v>7</v>
      </c>
      <c r="I273" s="2">
        <f>AVERAGEIF(A:A,A273,G:G)</f>
        <v>49.56226904761904</v>
      </c>
      <c r="J273" s="2">
        <f t="shared" si="32"/>
        <v>5.7142976190476631</v>
      </c>
      <c r="K273" s="2">
        <f t="shared" si="33"/>
        <v>95.71429761904767</v>
      </c>
      <c r="L273" s="2">
        <f t="shared" si="34"/>
        <v>311.95466012673052</v>
      </c>
      <c r="M273" s="2">
        <f>SUMIF(A:A,A273,L:L)</f>
        <v>3982.8338272432334</v>
      </c>
      <c r="N273" s="3">
        <f t="shared" si="35"/>
        <v>7.8324799290623109E-2</v>
      </c>
      <c r="O273" s="8">
        <f t="shared" si="36"/>
        <v>12.767348388465235</v>
      </c>
      <c r="P273" s="3">
        <f t="shared" si="37"/>
        <v>7.8324799290623109E-2</v>
      </c>
      <c r="Q273" s="3">
        <f>IF(ISNUMBER(P273),SUMIF(A:A,A273,P:P),"")</f>
        <v>0.87077711361950183</v>
      </c>
      <c r="R273" s="3">
        <f t="shared" si="38"/>
        <v>8.99481601727629E-2</v>
      </c>
      <c r="S273" s="9">
        <f t="shared" si="39"/>
        <v>11.117514778282356</v>
      </c>
    </row>
    <row r="274" spans="1:19" x14ac:dyDescent="0.25">
      <c r="A274" s="1">
        <v>35</v>
      </c>
      <c r="B274" s="11">
        <v>0.65416666666666667</v>
      </c>
      <c r="C274" s="1" t="s">
        <v>204</v>
      </c>
      <c r="D274" s="1">
        <v>2</v>
      </c>
      <c r="E274" s="1">
        <v>6</v>
      </c>
      <c r="F274" s="1" t="s">
        <v>309</v>
      </c>
      <c r="G274" s="2">
        <v>55.110099999999996</v>
      </c>
      <c r="H274" s="7">
        <f>1+COUNTIFS(A:A,A274,O:O,"&lt;"&amp;O274)</f>
        <v>8</v>
      </c>
      <c r="I274" s="2">
        <f>AVERAGEIF(A:A,A274,G:G)</f>
        <v>49.56226904761904</v>
      </c>
      <c r="J274" s="2">
        <f t="shared" si="32"/>
        <v>5.5478309523809557</v>
      </c>
      <c r="K274" s="2">
        <f t="shared" si="33"/>
        <v>95.547830952380963</v>
      </c>
      <c r="L274" s="2">
        <f t="shared" si="34"/>
        <v>308.85436562589706</v>
      </c>
      <c r="M274" s="2">
        <f>SUMIF(A:A,A274,L:L)</f>
        <v>3982.8338272432334</v>
      </c>
      <c r="N274" s="3">
        <f t="shared" si="35"/>
        <v>7.7546385067155651E-2</v>
      </c>
      <c r="O274" s="8">
        <f t="shared" si="36"/>
        <v>12.895507625971137</v>
      </c>
      <c r="P274" s="3">
        <f t="shared" si="37"/>
        <v>7.7546385067155651E-2</v>
      </c>
      <c r="Q274" s="3">
        <f>IF(ISNUMBER(P274),SUMIF(A:A,A274,P:P),"")</f>
        <v>0.87077711361950183</v>
      </c>
      <c r="R274" s="3">
        <f t="shared" si="38"/>
        <v>8.905422966943137E-2</v>
      </c>
      <c r="S274" s="9">
        <f t="shared" si="39"/>
        <v>11.229112909201421</v>
      </c>
    </row>
    <row r="275" spans="1:19" x14ac:dyDescent="0.25">
      <c r="A275" s="1">
        <v>35</v>
      </c>
      <c r="B275" s="11">
        <v>0.65416666666666667</v>
      </c>
      <c r="C275" s="1" t="s">
        <v>204</v>
      </c>
      <c r="D275" s="1">
        <v>2</v>
      </c>
      <c r="E275" s="1">
        <v>3</v>
      </c>
      <c r="F275" s="1" t="s">
        <v>306</v>
      </c>
      <c r="G275" s="2">
        <v>47.7351666666667</v>
      </c>
      <c r="H275" s="7">
        <f>1+COUNTIFS(A:A,A275,O:O,"&lt;"&amp;O275)</f>
        <v>9</v>
      </c>
      <c r="I275" s="2">
        <f>AVERAGEIF(A:A,A275,G:G)</f>
        <v>49.56226904761904</v>
      </c>
      <c r="J275" s="2">
        <f t="shared" si="32"/>
        <v>-1.8271023809523399</v>
      </c>
      <c r="K275" s="2">
        <f t="shared" si="33"/>
        <v>88.17289761904766</v>
      </c>
      <c r="L275" s="2">
        <f t="shared" si="34"/>
        <v>198.41759137858455</v>
      </c>
      <c r="M275" s="2">
        <f>SUMIF(A:A,A275,L:L)</f>
        <v>3982.8338272432334</v>
      </c>
      <c r="N275" s="3">
        <f t="shared" si="35"/>
        <v>4.9818194779148416E-2</v>
      </c>
      <c r="O275" s="8">
        <f t="shared" si="36"/>
        <v>20.072987478433355</v>
      </c>
      <c r="P275" s="3">
        <f t="shared" si="37"/>
        <v>4.9818194779148416E-2</v>
      </c>
      <c r="Q275" s="3">
        <f>IF(ISNUMBER(P275),SUMIF(A:A,A275,P:P),"")</f>
        <v>0.87077711361950183</v>
      </c>
      <c r="R275" s="3">
        <f t="shared" si="38"/>
        <v>5.7211189867028549E-2</v>
      </c>
      <c r="S275" s="9">
        <f t="shared" si="39"/>
        <v>17.479098098190601</v>
      </c>
    </row>
    <row r="276" spans="1:19" x14ac:dyDescent="0.25">
      <c r="A276" s="1">
        <v>35</v>
      </c>
      <c r="B276" s="11">
        <v>0.65416666666666667</v>
      </c>
      <c r="C276" s="1" t="s">
        <v>204</v>
      </c>
      <c r="D276" s="1">
        <v>2</v>
      </c>
      <c r="E276" s="1">
        <v>4</v>
      </c>
      <c r="F276" s="1" t="s">
        <v>307</v>
      </c>
      <c r="G276" s="2">
        <v>45.239200000000004</v>
      </c>
      <c r="H276" s="7">
        <f>1+COUNTIFS(A:A,A276,O:O,"&lt;"&amp;O276)</f>
        <v>10</v>
      </c>
      <c r="I276" s="2">
        <f>AVERAGEIF(A:A,A276,G:G)</f>
        <v>49.56226904761904</v>
      </c>
      <c r="J276" s="2">
        <f t="shared" si="32"/>
        <v>-4.3230690476190361</v>
      </c>
      <c r="K276" s="2">
        <f t="shared" si="33"/>
        <v>85.676930952380957</v>
      </c>
      <c r="L276" s="2">
        <f t="shared" si="34"/>
        <v>170.82093722782906</v>
      </c>
      <c r="M276" s="2">
        <f>SUMIF(A:A,A276,L:L)</f>
        <v>3982.8338272432334</v>
      </c>
      <c r="N276" s="3">
        <f t="shared" si="35"/>
        <v>4.2889295571255315E-2</v>
      </c>
      <c r="O276" s="8">
        <f t="shared" si="36"/>
        <v>23.315841089966664</v>
      </c>
      <c r="P276" s="3" t="str">
        <f t="shared" si="37"/>
        <v/>
      </c>
      <c r="Q276" s="3" t="str">
        <f>IF(ISNUMBER(P276),SUMIF(A:A,A276,P:P),"")</f>
        <v/>
      </c>
      <c r="R276" s="3" t="str">
        <f t="shared" si="38"/>
        <v/>
      </c>
      <c r="S276" s="9" t="str">
        <f t="shared" si="39"/>
        <v/>
      </c>
    </row>
    <row r="277" spans="1:19" x14ac:dyDescent="0.25">
      <c r="A277" s="1">
        <v>35</v>
      </c>
      <c r="B277" s="11">
        <v>0.65416666666666667</v>
      </c>
      <c r="C277" s="1" t="s">
        <v>204</v>
      </c>
      <c r="D277" s="1">
        <v>2</v>
      </c>
      <c r="E277" s="1">
        <v>12</v>
      </c>
      <c r="F277" s="1" t="s">
        <v>315</v>
      </c>
      <c r="G277" s="2">
        <v>41.462333333333298</v>
      </c>
      <c r="H277" s="7">
        <f>1+COUNTIFS(A:A,A277,O:O,"&lt;"&amp;O277)</f>
        <v>11</v>
      </c>
      <c r="I277" s="2">
        <f>AVERAGEIF(A:A,A277,G:G)</f>
        <v>49.56226904761904</v>
      </c>
      <c r="J277" s="2">
        <f t="shared" si="32"/>
        <v>-8.099935714285742</v>
      </c>
      <c r="K277" s="2">
        <f t="shared" si="33"/>
        <v>81.900064285714251</v>
      </c>
      <c r="L277" s="2">
        <f t="shared" si="34"/>
        <v>136.18358390820728</v>
      </c>
      <c r="M277" s="2">
        <f>SUMIF(A:A,A277,L:L)</f>
        <v>3982.8338272432334</v>
      </c>
      <c r="N277" s="3">
        <f t="shared" si="35"/>
        <v>3.4192635147539757E-2</v>
      </c>
      <c r="O277" s="8">
        <f t="shared" si="36"/>
        <v>29.246064121265963</v>
      </c>
      <c r="P277" s="3" t="str">
        <f t="shared" si="37"/>
        <v/>
      </c>
      <c r="Q277" s="3" t="str">
        <f>IF(ISNUMBER(P277),SUMIF(A:A,A277,P:P),"")</f>
        <v/>
      </c>
      <c r="R277" s="3" t="str">
        <f t="shared" si="38"/>
        <v/>
      </c>
      <c r="S277" s="9" t="str">
        <f t="shared" si="39"/>
        <v/>
      </c>
    </row>
    <row r="278" spans="1:19" x14ac:dyDescent="0.25">
      <c r="A278" s="1">
        <v>35</v>
      </c>
      <c r="B278" s="11">
        <v>0.65416666666666667</v>
      </c>
      <c r="C278" s="1" t="s">
        <v>204</v>
      </c>
      <c r="D278" s="1">
        <v>2</v>
      </c>
      <c r="E278" s="1">
        <v>1</v>
      </c>
      <c r="F278" s="1" t="s">
        <v>304</v>
      </c>
      <c r="G278" s="2">
        <v>32.673266666666699</v>
      </c>
      <c r="H278" s="7">
        <f>1+COUNTIFS(A:A,A278,O:O,"&lt;"&amp;O278)</f>
        <v>12</v>
      </c>
      <c r="I278" s="2">
        <f>AVERAGEIF(A:A,A278,G:G)</f>
        <v>49.56226904761904</v>
      </c>
      <c r="J278" s="2">
        <f t="shared" si="32"/>
        <v>-16.889002380952341</v>
      </c>
      <c r="K278" s="2">
        <f t="shared" si="33"/>
        <v>73.110997619047652</v>
      </c>
      <c r="L278" s="2">
        <f t="shared" si="34"/>
        <v>80.371517795209954</v>
      </c>
      <c r="M278" s="2">
        <f>SUMIF(A:A,A278,L:L)</f>
        <v>3982.8338272432334</v>
      </c>
      <c r="N278" s="3">
        <f t="shared" si="35"/>
        <v>2.0179480561166186E-2</v>
      </c>
      <c r="O278" s="8">
        <f t="shared" si="36"/>
        <v>49.555289442108879</v>
      </c>
      <c r="P278" s="3" t="str">
        <f t="shared" si="37"/>
        <v/>
      </c>
      <c r="Q278" s="3" t="str">
        <f>IF(ISNUMBER(P278),SUMIF(A:A,A278,P:P),"")</f>
        <v/>
      </c>
      <c r="R278" s="3" t="str">
        <f t="shared" si="38"/>
        <v/>
      </c>
      <c r="S278" s="9" t="str">
        <f t="shared" si="39"/>
        <v/>
      </c>
    </row>
    <row r="279" spans="1:19" x14ac:dyDescent="0.25">
      <c r="A279" s="1">
        <v>35</v>
      </c>
      <c r="B279" s="11">
        <v>0.65416666666666667</v>
      </c>
      <c r="C279" s="1" t="s">
        <v>204</v>
      </c>
      <c r="D279" s="1">
        <v>2</v>
      </c>
      <c r="E279" s="1">
        <v>13</v>
      </c>
      <c r="F279" s="1" t="s">
        <v>316</v>
      </c>
      <c r="G279" s="2">
        <v>31.816899999999997</v>
      </c>
      <c r="H279" s="7">
        <f>1+COUNTIFS(A:A,A279,O:O,"&lt;"&amp;O279)</f>
        <v>13</v>
      </c>
      <c r="I279" s="2">
        <f>AVERAGEIF(A:A,A279,G:G)</f>
        <v>49.56226904761904</v>
      </c>
      <c r="J279" s="2">
        <f t="shared" si="32"/>
        <v>-17.745369047619043</v>
      </c>
      <c r="K279" s="2">
        <f t="shared" si="33"/>
        <v>72.25463095238095</v>
      </c>
      <c r="L279" s="2">
        <f t="shared" si="34"/>
        <v>76.346169271365028</v>
      </c>
      <c r="M279" s="2">
        <f>SUMIF(A:A,A279,L:L)</f>
        <v>3982.8338272432334</v>
      </c>
      <c r="N279" s="3">
        <f t="shared" si="35"/>
        <v>1.9168806077005968E-2</v>
      </c>
      <c r="O279" s="8">
        <f t="shared" si="36"/>
        <v>52.168089967770854</v>
      </c>
      <c r="P279" s="3" t="str">
        <f t="shared" si="37"/>
        <v/>
      </c>
      <c r="Q279" s="3" t="str">
        <f>IF(ISNUMBER(P279),SUMIF(A:A,A279,P:P),"")</f>
        <v/>
      </c>
      <c r="R279" s="3" t="str">
        <f t="shared" si="38"/>
        <v/>
      </c>
      <c r="S279" s="9" t="str">
        <f t="shared" si="39"/>
        <v/>
      </c>
    </row>
    <row r="280" spans="1:19" x14ac:dyDescent="0.25">
      <c r="A280" s="1">
        <v>35</v>
      </c>
      <c r="B280" s="11">
        <v>0.65416666666666667</v>
      </c>
      <c r="C280" s="1" t="s">
        <v>204</v>
      </c>
      <c r="D280" s="1">
        <v>2</v>
      </c>
      <c r="E280" s="1">
        <v>14</v>
      </c>
      <c r="F280" s="1" t="s">
        <v>317</v>
      </c>
      <c r="G280" s="2">
        <v>25.076700000000002</v>
      </c>
      <c r="H280" s="7">
        <f>1+COUNTIFS(A:A,A280,O:O,"&lt;"&amp;O280)</f>
        <v>14</v>
      </c>
      <c r="I280" s="2">
        <f>AVERAGEIF(A:A,A280,G:G)</f>
        <v>49.56226904761904</v>
      </c>
      <c r="J280" s="2">
        <f t="shared" si="32"/>
        <v>-24.485569047619038</v>
      </c>
      <c r="K280" s="2">
        <f t="shared" si="33"/>
        <v>65.514430952380962</v>
      </c>
      <c r="L280" s="2">
        <f t="shared" si="34"/>
        <v>50.951074927645685</v>
      </c>
      <c r="M280" s="2">
        <f>SUMIF(A:A,A280,L:L)</f>
        <v>3982.8338272432334</v>
      </c>
      <c r="N280" s="3">
        <f t="shared" si="35"/>
        <v>1.2792669023530939E-2</v>
      </c>
      <c r="O280" s="8">
        <f t="shared" si="36"/>
        <v>78.169770370873493</v>
      </c>
      <c r="P280" s="3" t="str">
        <f t="shared" si="37"/>
        <v/>
      </c>
      <c r="Q280" s="3" t="str">
        <f>IF(ISNUMBER(P280),SUMIF(A:A,A280,P:P),"")</f>
        <v/>
      </c>
      <c r="R280" s="3" t="str">
        <f t="shared" si="38"/>
        <v/>
      </c>
      <c r="S280" s="9" t="str">
        <f t="shared" si="39"/>
        <v/>
      </c>
    </row>
    <row r="281" spans="1:19" x14ac:dyDescent="0.25">
      <c r="A281" s="1">
        <v>36</v>
      </c>
      <c r="B281" s="11">
        <v>0.65625</v>
      </c>
      <c r="C281" s="1" t="s">
        <v>34</v>
      </c>
      <c r="D281" s="1">
        <v>5</v>
      </c>
      <c r="E281" s="1">
        <v>1</v>
      </c>
      <c r="F281" s="1" t="s">
        <v>318</v>
      </c>
      <c r="G281" s="2">
        <v>63.335500000000003</v>
      </c>
      <c r="H281" s="7">
        <f>1+COUNTIFS(A:A,A281,O:O,"&lt;"&amp;O281)</f>
        <v>1</v>
      </c>
      <c r="I281" s="2">
        <f>AVERAGEIF(A:A,A281,G:G)</f>
        <v>48.821250000000006</v>
      </c>
      <c r="J281" s="2">
        <f t="shared" si="32"/>
        <v>14.514249999999997</v>
      </c>
      <c r="K281" s="2">
        <f t="shared" si="33"/>
        <v>104.51425</v>
      </c>
      <c r="L281" s="2">
        <f t="shared" si="34"/>
        <v>528.92941925592436</v>
      </c>
      <c r="M281" s="2">
        <f>SUMIF(A:A,A281,L:L)</f>
        <v>2095.3104419653705</v>
      </c>
      <c r="N281" s="3">
        <f t="shared" si="35"/>
        <v>0.25243487010917404</v>
      </c>
      <c r="O281" s="8">
        <f t="shared" si="36"/>
        <v>3.961417848364277</v>
      </c>
      <c r="P281" s="3">
        <f t="shared" si="37"/>
        <v>0.25243487010917404</v>
      </c>
      <c r="Q281" s="3">
        <f>IF(ISNUMBER(P281),SUMIF(A:A,A281,P:P),"")</f>
        <v>0.9614011194296761</v>
      </c>
      <c r="R281" s="3">
        <f t="shared" si="38"/>
        <v>0.26256976927478914</v>
      </c>
      <c r="S281" s="9">
        <f t="shared" si="39"/>
        <v>3.8085115539461145</v>
      </c>
    </row>
    <row r="282" spans="1:19" x14ac:dyDescent="0.25">
      <c r="A282" s="1">
        <v>36</v>
      </c>
      <c r="B282" s="11">
        <v>0.65625</v>
      </c>
      <c r="C282" s="1" t="s">
        <v>34</v>
      </c>
      <c r="D282" s="1">
        <v>5</v>
      </c>
      <c r="E282" s="1">
        <v>4</v>
      </c>
      <c r="F282" s="1" t="s">
        <v>320</v>
      </c>
      <c r="G282" s="2">
        <v>58.171599999999998</v>
      </c>
      <c r="H282" s="7">
        <f>1+COUNTIFS(A:A,A282,O:O,"&lt;"&amp;O282)</f>
        <v>2</v>
      </c>
      <c r="I282" s="2">
        <f>AVERAGEIF(A:A,A282,G:G)</f>
        <v>48.821250000000006</v>
      </c>
      <c r="J282" s="2">
        <f t="shared" si="32"/>
        <v>9.3503499999999917</v>
      </c>
      <c r="K282" s="2">
        <f t="shared" si="33"/>
        <v>99.350349999999992</v>
      </c>
      <c r="L282" s="2">
        <f t="shared" si="34"/>
        <v>388.00607627374802</v>
      </c>
      <c r="M282" s="2">
        <f>SUMIF(A:A,A282,L:L)</f>
        <v>2095.3104419653705</v>
      </c>
      <c r="N282" s="3">
        <f t="shared" si="35"/>
        <v>0.18517832417701502</v>
      </c>
      <c r="O282" s="8">
        <f t="shared" si="36"/>
        <v>5.400200074410888</v>
      </c>
      <c r="P282" s="3">
        <f t="shared" si="37"/>
        <v>0.18517832417701502</v>
      </c>
      <c r="Q282" s="3">
        <f>IF(ISNUMBER(P282),SUMIF(A:A,A282,P:P),"")</f>
        <v>0.9614011194296761</v>
      </c>
      <c r="R282" s="3">
        <f t="shared" si="38"/>
        <v>0.19261296917031551</v>
      </c>
      <c r="S282" s="9">
        <f t="shared" si="39"/>
        <v>5.1917583966828476</v>
      </c>
    </row>
    <row r="283" spans="1:19" x14ac:dyDescent="0.25">
      <c r="A283" s="1">
        <v>36</v>
      </c>
      <c r="B283" s="11">
        <v>0.65625</v>
      </c>
      <c r="C283" s="1" t="s">
        <v>34</v>
      </c>
      <c r="D283" s="1">
        <v>5</v>
      </c>
      <c r="E283" s="1">
        <v>9</v>
      </c>
      <c r="F283" s="1" t="s">
        <v>323</v>
      </c>
      <c r="G283" s="2">
        <v>57.316266666666706</v>
      </c>
      <c r="H283" s="7">
        <f>1+COUNTIFS(A:A,A283,O:O,"&lt;"&amp;O283)</f>
        <v>3</v>
      </c>
      <c r="I283" s="2">
        <f>AVERAGEIF(A:A,A283,G:G)</f>
        <v>48.821250000000006</v>
      </c>
      <c r="J283" s="2">
        <f t="shared" si="32"/>
        <v>8.4950166666667002</v>
      </c>
      <c r="K283" s="2">
        <f t="shared" si="33"/>
        <v>98.4950166666667</v>
      </c>
      <c r="L283" s="2">
        <f t="shared" si="34"/>
        <v>368.59592874859726</v>
      </c>
      <c r="M283" s="2">
        <f>SUMIF(A:A,A283,L:L)</f>
        <v>2095.3104419653705</v>
      </c>
      <c r="N283" s="3">
        <f t="shared" si="35"/>
        <v>0.17591470999536454</v>
      </c>
      <c r="O283" s="8">
        <f t="shared" si="36"/>
        <v>5.6845729389335924</v>
      </c>
      <c r="P283" s="3">
        <f t="shared" si="37"/>
        <v>0.17591470999536454</v>
      </c>
      <c r="Q283" s="3">
        <f>IF(ISNUMBER(P283),SUMIF(A:A,A283,P:P),"")</f>
        <v>0.9614011194296761</v>
      </c>
      <c r="R283" s="3">
        <f t="shared" si="38"/>
        <v>0.1829774341221081</v>
      </c>
      <c r="S283" s="9">
        <f t="shared" si="39"/>
        <v>5.4651547869704</v>
      </c>
    </row>
    <row r="284" spans="1:19" x14ac:dyDescent="0.25">
      <c r="A284" s="1">
        <v>36</v>
      </c>
      <c r="B284" s="11">
        <v>0.65625</v>
      </c>
      <c r="C284" s="1" t="s">
        <v>34</v>
      </c>
      <c r="D284" s="1">
        <v>5</v>
      </c>
      <c r="E284" s="1">
        <v>8</v>
      </c>
      <c r="F284" s="1" t="s">
        <v>322</v>
      </c>
      <c r="G284" s="2">
        <v>50.849699999999999</v>
      </c>
      <c r="H284" s="7">
        <f>1+COUNTIFS(A:A,A284,O:O,"&lt;"&amp;O284)</f>
        <v>4</v>
      </c>
      <c r="I284" s="2">
        <f>AVERAGEIF(A:A,A284,G:G)</f>
        <v>48.821250000000006</v>
      </c>
      <c r="J284" s="2">
        <f t="shared" si="32"/>
        <v>2.0284499999999923</v>
      </c>
      <c r="K284" s="2">
        <f t="shared" si="33"/>
        <v>92.028449999999992</v>
      </c>
      <c r="L284" s="2">
        <f t="shared" si="34"/>
        <v>250.06152810461148</v>
      </c>
      <c r="M284" s="2">
        <f>SUMIF(A:A,A284,L:L)</f>
        <v>2095.3104419653705</v>
      </c>
      <c r="N284" s="3">
        <f t="shared" si="35"/>
        <v>0.11934342668099217</v>
      </c>
      <c r="O284" s="8">
        <f t="shared" si="36"/>
        <v>8.379179547718401</v>
      </c>
      <c r="P284" s="3">
        <f t="shared" si="37"/>
        <v>0.11934342668099217</v>
      </c>
      <c r="Q284" s="3">
        <f>IF(ISNUMBER(P284),SUMIF(A:A,A284,P:P),"")</f>
        <v>0.9614011194296761</v>
      </c>
      <c r="R284" s="3">
        <f t="shared" si="38"/>
        <v>0.12413489465436577</v>
      </c>
      <c r="S284" s="9">
        <f t="shared" si="39"/>
        <v>8.0557525970787172</v>
      </c>
    </row>
    <row r="285" spans="1:19" x14ac:dyDescent="0.25">
      <c r="A285" s="1">
        <v>36</v>
      </c>
      <c r="B285" s="11">
        <v>0.65625</v>
      </c>
      <c r="C285" s="1" t="s">
        <v>34</v>
      </c>
      <c r="D285" s="1">
        <v>5</v>
      </c>
      <c r="E285" s="1">
        <v>3</v>
      </c>
      <c r="F285" s="1" t="s">
        <v>319</v>
      </c>
      <c r="G285" s="2">
        <v>48.091566666666601</v>
      </c>
      <c r="H285" s="7">
        <f>1+COUNTIFS(A:A,A285,O:O,"&lt;"&amp;O285)</f>
        <v>5</v>
      </c>
      <c r="I285" s="2">
        <f>AVERAGEIF(A:A,A285,G:G)</f>
        <v>48.821250000000006</v>
      </c>
      <c r="J285" s="2">
        <f t="shared" si="32"/>
        <v>-0.72968333333340496</v>
      </c>
      <c r="K285" s="2">
        <f t="shared" si="33"/>
        <v>89.270316666666588</v>
      </c>
      <c r="L285" s="2">
        <f t="shared" si="34"/>
        <v>211.92215206619454</v>
      </c>
      <c r="M285" s="2">
        <f>SUMIF(A:A,A285,L:L)</f>
        <v>2095.3104419653705</v>
      </c>
      <c r="N285" s="3">
        <f t="shared" si="35"/>
        <v>0.10114117117051862</v>
      </c>
      <c r="O285" s="8">
        <f t="shared" si="36"/>
        <v>9.8871704611176927</v>
      </c>
      <c r="P285" s="3">
        <f t="shared" si="37"/>
        <v>0.10114117117051862</v>
      </c>
      <c r="Q285" s="3">
        <f>IF(ISNUMBER(P285),SUMIF(A:A,A285,P:P),"")</f>
        <v>0.9614011194296761</v>
      </c>
      <c r="R285" s="3">
        <f t="shared" si="38"/>
        <v>0.10520184460625315</v>
      </c>
      <c r="S285" s="9">
        <f t="shared" si="39"/>
        <v>9.5055367493105773</v>
      </c>
    </row>
    <row r="286" spans="1:19" x14ac:dyDescent="0.25">
      <c r="A286" s="1">
        <v>36</v>
      </c>
      <c r="B286" s="11">
        <v>0.65625</v>
      </c>
      <c r="C286" s="1" t="s">
        <v>34</v>
      </c>
      <c r="D286" s="1">
        <v>5</v>
      </c>
      <c r="E286" s="1">
        <v>10</v>
      </c>
      <c r="F286" s="1" t="s">
        <v>324</v>
      </c>
      <c r="G286" s="2">
        <v>40.462299999999999</v>
      </c>
      <c r="H286" s="7">
        <f>1+COUNTIFS(A:A,A286,O:O,"&lt;"&amp;O286)</f>
        <v>6</v>
      </c>
      <c r="I286" s="2">
        <f>AVERAGEIF(A:A,A286,G:G)</f>
        <v>48.821250000000006</v>
      </c>
      <c r="J286" s="2">
        <f t="shared" ref="J286:J337" si="40">G286-I286</f>
        <v>-8.3589500000000072</v>
      </c>
      <c r="K286" s="2">
        <f t="shared" ref="K286:K337" si="41">90+J286</f>
        <v>81.641049999999993</v>
      </c>
      <c r="L286" s="2">
        <f t="shared" ref="L286:L337" si="42">EXP(0.06*K286)</f>
        <v>134.08353483333033</v>
      </c>
      <c r="M286" s="2">
        <f>SUMIF(A:A,A286,L:L)</f>
        <v>2095.3104419653705</v>
      </c>
      <c r="N286" s="3">
        <f t="shared" ref="N286:N337" si="43">L286/M286</f>
        <v>6.3992204757764654E-2</v>
      </c>
      <c r="O286" s="8">
        <f t="shared" ref="O286:O337" si="44">1/N286</f>
        <v>15.626903367142738</v>
      </c>
      <c r="P286" s="3">
        <f t="shared" ref="P286:P337" si="45">IF(O286&gt;21,"",N286)</f>
        <v>6.3992204757764654E-2</v>
      </c>
      <c r="Q286" s="3">
        <f>IF(ISNUMBER(P286),SUMIF(A:A,A286,P:P),"")</f>
        <v>0.9614011194296761</v>
      </c>
      <c r="R286" s="3">
        <f t="shared" ref="R286:R337" si="46">IFERROR(P286*(1/Q286),"")</f>
        <v>6.6561400298479179E-2</v>
      </c>
      <c r="S286" s="9">
        <f t="shared" ref="S286:S337" si="47">IFERROR(1/R286,"")</f>
        <v>15.023722390390402</v>
      </c>
    </row>
    <row r="287" spans="1:19" x14ac:dyDescent="0.25">
      <c r="A287" s="1">
        <v>36</v>
      </c>
      <c r="B287" s="11">
        <v>0.65625</v>
      </c>
      <c r="C287" s="1" t="s">
        <v>34</v>
      </c>
      <c r="D287" s="1">
        <v>5</v>
      </c>
      <c r="E287" s="1">
        <v>11</v>
      </c>
      <c r="F287" s="1" t="s">
        <v>325</v>
      </c>
      <c r="G287" s="2">
        <v>40.306399999999996</v>
      </c>
      <c r="H287" s="7">
        <f>1+COUNTIFS(A:A,A287,O:O,"&lt;"&amp;O287)</f>
        <v>7</v>
      </c>
      <c r="I287" s="2">
        <f>AVERAGEIF(A:A,A287,G:G)</f>
        <v>48.821250000000006</v>
      </c>
      <c r="J287" s="2">
        <f t="shared" si="40"/>
        <v>-8.5148500000000098</v>
      </c>
      <c r="K287" s="2">
        <f t="shared" si="41"/>
        <v>81.48514999999999</v>
      </c>
      <c r="L287" s="2">
        <f t="shared" si="42"/>
        <v>132.83516517579059</v>
      </c>
      <c r="M287" s="2">
        <f>SUMIF(A:A,A287,L:L)</f>
        <v>2095.3104419653705</v>
      </c>
      <c r="N287" s="3">
        <f t="shared" si="43"/>
        <v>6.3396412538847063E-2</v>
      </c>
      <c r="O287" s="8">
        <f t="shared" si="44"/>
        <v>15.773763213923747</v>
      </c>
      <c r="P287" s="3">
        <f t="shared" si="45"/>
        <v>6.3396412538847063E-2</v>
      </c>
      <c r="Q287" s="3">
        <f>IF(ISNUMBER(P287),SUMIF(A:A,A287,P:P),"")</f>
        <v>0.9614011194296761</v>
      </c>
      <c r="R287" s="3">
        <f t="shared" si="46"/>
        <v>6.5941687873689162E-2</v>
      </c>
      <c r="S287" s="9">
        <f t="shared" si="47"/>
        <v>15.164913611484938</v>
      </c>
    </row>
    <row r="288" spans="1:19" x14ac:dyDescent="0.25">
      <c r="A288" s="1">
        <v>36</v>
      </c>
      <c r="B288" s="11">
        <v>0.65625</v>
      </c>
      <c r="C288" s="1" t="s">
        <v>34</v>
      </c>
      <c r="D288" s="1">
        <v>5</v>
      </c>
      <c r="E288" s="1">
        <v>6</v>
      </c>
      <c r="F288" s="1" t="s">
        <v>321</v>
      </c>
      <c r="G288" s="2">
        <v>32.036666666666704</v>
      </c>
      <c r="H288" s="7">
        <f>1+COUNTIFS(A:A,A288,O:O,"&lt;"&amp;O288)</f>
        <v>8</v>
      </c>
      <c r="I288" s="2">
        <f>AVERAGEIF(A:A,A288,G:G)</f>
        <v>48.821250000000006</v>
      </c>
      <c r="J288" s="2">
        <f t="shared" si="40"/>
        <v>-16.784583333333302</v>
      </c>
      <c r="K288" s="2">
        <f t="shared" si="41"/>
        <v>73.215416666666698</v>
      </c>
      <c r="L288" s="2">
        <f t="shared" si="42"/>
        <v>80.876637507173939</v>
      </c>
      <c r="M288" s="2">
        <f>SUMIF(A:A,A288,L:L)</f>
        <v>2095.3104419653705</v>
      </c>
      <c r="N288" s="3">
        <f t="shared" si="43"/>
        <v>3.8598880570323908E-2</v>
      </c>
      <c r="O288" s="8">
        <f t="shared" si="44"/>
        <v>25.907487088338851</v>
      </c>
      <c r="P288" s="3" t="str">
        <f t="shared" si="45"/>
        <v/>
      </c>
      <c r="Q288" s="3" t="str">
        <f>IF(ISNUMBER(P288),SUMIF(A:A,A288,P:P),"")</f>
        <v/>
      </c>
      <c r="R288" s="3" t="str">
        <f t="shared" si="46"/>
        <v/>
      </c>
      <c r="S288" s="9" t="str">
        <f t="shared" si="47"/>
        <v/>
      </c>
    </row>
    <row r="289" spans="1:19" x14ac:dyDescent="0.25">
      <c r="A289" s="1">
        <v>37</v>
      </c>
      <c r="B289" s="11">
        <v>0.65694444444444444</v>
      </c>
      <c r="C289" s="1" t="s">
        <v>88</v>
      </c>
      <c r="D289" s="1">
        <v>4</v>
      </c>
      <c r="E289" s="1">
        <v>2</v>
      </c>
      <c r="F289" s="1" t="s">
        <v>327</v>
      </c>
      <c r="G289" s="2">
        <v>74.488633333333297</v>
      </c>
      <c r="H289" s="7">
        <f>1+COUNTIFS(A:A,A289,O:O,"&lt;"&amp;O289)</f>
        <v>1</v>
      </c>
      <c r="I289" s="2">
        <f>AVERAGEIF(A:A,A289,G:G)</f>
        <v>50.14329523809522</v>
      </c>
      <c r="J289" s="2">
        <f t="shared" si="40"/>
        <v>24.345338095238077</v>
      </c>
      <c r="K289" s="2">
        <f t="shared" si="41"/>
        <v>114.34533809523808</v>
      </c>
      <c r="L289" s="2">
        <f t="shared" si="42"/>
        <v>954.05401153865887</v>
      </c>
      <c r="M289" s="2">
        <f>SUMIF(A:A,A289,L:L)</f>
        <v>2194.2920532158741</v>
      </c>
      <c r="N289" s="3">
        <f t="shared" si="43"/>
        <v>0.43478898359971374</v>
      </c>
      <c r="O289" s="8">
        <f t="shared" si="44"/>
        <v>2.2999662772519667</v>
      </c>
      <c r="P289" s="3">
        <f t="shared" si="45"/>
        <v>0.43478898359971374</v>
      </c>
      <c r="Q289" s="3">
        <f>IF(ISNUMBER(P289),SUMIF(A:A,A289,P:P),"")</f>
        <v>0.97676358132792163</v>
      </c>
      <c r="R289" s="3">
        <f t="shared" si="46"/>
        <v>0.4451322632326371</v>
      </c>
      <c r="S289" s="9">
        <f t="shared" si="47"/>
        <v>2.2465232979020784</v>
      </c>
    </row>
    <row r="290" spans="1:19" x14ac:dyDescent="0.25">
      <c r="A290" s="1">
        <v>37</v>
      </c>
      <c r="B290" s="11">
        <v>0.65694444444444444</v>
      </c>
      <c r="C290" s="1" t="s">
        <v>88</v>
      </c>
      <c r="D290" s="1">
        <v>4</v>
      </c>
      <c r="E290" s="1">
        <v>5</v>
      </c>
      <c r="F290" s="1" t="s">
        <v>330</v>
      </c>
      <c r="G290" s="2">
        <v>59.642333333333298</v>
      </c>
      <c r="H290" s="7">
        <f>1+COUNTIFS(A:A,A290,O:O,"&lt;"&amp;O290)</f>
        <v>2</v>
      </c>
      <c r="I290" s="2">
        <f>AVERAGEIF(A:A,A290,G:G)</f>
        <v>50.14329523809522</v>
      </c>
      <c r="J290" s="2">
        <f t="shared" si="40"/>
        <v>9.4990380952380775</v>
      </c>
      <c r="K290" s="2">
        <f t="shared" si="41"/>
        <v>99.499038095238078</v>
      </c>
      <c r="L290" s="2">
        <f t="shared" si="42"/>
        <v>391.4830759317756</v>
      </c>
      <c r="M290" s="2">
        <f>SUMIF(A:A,A290,L:L)</f>
        <v>2194.2920532158741</v>
      </c>
      <c r="N290" s="3">
        <f t="shared" si="43"/>
        <v>0.1784097405621245</v>
      </c>
      <c r="O290" s="8">
        <f t="shared" si="44"/>
        <v>5.6050751312638534</v>
      </c>
      <c r="P290" s="3">
        <f t="shared" si="45"/>
        <v>0.1784097405621245</v>
      </c>
      <c r="Q290" s="3">
        <f>IF(ISNUMBER(P290),SUMIF(A:A,A290,P:P),"")</f>
        <v>0.97676358132792163</v>
      </c>
      <c r="R290" s="3">
        <f t="shared" si="46"/>
        <v>0.18265396455463087</v>
      </c>
      <c r="S290" s="9">
        <f t="shared" si="47"/>
        <v>5.4748332588253517</v>
      </c>
    </row>
    <row r="291" spans="1:19" x14ac:dyDescent="0.25">
      <c r="A291" s="1">
        <v>37</v>
      </c>
      <c r="B291" s="11">
        <v>0.65694444444444444</v>
      </c>
      <c r="C291" s="1" t="s">
        <v>88</v>
      </c>
      <c r="D291" s="1">
        <v>4</v>
      </c>
      <c r="E291" s="1">
        <v>4</v>
      </c>
      <c r="F291" s="1" t="s">
        <v>329</v>
      </c>
      <c r="G291" s="2">
        <v>54.8577333333333</v>
      </c>
      <c r="H291" s="7">
        <f>1+COUNTIFS(A:A,A291,O:O,"&lt;"&amp;O291)</f>
        <v>3</v>
      </c>
      <c r="I291" s="2">
        <f>AVERAGEIF(A:A,A291,G:G)</f>
        <v>50.14329523809522</v>
      </c>
      <c r="J291" s="2">
        <f t="shared" si="40"/>
        <v>4.71443809523808</v>
      </c>
      <c r="K291" s="2">
        <f t="shared" si="41"/>
        <v>94.71443809523808</v>
      </c>
      <c r="L291" s="2">
        <f t="shared" si="42"/>
        <v>293.79031121586979</v>
      </c>
      <c r="M291" s="2">
        <f>SUMIF(A:A,A291,L:L)</f>
        <v>2194.2920532158741</v>
      </c>
      <c r="N291" s="3">
        <f t="shared" si="43"/>
        <v>0.13388842692352709</v>
      </c>
      <c r="O291" s="8">
        <f t="shared" si="44"/>
        <v>7.4689054384899816</v>
      </c>
      <c r="P291" s="3">
        <f t="shared" si="45"/>
        <v>0.13388842692352709</v>
      </c>
      <c r="Q291" s="3">
        <f>IF(ISNUMBER(P291),SUMIF(A:A,A291,P:P),"")</f>
        <v>0.97676358132792163</v>
      </c>
      <c r="R291" s="3">
        <f t="shared" si="46"/>
        <v>0.13707352473308249</v>
      </c>
      <c r="S291" s="9">
        <f t="shared" si="47"/>
        <v>7.2953548246990652</v>
      </c>
    </row>
    <row r="292" spans="1:19" x14ac:dyDescent="0.25">
      <c r="A292" s="1">
        <v>37</v>
      </c>
      <c r="B292" s="11">
        <v>0.65694444444444444</v>
      </c>
      <c r="C292" s="1" t="s">
        <v>88</v>
      </c>
      <c r="D292" s="1">
        <v>4</v>
      </c>
      <c r="E292" s="1">
        <v>6</v>
      </c>
      <c r="F292" s="1" t="s">
        <v>331</v>
      </c>
      <c r="G292" s="2">
        <v>47.842433333333304</v>
      </c>
      <c r="H292" s="7">
        <f>1+COUNTIFS(A:A,A292,O:O,"&lt;"&amp;O292)</f>
        <v>4</v>
      </c>
      <c r="I292" s="2">
        <f>AVERAGEIF(A:A,A292,G:G)</f>
        <v>50.14329523809522</v>
      </c>
      <c r="J292" s="2">
        <f t="shared" si="40"/>
        <v>-2.3008619047619163</v>
      </c>
      <c r="K292" s="2">
        <f t="shared" si="41"/>
        <v>87.699138095238084</v>
      </c>
      <c r="L292" s="2">
        <f t="shared" si="42"/>
        <v>192.85686578664411</v>
      </c>
      <c r="M292" s="2">
        <f>SUMIF(A:A,A292,L:L)</f>
        <v>2194.2920532158741</v>
      </c>
      <c r="N292" s="3">
        <f t="shared" si="43"/>
        <v>8.7890244830445496E-2</v>
      </c>
      <c r="O292" s="8">
        <f t="shared" si="44"/>
        <v>11.377826992394455</v>
      </c>
      <c r="P292" s="3">
        <f t="shared" si="45"/>
        <v>8.7890244830445496E-2</v>
      </c>
      <c r="Q292" s="3">
        <f>IF(ISNUMBER(P292),SUMIF(A:A,A292,P:P),"")</f>
        <v>0.97676358132792163</v>
      </c>
      <c r="R292" s="3">
        <f t="shared" si="46"/>
        <v>8.9981082946353985E-2</v>
      </c>
      <c r="S292" s="9">
        <f t="shared" si="47"/>
        <v>11.113447040820704</v>
      </c>
    </row>
    <row r="293" spans="1:19" x14ac:dyDescent="0.25">
      <c r="A293" s="1">
        <v>37</v>
      </c>
      <c r="B293" s="11">
        <v>0.65694444444444444</v>
      </c>
      <c r="C293" s="1" t="s">
        <v>88</v>
      </c>
      <c r="D293" s="1">
        <v>4</v>
      </c>
      <c r="E293" s="1">
        <v>3</v>
      </c>
      <c r="F293" s="1" t="s">
        <v>328</v>
      </c>
      <c r="G293" s="2">
        <v>44.809566666666697</v>
      </c>
      <c r="H293" s="7">
        <f>1+COUNTIFS(A:A,A293,O:O,"&lt;"&amp;O293)</f>
        <v>5</v>
      </c>
      <c r="I293" s="2">
        <f>AVERAGEIF(A:A,A293,G:G)</f>
        <v>50.14329523809522</v>
      </c>
      <c r="J293" s="2">
        <f t="shared" si="40"/>
        <v>-5.333728571428523</v>
      </c>
      <c r="K293" s="2">
        <f t="shared" si="41"/>
        <v>84.666271428571477</v>
      </c>
      <c r="L293" s="2">
        <f t="shared" si="42"/>
        <v>160.77024333191662</v>
      </c>
      <c r="M293" s="2">
        <f>SUMIF(A:A,A293,L:L)</f>
        <v>2194.2920532158741</v>
      </c>
      <c r="N293" s="3">
        <f t="shared" si="43"/>
        <v>7.3267477360772298E-2</v>
      </c>
      <c r="O293" s="8">
        <f t="shared" si="44"/>
        <v>13.648620588859036</v>
      </c>
      <c r="P293" s="3">
        <f t="shared" si="45"/>
        <v>7.3267477360772298E-2</v>
      </c>
      <c r="Q293" s="3">
        <f>IF(ISNUMBER(P293),SUMIF(A:A,A293,P:P),"")</f>
        <v>0.97676358132792163</v>
      </c>
      <c r="R293" s="3">
        <f t="shared" si="46"/>
        <v>7.501045161938194E-2</v>
      </c>
      <c r="S293" s="9">
        <f t="shared" si="47"/>
        <v>13.331475526559956</v>
      </c>
    </row>
    <row r="294" spans="1:19" x14ac:dyDescent="0.25">
      <c r="A294" s="1">
        <v>37</v>
      </c>
      <c r="B294" s="11">
        <v>0.65694444444444444</v>
      </c>
      <c r="C294" s="1" t="s">
        <v>88</v>
      </c>
      <c r="D294" s="1">
        <v>4</v>
      </c>
      <c r="E294" s="1">
        <v>1</v>
      </c>
      <c r="F294" s="1" t="s">
        <v>326</v>
      </c>
      <c r="G294" s="2">
        <v>43.692733333333301</v>
      </c>
      <c r="H294" s="7">
        <f>1+COUNTIFS(A:A,A294,O:O,"&lt;"&amp;O294)</f>
        <v>6</v>
      </c>
      <c r="I294" s="2">
        <f>AVERAGEIF(A:A,A294,G:G)</f>
        <v>50.14329523809522</v>
      </c>
      <c r="J294" s="2">
        <f t="shared" si="40"/>
        <v>-6.4505619047619192</v>
      </c>
      <c r="K294" s="2">
        <f t="shared" si="41"/>
        <v>83.549438095238088</v>
      </c>
      <c r="L294" s="2">
        <f t="shared" si="42"/>
        <v>150.35005657367054</v>
      </c>
      <c r="M294" s="2">
        <f>SUMIF(A:A,A294,L:L)</f>
        <v>2194.2920532158741</v>
      </c>
      <c r="N294" s="3">
        <f t="shared" si="43"/>
        <v>6.8518708051338473E-2</v>
      </c>
      <c r="O294" s="8">
        <f t="shared" si="44"/>
        <v>14.594554223800278</v>
      </c>
      <c r="P294" s="3">
        <f t="shared" si="45"/>
        <v>6.8518708051338473E-2</v>
      </c>
      <c r="Q294" s="3">
        <f>IF(ISNUMBER(P294),SUMIF(A:A,A294,P:P),"")</f>
        <v>0.97676358132792163</v>
      </c>
      <c r="R294" s="3">
        <f t="shared" si="46"/>
        <v>7.01487129139136E-2</v>
      </c>
      <c r="S294" s="9">
        <f t="shared" si="47"/>
        <v>14.255429051523704</v>
      </c>
    </row>
    <row r="295" spans="1:19" x14ac:dyDescent="0.25">
      <c r="A295" s="1">
        <v>37</v>
      </c>
      <c r="B295" s="11">
        <v>0.65694444444444444</v>
      </c>
      <c r="C295" s="1" t="s">
        <v>88</v>
      </c>
      <c r="D295" s="1">
        <v>4</v>
      </c>
      <c r="E295" s="1">
        <v>7</v>
      </c>
      <c r="F295" s="1" t="s">
        <v>332</v>
      </c>
      <c r="G295" s="2">
        <v>25.669633333333302</v>
      </c>
      <c r="H295" s="7">
        <f>1+COUNTIFS(A:A,A295,O:O,"&lt;"&amp;O295)</f>
        <v>7</v>
      </c>
      <c r="I295" s="2">
        <f>AVERAGEIF(A:A,A295,G:G)</f>
        <v>50.14329523809522</v>
      </c>
      <c r="J295" s="2">
        <f t="shared" si="40"/>
        <v>-24.473661904761919</v>
      </c>
      <c r="K295" s="2">
        <f t="shared" si="41"/>
        <v>65.526338095238088</v>
      </c>
      <c r="L295" s="2">
        <f t="shared" si="42"/>
        <v>50.987488837338852</v>
      </c>
      <c r="M295" s="2">
        <f>SUMIF(A:A,A295,L:L)</f>
        <v>2194.2920532158741</v>
      </c>
      <c r="N295" s="3">
        <f t="shared" si="43"/>
        <v>2.323641867207852E-2</v>
      </c>
      <c r="O295" s="8">
        <f t="shared" si="44"/>
        <v>43.035891808991451</v>
      </c>
      <c r="P295" s="3" t="str">
        <f t="shared" si="45"/>
        <v/>
      </c>
      <c r="Q295" s="3" t="str">
        <f>IF(ISNUMBER(P295),SUMIF(A:A,A295,P:P),"")</f>
        <v/>
      </c>
      <c r="R295" s="3" t="str">
        <f t="shared" si="46"/>
        <v/>
      </c>
      <c r="S295" s="9" t="str">
        <f t="shared" si="47"/>
        <v/>
      </c>
    </row>
    <row r="296" spans="1:19" x14ac:dyDescent="0.25">
      <c r="A296" s="1">
        <v>38</v>
      </c>
      <c r="B296" s="11">
        <v>0.65833333333333333</v>
      </c>
      <c r="C296" s="1" t="s">
        <v>333</v>
      </c>
      <c r="D296" s="1">
        <v>1</v>
      </c>
      <c r="E296" s="1">
        <v>1</v>
      </c>
      <c r="F296" s="1" t="s">
        <v>334</v>
      </c>
      <c r="G296" s="2">
        <v>70.385600000000011</v>
      </c>
      <c r="H296" s="7">
        <f>1+COUNTIFS(A:A,A296,O:O,"&lt;"&amp;O296)</f>
        <v>1</v>
      </c>
      <c r="I296" s="2">
        <f>AVERAGEIF(A:A,A296,G:G)</f>
        <v>54.208752380952376</v>
      </c>
      <c r="J296" s="2">
        <f t="shared" si="40"/>
        <v>16.176847619047635</v>
      </c>
      <c r="K296" s="2">
        <f t="shared" si="41"/>
        <v>106.17684761904763</v>
      </c>
      <c r="L296" s="2">
        <f t="shared" si="42"/>
        <v>584.41471377965934</v>
      </c>
      <c r="M296" s="2">
        <f>SUMIF(A:A,A296,L:L)</f>
        <v>2138.5836667514659</v>
      </c>
      <c r="N296" s="3">
        <f t="shared" si="43"/>
        <v>0.27327184943266319</v>
      </c>
      <c r="O296" s="8">
        <f t="shared" si="44"/>
        <v>3.65935972576791</v>
      </c>
      <c r="P296" s="3">
        <f t="shared" si="45"/>
        <v>0.27327184943266319</v>
      </c>
      <c r="Q296" s="3">
        <f>IF(ISNUMBER(P296),SUMIF(A:A,A296,P:P),"")</f>
        <v>0.98538577915422154</v>
      </c>
      <c r="R296" s="3">
        <f t="shared" si="46"/>
        <v>0.27732473434639826</v>
      </c>
      <c r="S296" s="9">
        <f t="shared" si="47"/>
        <v>3.6058810345813912</v>
      </c>
    </row>
    <row r="297" spans="1:19" x14ac:dyDescent="0.25">
      <c r="A297" s="1">
        <v>38</v>
      </c>
      <c r="B297" s="11">
        <v>0.65833333333333333</v>
      </c>
      <c r="C297" s="1" t="s">
        <v>333</v>
      </c>
      <c r="D297" s="1">
        <v>1</v>
      </c>
      <c r="E297" s="1">
        <v>5</v>
      </c>
      <c r="F297" s="1" t="s">
        <v>338</v>
      </c>
      <c r="G297" s="2">
        <v>66.362766666666602</v>
      </c>
      <c r="H297" s="7">
        <f>1+COUNTIFS(A:A,A297,O:O,"&lt;"&amp;O297)</f>
        <v>2</v>
      </c>
      <c r="I297" s="2">
        <f>AVERAGEIF(A:A,A297,G:G)</f>
        <v>54.208752380952376</v>
      </c>
      <c r="J297" s="2">
        <f t="shared" si="40"/>
        <v>12.154014285714226</v>
      </c>
      <c r="K297" s="2">
        <f t="shared" si="41"/>
        <v>102.15401428571423</v>
      </c>
      <c r="L297" s="2">
        <f t="shared" si="42"/>
        <v>459.08751535278753</v>
      </c>
      <c r="M297" s="2">
        <f>SUMIF(A:A,A297,L:L)</f>
        <v>2138.5836667514659</v>
      </c>
      <c r="N297" s="3">
        <f t="shared" si="43"/>
        <v>0.21466895239602524</v>
      </c>
      <c r="O297" s="8">
        <f t="shared" si="44"/>
        <v>4.6583354921077804</v>
      </c>
      <c r="P297" s="3">
        <f t="shared" si="45"/>
        <v>0.21466895239602524</v>
      </c>
      <c r="Q297" s="3">
        <f>IF(ISNUMBER(P297),SUMIF(A:A,A297,P:P),"")</f>
        <v>0.98538577915422154</v>
      </c>
      <c r="R297" s="3">
        <f t="shared" si="46"/>
        <v>0.21785269986368216</v>
      </c>
      <c r="S297" s="9">
        <f t="shared" si="47"/>
        <v>4.5902575484523895</v>
      </c>
    </row>
    <row r="298" spans="1:19" x14ac:dyDescent="0.25">
      <c r="A298" s="1">
        <v>38</v>
      </c>
      <c r="B298" s="11">
        <v>0.65833333333333333</v>
      </c>
      <c r="C298" s="1" t="s">
        <v>333</v>
      </c>
      <c r="D298" s="1">
        <v>1</v>
      </c>
      <c r="E298" s="1">
        <v>3</v>
      </c>
      <c r="F298" s="1" t="s">
        <v>336</v>
      </c>
      <c r="G298" s="2">
        <v>66.168100000000095</v>
      </c>
      <c r="H298" s="7">
        <f>1+COUNTIFS(A:A,A298,O:O,"&lt;"&amp;O298)</f>
        <v>3</v>
      </c>
      <c r="I298" s="2">
        <f>AVERAGEIF(A:A,A298,G:G)</f>
        <v>54.208752380952376</v>
      </c>
      <c r="J298" s="2">
        <f t="shared" si="40"/>
        <v>11.959347619047719</v>
      </c>
      <c r="K298" s="2">
        <f t="shared" si="41"/>
        <v>101.95934761904772</v>
      </c>
      <c r="L298" s="2">
        <f t="shared" si="42"/>
        <v>453.75656651958894</v>
      </c>
      <c r="M298" s="2">
        <f>SUMIF(A:A,A298,L:L)</f>
        <v>2138.5836667514659</v>
      </c>
      <c r="N298" s="3">
        <f t="shared" si="43"/>
        <v>0.21217620501556086</v>
      </c>
      <c r="O298" s="8">
        <f t="shared" si="44"/>
        <v>4.7130638420395004</v>
      </c>
      <c r="P298" s="3">
        <f t="shared" si="45"/>
        <v>0.21217620501556086</v>
      </c>
      <c r="Q298" s="3">
        <f>IF(ISNUMBER(P298),SUMIF(A:A,A298,P:P),"")</f>
        <v>0.98538577915422154</v>
      </c>
      <c r="R298" s="3">
        <f t="shared" si="46"/>
        <v>0.21532298263698954</v>
      </c>
      <c r="S298" s="9">
        <f t="shared" si="47"/>
        <v>4.6441860861916826</v>
      </c>
    </row>
    <row r="299" spans="1:19" x14ac:dyDescent="0.25">
      <c r="A299" s="1">
        <v>38</v>
      </c>
      <c r="B299" s="11">
        <v>0.65833333333333333</v>
      </c>
      <c r="C299" s="1" t="s">
        <v>333</v>
      </c>
      <c r="D299" s="1">
        <v>1</v>
      </c>
      <c r="E299" s="1">
        <v>2</v>
      </c>
      <c r="F299" s="1" t="s">
        <v>335</v>
      </c>
      <c r="G299" s="2">
        <v>59.890833333333305</v>
      </c>
      <c r="H299" s="7">
        <f>1+COUNTIFS(A:A,A299,O:O,"&lt;"&amp;O299)</f>
        <v>4</v>
      </c>
      <c r="I299" s="2">
        <f>AVERAGEIF(A:A,A299,G:G)</f>
        <v>54.208752380952376</v>
      </c>
      <c r="J299" s="2">
        <f t="shared" si="40"/>
        <v>5.6820809523809288</v>
      </c>
      <c r="K299" s="2">
        <f t="shared" si="41"/>
        <v>95.682080952380929</v>
      </c>
      <c r="L299" s="2">
        <f t="shared" si="42"/>
        <v>311.3522342009415</v>
      </c>
      <c r="M299" s="2">
        <f>SUMIF(A:A,A299,L:L)</f>
        <v>2138.5836667514659</v>
      </c>
      <c r="N299" s="3">
        <f t="shared" si="43"/>
        <v>0.14558805392631155</v>
      </c>
      <c r="O299" s="8">
        <f t="shared" si="44"/>
        <v>6.8686954254237333</v>
      </c>
      <c r="P299" s="3">
        <f t="shared" si="45"/>
        <v>0.14558805392631155</v>
      </c>
      <c r="Q299" s="3">
        <f>IF(ISNUMBER(P299),SUMIF(A:A,A299,P:P),"")</f>
        <v>0.98538577915422154</v>
      </c>
      <c r="R299" s="3">
        <f t="shared" si="46"/>
        <v>0.14774726508766242</v>
      </c>
      <c r="S299" s="9">
        <f t="shared" si="47"/>
        <v>6.768314793554203</v>
      </c>
    </row>
    <row r="300" spans="1:19" x14ac:dyDescent="0.25">
      <c r="A300" s="1">
        <v>38</v>
      </c>
      <c r="B300" s="11">
        <v>0.65833333333333333</v>
      </c>
      <c r="C300" s="1" t="s">
        <v>333</v>
      </c>
      <c r="D300" s="1">
        <v>1</v>
      </c>
      <c r="E300" s="1">
        <v>4</v>
      </c>
      <c r="F300" s="1" t="s">
        <v>337</v>
      </c>
      <c r="G300" s="2">
        <v>49.4542</v>
      </c>
      <c r="H300" s="7">
        <f>1+COUNTIFS(A:A,A300,O:O,"&lt;"&amp;O300)</f>
        <v>5</v>
      </c>
      <c r="I300" s="2">
        <f>AVERAGEIF(A:A,A300,G:G)</f>
        <v>54.208752380952376</v>
      </c>
      <c r="J300" s="2">
        <f t="shared" si="40"/>
        <v>-4.7545523809523758</v>
      </c>
      <c r="K300" s="2">
        <f t="shared" si="41"/>
        <v>85.245447619047624</v>
      </c>
      <c r="L300" s="2">
        <f t="shared" si="42"/>
        <v>166.45530869478247</v>
      </c>
      <c r="M300" s="2">
        <f>SUMIF(A:A,A300,L:L)</f>
        <v>2138.5836667514659</v>
      </c>
      <c r="N300" s="3">
        <f t="shared" si="43"/>
        <v>7.7834368270300158E-2</v>
      </c>
      <c r="O300" s="8">
        <f t="shared" si="44"/>
        <v>12.847794903753044</v>
      </c>
      <c r="P300" s="3">
        <f t="shared" si="45"/>
        <v>7.7834368270300158E-2</v>
      </c>
      <c r="Q300" s="3">
        <f>IF(ISNUMBER(P300),SUMIF(A:A,A300,P:P),"")</f>
        <v>0.98538577915422154</v>
      </c>
      <c r="R300" s="3">
        <f t="shared" si="46"/>
        <v>7.8988726970575032E-2</v>
      </c>
      <c r="S300" s="9">
        <f t="shared" si="47"/>
        <v>12.660034391648331</v>
      </c>
    </row>
    <row r="301" spans="1:19" x14ac:dyDescent="0.25">
      <c r="A301" s="1">
        <v>38</v>
      </c>
      <c r="B301" s="11">
        <v>0.65833333333333333</v>
      </c>
      <c r="C301" s="1" t="s">
        <v>333</v>
      </c>
      <c r="D301" s="1">
        <v>1</v>
      </c>
      <c r="E301" s="1">
        <v>7</v>
      </c>
      <c r="F301" s="1" t="s">
        <v>340</v>
      </c>
      <c r="G301" s="2">
        <v>45.622033333333299</v>
      </c>
      <c r="H301" s="7">
        <f>1+COUNTIFS(A:A,A301,O:O,"&lt;"&amp;O301)</f>
        <v>6</v>
      </c>
      <c r="I301" s="2">
        <f>AVERAGEIF(A:A,A301,G:G)</f>
        <v>54.208752380952376</v>
      </c>
      <c r="J301" s="2">
        <f t="shared" si="40"/>
        <v>-8.5867190476190771</v>
      </c>
      <c r="K301" s="2">
        <f t="shared" si="41"/>
        <v>81.413280952380916</v>
      </c>
      <c r="L301" s="2">
        <f t="shared" si="42"/>
        <v>132.26359420062556</v>
      </c>
      <c r="M301" s="2">
        <f>SUMIF(A:A,A301,L:L)</f>
        <v>2138.5836667514659</v>
      </c>
      <c r="N301" s="3">
        <f t="shared" si="43"/>
        <v>6.1846350113360558E-2</v>
      </c>
      <c r="O301" s="8">
        <f t="shared" si="44"/>
        <v>16.169102916616122</v>
      </c>
      <c r="P301" s="3">
        <f t="shared" si="45"/>
        <v>6.1846350113360558E-2</v>
      </c>
      <c r="Q301" s="3">
        <f>IF(ISNUMBER(P301),SUMIF(A:A,A301,P:P),"")</f>
        <v>0.98538577915422154</v>
      </c>
      <c r="R301" s="3">
        <f t="shared" si="46"/>
        <v>6.2763591094692525E-2</v>
      </c>
      <c r="S301" s="9">
        <f t="shared" si="47"/>
        <v>15.932804075714573</v>
      </c>
    </row>
    <row r="302" spans="1:19" x14ac:dyDescent="0.25">
      <c r="A302" s="1">
        <v>38</v>
      </c>
      <c r="B302" s="11">
        <v>0.65833333333333333</v>
      </c>
      <c r="C302" s="1" t="s">
        <v>333</v>
      </c>
      <c r="D302" s="1">
        <v>1</v>
      </c>
      <c r="E302" s="1">
        <v>6</v>
      </c>
      <c r="F302" s="1" t="s">
        <v>339</v>
      </c>
      <c r="G302" s="2">
        <v>21.577733333333299</v>
      </c>
      <c r="H302" s="7">
        <f>1+COUNTIFS(A:A,A302,O:O,"&lt;"&amp;O302)</f>
        <v>7</v>
      </c>
      <c r="I302" s="2">
        <f>AVERAGEIF(A:A,A302,G:G)</f>
        <v>54.208752380952376</v>
      </c>
      <c r="J302" s="2">
        <f t="shared" si="40"/>
        <v>-32.631019047619077</v>
      </c>
      <c r="K302" s="2">
        <f t="shared" si="41"/>
        <v>57.368980952380923</v>
      </c>
      <c r="L302" s="2">
        <f t="shared" si="42"/>
        <v>31.253734003080595</v>
      </c>
      <c r="M302" s="2">
        <f>SUMIF(A:A,A302,L:L)</f>
        <v>2138.5836667514659</v>
      </c>
      <c r="N302" s="3">
        <f t="shared" si="43"/>
        <v>1.4614220845778453E-2</v>
      </c>
      <c r="O302" s="8">
        <f t="shared" si="44"/>
        <v>68.426501183528075</v>
      </c>
      <c r="P302" s="3" t="str">
        <f t="shared" si="45"/>
        <v/>
      </c>
      <c r="Q302" s="3" t="str">
        <f>IF(ISNUMBER(P302),SUMIF(A:A,A302,P:P),"")</f>
        <v/>
      </c>
      <c r="R302" s="3" t="str">
        <f t="shared" si="46"/>
        <v/>
      </c>
      <c r="S302" s="9" t="str">
        <f t="shared" si="47"/>
        <v/>
      </c>
    </row>
    <row r="303" spans="1:19" x14ac:dyDescent="0.25">
      <c r="A303" s="1">
        <v>39</v>
      </c>
      <c r="B303" s="11">
        <v>0.66111111111111109</v>
      </c>
      <c r="C303" s="1" t="s">
        <v>107</v>
      </c>
      <c r="D303" s="1">
        <v>5</v>
      </c>
      <c r="E303" s="1">
        <v>11</v>
      </c>
      <c r="F303" s="1" t="s">
        <v>346</v>
      </c>
      <c r="G303" s="2">
        <v>66.393266666666591</v>
      </c>
      <c r="H303" s="7">
        <f>1+COUNTIFS(A:A,A303,O:O,"&lt;"&amp;O303)</f>
        <v>1</v>
      </c>
      <c r="I303" s="2">
        <f>AVERAGEIF(A:A,A303,G:G)</f>
        <v>51.881466666666647</v>
      </c>
      <c r="J303" s="2">
        <f t="shared" si="40"/>
        <v>14.511799999999944</v>
      </c>
      <c r="K303" s="2">
        <f t="shared" si="41"/>
        <v>104.51179999999994</v>
      </c>
      <c r="L303" s="2">
        <f t="shared" si="42"/>
        <v>528.85167234582968</v>
      </c>
      <c r="M303" s="2">
        <f>SUMIF(A:A,A303,L:L)</f>
        <v>2209.1974468761327</v>
      </c>
      <c r="N303" s="3">
        <f t="shared" si="43"/>
        <v>0.23938633149048802</v>
      </c>
      <c r="O303" s="8">
        <f t="shared" si="44"/>
        <v>4.1773479453639348</v>
      </c>
      <c r="P303" s="3">
        <f t="shared" si="45"/>
        <v>0.23938633149048802</v>
      </c>
      <c r="Q303" s="3">
        <f>IF(ISNUMBER(P303),SUMIF(A:A,A303,P:P),"")</f>
        <v>0.98281111942381072</v>
      </c>
      <c r="R303" s="3">
        <f t="shared" si="46"/>
        <v>0.24357308007548001</v>
      </c>
      <c r="S303" s="9">
        <f t="shared" si="47"/>
        <v>4.1055440104058851</v>
      </c>
    </row>
    <row r="304" spans="1:19" x14ac:dyDescent="0.25">
      <c r="A304" s="1">
        <v>39</v>
      </c>
      <c r="B304" s="11">
        <v>0.66111111111111109</v>
      </c>
      <c r="C304" s="1" t="s">
        <v>107</v>
      </c>
      <c r="D304" s="1">
        <v>5</v>
      </c>
      <c r="E304" s="1">
        <v>3</v>
      </c>
      <c r="F304" s="1" t="s">
        <v>342</v>
      </c>
      <c r="G304" s="2">
        <v>62.536833333333298</v>
      </c>
      <c r="H304" s="7">
        <f>1+COUNTIFS(A:A,A304,O:O,"&lt;"&amp;O304)</f>
        <v>2</v>
      </c>
      <c r="I304" s="2">
        <f>AVERAGEIF(A:A,A304,G:G)</f>
        <v>51.881466666666647</v>
      </c>
      <c r="J304" s="2">
        <f t="shared" si="40"/>
        <v>10.655366666666652</v>
      </c>
      <c r="K304" s="2">
        <f t="shared" si="41"/>
        <v>100.65536666666665</v>
      </c>
      <c r="L304" s="2">
        <f t="shared" si="42"/>
        <v>419.60844389626857</v>
      </c>
      <c r="M304" s="2">
        <f>SUMIF(A:A,A304,L:L)</f>
        <v>2209.1974468761327</v>
      </c>
      <c r="N304" s="3">
        <f t="shared" si="43"/>
        <v>0.18993704908069972</v>
      </c>
      <c r="O304" s="8">
        <f t="shared" si="44"/>
        <v>5.264902265461247</v>
      </c>
      <c r="P304" s="3">
        <f t="shared" si="45"/>
        <v>0.18993704908069972</v>
      </c>
      <c r="Q304" s="3">
        <f>IF(ISNUMBER(P304),SUMIF(A:A,A304,P:P),"")</f>
        <v>0.98281111942381072</v>
      </c>
      <c r="R304" s="3">
        <f t="shared" si="46"/>
        <v>0.19325895416410574</v>
      </c>
      <c r="S304" s="9">
        <f t="shared" si="47"/>
        <v>5.1744044891749263</v>
      </c>
    </row>
    <row r="305" spans="1:19" x14ac:dyDescent="0.25">
      <c r="A305" s="1">
        <v>39</v>
      </c>
      <c r="B305" s="11">
        <v>0.66111111111111109</v>
      </c>
      <c r="C305" s="1" t="s">
        <v>107</v>
      </c>
      <c r="D305" s="1">
        <v>5</v>
      </c>
      <c r="E305" s="1">
        <v>1</v>
      </c>
      <c r="F305" s="1" t="s">
        <v>341</v>
      </c>
      <c r="G305" s="2">
        <v>59.367233333333303</v>
      </c>
      <c r="H305" s="7">
        <f>1+COUNTIFS(A:A,A305,O:O,"&lt;"&amp;O305)</f>
        <v>3</v>
      </c>
      <c r="I305" s="2">
        <f>AVERAGEIF(A:A,A305,G:G)</f>
        <v>51.881466666666647</v>
      </c>
      <c r="J305" s="2">
        <f t="shared" si="40"/>
        <v>7.485766666666656</v>
      </c>
      <c r="K305" s="2">
        <f t="shared" si="41"/>
        <v>97.485766666666649</v>
      </c>
      <c r="L305" s="2">
        <f t="shared" si="42"/>
        <v>346.93796890356259</v>
      </c>
      <c r="M305" s="2">
        <f>SUMIF(A:A,A305,L:L)</f>
        <v>2209.1974468761327</v>
      </c>
      <c r="N305" s="3">
        <f t="shared" si="43"/>
        <v>0.15704253569283388</v>
      </c>
      <c r="O305" s="8">
        <f t="shared" si="44"/>
        <v>6.36770156307169</v>
      </c>
      <c r="P305" s="3">
        <f t="shared" si="45"/>
        <v>0.15704253569283388</v>
      </c>
      <c r="Q305" s="3">
        <f>IF(ISNUMBER(P305),SUMIF(A:A,A305,P:P),"")</f>
        <v>0.98281111942381072</v>
      </c>
      <c r="R305" s="3">
        <f t="shared" si="46"/>
        <v>0.15978913200015751</v>
      </c>
      <c r="S305" s="9">
        <f t="shared" si="47"/>
        <v>6.2582479013592378</v>
      </c>
    </row>
    <row r="306" spans="1:19" x14ac:dyDescent="0.25">
      <c r="A306" s="1">
        <v>39</v>
      </c>
      <c r="B306" s="11">
        <v>0.66111111111111109</v>
      </c>
      <c r="C306" s="1" t="s">
        <v>107</v>
      </c>
      <c r="D306" s="1">
        <v>5</v>
      </c>
      <c r="E306" s="1">
        <v>5</v>
      </c>
      <c r="F306" s="1" t="s">
        <v>343</v>
      </c>
      <c r="G306" s="2">
        <v>58.3115666666666</v>
      </c>
      <c r="H306" s="7">
        <f>1+COUNTIFS(A:A,A306,O:O,"&lt;"&amp;O306)</f>
        <v>4</v>
      </c>
      <c r="I306" s="2">
        <f>AVERAGEIF(A:A,A306,G:G)</f>
        <v>51.881466666666647</v>
      </c>
      <c r="J306" s="2">
        <f t="shared" si="40"/>
        <v>6.4300999999999533</v>
      </c>
      <c r="K306" s="2">
        <f t="shared" si="41"/>
        <v>96.430099999999953</v>
      </c>
      <c r="L306" s="2">
        <f t="shared" si="42"/>
        <v>325.64440375530648</v>
      </c>
      <c r="M306" s="2">
        <f>SUMIF(A:A,A306,L:L)</f>
        <v>2209.1974468761327</v>
      </c>
      <c r="N306" s="3">
        <f t="shared" si="43"/>
        <v>0.14740393812050473</v>
      </c>
      <c r="O306" s="8">
        <f t="shared" si="44"/>
        <v>6.7840792637608258</v>
      </c>
      <c r="P306" s="3">
        <f t="shared" si="45"/>
        <v>0.14740393812050473</v>
      </c>
      <c r="Q306" s="3">
        <f>IF(ISNUMBER(P306),SUMIF(A:A,A306,P:P),"")</f>
        <v>0.98281111942381072</v>
      </c>
      <c r="R306" s="3">
        <f t="shared" si="46"/>
        <v>0.14998196012161799</v>
      </c>
      <c r="S306" s="9">
        <f t="shared" si="47"/>
        <v>6.6674685354766394</v>
      </c>
    </row>
    <row r="307" spans="1:19" x14ac:dyDescent="0.25">
      <c r="A307" s="1">
        <v>39</v>
      </c>
      <c r="B307" s="11">
        <v>0.66111111111111109</v>
      </c>
      <c r="C307" s="1" t="s">
        <v>107</v>
      </c>
      <c r="D307" s="1">
        <v>5</v>
      </c>
      <c r="E307" s="1">
        <v>7</v>
      </c>
      <c r="F307" s="1" t="s">
        <v>344</v>
      </c>
      <c r="G307" s="2">
        <v>50.809966666666696</v>
      </c>
      <c r="H307" s="7">
        <f>1+COUNTIFS(A:A,A307,O:O,"&lt;"&amp;O307)</f>
        <v>5</v>
      </c>
      <c r="I307" s="2">
        <f>AVERAGEIF(A:A,A307,G:G)</f>
        <v>51.881466666666647</v>
      </c>
      <c r="J307" s="2">
        <f t="shared" si="40"/>
        <v>-1.0714999999999506</v>
      </c>
      <c r="K307" s="2">
        <f t="shared" si="41"/>
        <v>88.928500000000042</v>
      </c>
      <c r="L307" s="2">
        <f t="shared" si="42"/>
        <v>207.62010676547803</v>
      </c>
      <c r="M307" s="2">
        <f>SUMIF(A:A,A307,L:L)</f>
        <v>2209.1974468761327</v>
      </c>
      <c r="N307" s="3">
        <f t="shared" si="43"/>
        <v>9.3979878104177017E-2</v>
      </c>
      <c r="O307" s="8">
        <f t="shared" si="44"/>
        <v>10.640575622916819</v>
      </c>
      <c r="P307" s="3">
        <f t="shared" si="45"/>
        <v>9.3979878104177017E-2</v>
      </c>
      <c r="Q307" s="3">
        <f>IF(ISNUMBER(P307),SUMIF(A:A,A307,P:P),"")</f>
        <v>0.98281111942381072</v>
      </c>
      <c r="R307" s="3">
        <f t="shared" si="46"/>
        <v>9.5623539708498892E-2</v>
      </c>
      <c r="S307" s="9">
        <f t="shared" si="47"/>
        <v>10.457676039272592</v>
      </c>
    </row>
    <row r="308" spans="1:19" x14ac:dyDescent="0.25">
      <c r="A308" s="1">
        <v>39</v>
      </c>
      <c r="B308" s="11">
        <v>0.66111111111111109</v>
      </c>
      <c r="C308" s="1" t="s">
        <v>107</v>
      </c>
      <c r="D308" s="1">
        <v>5</v>
      </c>
      <c r="E308" s="1">
        <v>9</v>
      </c>
      <c r="F308" s="1" t="s">
        <v>345</v>
      </c>
      <c r="G308" s="2">
        <v>48.6475333333333</v>
      </c>
      <c r="H308" s="7">
        <f>1+COUNTIFS(A:A,A308,O:O,"&lt;"&amp;O308)</f>
        <v>6</v>
      </c>
      <c r="I308" s="2">
        <f>AVERAGEIF(A:A,A308,G:G)</f>
        <v>51.881466666666647</v>
      </c>
      <c r="J308" s="2">
        <f t="shared" si="40"/>
        <v>-3.2339333333333471</v>
      </c>
      <c r="K308" s="2">
        <f t="shared" si="41"/>
        <v>86.76606666666666</v>
      </c>
      <c r="L308" s="2">
        <f t="shared" si="42"/>
        <v>182.35657980731543</v>
      </c>
      <c r="M308" s="2">
        <f>SUMIF(A:A,A308,L:L)</f>
        <v>2209.1974468761327</v>
      </c>
      <c r="N308" s="3">
        <f t="shared" si="43"/>
        <v>8.2544265142607667E-2</v>
      </c>
      <c r="O308" s="8">
        <f t="shared" si="44"/>
        <v>12.114712006610626</v>
      </c>
      <c r="P308" s="3">
        <f t="shared" si="45"/>
        <v>8.2544265142607667E-2</v>
      </c>
      <c r="Q308" s="3">
        <f>IF(ISNUMBER(P308),SUMIF(A:A,A308,P:P),"")</f>
        <v>0.98281111942381072</v>
      </c>
      <c r="R308" s="3">
        <f t="shared" si="46"/>
        <v>8.3987923530007072E-2</v>
      </c>
      <c r="S308" s="9">
        <f t="shared" si="47"/>
        <v>11.906473668714069</v>
      </c>
    </row>
    <row r="309" spans="1:19" x14ac:dyDescent="0.25">
      <c r="A309" s="1">
        <v>39</v>
      </c>
      <c r="B309" s="11">
        <v>0.66111111111111109</v>
      </c>
      <c r="C309" s="1" t="s">
        <v>107</v>
      </c>
      <c r="D309" s="1">
        <v>5</v>
      </c>
      <c r="E309" s="1">
        <v>14</v>
      </c>
      <c r="F309" s="1" t="s">
        <v>347</v>
      </c>
      <c r="G309" s="2">
        <v>46.489000000000004</v>
      </c>
      <c r="H309" s="7">
        <f>1+COUNTIFS(A:A,A309,O:O,"&lt;"&amp;O309)</f>
        <v>7</v>
      </c>
      <c r="I309" s="2">
        <f>AVERAGEIF(A:A,A309,G:G)</f>
        <v>51.881466666666647</v>
      </c>
      <c r="J309" s="2">
        <f t="shared" si="40"/>
        <v>-5.3924666666666425</v>
      </c>
      <c r="K309" s="2">
        <f t="shared" si="41"/>
        <v>84.60753333333335</v>
      </c>
      <c r="L309" s="2">
        <f t="shared" si="42"/>
        <v>160.20464031879578</v>
      </c>
      <c r="M309" s="2">
        <f>SUMIF(A:A,A309,L:L)</f>
        <v>2209.1974468761327</v>
      </c>
      <c r="N309" s="3">
        <f t="shared" si="43"/>
        <v>7.2517121792499639E-2</v>
      </c>
      <c r="O309" s="8">
        <f t="shared" si="44"/>
        <v>13.789846801440882</v>
      </c>
      <c r="P309" s="3">
        <f t="shared" si="45"/>
        <v>7.2517121792499639E-2</v>
      </c>
      <c r="Q309" s="3">
        <f>IF(ISNUMBER(P309),SUMIF(A:A,A309,P:P),"")</f>
        <v>0.98281111942381072</v>
      </c>
      <c r="R309" s="3">
        <f t="shared" si="46"/>
        <v>7.3785410400132631E-2</v>
      </c>
      <c r="S309" s="9">
        <f t="shared" si="47"/>
        <v>13.552814771606968</v>
      </c>
    </row>
    <row r="310" spans="1:19" x14ac:dyDescent="0.25">
      <c r="A310" s="1">
        <v>39</v>
      </c>
      <c r="B310" s="11">
        <v>0.66111111111111109</v>
      </c>
      <c r="C310" s="1" t="s">
        <v>107</v>
      </c>
      <c r="D310" s="1">
        <v>5</v>
      </c>
      <c r="E310" s="1">
        <v>15</v>
      </c>
      <c r="F310" s="1" t="s">
        <v>348</v>
      </c>
      <c r="G310" s="2">
        <v>22.4963333333333</v>
      </c>
      <c r="H310" s="7">
        <f>1+COUNTIFS(A:A,A310,O:O,"&lt;"&amp;O310)</f>
        <v>8</v>
      </c>
      <c r="I310" s="2">
        <f>AVERAGEIF(A:A,A310,G:G)</f>
        <v>51.881466666666647</v>
      </c>
      <c r="J310" s="2">
        <f t="shared" si="40"/>
        <v>-29.385133333333346</v>
      </c>
      <c r="K310" s="2">
        <f t="shared" si="41"/>
        <v>60.614866666666657</v>
      </c>
      <c r="L310" s="2">
        <f t="shared" si="42"/>
        <v>37.973631083576052</v>
      </c>
      <c r="M310" s="2">
        <f>SUMIF(A:A,A310,L:L)</f>
        <v>2209.1974468761327</v>
      </c>
      <c r="N310" s="3">
        <f t="shared" si="43"/>
        <v>1.7188880576189256E-2</v>
      </c>
      <c r="O310" s="8">
        <f t="shared" si="44"/>
        <v>58.177145135631527</v>
      </c>
      <c r="P310" s="3" t="str">
        <f t="shared" si="45"/>
        <v/>
      </c>
      <c r="Q310" s="3" t="str">
        <f>IF(ISNUMBER(P310),SUMIF(A:A,A310,P:P),"")</f>
        <v/>
      </c>
      <c r="R310" s="3" t="str">
        <f t="shared" si="46"/>
        <v/>
      </c>
      <c r="S310" s="9" t="str">
        <f t="shared" si="47"/>
        <v/>
      </c>
    </row>
    <row r="311" spans="1:19" x14ac:dyDescent="0.25">
      <c r="A311" s="1">
        <v>40</v>
      </c>
      <c r="B311" s="11">
        <v>0.66388888888888886</v>
      </c>
      <c r="C311" s="1" t="s">
        <v>68</v>
      </c>
      <c r="D311" s="1">
        <v>5</v>
      </c>
      <c r="E311" s="1">
        <v>1</v>
      </c>
      <c r="F311" s="1" t="s">
        <v>349</v>
      </c>
      <c r="G311" s="2">
        <v>76.164566666666602</v>
      </c>
      <c r="H311" s="7">
        <f>1+COUNTIFS(A:A,A311,O:O,"&lt;"&amp;O311)</f>
        <v>1</v>
      </c>
      <c r="I311" s="2">
        <f>AVERAGEIF(A:A,A311,G:G)</f>
        <v>52.436894444444398</v>
      </c>
      <c r="J311" s="2">
        <f t="shared" si="40"/>
        <v>23.727672222222203</v>
      </c>
      <c r="K311" s="2">
        <f t="shared" si="41"/>
        <v>113.7276722222222</v>
      </c>
      <c r="L311" s="2">
        <f t="shared" si="42"/>
        <v>919.34396424203931</v>
      </c>
      <c r="M311" s="2">
        <f>SUMIF(A:A,A311,L:L)</f>
        <v>1814.0430739391081</v>
      </c>
      <c r="N311" s="3">
        <f t="shared" si="43"/>
        <v>0.50679279750823536</v>
      </c>
      <c r="O311" s="8">
        <f t="shared" si="44"/>
        <v>1.9731929990258987</v>
      </c>
      <c r="P311" s="3">
        <f t="shared" si="45"/>
        <v>0.50679279750823536</v>
      </c>
      <c r="Q311" s="3">
        <f>IF(ISNUMBER(P311),SUMIF(A:A,A311,P:P),"")</f>
        <v>1</v>
      </c>
      <c r="R311" s="3">
        <f t="shared" si="46"/>
        <v>0.50679279750823536</v>
      </c>
      <c r="S311" s="9">
        <f t="shared" si="47"/>
        <v>1.9731929990258987</v>
      </c>
    </row>
    <row r="312" spans="1:19" x14ac:dyDescent="0.25">
      <c r="A312" s="1">
        <v>40</v>
      </c>
      <c r="B312" s="11">
        <v>0.66388888888888886</v>
      </c>
      <c r="C312" s="1" t="s">
        <v>68</v>
      </c>
      <c r="D312" s="1">
        <v>5</v>
      </c>
      <c r="E312" s="1">
        <v>4</v>
      </c>
      <c r="F312" s="1" t="s">
        <v>352</v>
      </c>
      <c r="G312" s="2">
        <v>56.382966666666604</v>
      </c>
      <c r="H312" s="7">
        <f>1+COUNTIFS(A:A,A312,O:O,"&lt;"&amp;O312)</f>
        <v>2</v>
      </c>
      <c r="I312" s="2">
        <f>AVERAGEIF(A:A,A312,G:G)</f>
        <v>52.436894444444398</v>
      </c>
      <c r="J312" s="2">
        <f t="shared" si="40"/>
        <v>3.946072222222206</v>
      </c>
      <c r="K312" s="2">
        <f t="shared" si="41"/>
        <v>93.946072222222199</v>
      </c>
      <c r="L312" s="2">
        <f t="shared" si="42"/>
        <v>280.55347074377175</v>
      </c>
      <c r="M312" s="2">
        <f>SUMIF(A:A,A312,L:L)</f>
        <v>1814.0430739391081</v>
      </c>
      <c r="N312" s="3">
        <f t="shared" si="43"/>
        <v>0.15465645484071294</v>
      </c>
      <c r="O312" s="8">
        <f t="shared" si="44"/>
        <v>6.4659441536400228</v>
      </c>
      <c r="P312" s="3">
        <f t="shared" si="45"/>
        <v>0.15465645484071294</v>
      </c>
      <c r="Q312" s="3">
        <f>IF(ISNUMBER(P312),SUMIF(A:A,A312,P:P),"")</f>
        <v>1</v>
      </c>
      <c r="R312" s="3">
        <f t="shared" si="46"/>
        <v>0.15465645484071294</v>
      </c>
      <c r="S312" s="9">
        <f t="shared" si="47"/>
        <v>6.4659441536400228</v>
      </c>
    </row>
    <row r="313" spans="1:19" x14ac:dyDescent="0.25">
      <c r="A313" s="1">
        <v>40</v>
      </c>
      <c r="B313" s="11">
        <v>0.66388888888888886</v>
      </c>
      <c r="C313" s="1" t="s">
        <v>68</v>
      </c>
      <c r="D313" s="1">
        <v>5</v>
      </c>
      <c r="E313" s="1">
        <v>2</v>
      </c>
      <c r="F313" s="1" t="s">
        <v>350</v>
      </c>
      <c r="G313" s="2">
        <v>53.415333333333301</v>
      </c>
      <c r="H313" s="7">
        <f>1+COUNTIFS(A:A,A313,O:O,"&lt;"&amp;O313)</f>
        <v>3</v>
      </c>
      <c r="I313" s="2">
        <f>AVERAGEIF(A:A,A313,G:G)</f>
        <v>52.436894444444398</v>
      </c>
      <c r="J313" s="2">
        <f t="shared" si="40"/>
        <v>0.97843888888890262</v>
      </c>
      <c r="K313" s="2">
        <f t="shared" si="41"/>
        <v>90.978438888888903</v>
      </c>
      <c r="L313" s="2">
        <f t="shared" si="42"/>
        <v>234.79348330551591</v>
      </c>
      <c r="M313" s="2">
        <f>SUMIF(A:A,A313,L:L)</f>
        <v>1814.0430739391081</v>
      </c>
      <c r="N313" s="3">
        <f t="shared" si="43"/>
        <v>0.12943104090448804</v>
      </c>
      <c r="O313" s="8">
        <f t="shared" si="44"/>
        <v>7.7261219025344703</v>
      </c>
      <c r="P313" s="3">
        <f t="shared" si="45"/>
        <v>0.12943104090448804</v>
      </c>
      <c r="Q313" s="3">
        <f>IF(ISNUMBER(P313),SUMIF(A:A,A313,P:P),"")</f>
        <v>1</v>
      </c>
      <c r="R313" s="3">
        <f t="shared" si="46"/>
        <v>0.12943104090448804</v>
      </c>
      <c r="S313" s="9">
        <f t="shared" si="47"/>
        <v>7.7261219025344703</v>
      </c>
    </row>
    <row r="314" spans="1:19" x14ac:dyDescent="0.25">
      <c r="A314" s="1">
        <v>40</v>
      </c>
      <c r="B314" s="11">
        <v>0.66388888888888886</v>
      </c>
      <c r="C314" s="1" t="s">
        <v>68</v>
      </c>
      <c r="D314" s="1">
        <v>5</v>
      </c>
      <c r="E314" s="1">
        <v>3</v>
      </c>
      <c r="F314" s="1" t="s">
        <v>351</v>
      </c>
      <c r="G314" s="2">
        <v>46.320533333333302</v>
      </c>
      <c r="H314" s="7">
        <f>1+COUNTIFS(A:A,A314,O:O,"&lt;"&amp;O314)</f>
        <v>4</v>
      </c>
      <c r="I314" s="2">
        <f>AVERAGEIF(A:A,A314,G:G)</f>
        <v>52.436894444444398</v>
      </c>
      <c r="J314" s="2">
        <f t="shared" si="40"/>
        <v>-6.1163611111110967</v>
      </c>
      <c r="K314" s="2">
        <f t="shared" si="41"/>
        <v>83.883638888888896</v>
      </c>
      <c r="L314" s="2">
        <f t="shared" si="42"/>
        <v>153.39531284259709</v>
      </c>
      <c r="M314" s="2">
        <f>SUMIF(A:A,A314,L:L)</f>
        <v>1814.0430739391081</v>
      </c>
      <c r="N314" s="3">
        <f t="shared" si="43"/>
        <v>8.4559906567988202E-2</v>
      </c>
      <c r="O314" s="8">
        <f t="shared" si="44"/>
        <v>11.825935488658279</v>
      </c>
      <c r="P314" s="3">
        <f t="shared" si="45"/>
        <v>8.4559906567988202E-2</v>
      </c>
      <c r="Q314" s="3">
        <f>IF(ISNUMBER(P314),SUMIF(A:A,A314,P:P),"")</f>
        <v>1</v>
      </c>
      <c r="R314" s="3">
        <f t="shared" si="46"/>
        <v>8.4559906567988202E-2</v>
      </c>
      <c r="S314" s="9">
        <f t="shared" si="47"/>
        <v>11.825935488658279</v>
      </c>
    </row>
    <row r="315" spans="1:19" x14ac:dyDescent="0.25">
      <c r="A315" s="1">
        <v>40</v>
      </c>
      <c r="B315" s="11">
        <v>0.66388888888888886</v>
      </c>
      <c r="C315" s="1" t="s">
        <v>68</v>
      </c>
      <c r="D315" s="1">
        <v>5</v>
      </c>
      <c r="E315" s="1">
        <v>5</v>
      </c>
      <c r="F315" s="1" t="s">
        <v>353</v>
      </c>
      <c r="G315" s="2">
        <v>42.517866666666599</v>
      </c>
      <c r="H315" s="7">
        <f>1+COUNTIFS(A:A,A315,O:O,"&lt;"&amp;O315)</f>
        <v>5</v>
      </c>
      <c r="I315" s="2">
        <f>AVERAGEIF(A:A,A315,G:G)</f>
        <v>52.436894444444398</v>
      </c>
      <c r="J315" s="2">
        <f t="shared" si="40"/>
        <v>-9.9190277777777993</v>
      </c>
      <c r="K315" s="2">
        <f t="shared" si="41"/>
        <v>80.080972222222201</v>
      </c>
      <c r="L315" s="2">
        <f t="shared" si="42"/>
        <v>122.1021919853312</v>
      </c>
      <c r="M315" s="2">
        <f>SUMIF(A:A,A315,L:L)</f>
        <v>1814.0430739391081</v>
      </c>
      <c r="N315" s="3">
        <f t="shared" si="43"/>
        <v>6.7309422658962614E-2</v>
      </c>
      <c r="O315" s="8">
        <f t="shared" si="44"/>
        <v>14.856760918403815</v>
      </c>
      <c r="P315" s="3">
        <f t="shared" si="45"/>
        <v>6.7309422658962614E-2</v>
      </c>
      <c r="Q315" s="3">
        <f>IF(ISNUMBER(P315),SUMIF(A:A,A315,P:P),"")</f>
        <v>1</v>
      </c>
      <c r="R315" s="3">
        <f t="shared" si="46"/>
        <v>6.7309422658962614E-2</v>
      </c>
      <c r="S315" s="9">
        <f t="shared" si="47"/>
        <v>14.856760918403815</v>
      </c>
    </row>
    <row r="316" spans="1:19" x14ac:dyDescent="0.25">
      <c r="A316" s="1">
        <v>40</v>
      </c>
      <c r="B316" s="11">
        <v>0.66388888888888886</v>
      </c>
      <c r="C316" s="1" t="s">
        <v>68</v>
      </c>
      <c r="D316" s="1">
        <v>5</v>
      </c>
      <c r="E316" s="1">
        <v>7</v>
      </c>
      <c r="F316" s="1" t="s">
        <v>354</v>
      </c>
      <c r="G316" s="2">
        <v>39.820100000000004</v>
      </c>
      <c r="H316" s="7">
        <f>1+COUNTIFS(A:A,A316,O:O,"&lt;"&amp;O316)</f>
        <v>6</v>
      </c>
      <c r="I316" s="2">
        <f>AVERAGEIF(A:A,A316,G:G)</f>
        <v>52.436894444444398</v>
      </c>
      <c r="J316" s="2">
        <f t="shared" si="40"/>
        <v>-12.616794444444395</v>
      </c>
      <c r="K316" s="2">
        <f t="shared" si="41"/>
        <v>77.383205555555605</v>
      </c>
      <c r="L316" s="2">
        <f t="shared" si="42"/>
        <v>103.85465081985278</v>
      </c>
      <c r="M316" s="2">
        <f>SUMIF(A:A,A316,L:L)</f>
        <v>1814.0430739391081</v>
      </c>
      <c r="N316" s="3">
        <f t="shared" si="43"/>
        <v>5.7250377519612781E-2</v>
      </c>
      <c r="O316" s="8">
        <f t="shared" si="44"/>
        <v>17.467133726016407</v>
      </c>
      <c r="P316" s="3">
        <f t="shared" si="45"/>
        <v>5.7250377519612781E-2</v>
      </c>
      <c r="Q316" s="3">
        <f>IF(ISNUMBER(P316),SUMIF(A:A,A316,P:P),"")</f>
        <v>1</v>
      </c>
      <c r="R316" s="3">
        <f t="shared" si="46"/>
        <v>5.7250377519612781E-2</v>
      </c>
      <c r="S316" s="9">
        <f t="shared" si="47"/>
        <v>17.467133726016407</v>
      </c>
    </row>
    <row r="317" spans="1:19" x14ac:dyDescent="0.25">
      <c r="A317" s="1">
        <v>41</v>
      </c>
      <c r="B317" s="11">
        <v>0.66527777777777775</v>
      </c>
      <c r="C317" s="1" t="s">
        <v>60</v>
      </c>
      <c r="D317" s="1">
        <v>5</v>
      </c>
      <c r="E317" s="1">
        <v>2</v>
      </c>
      <c r="F317" s="1" t="s">
        <v>356</v>
      </c>
      <c r="G317" s="2">
        <v>65.679699999999997</v>
      </c>
      <c r="H317" s="7">
        <f>1+COUNTIFS(A:A,A317,O:O,"&lt;"&amp;O317)</f>
        <v>1</v>
      </c>
      <c r="I317" s="2">
        <f>AVERAGEIF(A:A,A317,G:G)</f>
        <v>48.405112500000001</v>
      </c>
      <c r="J317" s="2">
        <f t="shared" si="40"/>
        <v>17.274587499999996</v>
      </c>
      <c r="K317" s="2">
        <f t="shared" si="41"/>
        <v>107.2745875</v>
      </c>
      <c r="L317" s="2">
        <f t="shared" si="42"/>
        <v>624.20275907204211</v>
      </c>
      <c r="M317" s="2">
        <f>SUMIF(A:A,A317,L:L)</f>
        <v>2276.9828919638189</v>
      </c>
      <c r="N317" s="3">
        <f t="shared" si="43"/>
        <v>0.2741359020636685</v>
      </c>
      <c r="O317" s="8">
        <f t="shared" si="44"/>
        <v>3.6478257407077912</v>
      </c>
      <c r="P317" s="3">
        <f t="shared" si="45"/>
        <v>0.2741359020636685</v>
      </c>
      <c r="Q317" s="3">
        <f>IF(ISNUMBER(P317),SUMIF(A:A,A317,P:P),"")</f>
        <v>0.92879162389549952</v>
      </c>
      <c r="R317" s="3">
        <f t="shared" si="46"/>
        <v>0.29515328843503025</v>
      </c>
      <c r="S317" s="9">
        <f t="shared" si="47"/>
        <v>3.3880699933997924</v>
      </c>
    </row>
    <row r="318" spans="1:19" x14ac:dyDescent="0.25">
      <c r="A318" s="1">
        <v>41</v>
      </c>
      <c r="B318" s="11">
        <v>0.66527777777777775</v>
      </c>
      <c r="C318" s="1" t="s">
        <v>60</v>
      </c>
      <c r="D318" s="1">
        <v>5</v>
      </c>
      <c r="E318" s="1">
        <v>1</v>
      </c>
      <c r="F318" s="1" t="s">
        <v>355</v>
      </c>
      <c r="G318" s="2">
        <v>62.854133333333394</v>
      </c>
      <c r="H318" s="7">
        <f>1+COUNTIFS(A:A,A318,O:O,"&lt;"&amp;O318)</f>
        <v>2</v>
      </c>
      <c r="I318" s="2">
        <f>AVERAGEIF(A:A,A318,G:G)</f>
        <v>48.405112500000001</v>
      </c>
      <c r="J318" s="2">
        <f t="shared" si="40"/>
        <v>14.449020833333392</v>
      </c>
      <c r="K318" s="2">
        <f t="shared" si="41"/>
        <v>104.44902083333339</v>
      </c>
      <c r="L318" s="2">
        <f t="shared" si="42"/>
        <v>526.86336738378827</v>
      </c>
      <c r="M318" s="2">
        <f>SUMIF(A:A,A318,L:L)</f>
        <v>2276.9828919638189</v>
      </c>
      <c r="N318" s="3">
        <f t="shared" si="43"/>
        <v>0.23138661658076265</v>
      </c>
      <c r="O318" s="8">
        <f t="shared" si="44"/>
        <v>4.3217711325622945</v>
      </c>
      <c r="P318" s="3">
        <f t="shared" si="45"/>
        <v>0.23138661658076265</v>
      </c>
      <c r="Q318" s="3">
        <f>IF(ISNUMBER(P318),SUMIF(A:A,A318,P:P),"")</f>
        <v>0.92879162389549952</v>
      </c>
      <c r="R318" s="3">
        <f t="shared" si="46"/>
        <v>0.24912651086396587</v>
      </c>
      <c r="S318" s="9">
        <f t="shared" si="47"/>
        <v>4.0140248283172255</v>
      </c>
    </row>
    <row r="319" spans="1:19" x14ac:dyDescent="0.25">
      <c r="A319" s="1">
        <v>41</v>
      </c>
      <c r="B319" s="11">
        <v>0.66527777777777775</v>
      </c>
      <c r="C319" s="1" t="s">
        <v>60</v>
      </c>
      <c r="D319" s="1">
        <v>5</v>
      </c>
      <c r="E319" s="1">
        <v>5</v>
      </c>
      <c r="F319" s="1" t="s">
        <v>359</v>
      </c>
      <c r="G319" s="2">
        <v>57.026033333333302</v>
      </c>
      <c r="H319" s="7">
        <f>1+COUNTIFS(A:A,A319,O:O,"&lt;"&amp;O319)</f>
        <v>3</v>
      </c>
      <c r="I319" s="2">
        <f>AVERAGEIF(A:A,A319,G:G)</f>
        <v>48.405112500000001</v>
      </c>
      <c r="J319" s="2">
        <f t="shared" si="40"/>
        <v>8.6209208333333009</v>
      </c>
      <c r="K319" s="2">
        <f t="shared" si="41"/>
        <v>98.620920833333301</v>
      </c>
      <c r="L319" s="2">
        <f t="shared" si="42"/>
        <v>371.3909383521767</v>
      </c>
      <c r="M319" s="2">
        <f>SUMIF(A:A,A319,L:L)</f>
        <v>2276.9828919638189</v>
      </c>
      <c r="N319" s="3">
        <f t="shared" si="43"/>
        <v>0.16310660025726625</v>
      </c>
      <c r="O319" s="8">
        <f t="shared" si="44"/>
        <v>6.1309597430313119</v>
      </c>
      <c r="P319" s="3">
        <f t="shared" si="45"/>
        <v>0.16310660025726625</v>
      </c>
      <c r="Q319" s="3">
        <f>IF(ISNUMBER(P319),SUMIF(A:A,A319,P:P),"")</f>
        <v>0.92879162389549952</v>
      </c>
      <c r="R319" s="3">
        <f t="shared" si="46"/>
        <v>0.17561161843080719</v>
      </c>
      <c r="S319" s="9">
        <f t="shared" si="47"/>
        <v>5.694384055767987</v>
      </c>
    </row>
    <row r="320" spans="1:19" x14ac:dyDescent="0.25">
      <c r="A320" s="1">
        <v>41</v>
      </c>
      <c r="B320" s="11">
        <v>0.66527777777777775</v>
      </c>
      <c r="C320" s="1" t="s">
        <v>60</v>
      </c>
      <c r="D320" s="1">
        <v>5</v>
      </c>
      <c r="E320" s="1">
        <v>3</v>
      </c>
      <c r="F320" s="1" t="s">
        <v>357</v>
      </c>
      <c r="G320" s="2">
        <v>48.892633333333301</v>
      </c>
      <c r="H320" s="7">
        <f>1+COUNTIFS(A:A,A320,O:O,"&lt;"&amp;O320)</f>
        <v>4</v>
      </c>
      <c r="I320" s="2">
        <f>AVERAGEIF(A:A,A320,G:G)</f>
        <v>48.405112500000001</v>
      </c>
      <c r="J320" s="2">
        <f t="shared" si="40"/>
        <v>0.48752083333329921</v>
      </c>
      <c r="K320" s="2">
        <f t="shared" si="41"/>
        <v>90.487520833333292</v>
      </c>
      <c r="L320" s="2">
        <f t="shared" si="42"/>
        <v>227.9784826137971</v>
      </c>
      <c r="M320" s="2">
        <f>SUMIF(A:A,A320,L:L)</f>
        <v>2276.9828919638189</v>
      </c>
      <c r="N320" s="3">
        <f t="shared" si="43"/>
        <v>0.10012305468714942</v>
      </c>
      <c r="O320" s="8">
        <f t="shared" si="44"/>
        <v>9.9877096551304856</v>
      </c>
      <c r="P320" s="3">
        <f t="shared" si="45"/>
        <v>0.10012305468714942</v>
      </c>
      <c r="Q320" s="3">
        <f>IF(ISNUMBER(P320),SUMIF(A:A,A320,P:P),"")</f>
        <v>0.92879162389549952</v>
      </c>
      <c r="R320" s="3">
        <f t="shared" si="46"/>
        <v>0.10779926531552625</v>
      </c>
      <c r="S320" s="9">
        <f t="shared" si="47"/>
        <v>9.2765010695854038</v>
      </c>
    </row>
    <row r="321" spans="1:19" x14ac:dyDescent="0.25">
      <c r="A321" s="1">
        <v>41</v>
      </c>
      <c r="B321" s="11">
        <v>0.66527777777777775</v>
      </c>
      <c r="C321" s="1" t="s">
        <v>60</v>
      </c>
      <c r="D321" s="1">
        <v>5</v>
      </c>
      <c r="E321" s="1">
        <v>7</v>
      </c>
      <c r="F321" s="1" t="s">
        <v>361</v>
      </c>
      <c r="G321" s="2">
        <v>48.5001999999999</v>
      </c>
      <c r="H321" s="7">
        <f>1+COUNTIFS(A:A,A321,O:O,"&lt;"&amp;O321)</f>
        <v>5</v>
      </c>
      <c r="I321" s="2">
        <f>AVERAGEIF(A:A,A321,G:G)</f>
        <v>48.405112500000001</v>
      </c>
      <c r="J321" s="2">
        <f t="shared" si="40"/>
        <v>9.5087499999898739E-2</v>
      </c>
      <c r="K321" s="2">
        <f t="shared" si="41"/>
        <v>90.095087499999892</v>
      </c>
      <c r="L321" s="2">
        <f t="shared" si="42"/>
        <v>222.67320539860938</v>
      </c>
      <c r="M321" s="2">
        <f>SUMIF(A:A,A321,L:L)</f>
        <v>2276.9828919638189</v>
      </c>
      <c r="N321" s="3">
        <f t="shared" si="43"/>
        <v>9.7793095496893023E-2</v>
      </c>
      <c r="O321" s="8">
        <f t="shared" si="44"/>
        <v>10.225670789117938</v>
      </c>
      <c r="P321" s="3">
        <f t="shared" si="45"/>
        <v>9.7793095496893023E-2</v>
      </c>
      <c r="Q321" s="3">
        <f>IF(ISNUMBER(P321),SUMIF(A:A,A321,P:P),"")</f>
        <v>0.92879162389549952</v>
      </c>
      <c r="R321" s="3">
        <f t="shared" si="46"/>
        <v>0.10529067336625331</v>
      </c>
      <c r="S321" s="9">
        <f t="shared" si="47"/>
        <v>9.4975173776456234</v>
      </c>
    </row>
    <row r="322" spans="1:19" x14ac:dyDescent="0.25">
      <c r="A322" s="1">
        <v>41</v>
      </c>
      <c r="B322" s="11">
        <v>0.66527777777777775</v>
      </c>
      <c r="C322" s="1" t="s">
        <v>60</v>
      </c>
      <c r="D322" s="1">
        <v>5</v>
      </c>
      <c r="E322" s="1">
        <v>6</v>
      </c>
      <c r="F322" s="1" t="s">
        <v>360</v>
      </c>
      <c r="G322" s="2">
        <v>40.970966666666705</v>
      </c>
      <c r="H322" s="7">
        <f>1+COUNTIFS(A:A,A322,O:O,"&lt;"&amp;O322)</f>
        <v>6</v>
      </c>
      <c r="I322" s="2">
        <f>AVERAGEIF(A:A,A322,G:G)</f>
        <v>48.405112500000001</v>
      </c>
      <c r="J322" s="2">
        <f t="shared" si="40"/>
        <v>-7.4341458333332966</v>
      </c>
      <c r="K322" s="2">
        <f t="shared" si="41"/>
        <v>82.565854166666696</v>
      </c>
      <c r="L322" s="2">
        <f t="shared" si="42"/>
        <v>141.73388498893209</v>
      </c>
      <c r="M322" s="2">
        <f>SUMIF(A:A,A322,L:L)</f>
        <v>2276.9828919638189</v>
      </c>
      <c r="N322" s="3">
        <f t="shared" si="43"/>
        <v>6.2246354809759472E-2</v>
      </c>
      <c r="O322" s="8">
        <f t="shared" si="44"/>
        <v>16.065197762282654</v>
      </c>
      <c r="P322" s="3">
        <f t="shared" si="45"/>
        <v>6.2246354809759472E-2</v>
      </c>
      <c r="Q322" s="3">
        <f>IF(ISNUMBER(P322),SUMIF(A:A,A322,P:P),"")</f>
        <v>0.92879162389549952</v>
      </c>
      <c r="R322" s="3">
        <f t="shared" si="46"/>
        <v>6.7018643588416929E-2</v>
      </c>
      <c r="S322" s="9">
        <f t="shared" si="47"/>
        <v>14.921221117832852</v>
      </c>
    </row>
    <row r="323" spans="1:19" x14ac:dyDescent="0.25">
      <c r="A323" s="1">
        <v>41</v>
      </c>
      <c r="B323" s="11">
        <v>0.66527777777777775</v>
      </c>
      <c r="C323" s="1" t="s">
        <v>60</v>
      </c>
      <c r="D323" s="1">
        <v>5</v>
      </c>
      <c r="E323" s="1">
        <v>8</v>
      </c>
      <c r="F323" s="1" t="s">
        <v>362</v>
      </c>
      <c r="G323" s="2">
        <v>31.899333333333402</v>
      </c>
      <c r="H323" s="7">
        <f>1+COUNTIFS(A:A,A323,O:O,"&lt;"&amp;O323)</f>
        <v>7</v>
      </c>
      <c r="I323" s="2">
        <f>AVERAGEIF(A:A,A323,G:G)</f>
        <v>48.405112500000001</v>
      </c>
      <c r="J323" s="2">
        <f t="shared" si="40"/>
        <v>-16.505779166666599</v>
      </c>
      <c r="K323" s="2">
        <f t="shared" si="41"/>
        <v>73.494220833333401</v>
      </c>
      <c r="L323" s="2">
        <f t="shared" si="42"/>
        <v>82.240941513017944</v>
      </c>
      <c r="M323" s="2">
        <f>SUMIF(A:A,A323,L:L)</f>
        <v>2276.9828919638189</v>
      </c>
      <c r="N323" s="3">
        <f t="shared" si="43"/>
        <v>3.6118383587014122E-2</v>
      </c>
      <c r="O323" s="8">
        <f t="shared" si="44"/>
        <v>27.686731815970205</v>
      </c>
      <c r="P323" s="3" t="str">
        <f t="shared" si="45"/>
        <v/>
      </c>
      <c r="Q323" s="3" t="str">
        <f>IF(ISNUMBER(P323),SUMIF(A:A,A323,P:P),"")</f>
        <v/>
      </c>
      <c r="R323" s="3" t="str">
        <f t="shared" si="46"/>
        <v/>
      </c>
      <c r="S323" s="9" t="str">
        <f t="shared" si="47"/>
        <v/>
      </c>
    </row>
    <row r="324" spans="1:19" x14ac:dyDescent="0.25">
      <c r="A324" s="1">
        <v>41</v>
      </c>
      <c r="B324" s="11">
        <v>0.66527777777777775</v>
      </c>
      <c r="C324" s="1" t="s">
        <v>60</v>
      </c>
      <c r="D324" s="1">
        <v>5</v>
      </c>
      <c r="E324" s="1">
        <v>4</v>
      </c>
      <c r="F324" s="1" t="s">
        <v>358</v>
      </c>
      <c r="G324" s="2">
        <v>31.417899999999999</v>
      </c>
      <c r="H324" s="7">
        <f>1+COUNTIFS(A:A,A324,O:O,"&lt;"&amp;O324)</f>
        <v>8</v>
      </c>
      <c r="I324" s="2">
        <f>AVERAGEIF(A:A,A324,G:G)</f>
        <v>48.405112500000001</v>
      </c>
      <c r="J324" s="2">
        <f t="shared" si="40"/>
        <v>-16.987212500000002</v>
      </c>
      <c r="K324" s="2">
        <f t="shared" si="41"/>
        <v>73.012787500000002</v>
      </c>
      <c r="L324" s="2">
        <f t="shared" si="42"/>
        <v>79.899312641455495</v>
      </c>
      <c r="M324" s="2">
        <f>SUMIF(A:A,A324,L:L)</f>
        <v>2276.9828919638189</v>
      </c>
      <c r="N324" s="3">
        <f t="shared" si="43"/>
        <v>3.5089992517486637E-2</v>
      </c>
      <c r="O324" s="8">
        <f t="shared" si="44"/>
        <v>28.498153697287428</v>
      </c>
      <c r="P324" s="3" t="str">
        <f t="shared" si="45"/>
        <v/>
      </c>
      <c r="Q324" s="3" t="str">
        <f>IF(ISNUMBER(P324),SUMIF(A:A,A324,P:P),"")</f>
        <v/>
      </c>
      <c r="R324" s="3" t="str">
        <f t="shared" si="46"/>
        <v/>
      </c>
      <c r="S324" s="9" t="str">
        <f t="shared" si="47"/>
        <v/>
      </c>
    </row>
    <row r="325" spans="1:19" x14ac:dyDescent="0.25">
      <c r="A325" s="1">
        <v>42</v>
      </c>
      <c r="B325" s="11">
        <v>0.66666666666666663</v>
      </c>
      <c r="C325" s="1" t="s">
        <v>44</v>
      </c>
      <c r="D325" s="1">
        <v>7</v>
      </c>
      <c r="E325" s="1">
        <v>1</v>
      </c>
      <c r="F325" s="1" t="s">
        <v>363</v>
      </c>
      <c r="G325" s="2">
        <v>80.134766666666707</v>
      </c>
      <c r="H325" s="7">
        <f>1+COUNTIFS(A:A,A325,O:O,"&lt;"&amp;O325)</f>
        <v>1</v>
      </c>
      <c r="I325" s="2">
        <f>AVERAGEIF(A:A,A325,G:G)</f>
        <v>51.437237500000002</v>
      </c>
      <c r="J325" s="2">
        <f t="shared" si="40"/>
        <v>28.697529166666705</v>
      </c>
      <c r="K325" s="2">
        <f t="shared" si="41"/>
        <v>118.6975291666667</v>
      </c>
      <c r="L325" s="2">
        <f t="shared" si="42"/>
        <v>1238.7421517456144</v>
      </c>
      <c r="M325" s="2">
        <f>SUMIF(A:A,A325,L:L)</f>
        <v>4647.1571523407965</v>
      </c>
      <c r="N325" s="3">
        <f t="shared" si="43"/>
        <v>0.26655912660962061</v>
      </c>
      <c r="O325" s="8">
        <f t="shared" si="44"/>
        <v>3.7515128921641212</v>
      </c>
      <c r="P325" s="3">
        <f t="shared" si="45"/>
        <v>0.26655912660962061</v>
      </c>
      <c r="Q325" s="3">
        <f>IF(ISNUMBER(P325),SUMIF(A:A,A325,P:P),"")</f>
        <v>0.72240498315825608</v>
      </c>
      <c r="R325" s="3">
        <f t="shared" si="46"/>
        <v>0.36898849374524029</v>
      </c>
      <c r="S325" s="9">
        <f t="shared" si="47"/>
        <v>2.710111607681803</v>
      </c>
    </row>
    <row r="326" spans="1:19" x14ac:dyDescent="0.25">
      <c r="A326" s="1">
        <v>42</v>
      </c>
      <c r="B326" s="11">
        <v>0.66666666666666663</v>
      </c>
      <c r="C326" s="1" t="s">
        <v>44</v>
      </c>
      <c r="D326" s="1">
        <v>7</v>
      </c>
      <c r="E326" s="1">
        <v>13</v>
      </c>
      <c r="F326" s="1" t="s">
        <v>375</v>
      </c>
      <c r="G326" s="2">
        <v>64.943933333333405</v>
      </c>
      <c r="H326" s="7">
        <f>1+COUNTIFS(A:A,A326,O:O,"&lt;"&amp;O326)</f>
        <v>2</v>
      </c>
      <c r="I326" s="2">
        <f>AVERAGEIF(A:A,A326,G:G)</f>
        <v>51.437237500000002</v>
      </c>
      <c r="J326" s="2">
        <f t="shared" si="40"/>
        <v>13.506695833333403</v>
      </c>
      <c r="K326" s="2">
        <f t="shared" si="41"/>
        <v>103.5066958333334</v>
      </c>
      <c r="L326" s="2">
        <f t="shared" si="42"/>
        <v>497.90124293514572</v>
      </c>
      <c r="M326" s="2">
        <f>SUMIF(A:A,A326,L:L)</f>
        <v>4647.1571523407965</v>
      </c>
      <c r="N326" s="3">
        <f t="shared" si="43"/>
        <v>0.10714103840545834</v>
      </c>
      <c r="O326" s="8">
        <f t="shared" si="44"/>
        <v>9.3334917682583765</v>
      </c>
      <c r="P326" s="3">
        <f t="shared" si="45"/>
        <v>0.10714103840545834</v>
      </c>
      <c r="Q326" s="3">
        <f>IF(ISNUMBER(P326),SUMIF(A:A,A326,P:P),"")</f>
        <v>0.72240498315825608</v>
      </c>
      <c r="R326" s="3">
        <f t="shared" si="46"/>
        <v>0.14831159931518237</v>
      </c>
      <c r="S326" s="9">
        <f t="shared" si="47"/>
        <v>6.7425609636564143</v>
      </c>
    </row>
    <row r="327" spans="1:19" x14ac:dyDescent="0.25">
      <c r="A327" s="1">
        <v>42</v>
      </c>
      <c r="B327" s="11">
        <v>0.66666666666666663</v>
      </c>
      <c r="C327" s="1" t="s">
        <v>44</v>
      </c>
      <c r="D327" s="1">
        <v>7</v>
      </c>
      <c r="E327" s="1">
        <v>2</v>
      </c>
      <c r="F327" s="1" t="s">
        <v>364</v>
      </c>
      <c r="G327" s="2">
        <v>61.083499999999901</v>
      </c>
      <c r="H327" s="7">
        <f>1+COUNTIFS(A:A,A327,O:O,"&lt;"&amp;O327)</f>
        <v>3</v>
      </c>
      <c r="I327" s="2">
        <f>AVERAGEIF(A:A,A327,G:G)</f>
        <v>51.437237500000002</v>
      </c>
      <c r="J327" s="2">
        <f t="shared" si="40"/>
        <v>9.6462624999998994</v>
      </c>
      <c r="K327" s="2">
        <f t="shared" si="41"/>
        <v>99.646262499999892</v>
      </c>
      <c r="L327" s="2">
        <f t="shared" si="42"/>
        <v>394.9565465043641</v>
      </c>
      <c r="M327" s="2">
        <f>SUMIF(A:A,A327,L:L)</f>
        <v>4647.1571523407965</v>
      </c>
      <c r="N327" s="3">
        <f t="shared" si="43"/>
        <v>8.4988850937701227E-2</v>
      </c>
      <c r="O327" s="8">
        <f t="shared" si="44"/>
        <v>11.766249207593392</v>
      </c>
      <c r="P327" s="3">
        <f t="shared" si="45"/>
        <v>8.4988850937701227E-2</v>
      </c>
      <c r="Q327" s="3">
        <f>IF(ISNUMBER(P327),SUMIF(A:A,A327,P:P),"")</f>
        <v>0.72240498315825608</v>
      </c>
      <c r="R327" s="3">
        <f t="shared" si="46"/>
        <v>0.11764709950662516</v>
      </c>
      <c r="S327" s="9">
        <f t="shared" si="47"/>
        <v>8.4999970606473489</v>
      </c>
    </row>
    <row r="328" spans="1:19" x14ac:dyDescent="0.25">
      <c r="A328" s="1">
        <v>42</v>
      </c>
      <c r="B328" s="11">
        <v>0.66666666666666663</v>
      </c>
      <c r="C328" s="1" t="s">
        <v>44</v>
      </c>
      <c r="D328" s="1">
        <v>7</v>
      </c>
      <c r="E328" s="1">
        <v>11</v>
      </c>
      <c r="F328" s="1" t="s">
        <v>373</v>
      </c>
      <c r="G328" s="2">
        <v>59.977599999999995</v>
      </c>
      <c r="H328" s="7">
        <f>1+COUNTIFS(A:A,A328,O:O,"&lt;"&amp;O328)</f>
        <v>4</v>
      </c>
      <c r="I328" s="2">
        <f>AVERAGEIF(A:A,A328,G:G)</f>
        <v>51.437237500000002</v>
      </c>
      <c r="J328" s="2">
        <f t="shared" si="40"/>
        <v>8.5403624999999934</v>
      </c>
      <c r="K328" s="2">
        <f t="shared" si="41"/>
        <v>98.540362499999986</v>
      </c>
      <c r="L328" s="2">
        <f t="shared" si="42"/>
        <v>369.60015162195202</v>
      </c>
      <c r="M328" s="2">
        <f>SUMIF(A:A,A328,L:L)</f>
        <v>4647.1571523407965</v>
      </c>
      <c r="N328" s="3">
        <f t="shared" si="43"/>
        <v>7.9532526984972429E-2</v>
      </c>
      <c r="O328" s="8">
        <f t="shared" si="44"/>
        <v>12.573471985731684</v>
      </c>
      <c r="P328" s="3">
        <f t="shared" si="45"/>
        <v>7.9532526984972429E-2</v>
      </c>
      <c r="Q328" s="3">
        <f>IF(ISNUMBER(P328),SUMIF(A:A,A328,P:P),"")</f>
        <v>0.72240498315825608</v>
      </c>
      <c r="R328" s="3">
        <f t="shared" si="46"/>
        <v>0.11009410073179045</v>
      </c>
      <c r="S328" s="9">
        <f t="shared" si="47"/>
        <v>9.0831388180933015</v>
      </c>
    </row>
    <row r="329" spans="1:19" x14ac:dyDescent="0.25">
      <c r="A329" s="1">
        <v>42</v>
      </c>
      <c r="B329" s="11">
        <v>0.66666666666666663</v>
      </c>
      <c r="C329" s="1" t="s">
        <v>44</v>
      </c>
      <c r="D329" s="1">
        <v>7</v>
      </c>
      <c r="E329" s="1">
        <v>5</v>
      </c>
      <c r="F329" s="1" t="s">
        <v>367</v>
      </c>
      <c r="G329" s="2">
        <v>57.959499999999998</v>
      </c>
      <c r="H329" s="7">
        <f>1+COUNTIFS(A:A,A329,O:O,"&lt;"&amp;O329)</f>
        <v>5</v>
      </c>
      <c r="I329" s="2">
        <f>AVERAGEIF(A:A,A329,G:G)</f>
        <v>51.437237500000002</v>
      </c>
      <c r="J329" s="2">
        <f t="shared" si="40"/>
        <v>6.5222624999999965</v>
      </c>
      <c r="K329" s="2">
        <f t="shared" si="41"/>
        <v>96.522262499999997</v>
      </c>
      <c r="L329" s="2">
        <f t="shared" si="42"/>
        <v>327.45012388612616</v>
      </c>
      <c r="M329" s="2">
        <f>SUMIF(A:A,A329,L:L)</f>
        <v>4647.1571523407965</v>
      </c>
      <c r="N329" s="3">
        <f t="shared" si="43"/>
        <v>7.046245976880465E-2</v>
      </c>
      <c r="O329" s="8">
        <f t="shared" si="44"/>
        <v>14.191954173628252</v>
      </c>
      <c r="P329" s="3">
        <f t="shared" si="45"/>
        <v>7.046245976880465E-2</v>
      </c>
      <c r="Q329" s="3">
        <f>IF(ISNUMBER(P329),SUMIF(A:A,A329,P:P),"")</f>
        <v>0.72240498315825608</v>
      </c>
      <c r="R329" s="3">
        <f t="shared" si="46"/>
        <v>9.7538723308292233E-2</v>
      </c>
      <c r="S329" s="9">
        <f t="shared" si="47"/>
        <v>10.25233841578266</v>
      </c>
    </row>
    <row r="330" spans="1:19" x14ac:dyDescent="0.25">
      <c r="A330" s="1">
        <v>42</v>
      </c>
      <c r="B330" s="11">
        <v>0.66666666666666663</v>
      </c>
      <c r="C330" s="1" t="s">
        <v>44</v>
      </c>
      <c r="D330" s="1">
        <v>7</v>
      </c>
      <c r="E330" s="1">
        <v>7</v>
      </c>
      <c r="F330" s="1" t="s">
        <v>369</v>
      </c>
      <c r="G330" s="2">
        <v>56.608666666666693</v>
      </c>
      <c r="H330" s="7">
        <f>1+COUNTIFS(A:A,A330,O:O,"&lt;"&amp;O330)</f>
        <v>6</v>
      </c>
      <c r="I330" s="2">
        <f>AVERAGEIF(A:A,A330,G:G)</f>
        <v>51.437237500000002</v>
      </c>
      <c r="J330" s="2">
        <f t="shared" si="40"/>
        <v>5.1714291666666909</v>
      </c>
      <c r="K330" s="2">
        <f t="shared" si="41"/>
        <v>95.171429166666684</v>
      </c>
      <c r="L330" s="2">
        <f t="shared" si="42"/>
        <v>301.95734026607482</v>
      </c>
      <c r="M330" s="2">
        <f>SUMIF(A:A,A330,L:L)</f>
        <v>4647.1571523407965</v>
      </c>
      <c r="N330" s="3">
        <f t="shared" si="43"/>
        <v>6.4976786961890756E-2</v>
      </c>
      <c r="O330" s="8">
        <f t="shared" si="44"/>
        <v>15.390111557632197</v>
      </c>
      <c r="P330" s="3">
        <f t="shared" si="45"/>
        <v>6.4976786961890756E-2</v>
      </c>
      <c r="Q330" s="3">
        <f>IF(ISNUMBER(P330),SUMIF(A:A,A330,P:P),"")</f>
        <v>0.72240498315825608</v>
      </c>
      <c r="R330" s="3">
        <f t="shared" si="46"/>
        <v>8.9945097939138102E-2</v>
      </c>
      <c r="S330" s="9">
        <f t="shared" si="47"/>
        <v>11.11789328059497</v>
      </c>
    </row>
    <row r="331" spans="1:19" x14ac:dyDescent="0.25">
      <c r="A331" s="1">
        <v>42</v>
      </c>
      <c r="B331" s="11">
        <v>0.66666666666666663</v>
      </c>
      <c r="C331" s="1" t="s">
        <v>44</v>
      </c>
      <c r="D331" s="1">
        <v>7</v>
      </c>
      <c r="E331" s="1">
        <v>3</v>
      </c>
      <c r="F331" s="1" t="s">
        <v>365</v>
      </c>
      <c r="G331" s="2">
        <v>51.817933333333301</v>
      </c>
      <c r="H331" s="7">
        <f>1+COUNTIFS(A:A,A331,O:O,"&lt;"&amp;O331)</f>
        <v>7</v>
      </c>
      <c r="I331" s="2">
        <f>AVERAGEIF(A:A,A331,G:G)</f>
        <v>51.437237500000002</v>
      </c>
      <c r="J331" s="2">
        <f t="shared" si="40"/>
        <v>0.38069583333329859</v>
      </c>
      <c r="K331" s="2">
        <f t="shared" si="41"/>
        <v>90.380695833333306</v>
      </c>
      <c r="L331" s="2">
        <f t="shared" si="42"/>
        <v>226.52192741124523</v>
      </c>
      <c r="M331" s="2">
        <f>SUMIF(A:A,A331,L:L)</f>
        <v>4647.1571523407965</v>
      </c>
      <c r="N331" s="3">
        <f t="shared" si="43"/>
        <v>4.874419348980806E-2</v>
      </c>
      <c r="O331" s="8">
        <f t="shared" si="44"/>
        <v>20.515264042866775</v>
      </c>
      <c r="P331" s="3">
        <f t="shared" si="45"/>
        <v>4.874419348980806E-2</v>
      </c>
      <c r="Q331" s="3">
        <f>IF(ISNUMBER(P331),SUMIF(A:A,A331,P:P),"")</f>
        <v>0.72240498315825608</v>
      </c>
      <c r="R331" s="3">
        <f t="shared" si="46"/>
        <v>6.7474885453731356E-2</v>
      </c>
      <c r="S331" s="9">
        <f t="shared" si="47"/>
        <v>14.820328975374348</v>
      </c>
    </row>
    <row r="332" spans="1:19" x14ac:dyDescent="0.25">
      <c r="A332" s="1">
        <v>42</v>
      </c>
      <c r="B332" s="11">
        <v>0.66666666666666663</v>
      </c>
      <c r="C332" s="1" t="s">
        <v>44</v>
      </c>
      <c r="D332" s="1">
        <v>7</v>
      </c>
      <c r="E332" s="1">
        <v>8</v>
      </c>
      <c r="F332" s="1" t="s">
        <v>370</v>
      </c>
      <c r="G332" s="2">
        <v>48.8078</v>
      </c>
      <c r="H332" s="7">
        <f>1+COUNTIFS(A:A,A332,O:O,"&lt;"&amp;O332)</f>
        <v>8</v>
      </c>
      <c r="I332" s="2">
        <f>AVERAGEIF(A:A,A332,G:G)</f>
        <v>51.437237500000002</v>
      </c>
      <c r="J332" s="2">
        <f t="shared" si="40"/>
        <v>-2.6294375000000016</v>
      </c>
      <c r="K332" s="2">
        <f t="shared" si="41"/>
        <v>87.370562500000005</v>
      </c>
      <c r="L332" s="2">
        <f t="shared" si="42"/>
        <v>189.09201529544072</v>
      </c>
      <c r="M332" s="2">
        <f>SUMIF(A:A,A332,L:L)</f>
        <v>4647.1571523407965</v>
      </c>
      <c r="N332" s="3">
        <f t="shared" si="43"/>
        <v>4.068982586487184E-2</v>
      </c>
      <c r="O332" s="8">
        <f t="shared" si="44"/>
        <v>24.576168089805357</v>
      </c>
      <c r="P332" s="3" t="str">
        <f t="shared" si="45"/>
        <v/>
      </c>
      <c r="Q332" s="3" t="str">
        <f>IF(ISNUMBER(P332),SUMIF(A:A,A332,P:P),"")</f>
        <v/>
      </c>
      <c r="R332" s="3" t="str">
        <f t="shared" si="46"/>
        <v/>
      </c>
      <c r="S332" s="9" t="str">
        <f t="shared" si="47"/>
        <v/>
      </c>
    </row>
    <row r="333" spans="1:19" x14ac:dyDescent="0.25">
      <c r="A333" s="1">
        <v>42</v>
      </c>
      <c r="B333" s="11">
        <v>0.66666666666666663</v>
      </c>
      <c r="C333" s="1" t="s">
        <v>44</v>
      </c>
      <c r="D333" s="1">
        <v>7</v>
      </c>
      <c r="E333" s="1">
        <v>16</v>
      </c>
      <c r="F333" s="1" t="s">
        <v>378</v>
      </c>
      <c r="G333" s="2">
        <v>47.738300000000002</v>
      </c>
      <c r="H333" s="7">
        <f>1+COUNTIFS(A:A,A333,O:O,"&lt;"&amp;O333)</f>
        <v>9</v>
      </c>
      <c r="I333" s="2">
        <f>AVERAGEIF(A:A,A333,G:G)</f>
        <v>51.437237500000002</v>
      </c>
      <c r="J333" s="2">
        <f t="shared" si="40"/>
        <v>-3.6989374999999995</v>
      </c>
      <c r="K333" s="2">
        <f t="shared" si="41"/>
        <v>86.3010625</v>
      </c>
      <c r="L333" s="2">
        <f t="shared" si="42"/>
        <v>177.33910550783281</v>
      </c>
      <c r="M333" s="2">
        <f>SUMIF(A:A,A333,L:L)</f>
        <v>4647.1571523407965</v>
      </c>
      <c r="N333" s="3">
        <f t="shared" si="43"/>
        <v>3.816077220855469E-2</v>
      </c>
      <c r="O333" s="8">
        <f t="shared" si="44"/>
        <v>26.204920449063266</v>
      </c>
      <c r="P333" s="3" t="str">
        <f t="shared" si="45"/>
        <v/>
      </c>
      <c r="Q333" s="3" t="str">
        <f>IF(ISNUMBER(P333),SUMIF(A:A,A333,P:P),"")</f>
        <v/>
      </c>
      <c r="R333" s="3" t="str">
        <f t="shared" si="46"/>
        <v/>
      </c>
      <c r="S333" s="9" t="str">
        <f t="shared" si="47"/>
        <v/>
      </c>
    </row>
    <row r="334" spans="1:19" x14ac:dyDescent="0.25">
      <c r="A334" s="1">
        <v>42</v>
      </c>
      <c r="B334" s="11">
        <v>0.66666666666666663</v>
      </c>
      <c r="C334" s="1" t="s">
        <v>44</v>
      </c>
      <c r="D334" s="1">
        <v>7</v>
      </c>
      <c r="E334" s="1">
        <v>12</v>
      </c>
      <c r="F334" s="1" t="s">
        <v>374</v>
      </c>
      <c r="G334" s="2">
        <v>46.276000000000003</v>
      </c>
      <c r="H334" s="7">
        <f>1+COUNTIFS(A:A,A334,O:O,"&lt;"&amp;O334)</f>
        <v>10</v>
      </c>
      <c r="I334" s="2">
        <f>AVERAGEIF(A:A,A334,G:G)</f>
        <v>51.437237500000002</v>
      </c>
      <c r="J334" s="2">
        <f t="shared" si="40"/>
        <v>-5.1612374999999986</v>
      </c>
      <c r="K334" s="2">
        <f t="shared" si="41"/>
        <v>84.838762500000001</v>
      </c>
      <c r="L334" s="2">
        <f t="shared" si="42"/>
        <v>162.44276916783147</v>
      </c>
      <c r="M334" s="2">
        <f>SUMIF(A:A,A334,L:L)</f>
        <v>4647.1571523407965</v>
      </c>
      <c r="N334" s="3">
        <f t="shared" si="43"/>
        <v>3.4955299302931522E-2</v>
      </c>
      <c r="O334" s="8">
        <f t="shared" si="44"/>
        <v>28.607965600115321</v>
      </c>
      <c r="P334" s="3" t="str">
        <f t="shared" si="45"/>
        <v/>
      </c>
      <c r="Q334" s="3" t="str">
        <f>IF(ISNUMBER(P334),SUMIF(A:A,A334,P:P),"")</f>
        <v/>
      </c>
      <c r="R334" s="3" t="str">
        <f t="shared" si="46"/>
        <v/>
      </c>
      <c r="S334" s="9" t="str">
        <f t="shared" si="47"/>
        <v/>
      </c>
    </row>
    <row r="335" spans="1:19" x14ac:dyDescent="0.25">
      <c r="A335" s="1">
        <v>42</v>
      </c>
      <c r="B335" s="11">
        <v>0.66666666666666663</v>
      </c>
      <c r="C335" s="1" t="s">
        <v>44</v>
      </c>
      <c r="D335" s="1">
        <v>7</v>
      </c>
      <c r="E335" s="1">
        <v>4</v>
      </c>
      <c r="F335" s="1" t="s">
        <v>366</v>
      </c>
      <c r="G335" s="2">
        <v>46.194533333333297</v>
      </c>
      <c r="H335" s="7">
        <f>1+COUNTIFS(A:A,A335,O:O,"&lt;"&amp;O335)</f>
        <v>11</v>
      </c>
      <c r="I335" s="2">
        <f>AVERAGEIF(A:A,A335,G:G)</f>
        <v>51.437237500000002</v>
      </c>
      <c r="J335" s="2">
        <f t="shared" si="40"/>
        <v>-5.2427041666667051</v>
      </c>
      <c r="K335" s="2">
        <f t="shared" si="41"/>
        <v>84.757295833333302</v>
      </c>
      <c r="L335" s="2">
        <f t="shared" si="42"/>
        <v>161.65068633964307</v>
      </c>
      <c r="M335" s="2">
        <f>SUMIF(A:A,A335,L:L)</f>
        <v>4647.1571523407965</v>
      </c>
      <c r="N335" s="3">
        <f t="shared" si="43"/>
        <v>3.4784854705896658E-2</v>
      </c>
      <c r="O335" s="8">
        <f t="shared" si="44"/>
        <v>28.748143652026869</v>
      </c>
      <c r="P335" s="3" t="str">
        <f t="shared" si="45"/>
        <v/>
      </c>
      <c r="Q335" s="3" t="str">
        <f>IF(ISNUMBER(P335),SUMIF(A:A,A335,P:P),"")</f>
        <v/>
      </c>
      <c r="R335" s="3" t="str">
        <f t="shared" si="46"/>
        <v/>
      </c>
      <c r="S335" s="9" t="str">
        <f t="shared" si="47"/>
        <v/>
      </c>
    </row>
    <row r="336" spans="1:19" x14ac:dyDescent="0.25">
      <c r="A336" s="1">
        <v>42</v>
      </c>
      <c r="B336" s="11">
        <v>0.66666666666666663</v>
      </c>
      <c r="C336" s="1" t="s">
        <v>44</v>
      </c>
      <c r="D336" s="1">
        <v>7</v>
      </c>
      <c r="E336" s="1">
        <v>10</v>
      </c>
      <c r="F336" s="1" t="s">
        <v>372</v>
      </c>
      <c r="G336" s="2">
        <v>45.982433333333297</v>
      </c>
      <c r="H336" s="7">
        <f>1+COUNTIFS(A:A,A336,O:O,"&lt;"&amp;O336)</f>
        <v>12</v>
      </c>
      <c r="I336" s="2">
        <f>AVERAGEIF(A:A,A336,G:G)</f>
        <v>51.437237500000002</v>
      </c>
      <c r="J336" s="2">
        <f t="shared" si="40"/>
        <v>-5.4548041666667046</v>
      </c>
      <c r="K336" s="2">
        <f t="shared" si="41"/>
        <v>84.545195833333295</v>
      </c>
      <c r="L336" s="2">
        <f t="shared" si="42"/>
        <v>159.6065541060637</v>
      </c>
      <c r="M336" s="2">
        <f>SUMIF(A:A,A336,L:L)</f>
        <v>4647.1571523407965</v>
      </c>
      <c r="N336" s="3">
        <f t="shared" si="43"/>
        <v>3.434498745661508E-2</v>
      </c>
      <c r="O336" s="8">
        <f t="shared" si="44"/>
        <v>29.116330330975071</v>
      </c>
      <c r="P336" s="3" t="str">
        <f t="shared" si="45"/>
        <v/>
      </c>
      <c r="Q336" s="3" t="str">
        <f>IF(ISNUMBER(P336),SUMIF(A:A,A336,P:P),"")</f>
        <v/>
      </c>
      <c r="R336" s="3" t="str">
        <f t="shared" si="46"/>
        <v/>
      </c>
      <c r="S336" s="9" t="str">
        <f t="shared" si="47"/>
        <v/>
      </c>
    </row>
    <row r="337" spans="1:19" x14ac:dyDescent="0.25">
      <c r="A337" s="1">
        <v>42</v>
      </c>
      <c r="B337" s="11">
        <v>0.66666666666666663</v>
      </c>
      <c r="C337" s="1" t="s">
        <v>44</v>
      </c>
      <c r="D337" s="1">
        <v>7</v>
      </c>
      <c r="E337" s="1">
        <v>15</v>
      </c>
      <c r="F337" s="1" t="s">
        <v>377</v>
      </c>
      <c r="G337" s="2">
        <v>45.591666666666704</v>
      </c>
      <c r="H337" s="7">
        <f>1+COUNTIFS(A:A,A337,O:O,"&lt;"&amp;O337)</f>
        <v>13</v>
      </c>
      <c r="I337" s="2">
        <f>AVERAGEIF(A:A,A337,G:G)</f>
        <v>51.437237500000002</v>
      </c>
      <c r="J337" s="2">
        <f t="shared" si="40"/>
        <v>-5.8455708333332979</v>
      </c>
      <c r="K337" s="2">
        <f t="shared" si="41"/>
        <v>84.154429166666702</v>
      </c>
      <c r="L337" s="2">
        <f t="shared" si="42"/>
        <v>155.90794703920886</v>
      </c>
      <c r="M337" s="2">
        <f>SUMIF(A:A,A337,L:L)</f>
        <v>4647.1571523407965</v>
      </c>
      <c r="N337" s="3">
        <f t="shared" si="43"/>
        <v>3.3549101510517508E-2</v>
      </c>
      <c r="O337" s="8">
        <f t="shared" si="44"/>
        <v>29.807057565655047</v>
      </c>
      <c r="P337" s="3" t="str">
        <f t="shared" si="45"/>
        <v/>
      </c>
      <c r="Q337" s="3" t="str">
        <f>IF(ISNUMBER(P337),SUMIF(A:A,A337,P:P),"")</f>
        <v/>
      </c>
      <c r="R337" s="3" t="str">
        <f t="shared" si="46"/>
        <v/>
      </c>
      <c r="S337" s="9" t="str">
        <f t="shared" si="47"/>
        <v/>
      </c>
    </row>
    <row r="338" spans="1:19" x14ac:dyDescent="0.25">
      <c r="A338" s="1">
        <v>42</v>
      </c>
      <c r="B338" s="11">
        <v>0.66666666666666663</v>
      </c>
      <c r="C338" s="1" t="s">
        <v>44</v>
      </c>
      <c r="D338" s="1">
        <v>7</v>
      </c>
      <c r="E338" s="1">
        <v>6</v>
      </c>
      <c r="F338" s="1" t="s">
        <v>368</v>
      </c>
      <c r="G338" s="2">
        <v>43.035033333333402</v>
      </c>
      <c r="H338" s="7">
        <f>1+COUNTIFS(A:A,A338,O:O,"&lt;"&amp;O338)</f>
        <v>14</v>
      </c>
      <c r="I338" s="2">
        <f>AVERAGEIF(A:A,A338,G:G)</f>
        <v>51.437237500000002</v>
      </c>
      <c r="J338" s="2">
        <f t="shared" ref="J338:J393" si="48">G338-I338</f>
        <v>-8.4022041666665999</v>
      </c>
      <c r="K338" s="2">
        <f t="shared" ref="K338:K393" si="49">90+J338</f>
        <v>81.597795833333407</v>
      </c>
      <c r="L338" s="2">
        <f t="shared" ref="L338:L393" si="50">EXP(0.06*K338)</f>
        <v>133.73600569711022</v>
      </c>
      <c r="M338" s="2">
        <f>SUMIF(A:A,A338,L:L)</f>
        <v>4647.1571523407965</v>
      </c>
      <c r="N338" s="3">
        <f t="shared" ref="N338:N393" si="51">L338/M338</f>
        <v>2.877802521262848E-2</v>
      </c>
      <c r="O338" s="8">
        <f t="shared" ref="O338:O393" si="52">1/N338</f>
        <v>34.748735975155668</v>
      </c>
      <c r="P338" s="3" t="str">
        <f t="shared" ref="P338:P393" si="53">IF(O338&gt;21,"",N338)</f>
        <v/>
      </c>
      <c r="Q338" s="3" t="str">
        <f>IF(ISNUMBER(P338),SUMIF(A:A,A338,P:P),"")</f>
        <v/>
      </c>
      <c r="R338" s="3" t="str">
        <f t="shared" ref="R338:R393" si="54">IFERROR(P338*(1/Q338),"")</f>
        <v/>
      </c>
      <c r="S338" s="9" t="str">
        <f t="shared" ref="S338:S393" si="55">IFERROR(1/R338,"")</f>
        <v/>
      </c>
    </row>
    <row r="339" spans="1:19" x14ac:dyDescent="0.25">
      <c r="A339" s="1">
        <v>42</v>
      </c>
      <c r="B339" s="11">
        <v>0.66666666666666663</v>
      </c>
      <c r="C339" s="1" t="s">
        <v>44</v>
      </c>
      <c r="D339" s="1">
        <v>7</v>
      </c>
      <c r="E339" s="1">
        <v>9</v>
      </c>
      <c r="F339" s="1" t="s">
        <v>371</v>
      </c>
      <c r="G339" s="2">
        <v>33.634</v>
      </c>
      <c r="H339" s="7">
        <f>1+COUNTIFS(A:A,A339,O:O,"&lt;"&amp;O339)</f>
        <v>15</v>
      </c>
      <c r="I339" s="2">
        <f>AVERAGEIF(A:A,A339,G:G)</f>
        <v>51.437237500000002</v>
      </c>
      <c r="J339" s="2">
        <f t="shared" si="48"/>
        <v>-17.803237500000002</v>
      </c>
      <c r="K339" s="2">
        <f t="shared" si="49"/>
        <v>72.196762500000006</v>
      </c>
      <c r="L339" s="2">
        <f t="shared" si="50"/>
        <v>76.081546856243889</v>
      </c>
      <c r="M339" s="2">
        <f>SUMIF(A:A,A339,L:L)</f>
        <v>4647.1571523407965</v>
      </c>
      <c r="N339" s="3">
        <f t="shared" si="51"/>
        <v>1.6371632024090518E-2</v>
      </c>
      <c r="O339" s="8">
        <f t="shared" si="52"/>
        <v>61.081265357572214</v>
      </c>
      <c r="P339" s="3" t="str">
        <f t="shared" si="53"/>
        <v/>
      </c>
      <c r="Q339" s="3" t="str">
        <f>IF(ISNUMBER(P339),SUMIF(A:A,A339,P:P),"")</f>
        <v/>
      </c>
      <c r="R339" s="3" t="str">
        <f t="shared" si="54"/>
        <v/>
      </c>
      <c r="S339" s="9" t="str">
        <f t="shared" si="55"/>
        <v/>
      </c>
    </row>
    <row r="340" spans="1:19" x14ac:dyDescent="0.25">
      <c r="A340" s="1">
        <v>42</v>
      </c>
      <c r="B340" s="11">
        <v>0.66666666666666663</v>
      </c>
      <c r="C340" s="1" t="s">
        <v>44</v>
      </c>
      <c r="D340" s="1">
        <v>7</v>
      </c>
      <c r="E340" s="1">
        <v>14</v>
      </c>
      <c r="F340" s="1" t="s">
        <v>376</v>
      </c>
      <c r="G340" s="2">
        <v>33.210133333333303</v>
      </c>
      <c r="H340" s="7">
        <f>1+COUNTIFS(A:A,A340,O:O,"&lt;"&amp;O340)</f>
        <v>16</v>
      </c>
      <c r="I340" s="2">
        <f>AVERAGEIF(A:A,A340,G:G)</f>
        <v>51.437237500000002</v>
      </c>
      <c r="J340" s="2">
        <f t="shared" si="48"/>
        <v>-18.227104166666699</v>
      </c>
      <c r="K340" s="2">
        <f t="shared" si="49"/>
        <v>71.772895833333308</v>
      </c>
      <c r="L340" s="2">
        <f t="shared" si="50"/>
        <v>74.171037960898857</v>
      </c>
      <c r="M340" s="2">
        <f>SUMIF(A:A,A340,L:L)</f>
        <v>4647.1571523407965</v>
      </c>
      <c r="N340" s="3">
        <f t="shared" si="51"/>
        <v>1.5960518555637512E-2</v>
      </c>
      <c r="O340" s="8">
        <f t="shared" si="52"/>
        <v>62.654605896046149</v>
      </c>
      <c r="P340" s="3" t="str">
        <f t="shared" si="53"/>
        <v/>
      </c>
      <c r="Q340" s="3" t="str">
        <f>IF(ISNUMBER(P340),SUMIF(A:A,A340,P:P),"")</f>
        <v/>
      </c>
      <c r="R340" s="3" t="str">
        <f t="shared" si="54"/>
        <v/>
      </c>
      <c r="S340" s="9" t="str">
        <f t="shared" si="55"/>
        <v/>
      </c>
    </row>
    <row r="341" spans="1:19" x14ac:dyDescent="0.25">
      <c r="A341" s="1">
        <v>43</v>
      </c>
      <c r="B341" s="11">
        <v>0.6743055555555556</v>
      </c>
      <c r="C341" s="1" t="s">
        <v>52</v>
      </c>
      <c r="D341" s="1">
        <v>6</v>
      </c>
      <c r="E341" s="1">
        <v>2</v>
      </c>
      <c r="F341" s="1" t="s">
        <v>380</v>
      </c>
      <c r="G341" s="2">
        <v>73.630799999999994</v>
      </c>
      <c r="H341" s="7">
        <f>1+COUNTIFS(A:A,A341,O:O,"&lt;"&amp;O341)</f>
        <v>1</v>
      </c>
      <c r="I341" s="2">
        <f>AVERAGEIF(A:A,A341,G:G)</f>
        <v>52.325058333333317</v>
      </c>
      <c r="J341" s="2">
        <f t="shared" si="48"/>
        <v>21.305741666666677</v>
      </c>
      <c r="K341" s="2">
        <f t="shared" si="49"/>
        <v>111.30574166666668</v>
      </c>
      <c r="L341" s="2">
        <f t="shared" si="50"/>
        <v>795.00189635206834</v>
      </c>
      <c r="M341" s="2">
        <f>SUMIF(A:A,A341,L:L)</f>
        <v>2318.5512669776449</v>
      </c>
      <c r="N341" s="3">
        <f t="shared" si="51"/>
        <v>0.34288734852449293</v>
      </c>
      <c r="O341" s="8">
        <f t="shared" si="52"/>
        <v>2.9164097313685766</v>
      </c>
      <c r="P341" s="3">
        <f t="shared" si="53"/>
        <v>0.34288734852449293</v>
      </c>
      <c r="Q341" s="3">
        <f>IF(ISNUMBER(P341),SUMIF(A:A,A341,P:P),"")</f>
        <v>0.91811903584683541</v>
      </c>
      <c r="R341" s="3">
        <f t="shared" si="54"/>
        <v>0.37346720320228161</v>
      </c>
      <c r="S341" s="9">
        <f t="shared" si="55"/>
        <v>2.6776112906984459</v>
      </c>
    </row>
    <row r="342" spans="1:19" x14ac:dyDescent="0.25">
      <c r="A342" s="1">
        <v>43</v>
      </c>
      <c r="B342" s="11">
        <v>0.6743055555555556</v>
      </c>
      <c r="C342" s="1" t="s">
        <v>52</v>
      </c>
      <c r="D342" s="1">
        <v>6</v>
      </c>
      <c r="E342" s="1">
        <v>6</v>
      </c>
      <c r="F342" s="1" t="s">
        <v>384</v>
      </c>
      <c r="G342" s="2">
        <v>64.913466666666594</v>
      </c>
      <c r="H342" s="7">
        <f>1+COUNTIFS(A:A,A342,O:O,"&lt;"&amp;O342)</f>
        <v>2</v>
      </c>
      <c r="I342" s="2">
        <f>AVERAGEIF(A:A,A342,G:G)</f>
        <v>52.325058333333317</v>
      </c>
      <c r="J342" s="2">
        <f t="shared" si="48"/>
        <v>12.588408333333277</v>
      </c>
      <c r="K342" s="2">
        <f t="shared" si="49"/>
        <v>102.58840833333328</v>
      </c>
      <c r="L342" s="2">
        <f t="shared" si="50"/>
        <v>471.21030415528969</v>
      </c>
      <c r="M342" s="2">
        <f>SUMIF(A:A,A342,L:L)</f>
        <v>2318.5512669776449</v>
      </c>
      <c r="N342" s="3">
        <f t="shared" si="51"/>
        <v>0.20323480048363884</v>
      </c>
      <c r="O342" s="8">
        <f t="shared" si="52"/>
        <v>4.920417160940425</v>
      </c>
      <c r="P342" s="3">
        <f t="shared" si="53"/>
        <v>0.20323480048363884</v>
      </c>
      <c r="Q342" s="3">
        <f>IF(ISNUMBER(P342),SUMIF(A:A,A342,P:P),"")</f>
        <v>0.91811903584683541</v>
      </c>
      <c r="R342" s="3">
        <f t="shared" si="54"/>
        <v>0.22135996809627564</v>
      </c>
      <c r="S342" s="9">
        <f t="shared" si="55"/>
        <v>4.517528659766846</v>
      </c>
    </row>
    <row r="343" spans="1:19" x14ac:dyDescent="0.25">
      <c r="A343" s="1">
        <v>43</v>
      </c>
      <c r="B343" s="11">
        <v>0.6743055555555556</v>
      </c>
      <c r="C343" s="1" t="s">
        <v>52</v>
      </c>
      <c r="D343" s="1">
        <v>6</v>
      </c>
      <c r="E343" s="1">
        <v>4</v>
      </c>
      <c r="F343" s="1" t="s">
        <v>382</v>
      </c>
      <c r="G343" s="2">
        <v>59.221633333333301</v>
      </c>
      <c r="H343" s="7">
        <f>1+COUNTIFS(A:A,A343,O:O,"&lt;"&amp;O343)</f>
        <v>3</v>
      </c>
      <c r="I343" s="2">
        <f>AVERAGEIF(A:A,A343,G:G)</f>
        <v>52.325058333333317</v>
      </c>
      <c r="J343" s="2">
        <f t="shared" si="48"/>
        <v>6.8965749999999844</v>
      </c>
      <c r="K343" s="2">
        <f t="shared" si="49"/>
        <v>96.896574999999984</v>
      </c>
      <c r="L343" s="2">
        <f t="shared" si="50"/>
        <v>334.88744825014624</v>
      </c>
      <c r="M343" s="2">
        <f>SUMIF(A:A,A343,L:L)</f>
        <v>2318.5512669776449</v>
      </c>
      <c r="N343" s="3">
        <f t="shared" si="51"/>
        <v>0.14443823305519995</v>
      </c>
      <c r="O343" s="8">
        <f t="shared" si="52"/>
        <v>6.9233746415177349</v>
      </c>
      <c r="P343" s="3">
        <f t="shared" si="53"/>
        <v>0.14443823305519995</v>
      </c>
      <c r="Q343" s="3">
        <f>IF(ISNUMBER(P343),SUMIF(A:A,A343,P:P),"")</f>
        <v>0.91811903584683541</v>
      </c>
      <c r="R343" s="3">
        <f t="shared" si="54"/>
        <v>0.15731972371314146</v>
      </c>
      <c r="S343" s="9">
        <f t="shared" si="55"/>
        <v>6.3564820506766919</v>
      </c>
    </row>
    <row r="344" spans="1:19" x14ac:dyDescent="0.25">
      <c r="A344" s="1">
        <v>43</v>
      </c>
      <c r="B344" s="11">
        <v>0.6743055555555556</v>
      </c>
      <c r="C344" s="1" t="s">
        <v>52</v>
      </c>
      <c r="D344" s="1">
        <v>6</v>
      </c>
      <c r="E344" s="1">
        <v>1</v>
      </c>
      <c r="F344" s="1" t="s">
        <v>379</v>
      </c>
      <c r="G344" s="2">
        <v>52.107099999999996</v>
      </c>
      <c r="H344" s="7">
        <f>1+COUNTIFS(A:A,A344,O:O,"&lt;"&amp;O344)</f>
        <v>4</v>
      </c>
      <c r="I344" s="2">
        <f>AVERAGEIF(A:A,A344,G:G)</f>
        <v>52.325058333333317</v>
      </c>
      <c r="J344" s="2">
        <f t="shared" si="48"/>
        <v>-0.21795833333332126</v>
      </c>
      <c r="K344" s="2">
        <f t="shared" si="49"/>
        <v>89.782041666666686</v>
      </c>
      <c r="L344" s="2">
        <f t="shared" si="50"/>
        <v>218.52982410919415</v>
      </c>
      <c r="M344" s="2">
        <f>SUMIF(A:A,A344,L:L)</f>
        <v>2318.5512669776449</v>
      </c>
      <c r="N344" s="3">
        <f t="shared" si="51"/>
        <v>9.425274619614489E-2</v>
      </c>
      <c r="O344" s="8">
        <f t="shared" si="52"/>
        <v>10.60977043490009</v>
      </c>
      <c r="P344" s="3">
        <f t="shared" si="53"/>
        <v>9.425274619614489E-2</v>
      </c>
      <c r="Q344" s="3">
        <f>IF(ISNUMBER(P344),SUMIF(A:A,A344,P:P),"")</f>
        <v>0.91811903584683541</v>
      </c>
      <c r="R344" s="3">
        <f t="shared" si="54"/>
        <v>0.10265852521967374</v>
      </c>
      <c r="S344" s="9">
        <f t="shared" si="55"/>
        <v>9.7410322022467302</v>
      </c>
    </row>
    <row r="345" spans="1:19" x14ac:dyDescent="0.25">
      <c r="A345" s="1">
        <v>43</v>
      </c>
      <c r="B345" s="11">
        <v>0.6743055555555556</v>
      </c>
      <c r="C345" s="1" t="s">
        <v>52</v>
      </c>
      <c r="D345" s="1">
        <v>6</v>
      </c>
      <c r="E345" s="1">
        <v>8</v>
      </c>
      <c r="F345" s="1" t="s">
        <v>386</v>
      </c>
      <c r="G345" s="2">
        <v>48.190633333333302</v>
      </c>
      <c r="H345" s="7">
        <f>1+COUNTIFS(A:A,A345,O:O,"&lt;"&amp;O345)</f>
        <v>5</v>
      </c>
      <c r="I345" s="2">
        <f>AVERAGEIF(A:A,A345,G:G)</f>
        <v>52.325058333333317</v>
      </c>
      <c r="J345" s="2">
        <f t="shared" si="48"/>
        <v>-4.1344250000000144</v>
      </c>
      <c r="K345" s="2">
        <f t="shared" si="49"/>
        <v>85.865574999999978</v>
      </c>
      <c r="L345" s="2">
        <f t="shared" si="50"/>
        <v>172.76538188736697</v>
      </c>
      <c r="M345" s="2">
        <f>SUMIF(A:A,A345,L:L)</f>
        <v>2318.5512669776449</v>
      </c>
      <c r="N345" s="3">
        <f t="shared" si="51"/>
        <v>7.4514367807176352E-2</v>
      </c>
      <c r="O345" s="8">
        <f t="shared" si="52"/>
        <v>13.420230613614516</v>
      </c>
      <c r="P345" s="3">
        <f t="shared" si="53"/>
        <v>7.4514367807176352E-2</v>
      </c>
      <c r="Q345" s="3">
        <f>IF(ISNUMBER(P345),SUMIF(A:A,A345,P:P),"")</f>
        <v>0.91811903584683541</v>
      </c>
      <c r="R345" s="3">
        <f t="shared" si="54"/>
        <v>8.1159811416443781E-2</v>
      </c>
      <c r="S345" s="9">
        <f t="shared" si="55"/>
        <v>12.321369191813943</v>
      </c>
    </row>
    <row r="346" spans="1:19" x14ac:dyDescent="0.25">
      <c r="A346" s="1">
        <v>43</v>
      </c>
      <c r="B346" s="11">
        <v>0.6743055555555556</v>
      </c>
      <c r="C346" s="1" t="s">
        <v>52</v>
      </c>
      <c r="D346" s="1">
        <v>6</v>
      </c>
      <c r="E346" s="1">
        <v>5</v>
      </c>
      <c r="F346" s="1" t="s">
        <v>383</v>
      </c>
      <c r="G346" s="2">
        <v>44.240733333333296</v>
      </c>
      <c r="H346" s="7">
        <f>1+COUNTIFS(A:A,A346,O:O,"&lt;"&amp;O346)</f>
        <v>6</v>
      </c>
      <c r="I346" s="2">
        <f>AVERAGEIF(A:A,A346,G:G)</f>
        <v>52.325058333333317</v>
      </c>
      <c r="J346" s="2">
        <f t="shared" si="48"/>
        <v>-8.0843250000000211</v>
      </c>
      <c r="K346" s="2">
        <f t="shared" si="49"/>
        <v>81.915674999999979</v>
      </c>
      <c r="L346" s="2">
        <f t="shared" si="50"/>
        <v>136.31119904490853</v>
      </c>
      <c r="M346" s="2">
        <f>SUMIF(A:A,A346,L:L)</f>
        <v>2318.5512669776449</v>
      </c>
      <c r="N346" s="3">
        <f t="shared" si="51"/>
        <v>5.8791539780182409E-2</v>
      </c>
      <c r="O346" s="8">
        <f t="shared" si="52"/>
        <v>17.009250033915293</v>
      </c>
      <c r="P346" s="3">
        <f t="shared" si="53"/>
        <v>5.8791539780182409E-2</v>
      </c>
      <c r="Q346" s="3">
        <f>IF(ISNUMBER(P346),SUMIF(A:A,A346,P:P),"")</f>
        <v>0.91811903584683541</v>
      </c>
      <c r="R346" s="3">
        <f t="shared" si="54"/>
        <v>6.403476835218376E-2</v>
      </c>
      <c r="S346" s="9">
        <f t="shared" si="55"/>
        <v>15.616516241616063</v>
      </c>
    </row>
    <row r="347" spans="1:19" x14ac:dyDescent="0.25">
      <c r="A347" s="1">
        <v>43</v>
      </c>
      <c r="B347" s="11">
        <v>0.6743055555555556</v>
      </c>
      <c r="C347" s="1" t="s">
        <v>52</v>
      </c>
      <c r="D347" s="1">
        <v>6</v>
      </c>
      <c r="E347" s="1">
        <v>7</v>
      </c>
      <c r="F347" s="1" t="s">
        <v>385</v>
      </c>
      <c r="G347" s="2">
        <v>39.579233333333299</v>
      </c>
      <c r="H347" s="7">
        <f>1+COUNTIFS(A:A,A347,O:O,"&lt;"&amp;O347)</f>
        <v>7</v>
      </c>
      <c r="I347" s="2">
        <f>AVERAGEIF(A:A,A347,G:G)</f>
        <v>52.325058333333317</v>
      </c>
      <c r="J347" s="2">
        <f t="shared" si="48"/>
        <v>-12.745825000000018</v>
      </c>
      <c r="K347" s="2">
        <f t="shared" si="49"/>
        <v>77.254174999999975</v>
      </c>
      <c r="L347" s="2">
        <f t="shared" si="50"/>
        <v>103.05372972147063</v>
      </c>
      <c r="M347" s="2">
        <f>SUMIF(A:A,A347,L:L)</f>
        <v>2318.5512669776449</v>
      </c>
      <c r="N347" s="3">
        <f t="shared" si="51"/>
        <v>4.4447466480138115E-2</v>
      </c>
      <c r="O347" s="8">
        <f t="shared" si="52"/>
        <v>22.498470198450164</v>
      </c>
      <c r="P347" s="3" t="str">
        <f t="shared" si="53"/>
        <v/>
      </c>
      <c r="Q347" s="3" t="str">
        <f>IF(ISNUMBER(P347),SUMIF(A:A,A347,P:P),"")</f>
        <v/>
      </c>
      <c r="R347" s="3" t="str">
        <f t="shared" si="54"/>
        <v/>
      </c>
      <c r="S347" s="9" t="str">
        <f t="shared" si="55"/>
        <v/>
      </c>
    </row>
    <row r="348" spans="1:19" x14ac:dyDescent="0.25">
      <c r="A348" s="1">
        <v>43</v>
      </c>
      <c r="B348" s="11">
        <v>0.6743055555555556</v>
      </c>
      <c r="C348" s="1" t="s">
        <v>52</v>
      </c>
      <c r="D348" s="1">
        <v>6</v>
      </c>
      <c r="E348" s="1">
        <v>3</v>
      </c>
      <c r="F348" s="1" t="s">
        <v>381</v>
      </c>
      <c r="G348" s="2">
        <v>36.716866666666697</v>
      </c>
      <c r="H348" s="7">
        <f>1+COUNTIFS(A:A,A348,O:O,"&lt;"&amp;O348)</f>
        <v>8</v>
      </c>
      <c r="I348" s="2">
        <f>AVERAGEIF(A:A,A348,G:G)</f>
        <v>52.325058333333317</v>
      </c>
      <c r="J348" s="2">
        <f t="shared" si="48"/>
        <v>-15.60819166666662</v>
      </c>
      <c r="K348" s="2">
        <f t="shared" si="49"/>
        <v>74.391808333333387</v>
      </c>
      <c r="L348" s="2">
        <f t="shared" si="50"/>
        <v>86.79148345720057</v>
      </c>
      <c r="M348" s="2">
        <f>SUMIF(A:A,A348,L:L)</f>
        <v>2318.5512669776449</v>
      </c>
      <c r="N348" s="3">
        <f t="shared" si="51"/>
        <v>3.743349767302661E-2</v>
      </c>
      <c r="O348" s="8">
        <f t="shared" si="52"/>
        <v>26.714041224113778</v>
      </c>
      <c r="P348" s="3" t="str">
        <f t="shared" si="53"/>
        <v/>
      </c>
      <c r="Q348" s="3" t="str">
        <f>IF(ISNUMBER(P348),SUMIF(A:A,A348,P:P),"")</f>
        <v/>
      </c>
      <c r="R348" s="3" t="str">
        <f t="shared" si="54"/>
        <v/>
      </c>
      <c r="S348" s="9" t="str">
        <f t="shared" si="55"/>
        <v/>
      </c>
    </row>
    <row r="349" spans="1:19" x14ac:dyDescent="0.25">
      <c r="A349" s="1">
        <v>44</v>
      </c>
      <c r="B349" s="11">
        <v>0.67569444444444438</v>
      </c>
      <c r="C349" s="1" t="s">
        <v>387</v>
      </c>
      <c r="D349" s="1">
        <v>2</v>
      </c>
      <c r="E349" s="1">
        <v>4</v>
      </c>
      <c r="F349" s="1" t="s">
        <v>391</v>
      </c>
      <c r="G349" s="2">
        <v>76.885366666666698</v>
      </c>
      <c r="H349" s="7">
        <f>1+COUNTIFS(A:A,A349,O:O,"&lt;"&amp;O349)</f>
        <v>1</v>
      </c>
      <c r="I349" s="2">
        <f>AVERAGEIF(A:A,A349,G:G)</f>
        <v>47.724133333333334</v>
      </c>
      <c r="J349" s="2">
        <f t="shared" si="48"/>
        <v>29.161233333333364</v>
      </c>
      <c r="K349" s="2">
        <f t="shared" si="49"/>
        <v>119.16123333333337</v>
      </c>
      <c r="L349" s="2">
        <f t="shared" si="50"/>
        <v>1273.690664328155</v>
      </c>
      <c r="M349" s="2">
        <f>SUMIF(A:A,A349,L:L)</f>
        <v>3941.9744990239892</v>
      </c>
      <c r="N349" s="3">
        <f t="shared" si="51"/>
        <v>0.32310981835207553</v>
      </c>
      <c r="O349" s="8">
        <f t="shared" si="52"/>
        <v>3.0949229741770128</v>
      </c>
      <c r="P349" s="3">
        <f t="shared" si="53"/>
        <v>0.32310981835207553</v>
      </c>
      <c r="Q349" s="3">
        <f>IF(ISNUMBER(P349),SUMIF(A:A,A349,P:P),"")</f>
        <v>0.91858965491009748</v>
      </c>
      <c r="R349" s="3">
        <f t="shared" si="54"/>
        <v>0.3517455445148665</v>
      </c>
      <c r="S349" s="9">
        <f t="shared" si="55"/>
        <v>2.8429642268225948</v>
      </c>
    </row>
    <row r="350" spans="1:19" x14ac:dyDescent="0.25">
      <c r="A350" s="1">
        <v>44</v>
      </c>
      <c r="B350" s="11">
        <v>0.67569444444444438</v>
      </c>
      <c r="C350" s="1" t="s">
        <v>387</v>
      </c>
      <c r="D350" s="1">
        <v>2</v>
      </c>
      <c r="E350" s="1">
        <v>9</v>
      </c>
      <c r="F350" s="1" t="s">
        <v>396</v>
      </c>
      <c r="G350" s="2">
        <v>63.6165666666666</v>
      </c>
      <c r="H350" s="7">
        <f>1+COUNTIFS(A:A,A350,O:O,"&lt;"&amp;O350)</f>
        <v>2</v>
      </c>
      <c r="I350" s="2">
        <f>AVERAGEIF(A:A,A350,G:G)</f>
        <v>47.724133333333334</v>
      </c>
      <c r="J350" s="2">
        <f t="shared" si="48"/>
        <v>15.892433333333265</v>
      </c>
      <c r="K350" s="2">
        <f t="shared" si="49"/>
        <v>105.89243333333326</v>
      </c>
      <c r="L350" s="2">
        <f t="shared" si="50"/>
        <v>574.52637171283766</v>
      </c>
      <c r="M350" s="2">
        <f>SUMIF(A:A,A350,L:L)</f>
        <v>3941.9744990239892</v>
      </c>
      <c r="N350" s="3">
        <f t="shared" si="51"/>
        <v>0.14574583672600805</v>
      </c>
      <c r="O350" s="8">
        <f t="shared" si="52"/>
        <v>6.8612594531940552</v>
      </c>
      <c r="P350" s="3">
        <f t="shared" si="53"/>
        <v>0.14574583672600805</v>
      </c>
      <c r="Q350" s="3">
        <f>IF(ISNUMBER(P350),SUMIF(A:A,A350,P:P),"")</f>
        <v>0.91858965491009748</v>
      </c>
      <c r="R350" s="3">
        <f t="shared" si="54"/>
        <v>0.15866261496301332</v>
      </c>
      <c r="S350" s="9">
        <f t="shared" si="55"/>
        <v>6.3026819533581699</v>
      </c>
    </row>
    <row r="351" spans="1:19" x14ac:dyDescent="0.25">
      <c r="A351" s="1">
        <v>44</v>
      </c>
      <c r="B351" s="11">
        <v>0.67569444444444438</v>
      </c>
      <c r="C351" s="1" t="s">
        <v>387</v>
      </c>
      <c r="D351" s="1">
        <v>2</v>
      </c>
      <c r="E351" s="1">
        <v>10</v>
      </c>
      <c r="F351" s="1" t="s">
        <v>397</v>
      </c>
      <c r="G351" s="2">
        <v>61.467666666666702</v>
      </c>
      <c r="H351" s="7">
        <f>1+COUNTIFS(A:A,A351,O:O,"&lt;"&amp;O351)</f>
        <v>3</v>
      </c>
      <c r="I351" s="2">
        <f>AVERAGEIF(A:A,A351,G:G)</f>
        <v>47.724133333333334</v>
      </c>
      <c r="J351" s="2">
        <f t="shared" si="48"/>
        <v>13.743533333333367</v>
      </c>
      <c r="K351" s="2">
        <f t="shared" si="49"/>
        <v>103.74353333333337</v>
      </c>
      <c r="L351" s="2">
        <f t="shared" si="50"/>
        <v>505.02705394058756</v>
      </c>
      <c r="M351" s="2">
        <f>SUMIF(A:A,A351,L:L)</f>
        <v>3941.9744990239892</v>
      </c>
      <c r="N351" s="3">
        <f t="shared" si="51"/>
        <v>0.12811525139638255</v>
      </c>
      <c r="O351" s="8">
        <f t="shared" si="52"/>
        <v>7.8054719410887863</v>
      </c>
      <c r="P351" s="3">
        <f t="shared" si="53"/>
        <v>0.12811525139638255</v>
      </c>
      <c r="Q351" s="3">
        <f>IF(ISNUMBER(P351),SUMIF(A:A,A351,P:P),"")</f>
        <v>0.91858965491009748</v>
      </c>
      <c r="R351" s="3">
        <f t="shared" si="54"/>
        <v>0.13946951254194259</v>
      </c>
      <c r="S351" s="9">
        <f t="shared" si="55"/>
        <v>7.1700257767751969</v>
      </c>
    </row>
    <row r="352" spans="1:19" x14ac:dyDescent="0.25">
      <c r="A352" s="1">
        <v>44</v>
      </c>
      <c r="B352" s="11">
        <v>0.67569444444444438</v>
      </c>
      <c r="C352" s="1" t="s">
        <v>387</v>
      </c>
      <c r="D352" s="1">
        <v>2</v>
      </c>
      <c r="E352" s="1">
        <v>7</v>
      </c>
      <c r="F352" s="1" t="s">
        <v>394</v>
      </c>
      <c r="G352" s="2">
        <v>52.032166666666704</v>
      </c>
      <c r="H352" s="7">
        <f>1+COUNTIFS(A:A,A352,O:O,"&lt;"&amp;O352)</f>
        <v>4</v>
      </c>
      <c r="I352" s="2">
        <f>AVERAGEIF(A:A,A352,G:G)</f>
        <v>47.724133333333334</v>
      </c>
      <c r="J352" s="2">
        <f t="shared" si="48"/>
        <v>4.3080333333333698</v>
      </c>
      <c r="K352" s="2">
        <f t="shared" si="49"/>
        <v>94.30803333333337</v>
      </c>
      <c r="L352" s="2">
        <f t="shared" si="50"/>
        <v>286.71308159106667</v>
      </c>
      <c r="M352" s="2">
        <f>SUMIF(A:A,A352,L:L)</f>
        <v>3941.9744990239892</v>
      </c>
      <c r="N352" s="3">
        <f t="shared" si="51"/>
        <v>7.273336792565635E-2</v>
      </c>
      <c r="O352" s="8">
        <f t="shared" si="52"/>
        <v>13.748847723126744</v>
      </c>
      <c r="P352" s="3">
        <f t="shared" si="53"/>
        <v>7.273336792565635E-2</v>
      </c>
      <c r="Q352" s="3">
        <f>IF(ISNUMBER(P352),SUMIF(A:A,A352,P:P),"")</f>
        <v>0.91858965491009748</v>
      </c>
      <c r="R352" s="3">
        <f t="shared" si="54"/>
        <v>7.9179389335464243E-2</v>
      </c>
      <c r="S352" s="9">
        <f t="shared" si="55"/>
        <v>12.629549285398474</v>
      </c>
    </row>
    <row r="353" spans="1:19" x14ac:dyDescent="0.25">
      <c r="A353" s="1">
        <v>44</v>
      </c>
      <c r="B353" s="11">
        <v>0.67569444444444438</v>
      </c>
      <c r="C353" s="1" t="s">
        <v>387</v>
      </c>
      <c r="D353" s="1">
        <v>2</v>
      </c>
      <c r="E353" s="1">
        <v>11</v>
      </c>
      <c r="F353" s="1" t="s">
        <v>398</v>
      </c>
      <c r="G353" s="2">
        <v>51.626633333333302</v>
      </c>
      <c r="H353" s="7">
        <f>1+COUNTIFS(A:A,A353,O:O,"&lt;"&amp;O353)</f>
        <v>5</v>
      </c>
      <c r="I353" s="2">
        <f>AVERAGEIF(A:A,A353,G:G)</f>
        <v>47.724133333333334</v>
      </c>
      <c r="J353" s="2">
        <f t="shared" si="48"/>
        <v>3.9024999999999679</v>
      </c>
      <c r="K353" s="2">
        <f t="shared" si="49"/>
        <v>93.902499999999975</v>
      </c>
      <c r="L353" s="2">
        <f t="shared" si="50"/>
        <v>279.8209683733109</v>
      </c>
      <c r="M353" s="2">
        <f>SUMIF(A:A,A353,L:L)</f>
        <v>3941.9744990239892</v>
      </c>
      <c r="N353" s="3">
        <f t="shared" si="51"/>
        <v>7.0984976803526514E-2</v>
      </c>
      <c r="O353" s="8">
        <f t="shared" si="52"/>
        <v>14.087487874621948</v>
      </c>
      <c r="P353" s="3">
        <f t="shared" si="53"/>
        <v>7.0984976803526514E-2</v>
      </c>
      <c r="Q353" s="3">
        <f>IF(ISNUMBER(P353),SUMIF(A:A,A353,P:P),"")</f>
        <v>0.91858965491009748</v>
      </c>
      <c r="R353" s="3">
        <f t="shared" si="54"/>
        <v>7.7276046408854701E-2</v>
      </c>
      <c r="S353" s="9">
        <f t="shared" si="55"/>
        <v>12.940620625299157</v>
      </c>
    </row>
    <row r="354" spans="1:19" x14ac:dyDescent="0.25">
      <c r="A354" s="1">
        <v>44</v>
      </c>
      <c r="B354" s="11">
        <v>0.67569444444444438</v>
      </c>
      <c r="C354" s="1" t="s">
        <v>387</v>
      </c>
      <c r="D354" s="1">
        <v>2</v>
      </c>
      <c r="E354" s="1">
        <v>5</v>
      </c>
      <c r="F354" s="1" t="s">
        <v>392</v>
      </c>
      <c r="G354" s="2">
        <v>49.177766666666699</v>
      </c>
      <c r="H354" s="7">
        <f>1+COUNTIFS(A:A,A354,O:O,"&lt;"&amp;O354)</f>
        <v>6</v>
      </c>
      <c r="I354" s="2">
        <f>AVERAGEIF(A:A,A354,G:G)</f>
        <v>47.724133333333334</v>
      </c>
      <c r="J354" s="2">
        <f t="shared" si="48"/>
        <v>1.4536333333333644</v>
      </c>
      <c r="K354" s="2">
        <f t="shared" si="49"/>
        <v>91.453633333333357</v>
      </c>
      <c r="L354" s="2">
        <f t="shared" si="50"/>
        <v>241.58418391745883</v>
      </c>
      <c r="M354" s="2">
        <f>SUMIF(A:A,A354,L:L)</f>
        <v>3941.9744990239892</v>
      </c>
      <c r="N354" s="3">
        <f t="shared" si="51"/>
        <v>6.12850702046078E-2</v>
      </c>
      <c r="O354" s="8">
        <f t="shared" si="52"/>
        <v>16.317187802206575</v>
      </c>
      <c r="P354" s="3">
        <f t="shared" si="53"/>
        <v>6.12850702046078E-2</v>
      </c>
      <c r="Q354" s="3">
        <f>IF(ISNUMBER(P354),SUMIF(A:A,A354,P:P),"")</f>
        <v>0.91858965491009748</v>
      </c>
      <c r="R354" s="3">
        <f t="shared" si="54"/>
        <v>6.6716482029841484E-2</v>
      </c>
      <c r="S354" s="9">
        <f t="shared" si="55"/>
        <v>14.988799912332187</v>
      </c>
    </row>
    <row r="355" spans="1:19" x14ac:dyDescent="0.25">
      <c r="A355" s="1">
        <v>44</v>
      </c>
      <c r="B355" s="11">
        <v>0.67569444444444438</v>
      </c>
      <c r="C355" s="1" t="s">
        <v>387</v>
      </c>
      <c r="D355" s="1">
        <v>2</v>
      </c>
      <c r="E355" s="1">
        <v>2</v>
      </c>
      <c r="F355" s="1" t="s">
        <v>389</v>
      </c>
      <c r="G355" s="2">
        <v>48.525233333333304</v>
      </c>
      <c r="H355" s="7">
        <f>1+COUNTIFS(A:A,A355,O:O,"&lt;"&amp;O355)</f>
        <v>7</v>
      </c>
      <c r="I355" s="2">
        <f>AVERAGEIF(A:A,A355,G:G)</f>
        <v>47.724133333333334</v>
      </c>
      <c r="J355" s="2">
        <f t="shared" si="48"/>
        <v>0.80109999999996973</v>
      </c>
      <c r="K355" s="2">
        <f t="shared" si="49"/>
        <v>90.801099999999963</v>
      </c>
      <c r="L355" s="2">
        <f t="shared" si="50"/>
        <v>232.30844663350993</v>
      </c>
      <c r="M355" s="2">
        <f>SUMIF(A:A,A355,L:L)</f>
        <v>3941.9744990239892</v>
      </c>
      <c r="N355" s="3">
        <f t="shared" si="51"/>
        <v>5.8932001384338788E-2</v>
      </c>
      <c r="O355" s="8">
        <f t="shared" si="52"/>
        <v>16.968709300711964</v>
      </c>
      <c r="P355" s="3">
        <f t="shared" si="53"/>
        <v>5.8932001384338788E-2</v>
      </c>
      <c r="Q355" s="3">
        <f>IF(ISNUMBER(P355),SUMIF(A:A,A355,P:P),"")</f>
        <v>0.91858965491009748</v>
      </c>
      <c r="R355" s="3">
        <f t="shared" si="54"/>
        <v>6.4154871622309401E-2</v>
      </c>
      <c r="S355" s="9">
        <f t="shared" si="55"/>
        <v>15.587280820810763</v>
      </c>
    </row>
    <row r="356" spans="1:19" x14ac:dyDescent="0.25">
      <c r="A356" s="1">
        <v>44</v>
      </c>
      <c r="B356" s="11">
        <v>0.67569444444444438</v>
      </c>
      <c r="C356" s="1" t="s">
        <v>387</v>
      </c>
      <c r="D356" s="1">
        <v>2</v>
      </c>
      <c r="E356" s="1">
        <v>1</v>
      </c>
      <c r="F356" s="1" t="s">
        <v>388</v>
      </c>
      <c r="G356" s="2">
        <v>48.168299999999995</v>
      </c>
      <c r="H356" s="7">
        <f>1+COUNTIFS(A:A,A356,O:O,"&lt;"&amp;O356)</f>
        <v>8</v>
      </c>
      <c r="I356" s="2">
        <f>AVERAGEIF(A:A,A356,G:G)</f>
        <v>47.724133333333334</v>
      </c>
      <c r="J356" s="2">
        <f t="shared" si="48"/>
        <v>0.4441666666666606</v>
      </c>
      <c r="K356" s="2">
        <f t="shared" si="49"/>
        <v>90.444166666666661</v>
      </c>
      <c r="L356" s="2">
        <f t="shared" si="50"/>
        <v>227.38622422592391</v>
      </c>
      <c r="M356" s="2">
        <f>SUMIF(A:A,A356,L:L)</f>
        <v>3941.9744990239892</v>
      </c>
      <c r="N356" s="3">
        <f t="shared" si="51"/>
        <v>5.7683332117501894E-2</v>
      </c>
      <c r="O356" s="8">
        <f t="shared" si="52"/>
        <v>17.336030414522234</v>
      </c>
      <c r="P356" s="3">
        <f t="shared" si="53"/>
        <v>5.7683332117501894E-2</v>
      </c>
      <c r="Q356" s="3">
        <f>IF(ISNUMBER(P356),SUMIF(A:A,A356,P:P),"")</f>
        <v>0.91858965491009748</v>
      </c>
      <c r="R356" s="3">
        <f t="shared" si="54"/>
        <v>6.2795538583707844E-2</v>
      </c>
      <c r="S356" s="9">
        <f t="shared" si="55"/>
        <v>15.924698195986931</v>
      </c>
    </row>
    <row r="357" spans="1:19" x14ac:dyDescent="0.25">
      <c r="A357" s="1">
        <v>44</v>
      </c>
      <c r="B357" s="11">
        <v>0.67569444444444438</v>
      </c>
      <c r="C357" s="1" t="s">
        <v>387</v>
      </c>
      <c r="D357" s="1">
        <v>2</v>
      </c>
      <c r="E357" s="1">
        <v>8</v>
      </c>
      <c r="F357" s="1" t="s">
        <v>395</v>
      </c>
      <c r="G357" s="2">
        <v>35.7986</v>
      </c>
      <c r="H357" s="7">
        <f>1+COUNTIFS(A:A,A357,O:O,"&lt;"&amp;O357)</f>
        <v>9</v>
      </c>
      <c r="I357" s="2">
        <f>AVERAGEIF(A:A,A357,G:G)</f>
        <v>47.724133333333334</v>
      </c>
      <c r="J357" s="2">
        <f t="shared" si="48"/>
        <v>-11.925533333333334</v>
      </c>
      <c r="K357" s="2">
        <f t="shared" si="49"/>
        <v>78.074466666666666</v>
      </c>
      <c r="L357" s="2">
        <f t="shared" si="50"/>
        <v>108.25266656780143</v>
      </c>
      <c r="M357" s="2">
        <f>SUMIF(A:A,A357,L:L)</f>
        <v>3941.9744990239892</v>
      </c>
      <c r="N357" s="3">
        <f t="shared" si="51"/>
        <v>2.7461533958325752E-2</v>
      </c>
      <c r="O357" s="8">
        <f t="shared" si="52"/>
        <v>36.414571797684353</v>
      </c>
      <c r="P357" s="3" t="str">
        <f t="shared" si="53"/>
        <v/>
      </c>
      <c r="Q357" s="3" t="str">
        <f>IF(ISNUMBER(P357),SUMIF(A:A,A357,P:P),"")</f>
        <v/>
      </c>
      <c r="R357" s="3" t="str">
        <f t="shared" si="54"/>
        <v/>
      </c>
      <c r="S357" s="9" t="str">
        <f t="shared" si="55"/>
        <v/>
      </c>
    </row>
    <row r="358" spans="1:19" x14ac:dyDescent="0.25">
      <c r="A358" s="1">
        <v>44</v>
      </c>
      <c r="B358" s="11">
        <v>0.67569444444444438</v>
      </c>
      <c r="C358" s="1" t="s">
        <v>387</v>
      </c>
      <c r="D358" s="1">
        <v>2</v>
      </c>
      <c r="E358" s="1">
        <v>3</v>
      </c>
      <c r="F358" s="1" t="s">
        <v>390</v>
      </c>
      <c r="G358" s="2">
        <v>31.012566666666704</v>
      </c>
      <c r="H358" s="7">
        <f>1+COUNTIFS(A:A,A358,O:O,"&lt;"&amp;O358)</f>
        <v>10</v>
      </c>
      <c r="I358" s="2">
        <f>AVERAGEIF(A:A,A358,G:G)</f>
        <v>47.724133333333334</v>
      </c>
      <c r="J358" s="2">
        <f t="shared" si="48"/>
        <v>-16.711566666666631</v>
      </c>
      <c r="K358" s="2">
        <f t="shared" si="49"/>
        <v>73.288433333333373</v>
      </c>
      <c r="L358" s="2">
        <f t="shared" si="50"/>
        <v>81.231735329919658</v>
      </c>
      <c r="M358" s="2">
        <f>SUMIF(A:A,A358,L:L)</f>
        <v>3941.9744990239892</v>
      </c>
      <c r="N358" s="3">
        <f t="shared" si="51"/>
        <v>2.0606864745074373E-2</v>
      </c>
      <c r="O358" s="8">
        <f t="shared" si="52"/>
        <v>48.527518007756541</v>
      </c>
      <c r="P358" s="3" t="str">
        <f t="shared" si="53"/>
        <v/>
      </c>
      <c r="Q358" s="3" t="str">
        <f>IF(ISNUMBER(P358),SUMIF(A:A,A358,P:P),"")</f>
        <v/>
      </c>
      <c r="R358" s="3" t="str">
        <f t="shared" si="54"/>
        <v/>
      </c>
      <c r="S358" s="9" t="str">
        <f t="shared" si="55"/>
        <v/>
      </c>
    </row>
    <row r="359" spans="1:19" x14ac:dyDescent="0.25">
      <c r="A359" s="1">
        <v>44</v>
      </c>
      <c r="B359" s="11">
        <v>0.67569444444444438</v>
      </c>
      <c r="C359" s="1" t="s">
        <v>387</v>
      </c>
      <c r="D359" s="1">
        <v>2</v>
      </c>
      <c r="E359" s="1">
        <v>6</v>
      </c>
      <c r="F359" s="1" t="s">
        <v>393</v>
      </c>
      <c r="G359" s="2">
        <v>30.310833333333299</v>
      </c>
      <c r="H359" s="7">
        <f>1+COUNTIFS(A:A,A359,O:O,"&lt;"&amp;O359)</f>
        <v>11</v>
      </c>
      <c r="I359" s="2">
        <f>AVERAGEIF(A:A,A359,G:G)</f>
        <v>47.724133333333334</v>
      </c>
      <c r="J359" s="2">
        <f t="shared" si="48"/>
        <v>-17.413300000000035</v>
      </c>
      <c r="K359" s="2">
        <f t="shared" si="49"/>
        <v>72.586699999999965</v>
      </c>
      <c r="L359" s="2">
        <f t="shared" si="50"/>
        <v>77.882556024291858</v>
      </c>
      <c r="M359" s="2">
        <f>SUMIF(A:A,A359,L:L)</f>
        <v>3941.9744990239892</v>
      </c>
      <c r="N359" s="3">
        <f t="shared" si="51"/>
        <v>1.9757245016063688E-2</v>
      </c>
      <c r="O359" s="8">
        <f t="shared" si="52"/>
        <v>50.614344215853322</v>
      </c>
      <c r="P359" s="3" t="str">
        <f t="shared" si="53"/>
        <v/>
      </c>
      <c r="Q359" s="3" t="str">
        <f>IF(ISNUMBER(P359),SUMIF(A:A,A359,P:P),"")</f>
        <v/>
      </c>
      <c r="R359" s="3" t="str">
        <f t="shared" si="54"/>
        <v/>
      </c>
      <c r="S359" s="9" t="str">
        <f t="shared" si="55"/>
        <v/>
      </c>
    </row>
    <row r="360" spans="1:19" x14ac:dyDescent="0.25">
      <c r="A360" s="1">
        <v>44</v>
      </c>
      <c r="B360" s="11">
        <v>0.67569444444444438</v>
      </c>
      <c r="C360" s="1" t="s">
        <v>387</v>
      </c>
      <c r="D360" s="1">
        <v>2</v>
      </c>
      <c r="E360" s="1">
        <v>12</v>
      </c>
      <c r="F360" s="1" t="s">
        <v>399</v>
      </c>
      <c r="G360" s="2">
        <v>24.067900000000002</v>
      </c>
      <c r="H360" s="7">
        <f>1+COUNTIFS(A:A,A360,O:O,"&lt;"&amp;O360)</f>
        <v>12</v>
      </c>
      <c r="I360" s="2">
        <f>AVERAGEIF(A:A,A360,G:G)</f>
        <v>47.724133333333334</v>
      </c>
      <c r="J360" s="2">
        <f t="shared" si="48"/>
        <v>-23.656233333333333</v>
      </c>
      <c r="K360" s="2">
        <f t="shared" si="49"/>
        <v>66.343766666666667</v>
      </c>
      <c r="L360" s="2">
        <f t="shared" si="50"/>
        <v>53.550546379126651</v>
      </c>
      <c r="M360" s="2">
        <f>SUMIF(A:A,A360,L:L)</f>
        <v>3941.9744990239892</v>
      </c>
      <c r="N360" s="3">
        <f t="shared" si="51"/>
        <v>1.3584701370438969E-2</v>
      </c>
      <c r="O360" s="8">
        <f t="shared" si="52"/>
        <v>73.612218092335326</v>
      </c>
      <c r="P360" s="3" t="str">
        <f t="shared" si="53"/>
        <v/>
      </c>
      <c r="Q360" s="3" t="str">
        <f>IF(ISNUMBER(P360),SUMIF(A:A,A360,P:P),"")</f>
        <v/>
      </c>
      <c r="R360" s="3" t="str">
        <f t="shared" si="54"/>
        <v/>
      </c>
      <c r="S360" s="9" t="str">
        <f t="shared" si="55"/>
        <v/>
      </c>
    </row>
    <row r="361" spans="1:19" x14ac:dyDescent="0.25">
      <c r="A361" s="1">
        <v>45</v>
      </c>
      <c r="B361" s="11">
        <v>0.6777777777777777</v>
      </c>
      <c r="C361" s="1" t="s">
        <v>130</v>
      </c>
      <c r="D361" s="1">
        <v>6</v>
      </c>
      <c r="E361" s="1">
        <v>13</v>
      </c>
      <c r="F361" s="1" t="s">
        <v>27</v>
      </c>
      <c r="G361" s="2">
        <v>71.025766666666698</v>
      </c>
      <c r="H361" s="7">
        <f>1+COUNTIFS(A:A,A361,O:O,"&lt;"&amp;O361)</f>
        <v>1</v>
      </c>
      <c r="I361" s="2">
        <f>AVERAGEIF(A:A,A361,G:G)</f>
        <v>48.163863333333325</v>
      </c>
      <c r="J361" s="2">
        <f t="shared" si="48"/>
        <v>22.861903333333373</v>
      </c>
      <c r="K361" s="2">
        <f t="shared" si="49"/>
        <v>112.86190333333337</v>
      </c>
      <c r="L361" s="2">
        <f t="shared" si="50"/>
        <v>872.80677773825653</v>
      </c>
      <c r="M361" s="2">
        <f>SUMIF(A:A,A361,L:L)</f>
        <v>2779.733010782882</v>
      </c>
      <c r="N361" s="3">
        <f t="shared" si="51"/>
        <v>0.31398942788841433</v>
      </c>
      <c r="O361" s="8">
        <f t="shared" si="52"/>
        <v>3.1848206059835249</v>
      </c>
      <c r="P361" s="3">
        <f t="shared" si="53"/>
        <v>0.31398942788841433</v>
      </c>
      <c r="Q361" s="3">
        <f>IF(ISNUMBER(P361),SUMIF(A:A,A361,P:P),"")</f>
        <v>0.9240046801094054</v>
      </c>
      <c r="R361" s="3">
        <f t="shared" si="54"/>
        <v>0.33981367697319115</v>
      </c>
      <c r="S361" s="9">
        <f t="shared" si="55"/>
        <v>2.9427891452376498</v>
      </c>
    </row>
    <row r="362" spans="1:19" x14ac:dyDescent="0.25">
      <c r="A362" s="1">
        <v>45</v>
      </c>
      <c r="B362" s="11">
        <v>0.6777777777777777</v>
      </c>
      <c r="C362" s="1" t="s">
        <v>130</v>
      </c>
      <c r="D362" s="1">
        <v>6</v>
      </c>
      <c r="E362" s="1">
        <v>2</v>
      </c>
      <c r="F362" s="1" t="s">
        <v>400</v>
      </c>
      <c r="G362" s="2">
        <v>58.577900000000007</v>
      </c>
      <c r="H362" s="7">
        <f>1+COUNTIFS(A:A,A362,O:O,"&lt;"&amp;O362)</f>
        <v>2</v>
      </c>
      <c r="I362" s="2">
        <f>AVERAGEIF(A:A,A362,G:G)</f>
        <v>48.163863333333325</v>
      </c>
      <c r="J362" s="2">
        <f t="shared" si="48"/>
        <v>10.414036666666682</v>
      </c>
      <c r="K362" s="2">
        <f t="shared" si="49"/>
        <v>100.41403666666668</v>
      </c>
      <c r="L362" s="2">
        <f t="shared" si="50"/>
        <v>413.57637452165875</v>
      </c>
      <c r="M362" s="2">
        <f>SUMIF(A:A,A362,L:L)</f>
        <v>2779.733010782882</v>
      </c>
      <c r="N362" s="3">
        <f t="shared" si="51"/>
        <v>0.14878276903477841</v>
      </c>
      <c r="O362" s="8">
        <f t="shared" si="52"/>
        <v>6.7212084200842304</v>
      </c>
      <c r="P362" s="3">
        <f t="shared" si="53"/>
        <v>0.14878276903477841</v>
      </c>
      <c r="Q362" s="3">
        <f>IF(ISNUMBER(P362),SUMIF(A:A,A362,P:P),"")</f>
        <v>0.9240046801094054</v>
      </c>
      <c r="R362" s="3">
        <f t="shared" si="54"/>
        <v>0.16101949723583869</v>
      </c>
      <c r="S362" s="9">
        <f t="shared" si="55"/>
        <v>6.2104280361485715</v>
      </c>
    </row>
    <row r="363" spans="1:19" x14ac:dyDescent="0.25">
      <c r="A363" s="1">
        <v>45</v>
      </c>
      <c r="B363" s="11">
        <v>0.6777777777777777</v>
      </c>
      <c r="C363" s="1" t="s">
        <v>130</v>
      </c>
      <c r="D363" s="1">
        <v>6</v>
      </c>
      <c r="E363" s="1">
        <v>5</v>
      </c>
      <c r="F363" s="1" t="s">
        <v>403</v>
      </c>
      <c r="G363" s="2">
        <v>53.451733333333294</v>
      </c>
      <c r="H363" s="7">
        <f>1+COUNTIFS(A:A,A363,O:O,"&lt;"&amp;O363)</f>
        <v>3</v>
      </c>
      <c r="I363" s="2">
        <f>AVERAGEIF(A:A,A363,G:G)</f>
        <v>48.163863333333325</v>
      </c>
      <c r="J363" s="2">
        <f t="shared" si="48"/>
        <v>5.2878699999999697</v>
      </c>
      <c r="K363" s="2">
        <f t="shared" si="49"/>
        <v>95.28786999999997</v>
      </c>
      <c r="L363" s="2">
        <f t="shared" si="50"/>
        <v>304.07433665974213</v>
      </c>
      <c r="M363" s="2">
        <f>SUMIF(A:A,A363,L:L)</f>
        <v>2779.733010782882</v>
      </c>
      <c r="N363" s="3">
        <f t="shared" si="51"/>
        <v>0.10938976350613717</v>
      </c>
      <c r="O363" s="8">
        <f t="shared" si="52"/>
        <v>9.1416232008207636</v>
      </c>
      <c r="P363" s="3">
        <f t="shared" si="53"/>
        <v>0.10938976350613717</v>
      </c>
      <c r="Q363" s="3">
        <f>IF(ISNUMBER(P363),SUMIF(A:A,A363,P:P),"")</f>
        <v>0.9240046801094054</v>
      </c>
      <c r="R363" s="3">
        <f t="shared" si="54"/>
        <v>0.11838659030729698</v>
      </c>
      <c r="S363" s="9">
        <f t="shared" si="55"/>
        <v>8.4469026213551075</v>
      </c>
    </row>
    <row r="364" spans="1:19" x14ac:dyDescent="0.25">
      <c r="A364" s="1">
        <v>45</v>
      </c>
      <c r="B364" s="11">
        <v>0.6777777777777777</v>
      </c>
      <c r="C364" s="1" t="s">
        <v>130</v>
      </c>
      <c r="D364" s="1">
        <v>6</v>
      </c>
      <c r="E364" s="1">
        <v>4</v>
      </c>
      <c r="F364" s="1" t="s">
        <v>402</v>
      </c>
      <c r="G364" s="2">
        <v>52.328733333333297</v>
      </c>
      <c r="H364" s="7">
        <f>1+COUNTIFS(A:A,A364,O:O,"&lt;"&amp;O364)</f>
        <v>4</v>
      </c>
      <c r="I364" s="2">
        <f>AVERAGEIF(A:A,A364,G:G)</f>
        <v>48.163863333333325</v>
      </c>
      <c r="J364" s="2">
        <f t="shared" si="48"/>
        <v>4.1648699999999721</v>
      </c>
      <c r="K364" s="2">
        <f t="shared" si="49"/>
        <v>94.164869999999979</v>
      </c>
      <c r="L364" s="2">
        <f t="shared" si="50"/>
        <v>284.260820855698</v>
      </c>
      <c r="M364" s="2">
        <f>SUMIF(A:A,A364,L:L)</f>
        <v>2779.733010782882</v>
      </c>
      <c r="N364" s="3">
        <f t="shared" si="51"/>
        <v>0.10226191499436091</v>
      </c>
      <c r="O364" s="8">
        <f t="shared" si="52"/>
        <v>9.7788115942787073</v>
      </c>
      <c r="P364" s="3">
        <f t="shared" si="53"/>
        <v>0.10226191499436091</v>
      </c>
      <c r="Q364" s="3">
        <f>IF(ISNUMBER(P364),SUMIF(A:A,A364,P:P),"")</f>
        <v>0.9240046801094054</v>
      </c>
      <c r="R364" s="3">
        <f t="shared" si="54"/>
        <v>0.11067250761354665</v>
      </c>
      <c r="S364" s="9">
        <f t="shared" si="55"/>
        <v>9.0356676790216408</v>
      </c>
    </row>
    <row r="365" spans="1:19" x14ac:dyDescent="0.25">
      <c r="A365" s="1">
        <v>45</v>
      </c>
      <c r="B365" s="11">
        <v>0.6777777777777777</v>
      </c>
      <c r="C365" s="1" t="s">
        <v>130</v>
      </c>
      <c r="D365" s="1">
        <v>6</v>
      </c>
      <c r="E365" s="1">
        <v>9</v>
      </c>
      <c r="F365" s="1" t="s">
        <v>407</v>
      </c>
      <c r="G365" s="2">
        <v>47.242733333333298</v>
      </c>
      <c r="H365" s="7">
        <f>1+COUNTIFS(A:A,A365,O:O,"&lt;"&amp;O365)</f>
        <v>5</v>
      </c>
      <c r="I365" s="2">
        <f>AVERAGEIF(A:A,A365,G:G)</f>
        <v>48.163863333333325</v>
      </c>
      <c r="J365" s="2">
        <f t="shared" si="48"/>
        <v>-0.92113000000002643</v>
      </c>
      <c r="K365" s="2">
        <f t="shared" si="49"/>
        <v>89.078869999999966</v>
      </c>
      <c r="L365" s="2">
        <f t="shared" si="50"/>
        <v>209.50177251111845</v>
      </c>
      <c r="M365" s="2">
        <f>SUMIF(A:A,A365,L:L)</f>
        <v>2779.733010782882</v>
      </c>
      <c r="N365" s="3">
        <f t="shared" si="51"/>
        <v>7.5367588073544697E-2</v>
      </c>
      <c r="O365" s="8">
        <f t="shared" si="52"/>
        <v>13.268303067151182</v>
      </c>
      <c r="P365" s="3">
        <f t="shared" si="53"/>
        <v>7.5367588073544697E-2</v>
      </c>
      <c r="Q365" s="3">
        <f>IF(ISNUMBER(P365),SUMIF(A:A,A365,P:P),"")</f>
        <v>0.9240046801094054</v>
      </c>
      <c r="R365" s="3">
        <f t="shared" si="54"/>
        <v>8.1566240621877492E-2</v>
      </c>
      <c r="S365" s="9">
        <f t="shared" si="55"/>
        <v>12.259974131157671</v>
      </c>
    </row>
    <row r="366" spans="1:19" x14ac:dyDescent="0.25">
      <c r="A366" s="1">
        <v>45</v>
      </c>
      <c r="B366" s="11">
        <v>0.6777777777777777</v>
      </c>
      <c r="C366" s="1" t="s">
        <v>130</v>
      </c>
      <c r="D366" s="1">
        <v>6</v>
      </c>
      <c r="E366" s="1">
        <v>7</v>
      </c>
      <c r="F366" s="1" t="s">
        <v>405</v>
      </c>
      <c r="G366" s="2">
        <v>45.573900000000002</v>
      </c>
      <c r="H366" s="7">
        <f>1+COUNTIFS(A:A,A366,O:O,"&lt;"&amp;O366)</f>
        <v>6</v>
      </c>
      <c r="I366" s="2">
        <f>AVERAGEIF(A:A,A366,G:G)</f>
        <v>48.163863333333325</v>
      </c>
      <c r="J366" s="2">
        <f t="shared" si="48"/>
        <v>-2.5899633333333227</v>
      </c>
      <c r="K366" s="2">
        <f t="shared" si="49"/>
        <v>87.410036666666684</v>
      </c>
      <c r="L366" s="2">
        <f t="shared" si="50"/>
        <v>189.54040105909456</v>
      </c>
      <c r="M366" s="2">
        <f>SUMIF(A:A,A366,L:L)</f>
        <v>2779.733010782882</v>
      </c>
      <c r="N366" s="3">
        <f t="shared" si="51"/>
        <v>6.8186548968496991E-2</v>
      </c>
      <c r="O366" s="8">
        <f t="shared" si="52"/>
        <v>14.665649092492012</v>
      </c>
      <c r="P366" s="3">
        <f t="shared" si="53"/>
        <v>6.8186548968496991E-2</v>
      </c>
      <c r="Q366" s="3">
        <f>IF(ISNUMBER(P366),SUMIF(A:A,A366,P:P),"")</f>
        <v>0.9240046801094054</v>
      </c>
      <c r="R366" s="3">
        <f t="shared" si="54"/>
        <v>7.3794592642564827E-2</v>
      </c>
      <c r="S366" s="9">
        <f t="shared" si="55"/>
        <v>13.551128398304872</v>
      </c>
    </row>
    <row r="367" spans="1:19" x14ac:dyDescent="0.25">
      <c r="A367" s="1">
        <v>45</v>
      </c>
      <c r="B367" s="11">
        <v>0.6777777777777777</v>
      </c>
      <c r="C367" s="1" t="s">
        <v>130</v>
      </c>
      <c r="D367" s="1">
        <v>6</v>
      </c>
      <c r="E367" s="1">
        <v>6</v>
      </c>
      <c r="F367" s="1" t="s">
        <v>404</v>
      </c>
      <c r="G367" s="2">
        <v>42.463066666666698</v>
      </c>
      <c r="H367" s="7">
        <f>1+COUNTIFS(A:A,A367,O:O,"&lt;"&amp;O367)</f>
        <v>7</v>
      </c>
      <c r="I367" s="2">
        <f>AVERAGEIF(A:A,A367,G:G)</f>
        <v>48.163863333333325</v>
      </c>
      <c r="J367" s="2">
        <f t="shared" si="48"/>
        <v>-5.7007966666666263</v>
      </c>
      <c r="K367" s="2">
        <f t="shared" si="49"/>
        <v>84.299203333333367</v>
      </c>
      <c r="L367" s="2">
        <f t="shared" si="50"/>
        <v>157.26813266532693</v>
      </c>
      <c r="M367" s="2">
        <f>SUMIF(A:A,A367,L:L)</f>
        <v>2779.733010782882</v>
      </c>
      <c r="N367" s="3">
        <f t="shared" si="51"/>
        <v>5.6576704329252846E-2</v>
      </c>
      <c r="O367" s="8">
        <f t="shared" si="52"/>
        <v>17.675119324385115</v>
      </c>
      <c r="P367" s="3">
        <f t="shared" si="53"/>
        <v>5.6576704329252846E-2</v>
      </c>
      <c r="Q367" s="3">
        <f>IF(ISNUMBER(P367),SUMIF(A:A,A367,P:P),"")</f>
        <v>0.9240046801094054</v>
      </c>
      <c r="R367" s="3">
        <f t="shared" si="54"/>
        <v>6.1229889357869882E-2</v>
      </c>
      <c r="S367" s="9">
        <f t="shared" si="55"/>
        <v>16.331892977224037</v>
      </c>
    </row>
    <row r="368" spans="1:19" x14ac:dyDescent="0.25">
      <c r="A368" s="1">
        <v>45</v>
      </c>
      <c r="B368" s="11">
        <v>0.6777777777777777</v>
      </c>
      <c r="C368" s="1" t="s">
        <v>130</v>
      </c>
      <c r="D368" s="1">
        <v>6</v>
      </c>
      <c r="E368" s="1">
        <v>3</v>
      </c>
      <c r="F368" s="1" t="s">
        <v>401</v>
      </c>
      <c r="G368" s="2">
        <v>40.219133333333303</v>
      </c>
      <c r="H368" s="7">
        <f>1+COUNTIFS(A:A,A368,O:O,"&lt;"&amp;O368)</f>
        <v>8</v>
      </c>
      <c r="I368" s="2">
        <f>AVERAGEIF(A:A,A368,G:G)</f>
        <v>48.163863333333325</v>
      </c>
      <c r="J368" s="2">
        <f t="shared" si="48"/>
        <v>-7.9447300000000212</v>
      </c>
      <c r="K368" s="2">
        <f t="shared" si="49"/>
        <v>82.055269999999979</v>
      </c>
      <c r="L368" s="2">
        <f t="shared" si="50"/>
        <v>137.45769540709603</v>
      </c>
      <c r="M368" s="2">
        <f>SUMIF(A:A,A368,L:L)</f>
        <v>2779.733010782882</v>
      </c>
      <c r="N368" s="3">
        <f t="shared" si="51"/>
        <v>4.9449963314420094E-2</v>
      </c>
      <c r="O368" s="8">
        <f t="shared" si="52"/>
        <v>20.222461918559002</v>
      </c>
      <c r="P368" s="3">
        <f t="shared" si="53"/>
        <v>4.9449963314420094E-2</v>
      </c>
      <c r="Q368" s="3">
        <f>IF(ISNUMBER(P368),SUMIF(A:A,A368,P:P),"")</f>
        <v>0.9240046801094054</v>
      </c>
      <c r="R368" s="3">
        <f t="shared" si="54"/>
        <v>5.351700524781438E-2</v>
      </c>
      <c r="S368" s="9">
        <f t="shared" si="55"/>
        <v>18.685649456082743</v>
      </c>
    </row>
    <row r="369" spans="1:19" x14ac:dyDescent="0.25">
      <c r="A369" s="1">
        <v>45</v>
      </c>
      <c r="B369" s="11">
        <v>0.6777777777777777</v>
      </c>
      <c r="C369" s="1" t="s">
        <v>130</v>
      </c>
      <c r="D369" s="1">
        <v>6</v>
      </c>
      <c r="E369" s="1">
        <v>10</v>
      </c>
      <c r="F369" s="1" t="s">
        <v>408</v>
      </c>
      <c r="G369" s="2">
        <v>39.271266666666698</v>
      </c>
      <c r="H369" s="7">
        <f>1+COUNTIFS(A:A,A369,O:O,"&lt;"&amp;O369)</f>
        <v>9</v>
      </c>
      <c r="I369" s="2">
        <f>AVERAGEIF(A:A,A369,G:G)</f>
        <v>48.163863333333325</v>
      </c>
      <c r="J369" s="2">
        <f t="shared" si="48"/>
        <v>-8.892596666666627</v>
      </c>
      <c r="K369" s="2">
        <f t="shared" si="49"/>
        <v>81.107403333333366</v>
      </c>
      <c r="L369" s="2">
        <f t="shared" si="50"/>
        <v>129.85834467469752</v>
      </c>
      <c r="M369" s="2">
        <f>SUMIF(A:A,A369,L:L)</f>
        <v>2779.733010782882</v>
      </c>
      <c r="N369" s="3">
        <f t="shared" si="51"/>
        <v>4.6716121358045211E-2</v>
      </c>
      <c r="O369" s="8">
        <f t="shared" si="52"/>
        <v>21.405886681724382</v>
      </c>
      <c r="P369" s="3" t="str">
        <f t="shared" si="53"/>
        <v/>
      </c>
      <c r="Q369" s="3" t="str">
        <f>IF(ISNUMBER(P369),SUMIF(A:A,A369,P:P),"")</f>
        <v/>
      </c>
      <c r="R369" s="3" t="str">
        <f t="shared" si="54"/>
        <v/>
      </c>
      <c r="S369" s="9" t="str">
        <f t="shared" si="55"/>
        <v/>
      </c>
    </row>
    <row r="370" spans="1:19" x14ac:dyDescent="0.25">
      <c r="A370" s="1">
        <v>45</v>
      </c>
      <c r="B370" s="11">
        <v>0.6777777777777777</v>
      </c>
      <c r="C370" s="1" t="s">
        <v>130</v>
      </c>
      <c r="D370" s="1">
        <v>6</v>
      </c>
      <c r="E370" s="1">
        <v>8</v>
      </c>
      <c r="F370" s="1" t="s">
        <v>406</v>
      </c>
      <c r="G370" s="2">
        <v>31.484400000000001</v>
      </c>
      <c r="H370" s="7">
        <f>1+COUNTIFS(A:A,A370,O:O,"&lt;"&amp;O370)</f>
        <v>10</v>
      </c>
      <c r="I370" s="2">
        <f>AVERAGEIF(A:A,A370,G:G)</f>
        <v>48.163863333333325</v>
      </c>
      <c r="J370" s="2">
        <f t="shared" si="48"/>
        <v>-16.679463333333324</v>
      </c>
      <c r="K370" s="2">
        <f t="shared" si="49"/>
        <v>73.320536666666669</v>
      </c>
      <c r="L370" s="2">
        <f t="shared" si="50"/>
        <v>81.388354690193168</v>
      </c>
      <c r="M370" s="2">
        <f>SUMIF(A:A,A370,L:L)</f>
        <v>2779.733010782882</v>
      </c>
      <c r="N370" s="3">
        <f t="shared" si="51"/>
        <v>2.9279198532549358E-2</v>
      </c>
      <c r="O370" s="8">
        <f t="shared" si="52"/>
        <v>34.15394034397189</v>
      </c>
      <c r="P370" s="3" t="str">
        <f t="shared" si="53"/>
        <v/>
      </c>
      <c r="Q370" s="3" t="str">
        <f>IF(ISNUMBER(P370),SUMIF(A:A,A370,P:P),"")</f>
        <v/>
      </c>
      <c r="R370" s="3" t="str">
        <f t="shared" si="54"/>
        <v/>
      </c>
      <c r="S370" s="9" t="str">
        <f t="shared" si="55"/>
        <v/>
      </c>
    </row>
    <row r="371" spans="1:19" x14ac:dyDescent="0.25">
      <c r="A371" s="1">
        <v>46</v>
      </c>
      <c r="B371" s="11">
        <v>0.6791666666666667</v>
      </c>
      <c r="C371" s="1" t="s">
        <v>204</v>
      </c>
      <c r="D371" s="1">
        <v>3</v>
      </c>
      <c r="E371" s="1">
        <v>5</v>
      </c>
      <c r="F371" s="1" t="s">
        <v>412</v>
      </c>
      <c r="G371" s="2">
        <v>71.547899999999998</v>
      </c>
      <c r="H371" s="7">
        <f>1+COUNTIFS(A:A,A371,O:O,"&lt;"&amp;O371)</f>
        <v>1</v>
      </c>
      <c r="I371" s="2">
        <f>AVERAGEIF(A:A,A371,G:G)</f>
        <v>52.474577777777782</v>
      </c>
      <c r="J371" s="2">
        <f t="shared" si="48"/>
        <v>19.073322222222217</v>
      </c>
      <c r="K371" s="2">
        <f t="shared" si="49"/>
        <v>109.07332222222222</v>
      </c>
      <c r="L371" s="2">
        <f t="shared" si="50"/>
        <v>695.33888659395927</v>
      </c>
      <c r="M371" s="2">
        <f>SUMIF(A:A,A371,L:L)</f>
        <v>2710.14446451607</v>
      </c>
      <c r="N371" s="3">
        <f t="shared" si="51"/>
        <v>0.25656893781790363</v>
      </c>
      <c r="O371" s="8">
        <f t="shared" si="52"/>
        <v>3.8975879485058189</v>
      </c>
      <c r="P371" s="3">
        <f t="shared" si="53"/>
        <v>0.25656893781790363</v>
      </c>
      <c r="Q371" s="3">
        <f>IF(ISNUMBER(P371),SUMIF(A:A,A371,P:P),"")</f>
        <v>0.91373159406424065</v>
      </c>
      <c r="R371" s="3">
        <f t="shared" si="54"/>
        <v>0.28079245533876696</v>
      </c>
      <c r="S371" s="9">
        <f t="shared" si="55"/>
        <v>3.5613492491937953</v>
      </c>
    </row>
    <row r="372" spans="1:19" x14ac:dyDescent="0.25">
      <c r="A372" s="1">
        <v>46</v>
      </c>
      <c r="B372" s="11">
        <v>0.6791666666666667</v>
      </c>
      <c r="C372" s="1" t="s">
        <v>204</v>
      </c>
      <c r="D372" s="1">
        <v>3</v>
      </c>
      <c r="E372" s="1">
        <v>3</v>
      </c>
      <c r="F372" s="1" t="s">
        <v>411</v>
      </c>
      <c r="G372" s="2">
        <v>65.649333333333303</v>
      </c>
      <c r="H372" s="7">
        <f>1+COUNTIFS(A:A,A372,O:O,"&lt;"&amp;O372)</f>
        <v>2</v>
      </c>
      <c r="I372" s="2">
        <f>AVERAGEIF(A:A,A372,G:G)</f>
        <v>52.474577777777782</v>
      </c>
      <c r="J372" s="2">
        <f t="shared" si="48"/>
        <v>13.174755555555521</v>
      </c>
      <c r="K372" s="2">
        <f t="shared" si="49"/>
        <v>103.17475555555552</v>
      </c>
      <c r="L372" s="2">
        <f t="shared" si="50"/>
        <v>488.08293165631403</v>
      </c>
      <c r="M372" s="2">
        <f>SUMIF(A:A,A372,L:L)</f>
        <v>2710.14446451607</v>
      </c>
      <c r="N372" s="3">
        <f t="shared" si="51"/>
        <v>0.18009480234237893</v>
      </c>
      <c r="O372" s="8">
        <f t="shared" si="52"/>
        <v>5.5526310975865707</v>
      </c>
      <c r="P372" s="3">
        <f t="shared" si="53"/>
        <v>0.18009480234237893</v>
      </c>
      <c r="Q372" s="3">
        <f>IF(ISNUMBER(P372),SUMIF(A:A,A372,P:P),"")</f>
        <v>0.91373159406424065</v>
      </c>
      <c r="R372" s="3">
        <f t="shared" si="54"/>
        <v>0.19709814513617138</v>
      </c>
      <c r="S372" s="9">
        <f t="shared" si="55"/>
        <v>5.0736144640484513</v>
      </c>
    </row>
    <row r="373" spans="1:19" x14ac:dyDescent="0.25">
      <c r="A373" s="1">
        <v>46</v>
      </c>
      <c r="B373" s="11">
        <v>0.6791666666666667</v>
      </c>
      <c r="C373" s="1" t="s">
        <v>204</v>
      </c>
      <c r="D373" s="1">
        <v>3</v>
      </c>
      <c r="E373" s="1">
        <v>1</v>
      </c>
      <c r="F373" s="1" t="s">
        <v>409</v>
      </c>
      <c r="G373" s="2">
        <v>63.292866666666605</v>
      </c>
      <c r="H373" s="7">
        <f>1+COUNTIFS(A:A,A373,O:O,"&lt;"&amp;O373)</f>
        <v>3</v>
      </c>
      <c r="I373" s="2">
        <f>AVERAGEIF(A:A,A373,G:G)</f>
        <v>52.474577777777782</v>
      </c>
      <c r="J373" s="2">
        <f t="shared" si="48"/>
        <v>10.818288888888823</v>
      </c>
      <c r="K373" s="2">
        <f t="shared" si="49"/>
        <v>100.81828888888882</v>
      </c>
      <c r="L373" s="2">
        <f t="shared" si="50"/>
        <v>423.73037008282085</v>
      </c>
      <c r="M373" s="2">
        <f>SUMIF(A:A,A373,L:L)</f>
        <v>2710.14446451607</v>
      </c>
      <c r="N373" s="3">
        <f t="shared" si="51"/>
        <v>0.15634973545902217</v>
      </c>
      <c r="O373" s="8">
        <f t="shared" si="52"/>
        <v>6.3959174415238511</v>
      </c>
      <c r="P373" s="3">
        <f t="shared" si="53"/>
        <v>0.15634973545902217</v>
      </c>
      <c r="Q373" s="3">
        <f>IF(ISNUMBER(P373),SUMIF(A:A,A373,P:P),"")</f>
        <v>0.91373159406424065</v>
      </c>
      <c r="R373" s="3">
        <f t="shared" si="54"/>
        <v>0.17111122836804293</v>
      </c>
      <c r="S373" s="9">
        <f t="shared" si="55"/>
        <v>5.8441518393468677</v>
      </c>
    </row>
    <row r="374" spans="1:19" x14ac:dyDescent="0.25">
      <c r="A374" s="1">
        <v>46</v>
      </c>
      <c r="B374" s="11">
        <v>0.6791666666666667</v>
      </c>
      <c r="C374" s="1" t="s">
        <v>204</v>
      </c>
      <c r="D374" s="1">
        <v>3</v>
      </c>
      <c r="E374" s="1">
        <v>2</v>
      </c>
      <c r="F374" s="1" t="s">
        <v>410</v>
      </c>
      <c r="G374" s="2">
        <v>61.370533333333299</v>
      </c>
      <c r="H374" s="7">
        <f>1+COUNTIFS(A:A,A374,O:O,"&lt;"&amp;O374)</f>
        <v>4</v>
      </c>
      <c r="I374" s="2">
        <f>AVERAGEIF(A:A,A374,G:G)</f>
        <v>52.474577777777782</v>
      </c>
      <c r="J374" s="2">
        <f t="shared" si="48"/>
        <v>8.895955555555517</v>
      </c>
      <c r="K374" s="2">
        <f t="shared" si="49"/>
        <v>98.895955555555517</v>
      </c>
      <c r="L374" s="2">
        <f t="shared" si="50"/>
        <v>377.57051023740962</v>
      </c>
      <c r="M374" s="2">
        <f>SUMIF(A:A,A374,L:L)</f>
        <v>2710.14446451607</v>
      </c>
      <c r="N374" s="3">
        <f t="shared" si="51"/>
        <v>0.13931748479866718</v>
      </c>
      <c r="O374" s="8">
        <f t="shared" si="52"/>
        <v>7.1778499406957907</v>
      </c>
      <c r="P374" s="3">
        <f t="shared" si="53"/>
        <v>0.13931748479866718</v>
      </c>
      <c r="Q374" s="3">
        <f>IF(ISNUMBER(P374),SUMIF(A:A,A374,P:P),"")</f>
        <v>0.91373159406424065</v>
      </c>
      <c r="R374" s="3">
        <f t="shared" si="54"/>
        <v>0.15247090688742493</v>
      </c>
      <c r="S374" s="9">
        <f t="shared" si="55"/>
        <v>6.5586282682658803</v>
      </c>
    </row>
    <row r="375" spans="1:19" x14ac:dyDescent="0.25">
      <c r="A375" s="1">
        <v>46</v>
      </c>
      <c r="B375" s="11">
        <v>0.6791666666666667</v>
      </c>
      <c r="C375" s="1" t="s">
        <v>204</v>
      </c>
      <c r="D375" s="1">
        <v>3</v>
      </c>
      <c r="E375" s="1">
        <v>9</v>
      </c>
      <c r="F375" s="1" t="s">
        <v>416</v>
      </c>
      <c r="G375" s="2">
        <v>58.8369</v>
      </c>
      <c r="H375" s="7">
        <f>1+COUNTIFS(A:A,A375,O:O,"&lt;"&amp;O375)</f>
        <v>5</v>
      </c>
      <c r="I375" s="2">
        <f>AVERAGEIF(A:A,A375,G:G)</f>
        <v>52.474577777777782</v>
      </c>
      <c r="J375" s="2">
        <f t="shared" si="48"/>
        <v>6.3623222222222182</v>
      </c>
      <c r="K375" s="2">
        <f t="shared" si="49"/>
        <v>96.362322222222218</v>
      </c>
      <c r="L375" s="2">
        <f t="shared" si="50"/>
        <v>324.3228055843407</v>
      </c>
      <c r="M375" s="2">
        <f>SUMIF(A:A,A375,L:L)</f>
        <v>2710.14446451607</v>
      </c>
      <c r="N375" s="3">
        <f t="shared" si="51"/>
        <v>0.11966993266621032</v>
      </c>
      <c r="O375" s="8">
        <f t="shared" si="52"/>
        <v>8.3563178964030396</v>
      </c>
      <c r="P375" s="3">
        <f t="shared" si="53"/>
        <v>0.11966993266621032</v>
      </c>
      <c r="Q375" s="3">
        <f>IF(ISNUMBER(P375),SUMIF(A:A,A375,P:P),"")</f>
        <v>0.91373159406424065</v>
      </c>
      <c r="R375" s="3">
        <f t="shared" si="54"/>
        <v>0.13096836471848738</v>
      </c>
      <c r="S375" s="9">
        <f t="shared" si="55"/>
        <v>7.6354316719878907</v>
      </c>
    </row>
    <row r="376" spans="1:19" x14ac:dyDescent="0.25">
      <c r="A376" s="1">
        <v>46</v>
      </c>
      <c r="B376" s="11">
        <v>0.6791666666666667</v>
      </c>
      <c r="C376" s="1" t="s">
        <v>204</v>
      </c>
      <c r="D376" s="1">
        <v>3</v>
      </c>
      <c r="E376" s="1">
        <v>8</v>
      </c>
      <c r="F376" s="1" t="s">
        <v>415</v>
      </c>
      <c r="G376" s="2">
        <v>47.804299999999998</v>
      </c>
      <c r="H376" s="7">
        <f>1+COUNTIFS(A:A,A376,O:O,"&lt;"&amp;O376)</f>
        <v>6</v>
      </c>
      <c r="I376" s="2">
        <f>AVERAGEIF(A:A,A376,G:G)</f>
        <v>52.474577777777782</v>
      </c>
      <c r="J376" s="2">
        <f t="shared" si="48"/>
        <v>-4.670277777777784</v>
      </c>
      <c r="K376" s="2">
        <f t="shared" si="49"/>
        <v>85.329722222222216</v>
      </c>
      <c r="L376" s="2">
        <f t="shared" si="50"/>
        <v>167.29911755180203</v>
      </c>
      <c r="M376" s="2">
        <f>SUMIF(A:A,A376,L:L)</f>
        <v>2710.14446451607</v>
      </c>
      <c r="N376" s="3">
        <f t="shared" si="51"/>
        <v>6.1730700980058409E-2</v>
      </c>
      <c r="O376" s="8">
        <f t="shared" si="52"/>
        <v>16.199394857399103</v>
      </c>
      <c r="P376" s="3">
        <f t="shared" si="53"/>
        <v>6.1730700980058409E-2</v>
      </c>
      <c r="Q376" s="3">
        <f>IF(ISNUMBER(P376),SUMIF(A:A,A376,P:P),"")</f>
        <v>0.91373159406424065</v>
      </c>
      <c r="R376" s="3">
        <f t="shared" si="54"/>
        <v>6.7558899551106458E-2</v>
      </c>
      <c r="S376" s="9">
        <f t="shared" si="55"/>
        <v>14.801898885927343</v>
      </c>
    </row>
    <row r="377" spans="1:19" x14ac:dyDescent="0.25">
      <c r="A377" s="1">
        <v>46</v>
      </c>
      <c r="B377" s="11">
        <v>0.6791666666666667</v>
      </c>
      <c r="C377" s="1" t="s">
        <v>204</v>
      </c>
      <c r="D377" s="1">
        <v>3</v>
      </c>
      <c r="E377" s="1">
        <v>6</v>
      </c>
      <c r="F377" s="1" t="s">
        <v>413</v>
      </c>
      <c r="G377" s="2">
        <v>40.074766666666697</v>
      </c>
      <c r="H377" s="7">
        <f>1+COUNTIFS(A:A,A377,O:O,"&lt;"&amp;O377)</f>
        <v>7</v>
      </c>
      <c r="I377" s="2">
        <f>AVERAGEIF(A:A,A377,G:G)</f>
        <v>52.474577777777782</v>
      </c>
      <c r="J377" s="2">
        <f t="shared" si="48"/>
        <v>-12.399811111111084</v>
      </c>
      <c r="K377" s="2">
        <f t="shared" si="49"/>
        <v>77.600188888888908</v>
      </c>
      <c r="L377" s="2">
        <f t="shared" si="50"/>
        <v>105.21557422744868</v>
      </c>
      <c r="M377" s="2">
        <f>SUMIF(A:A,A377,L:L)</f>
        <v>2710.14446451607</v>
      </c>
      <c r="N377" s="3">
        <f t="shared" si="51"/>
        <v>3.8822865572310454E-2</v>
      </c>
      <c r="O377" s="8">
        <f t="shared" si="52"/>
        <v>25.75801619119089</v>
      </c>
      <c r="P377" s="3" t="str">
        <f t="shared" si="53"/>
        <v/>
      </c>
      <c r="Q377" s="3" t="str">
        <f>IF(ISNUMBER(P377),SUMIF(A:A,A377,P:P),"")</f>
        <v/>
      </c>
      <c r="R377" s="3" t="str">
        <f t="shared" si="54"/>
        <v/>
      </c>
      <c r="S377" s="9" t="str">
        <f t="shared" si="55"/>
        <v/>
      </c>
    </row>
    <row r="378" spans="1:19" x14ac:dyDescent="0.25">
      <c r="A378" s="1">
        <v>46</v>
      </c>
      <c r="B378" s="11">
        <v>0.6791666666666667</v>
      </c>
      <c r="C378" s="1" t="s">
        <v>204</v>
      </c>
      <c r="D378" s="1">
        <v>3</v>
      </c>
      <c r="E378" s="1">
        <v>10</v>
      </c>
      <c r="F378" s="1" t="s">
        <v>417</v>
      </c>
      <c r="G378" s="2">
        <v>32.619866666666702</v>
      </c>
      <c r="H378" s="7">
        <f>1+COUNTIFS(A:A,A378,O:O,"&lt;"&amp;O378)</f>
        <v>8</v>
      </c>
      <c r="I378" s="2">
        <f>AVERAGEIF(A:A,A378,G:G)</f>
        <v>52.474577777777782</v>
      </c>
      <c r="J378" s="2">
        <f t="shared" si="48"/>
        <v>-19.854711111111079</v>
      </c>
      <c r="K378" s="2">
        <f t="shared" si="49"/>
        <v>70.145288888888928</v>
      </c>
      <c r="L378" s="2">
        <f t="shared" si="50"/>
        <v>67.270199206664813</v>
      </c>
      <c r="M378" s="2">
        <f>SUMIF(A:A,A378,L:L)</f>
        <v>2710.14446451607</v>
      </c>
      <c r="N378" s="3">
        <f t="shared" si="51"/>
        <v>2.4821628546903583E-2</v>
      </c>
      <c r="O378" s="8">
        <f t="shared" si="52"/>
        <v>40.287445205715429</v>
      </c>
      <c r="P378" s="3" t="str">
        <f t="shared" si="53"/>
        <v/>
      </c>
      <c r="Q378" s="3" t="str">
        <f>IF(ISNUMBER(P378),SUMIF(A:A,A378,P:P),"")</f>
        <v/>
      </c>
      <c r="R378" s="3" t="str">
        <f t="shared" si="54"/>
        <v/>
      </c>
      <c r="S378" s="9" t="str">
        <f t="shared" si="55"/>
        <v/>
      </c>
    </row>
    <row r="379" spans="1:19" x14ac:dyDescent="0.25">
      <c r="A379" s="1">
        <v>46</v>
      </c>
      <c r="B379" s="11">
        <v>0.6791666666666667</v>
      </c>
      <c r="C379" s="1" t="s">
        <v>204</v>
      </c>
      <c r="D379" s="1">
        <v>3</v>
      </c>
      <c r="E379" s="1">
        <v>7</v>
      </c>
      <c r="F379" s="1" t="s">
        <v>414</v>
      </c>
      <c r="G379" s="2">
        <v>31.074733333333398</v>
      </c>
      <c r="H379" s="7">
        <f>1+COUNTIFS(A:A,A379,O:O,"&lt;"&amp;O379)</f>
        <v>9</v>
      </c>
      <c r="I379" s="2">
        <f>AVERAGEIF(A:A,A379,G:G)</f>
        <v>52.474577777777782</v>
      </c>
      <c r="J379" s="2">
        <f t="shared" si="48"/>
        <v>-21.399844444444383</v>
      </c>
      <c r="K379" s="2">
        <f t="shared" si="49"/>
        <v>68.600155555555617</v>
      </c>
      <c r="L379" s="2">
        <f t="shared" si="50"/>
        <v>61.314069375310268</v>
      </c>
      <c r="M379" s="2">
        <f>SUMIF(A:A,A379,L:L)</f>
        <v>2710.14446451607</v>
      </c>
      <c r="N379" s="3">
        <f t="shared" si="51"/>
        <v>2.2623911816545418E-2</v>
      </c>
      <c r="O379" s="8">
        <f t="shared" si="52"/>
        <v>44.201020942305639</v>
      </c>
      <c r="P379" s="3" t="str">
        <f t="shared" si="53"/>
        <v/>
      </c>
      <c r="Q379" s="3" t="str">
        <f>IF(ISNUMBER(P379),SUMIF(A:A,A379,P:P),"")</f>
        <v/>
      </c>
      <c r="R379" s="3" t="str">
        <f t="shared" si="54"/>
        <v/>
      </c>
      <c r="S379" s="9" t="str">
        <f t="shared" si="55"/>
        <v/>
      </c>
    </row>
    <row r="380" spans="1:19" x14ac:dyDescent="0.25">
      <c r="A380" s="1">
        <v>47</v>
      </c>
      <c r="B380" s="11">
        <v>0.68402777777777779</v>
      </c>
      <c r="C380" s="1" t="s">
        <v>34</v>
      </c>
      <c r="D380" s="1">
        <v>6</v>
      </c>
      <c r="E380" s="1">
        <v>9</v>
      </c>
      <c r="F380" s="1" t="s">
        <v>425</v>
      </c>
      <c r="G380" s="2">
        <v>64.339066666666696</v>
      </c>
      <c r="H380" s="7">
        <f>1+COUNTIFS(A:A,A380,O:O,"&lt;"&amp;O380)</f>
        <v>1</v>
      </c>
      <c r="I380" s="2">
        <f>AVERAGEIF(A:A,A380,G:G)</f>
        <v>51.468383333333342</v>
      </c>
      <c r="J380" s="2">
        <f t="shared" si="48"/>
        <v>12.870683333333353</v>
      </c>
      <c r="K380" s="2">
        <f t="shared" si="49"/>
        <v>102.87068333333335</v>
      </c>
      <c r="L380" s="2">
        <f t="shared" si="50"/>
        <v>479.25892279514511</v>
      </c>
      <c r="M380" s="2">
        <f>SUMIF(A:A,A380,L:L)</f>
        <v>2058.5199324640989</v>
      </c>
      <c r="N380" s="3">
        <f t="shared" si="51"/>
        <v>0.23281723690742231</v>
      </c>
      <c r="O380" s="8">
        <f t="shared" si="52"/>
        <v>4.2952146210619322</v>
      </c>
      <c r="P380" s="3">
        <f t="shared" si="53"/>
        <v>0.23281723690742231</v>
      </c>
      <c r="Q380" s="3">
        <f>IF(ISNUMBER(P380),SUMIF(A:A,A380,P:P),"")</f>
        <v>0.95900181674721463</v>
      </c>
      <c r="R380" s="3">
        <f t="shared" si="54"/>
        <v>0.24277038149635866</v>
      </c>
      <c r="S380" s="9">
        <f t="shared" si="55"/>
        <v>4.1191186249175917</v>
      </c>
    </row>
    <row r="381" spans="1:19" x14ac:dyDescent="0.25">
      <c r="A381" s="1">
        <v>47</v>
      </c>
      <c r="B381" s="11">
        <v>0.68402777777777779</v>
      </c>
      <c r="C381" s="1" t="s">
        <v>34</v>
      </c>
      <c r="D381" s="1">
        <v>6</v>
      </c>
      <c r="E381" s="1">
        <v>8</v>
      </c>
      <c r="F381" s="1" t="s">
        <v>424</v>
      </c>
      <c r="G381" s="2">
        <v>62.475866666666704</v>
      </c>
      <c r="H381" s="7">
        <f>1+COUNTIFS(A:A,A381,O:O,"&lt;"&amp;O381)</f>
        <v>2</v>
      </c>
      <c r="I381" s="2">
        <f>AVERAGEIF(A:A,A381,G:G)</f>
        <v>51.468383333333342</v>
      </c>
      <c r="J381" s="2">
        <f t="shared" si="48"/>
        <v>11.007483333333361</v>
      </c>
      <c r="K381" s="2">
        <f t="shared" si="49"/>
        <v>101.00748333333337</v>
      </c>
      <c r="L381" s="2">
        <f t="shared" si="50"/>
        <v>428.56782061735919</v>
      </c>
      <c r="M381" s="2">
        <f>SUMIF(A:A,A381,L:L)</f>
        <v>2058.5199324640989</v>
      </c>
      <c r="N381" s="3">
        <f t="shared" si="51"/>
        <v>0.20819221318122141</v>
      </c>
      <c r="O381" s="8">
        <f t="shared" si="52"/>
        <v>4.8032536122258689</v>
      </c>
      <c r="P381" s="3">
        <f t="shared" si="53"/>
        <v>0.20819221318122141</v>
      </c>
      <c r="Q381" s="3">
        <f>IF(ISNUMBER(P381),SUMIF(A:A,A381,P:P),"")</f>
        <v>0.95900181674721463</v>
      </c>
      <c r="R381" s="3">
        <f t="shared" si="54"/>
        <v>0.21709261603630439</v>
      </c>
      <c r="S381" s="9">
        <f t="shared" si="55"/>
        <v>4.6063289404222303</v>
      </c>
    </row>
    <row r="382" spans="1:19" x14ac:dyDescent="0.25">
      <c r="A382" s="1">
        <v>47</v>
      </c>
      <c r="B382" s="11">
        <v>0.68402777777777779</v>
      </c>
      <c r="C382" s="1" t="s">
        <v>34</v>
      </c>
      <c r="D382" s="1">
        <v>6</v>
      </c>
      <c r="E382" s="1">
        <v>2</v>
      </c>
      <c r="F382" s="1" t="s">
        <v>419</v>
      </c>
      <c r="G382" s="2">
        <v>57.401033333333395</v>
      </c>
      <c r="H382" s="7">
        <f>1+COUNTIFS(A:A,A382,O:O,"&lt;"&amp;O382)</f>
        <v>3</v>
      </c>
      <c r="I382" s="2">
        <f>AVERAGEIF(A:A,A382,G:G)</f>
        <v>51.468383333333342</v>
      </c>
      <c r="J382" s="2">
        <f t="shared" si="48"/>
        <v>5.9326500000000522</v>
      </c>
      <c r="K382" s="2">
        <f t="shared" si="49"/>
        <v>95.932650000000052</v>
      </c>
      <c r="L382" s="2">
        <f t="shared" si="50"/>
        <v>316.06851193249628</v>
      </c>
      <c r="M382" s="2">
        <f>SUMIF(A:A,A382,L:L)</f>
        <v>2058.5199324640989</v>
      </c>
      <c r="N382" s="3">
        <f t="shared" si="51"/>
        <v>0.15354163297032275</v>
      </c>
      <c r="O382" s="8">
        <f t="shared" si="52"/>
        <v>6.5128915243026277</v>
      </c>
      <c r="P382" s="3">
        <f t="shared" si="53"/>
        <v>0.15354163297032275</v>
      </c>
      <c r="Q382" s="3">
        <f>IF(ISNUMBER(P382),SUMIF(A:A,A382,P:P),"")</f>
        <v>0.95900181674721463</v>
      </c>
      <c r="R382" s="3">
        <f t="shared" si="54"/>
        <v>0.16010567476411269</v>
      </c>
      <c r="S382" s="9">
        <f t="shared" si="55"/>
        <v>6.2458748040837566</v>
      </c>
    </row>
    <row r="383" spans="1:19" x14ac:dyDescent="0.25">
      <c r="A383" s="1">
        <v>47</v>
      </c>
      <c r="B383" s="11">
        <v>0.68402777777777779</v>
      </c>
      <c r="C383" s="1" t="s">
        <v>34</v>
      </c>
      <c r="D383" s="1">
        <v>6</v>
      </c>
      <c r="E383" s="1">
        <v>3</v>
      </c>
      <c r="F383" s="1" t="s">
        <v>420</v>
      </c>
      <c r="G383" s="2">
        <v>52.674699999999994</v>
      </c>
      <c r="H383" s="7">
        <f>1+COUNTIFS(A:A,A383,O:O,"&lt;"&amp;O383)</f>
        <v>4</v>
      </c>
      <c r="I383" s="2">
        <f>AVERAGEIF(A:A,A383,G:G)</f>
        <v>51.468383333333342</v>
      </c>
      <c r="J383" s="2">
        <f t="shared" si="48"/>
        <v>1.2063166666666518</v>
      </c>
      <c r="K383" s="2">
        <f t="shared" si="49"/>
        <v>91.206316666666652</v>
      </c>
      <c r="L383" s="2">
        <f t="shared" si="50"/>
        <v>238.02578306265588</v>
      </c>
      <c r="M383" s="2">
        <f>SUMIF(A:A,A383,L:L)</f>
        <v>2058.5199324640989</v>
      </c>
      <c r="N383" s="3">
        <f t="shared" si="51"/>
        <v>0.11562957409780004</v>
      </c>
      <c r="O383" s="8">
        <f t="shared" si="52"/>
        <v>8.6483065236770251</v>
      </c>
      <c r="P383" s="3">
        <f t="shared" si="53"/>
        <v>0.11562957409780004</v>
      </c>
      <c r="Q383" s="3">
        <f>IF(ISNUMBER(P383),SUMIF(A:A,A383,P:P),"")</f>
        <v>0.95900181674721463</v>
      </c>
      <c r="R383" s="3">
        <f t="shared" si="54"/>
        <v>0.12057284155101773</v>
      </c>
      <c r="S383" s="9">
        <f t="shared" si="55"/>
        <v>8.2937416679930536</v>
      </c>
    </row>
    <row r="384" spans="1:19" x14ac:dyDescent="0.25">
      <c r="A384" s="1">
        <v>47</v>
      </c>
      <c r="B384" s="11">
        <v>0.68402777777777779</v>
      </c>
      <c r="C384" s="1" t="s">
        <v>34</v>
      </c>
      <c r="D384" s="1">
        <v>6</v>
      </c>
      <c r="E384" s="1">
        <v>6</v>
      </c>
      <c r="F384" s="1" t="s">
        <v>423</v>
      </c>
      <c r="G384" s="2">
        <v>52.530866666666697</v>
      </c>
      <c r="H384" s="7">
        <f>1+COUNTIFS(A:A,A384,O:O,"&lt;"&amp;O384)</f>
        <v>5</v>
      </c>
      <c r="I384" s="2">
        <f>AVERAGEIF(A:A,A384,G:G)</f>
        <v>51.468383333333342</v>
      </c>
      <c r="J384" s="2">
        <f t="shared" si="48"/>
        <v>1.0624833333333541</v>
      </c>
      <c r="K384" s="2">
        <f t="shared" si="49"/>
        <v>91.062483333333347</v>
      </c>
      <c r="L384" s="2">
        <f t="shared" si="50"/>
        <v>235.98045882302122</v>
      </c>
      <c r="M384" s="2">
        <f>SUMIF(A:A,A384,L:L)</f>
        <v>2058.5199324640989</v>
      </c>
      <c r="N384" s="3">
        <f t="shared" si="51"/>
        <v>0.11463598437958616</v>
      </c>
      <c r="O384" s="8">
        <f t="shared" si="52"/>
        <v>8.7232643869377835</v>
      </c>
      <c r="P384" s="3">
        <f t="shared" si="53"/>
        <v>0.11463598437958616</v>
      </c>
      <c r="Q384" s="3">
        <f>IF(ISNUMBER(P384),SUMIF(A:A,A384,P:P),"")</f>
        <v>0.95900181674721463</v>
      </c>
      <c r="R384" s="3">
        <f t="shared" si="54"/>
        <v>0.11953677498590529</v>
      </c>
      <c r="S384" s="9">
        <f t="shared" si="55"/>
        <v>8.3656263950396106</v>
      </c>
    </row>
    <row r="385" spans="1:19" x14ac:dyDescent="0.25">
      <c r="A385" s="1">
        <v>47</v>
      </c>
      <c r="B385" s="11">
        <v>0.68402777777777779</v>
      </c>
      <c r="C385" s="1" t="s">
        <v>34</v>
      </c>
      <c r="D385" s="1">
        <v>6</v>
      </c>
      <c r="E385" s="1">
        <v>4</v>
      </c>
      <c r="F385" s="1" t="s">
        <v>421</v>
      </c>
      <c r="G385" s="2">
        <v>45.604133333333301</v>
      </c>
      <c r="H385" s="7">
        <f>1+COUNTIFS(A:A,A385,O:O,"&lt;"&amp;O385)</f>
        <v>6</v>
      </c>
      <c r="I385" s="2">
        <f>AVERAGEIF(A:A,A385,G:G)</f>
        <v>51.468383333333342</v>
      </c>
      <c r="J385" s="2">
        <f t="shared" si="48"/>
        <v>-5.864250000000041</v>
      </c>
      <c r="K385" s="2">
        <f t="shared" si="49"/>
        <v>84.135749999999959</v>
      </c>
      <c r="L385" s="2">
        <f t="shared" si="50"/>
        <v>155.73331108746515</v>
      </c>
      <c r="M385" s="2">
        <f>SUMIF(A:A,A385,L:L)</f>
        <v>2058.5199324640989</v>
      </c>
      <c r="N385" s="3">
        <f t="shared" si="51"/>
        <v>7.5653049859492283E-2</v>
      </c>
      <c r="O385" s="8">
        <f t="shared" si="52"/>
        <v>13.218237755877185</v>
      </c>
      <c r="P385" s="3">
        <f t="shared" si="53"/>
        <v>7.5653049859492283E-2</v>
      </c>
      <c r="Q385" s="3">
        <f>IF(ISNUMBER(P385),SUMIF(A:A,A385,P:P),"")</f>
        <v>0.95900181674721463</v>
      </c>
      <c r="R385" s="3">
        <f t="shared" si="54"/>
        <v>7.8887285235908822E-2</v>
      </c>
      <c r="S385" s="9">
        <f t="shared" si="55"/>
        <v>12.676314022082845</v>
      </c>
    </row>
    <row r="386" spans="1:19" x14ac:dyDescent="0.25">
      <c r="A386" s="1">
        <v>47</v>
      </c>
      <c r="B386" s="11">
        <v>0.68402777777777779</v>
      </c>
      <c r="C386" s="1" t="s">
        <v>34</v>
      </c>
      <c r="D386" s="1">
        <v>6</v>
      </c>
      <c r="E386" s="1">
        <v>1</v>
      </c>
      <c r="F386" s="1" t="s">
        <v>418</v>
      </c>
      <c r="G386" s="2">
        <v>41.327766666666598</v>
      </c>
      <c r="H386" s="7">
        <f>1+COUNTIFS(A:A,A386,O:O,"&lt;"&amp;O386)</f>
        <v>7</v>
      </c>
      <c r="I386" s="2">
        <f>AVERAGEIF(A:A,A386,G:G)</f>
        <v>51.468383333333342</v>
      </c>
      <c r="J386" s="2">
        <f t="shared" si="48"/>
        <v>-10.140616666666745</v>
      </c>
      <c r="K386" s="2">
        <f t="shared" si="49"/>
        <v>79.859383333333255</v>
      </c>
      <c r="L386" s="2">
        <f t="shared" si="50"/>
        <v>120.48954672528161</v>
      </c>
      <c r="M386" s="2">
        <f>SUMIF(A:A,A386,L:L)</f>
        <v>2058.5199324640989</v>
      </c>
      <c r="N386" s="3">
        <f t="shared" si="51"/>
        <v>5.8532125351369646E-2</v>
      </c>
      <c r="O386" s="8">
        <f t="shared" si="52"/>
        <v>17.084635044379098</v>
      </c>
      <c r="P386" s="3">
        <f t="shared" si="53"/>
        <v>5.8532125351369646E-2</v>
      </c>
      <c r="Q386" s="3">
        <f>IF(ISNUMBER(P386),SUMIF(A:A,A386,P:P),"")</f>
        <v>0.95900181674721463</v>
      </c>
      <c r="R386" s="3">
        <f t="shared" si="54"/>
        <v>6.1034425930392433E-2</v>
      </c>
      <c r="S386" s="9">
        <f t="shared" si="55"/>
        <v>16.384196046022684</v>
      </c>
    </row>
    <row r="387" spans="1:19" x14ac:dyDescent="0.25">
      <c r="A387" s="1">
        <v>47</v>
      </c>
      <c r="B387" s="11">
        <v>0.68402777777777779</v>
      </c>
      <c r="C387" s="1" t="s">
        <v>34</v>
      </c>
      <c r="D387" s="1">
        <v>6</v>
      </c>
      <c r="E387" s="1">
        <v>5</v>
      </c>
      <c r="F387" s="1" t="s">
        <v>422</v>
      </c>
      <c r="G387" s="2">
        <v>35.393633333333305</v>
      </c>
      <c r="H387" s="7">
        <f>1+COUNTIFS(A:A,A387,O:O,"&lt;"&amp;O387)</f>
        <v>8</v>
      </c>
      <c r="I387" s="2">
        <f>AVERAGEIF(A:A,A387,G:G)</f>
        <v>51.468383333333342</v>
      </c>
      <c r="J387" s="2">
        <f t="shared" si="48"/>
        <v>-16.074750000000037</v>
      </c>
      <c r="K387" s="2">
        <f t="shared" si="49"/>
        <v>73.925249999999963</v>
      </c>
      <c r="L387" s="2">
        <f t="shared" si="50"/>
        <v>84.395577420674627</v>
      </c>
      <c r="M387" s="2">
        <f>SUMIF(A:A,A387,L:L)</f>
        <v>2058.5199324640989</v>
      </c>
      <c r="N387" s="3">
        <f t="shared" si="51"/>
        <v>4.0998183252785439E-2</v>
      </c>
      <c r="O387" s="8">
        <f t="shared" si="52"/>
        <v>24.391324704175993</v>
      </c>
      <c r="P387" s="3" t="str">
        <f t="shared" si="53"/>
        <v/>
      </c>
      <c r="Q387" s="3" t="str">
        <f>IF(ISNUMBER(P387),SUMIF(A:A,A387,P:P),"")</f>
        <v/>
      </c>
      <c r="R387" s="3" t="str">
        <f t="shared" si="54"/>
        <v/>
      </c>
      <c r="S387" s="9" t="str">
        <f t="shared" si="55"/>
        <v/>
      </c>
    </row>
    <row r="388" spans="1:19" x14ac:dyDescent="0.25">
      <c r="A388" s="1">
        <v>48</v>
      </c>
      <c r="B388" s="11">
        <v>0.68472222222222223</v>
      </c>
      <c r="C388" s="1" t="s">
        <v>88</v>
      </c>
      <c r="D388" s="1">
        <v>5</v>
      </c>
      <c r="E388" s="1">
        <v>2</v>
      </c>
      <c r="F388" s="1" t="s">
        <v>427</v>
      </c>
      <c r="G388" s="2">
        <v>66.065333333333399</v>
      </c>
      <c r="H388" s="7">
        <f>1+COUNTIFS(A:A,A388,O:O,"&lt;"&amp;O388)</f>
        <v>1</v>
      </c>
      <c r="I388" s="2">
        <f>AVERAGEIF(A:A,A388,G:G)</f>
        <v>48.022054545454537</v>
      </c>
      <c r="J388" s="2">
        <f t="shared" si="48"/>
        <v>18.043278787878862</v>
      </c>
      <c r="K388" s="2">
        <f t="shared" si="49"/>
        <v>108.04327878787886</v>
      </c>
      <c r="L388" s="2">
        <f t="shared" si="50"/>
        <v>653.66613702986626</v>
      </c>
      <c r="M388" s="2">
        <f>SUMIF(A:A,A388,L:L)</f>
        <v>3052.0187081136037</v>
      </c>
      <c r="N388" s="3">
        <f t="shared" si="51"/>
        <v>0.21417500990152358</v>
      </c>
      <c r="O388" s="8">
        <f t="shared" si="52"/>
        <v>4.6690788083063204</v>
      </c>
      <c r="P388" s="3">
        <f t="shared" si="53"/>
        <v>0.21417500990152358</v>
      </c>
      <c r="Q388" s="3">
        <f>IF(ISNUMBER(P388),SUMIF(A:A,A388,P:P),"")</f>
        <v>0.85914531909874892</v>
      </c>
      <c r="R388" s="3">
        <f t="shared" si="54"/>
        <v>0.24928845579487655</v>
      </c>
      <c r="S388" s="9">
        <f t="shared" si="55"/>
        <v>4.0114172026595396</v>
      </c>
    </row>
    <row r="389" spans="1:19" x14ac:dyDescent="0.25">
      <c r="A389" s="1">
        <v>48</v>
      </c>
      <c r="B389" s="11">
        <v>0.68472222222222223</v>
      </c>
      <c r="C389" s="1" t="s">
        <v>88</v>
      </c>
      <c r="D389" s="1">
        <v>5</v>
      </c>
      <c r="E389" s="1">
        <v>11</v>
      </c>
      <c r="F389" s="1" t="s">
        <v>436</v>
      </c>
      <c r="G389" s="2">
        <v>61.650666666666694</v>
      </c>
      <c r="H389" s="7">
        <f>1+COUNTIFS(A:A,A389,O:O,"&lt;"&amp;O389)</f>
        <v>2</v>
      </c>
      <c r="I389" s="2">
        <f>AVERAGEIF(A:A,A389,G:G)</f>
        <v>48.022054545454537</v>
      </c>
      <c r="J389" s="2">
        <f t="shared" si="48"/>
        <v>13.628612121212157</v>
      </c>
      <c r="K389" s="2">
        <f t="shared" si="49"/>
        <v>103.62861212121216</v>
      </c>
      <c r="L389" s="2">
        <f t="shared" si="50"/>
        <v>501.55673282392007</v>
      </c>
      <c r="M389" s="2">
        <f>SUMIF(A:A,A389,L:L)</f>
        <v>3052.0187081136037</v>
      </c>
      <c r="N389" s="3">
        <f t="shared" si="51"/>
        <v>0.1643360610767432</v>
      </c>
      <c r="O389" s="8">
        <f t="shared" si="52"/>
        <v>6.0850916922793381</v>
      </c>
      <c r="P389" s="3">
        <f t="shared" si="53"/>
        <v>0.1643360610767432</v>
      </c>
      <c r="Q389" s="3">
        <f>IF(ISNUMBER(P389),SUMIF(A:A,A389,P:P),"")</f>
        <v>0.85914531909874892</v>
      </c>
      <c r="R389" s="3">
        <f t="shared" si="54"/>
        <v>0.19127853859360275</v>
      </c>
      <c r="S389" s="9">
        <f t="shared" si="55"/>
        <v>5.2279780437084789</v>
      </c>
    </row>
    <row r="390" spans="1:19" x14ac:dyDescent="0.25">
      <c r="A390" s="1">
        <v>48</v>
      </c>
      <c r="B390" s="11">
        <v>0.68472222222222223</v>
      </c>
      <c r="C390" s="1" t="s">
        <v>88</v>
      </c>
      <c r="D390" s="1">
        <v>5</v>
      </c>
      <c r="E390" s="1">
        <v>6</v>
      </c>
      <c r="F390" s="1" t="s">
        <v>431</v>
      </c>
      <c r="G390" s="2">
        <v>57.430999999999997</v>
      </c>
      <c r="H390" s="7">
        <f>1+COUNTIFS(A:A,A390,O:O,"&lt;"&amp;O390)</f>
        <v>3</v>
      </c>
      <c r="I390" s="2">
        <f>AVERAGEIF(A:A,A390,G:G)</f>
        <v>48.022054545454537</v>
      </c>
      <c r="J390" s="2">
        <f t="shared" si="48"/>
        <v>9.4089454545454601</v>
      </c>
      <c r="K390" s="2">
        <f t="shared" si="49"/>
        <v>99.40894545454546</v>
      </c>
      <c r="L390" s="2">
        <f t="shared" si="50"/>
        <v>389.37260057390483</v>
      </c>
      <c r="M390" s="2">
        <f>SUMIF(A:A,A390,L:L)</f>
        <v>3052.0187081136037</v>
      </c>
      <c r="N390" s="3">
        <f t="shared" si="51"/>
        <v>0.12757870701735274</v>
      </c>
      <c r="O390" s="8">
        <f t="shared" si="52"/>
        <v>7.8382985952662461</v>
      </c>
      <c r="P390" s="3">
        <f t="shared" si="53"/>
        <v>0.12757870701735274</v>
      </c>
      <c r="Q390" s="3">
        <f>IF(ISNUMBER(P390),SUMIF(A:A,A390,P:P),"")</f>
        <v>0.85914531909874892</v>
      </c>
      <c r="R390" s="3">
        <f t="shared" si="54"/>
        <v>0.14849491021051472</v>
      </c>
      <c r="S390" s="9">
        <f t="shared" si="55"/>
        <v>6.7342375478212944</v>
      </c>
    </row>
    <row r="391" spans="1:19" x14ac:dyDescent="0.25">
      <c r="A391" s="1">
        <v>48</v>
      </c>
      <c r="B391" s="11">
        <v>0.68472222222222223</v>
      </c>
      <c r="C391" s="1" t="s">
        <v>88</v>
      </c>
      <c r="D391" s="1">
        <v>5</v>
      </c>
      <c r="E391" s="1">
        <v>9</v>
      </c>
      <c r="F391" s="1" t="s">
        <v>434</v>
      </c>
      <c r="G391" s="2">
        <v>56.1801666666667</v>
      </c>
      <c r="H391" s="7">
        <f>1+COUNTIFS(A:A,A391,O:O,"&lt;"&amp;O391)</f>
        <v>4</v>
      </c>
      <c r="I391" s="2">
        <f>AVERAGEIF(A:A,A391,G:G)</f>
        <v>48.022054545454537</v>
      </c>
      <c r="J391" s="2">
        <f t="shared" si="48"/>
        <v>8.158112121212163</v>
      </c>
      <c r="K391" s="2">
        <f t="shared" si="49"/>
        <v>98.158112121212156</v>
      </c>
      <c r="L391" s="2">
        <f t="shared" si="50"/>
        <v>361.21983249409317</v>
      </c>
      <c r="M391" s="2">
        <f>SUMIF(A:A,A391,L:L)</f>
        <v>3052.0187081136037</v>
      </c>
      <c r="N391" s="3">
        <f t="shared" si="51"/>
        <v>0.1183543965617945</v>
      </c>
      <c r="O391" s="8">
        <f t="shared" si="52"/>
        <v>8.4492002751911794</v>
      </c>
      <c r="P391" s="3">
        <f t="shared" si="53"/>
        <v>0.1183543965617945</v>
      </c>
      <c r="Q391" s="3">
        <f>IF(ISNUMBER(P391),SUMIF(A:A,A391,P:P),"")</f>
        <v>0.85914531909874892</v>
      </c>
      <c r="R391" s="3">
        <f t="shared" si="54"/>
        <v>0.13775829761366717</v>
      </c>
      <c r="S391" s="9">
        <f t="shared" si="55"/>
        <v>7.2590908665583624</v>
      </c>
    </row>
    <row r="392" spans="1:19" x14ac:dyDescent="0.25">
      <c r="A392" s="1">
        <v>48</v>
      </c>
      <c r="B392" s="11">
        <v>0.68472222222222223</v>
      </c>
      <c r="C392" s="1" t="s">
        <v>88</v>
      </c>
      <c r="D392" s="1">
        <v>5</v>
      </c>
      <c r="E392" s="1">
        <v>8</v>
      </c>
      <c r="F392" s="1" t="s">
        <v>433</v>
      </c>
      <c r="G392" s="2">
        <v>52.261899999999997</v>
      </c>
      <c r="H392" s="7">
        <f>1+COUNTIFS(A:A,A392,O:O,"&lt;"&amp;O392)</f>
        <v>5</v>
      </c>
      <c r="I392" s="2">
        <f>AVERAGEIF(A:A,A392,G:G)</f>
        <v>48.022054545454537</v>
      </c>
      <c r="J392" s="2">
        <f t="shared" si="48"/>
        <v>4.2398454545454598</v>
      </c>
      <c r="K392" s="2">
        <f t="shared" si="49"/>
        <v>94.23984545454546</v>
      </c>
      <c r="L392" s="2">
        <f t="shared" si="50"/>
        <v>285.54245648595997</v>
      </c>
      <c r="M392" s="2">
        <f>SUMIF(A:A,A392,L:L)</f>
        <v>3052.0187081136037</v>
      </c>
      <c r="N392" s="3">
        <f t="shared" si="51"/>
        <v>9.3558553794858126E-2</v>
      </c>
      <c r="O392" s="8">
        <f t="shared" si="52"/>
        <v>10.688493563000744</v>
      </c>
      <c r="P392" s="3">
        <f t="shared" si="53"/>
        <v>9.3558553794858126E-2</v>
      </c>
      <c r="Q392" s="3">
        <f>IF(ISNUMBER(P392),SUMIF(A:A,A392,P:P),"")</f>
        <v>0.85914531909874892</v>
      </c>
      <c r="R392" s="3">
        <f t="shared" si="54"/>
        <v>0.10889723975101429</v>
      </c>
      <c r="S392" s="9">
        <f t="shared" si="55"/>
        <v>9.1829692128691978</v>
      </c>
    </row>
    <row r="393" spans="1:19" x14ac:dyDescent="0.25">
      <c r="A393" s="1">
        <v>48</v>
      </c>
      <c r="B393" s="11">
        <v>0.68472222222222223</v>
      </c>
      <c r="C393" s="1" t="s">
        <v>88</v>
      </c>
      <c r="D393" s="1">
        <v>5</v>
      </c>
      <c r="E393" s="1">
        <v>10</v>
      </c>
      <c r="F393" s="1" t="s">
        <v>435</v>
      </c>
      <c r="G393" s="2">
        <v>51.431066666666602</v>
      </c>
      <c r="H393" s="7">
        <f>1+COUNTIFS(A:A,A393,O:O,"&lt;"&amp;O393)</f>
        <v>6</v>
      </c>
      <c r="I393" s="2">
        <f>AVERAGEIF(A:A,A393,G:G)</f>
        <v>48.022054545454537</v>
      </c>
      <c r="J393" s="2">
        <f t="shared" si="48"/>
        <v>3.409012121212065</v>
      </c>
      <c r="K393" s="2">
        <f t="shared" si="49"/>
        <v>93.409012121212072</v>
      </c>
      <c r="L393" s="2">
        <f t="shared" si="50"/>
        <v>271.6571320674791</v>
      </c>
      <c r="M393" s="2">
        <f>SUMIF(A:A,A393,L:L)</f>
        <v>3052.0187081136037</v>
      </c>
      <c r="N393" s="3">
        <f t="shared" si="51"/>
        <v>8.9008999632045296E-2</v>
      </c>
      <c r="O393" s="8">
        <f t="shared" si="52"/>
        <v>11.234818997336275</v>
      </c>
      <c r="P393" s="3">
        <f t="shared" si="53"/>
        <v>8.9008999632045296E-2</v>
      </c>
      <c r="Q393" s="3">
        <f>IF(ISNUMBER(P393),SUMIF(A:A,A393,P:P),"")</f>
        <v>0.85914531909874892</v>
      </c>
      <c r="R393" s="3">
        <f t="shared" si="54"/>
        <v>0.10360179780228161</v>
      </c>
      <c r="S393" s="9">
        <f t="shared" si="55"/>
        <v>9.6523421524831594</v>
      </c>
    </row>
    <row r="394" spans="1:19" x14ac:dyDescent="0.25">
      <c r="A394" s="1">
        <v>48</v>
      </c>
      <c r="B394" s="11">
        <v>0.68472222222222223</v>
      </c>
      <c r="C394" s="1" t="s">
        <v>88</v>
      </c>
      <c r="D394" s="1">
        <v>5</v>
      </c>
      <c r="E394" s="1">
        <v>5</v>
      </c>
      <c r="F394" s="1" t="s">
        <v>430</v>
      </c>
      <c r="G394" s="2">
        <v>42.515599999999999</v>
      </c>
      <c r="H394" s="7">
        <f>1+COUNTIFS(A:A,A394,O:O,"&lt;"&amp;O394)</f>
        <v>7</v>
      </c>
      <c r="I394" s="2">
        <f>AVERAGEIF(A:A,A394,G:G)</f>
        <v>48.022054545454537</v>
      </c>
      <c r="J394" s="2">
        <f t="shared" ref="J394:J442" si="56">G394-I394</f>
        <v>-5.5064545454545382</v>
      </c>
      <c r="K394" s="2">
        <f t="shared" ref="K394:K442" si="57">90+J394</f>
        <v>84.493545454545455</v>
      </c>
      <c r="L394" s="2">
        <f t="shared" ref="L394:L442" si="58">EXP(0.06*K394)</f>
        <v>159.11269540239019</v>
      </c>
      <c r="M394" s="2">
        <f>SUMIF(A:A,A394,L:L)</f>
        <v>3052.0187081136037</v>
      </c>
      <c r="N394" s="3">
        <f t="shared" ref="N394:N442" si="59">L394/M394</f>
        <v>5.2133591114431534E-2</v>
      </c>
      <c r="O394" s="8">
        <f t="shared" ref="O394:O442" si="60">1/N394</f>
        <v>19.181490831986476</v>
      </c>
      <c r="P394" s="3">
        <f t="shared" ref="P394:P442" si="61">IF(O394&gt;21,"",N394)</f>
        <v>5.2133591114431534E-2</v>
      </c>
      <c r="Q394" s="3">
        <f>IF(ISNUMBER(P394),SUMIF(A:A,A394,P:P),"")</f>
        <v>0.85914531909874892</v>
      </c>
      <c r="R394" s="3">
        <f t="shared" ref="R394:R442" si="62">IFERROR(P394*(1/Q394),"")</f>
        <v>6.0680760234042987E-2</v>
      </c>
      <c r="S394" s="9">
        <f t="shared" ref="S394:S442" si="63">IFERROR(1/R394,"")</f>
        <v>16.479688061636747</v>
      </c>
    </row>
    <row r="395" spans="1:19" x14ac:dyDescent="0.25">
      <c r="A395" s="1">
        <v>48</v>
      </c>
      <c r="B395" s="11">
        <v>0.68472222222222223</v>
      </c>
      <c r="C395" s="1" t="s">
        <v>88</v>
      </c>
      <c r="D395" s="1">
        <v>5</v>
      </c>
      <c r="E395" s="1">
        <v>12</v>
      </c>
      <c r="F395" s="1" t="s">
        <v>437</v>
      </c>
      <c r="G395" s="2">
        <v>39.096833333333301</v>
      </c>
      <c r="H395" s="7">
        <f>1+COUNTIFS(A:A,A395,O:O,"&lt;"&amp;O395)</f>
        <v>8</v>
      </c>
      <c r="I395" s="2">
        <f>AVERAGEIF(A:A,A395,G:G)</f>
        <v>48.022054545454537</v>
      </c>
      <c r="J395" s="2">
        <f t="shared" si="56"/>
        <v>-8.9252212121212366</v>
      </c>
      <c r="K395" s="2">
        <f t="shared" si="57"/>
        <v>81.074778787878756</v>
      </c>
      <c r="L395" s="2">
        <f t="shared" si="58"/>
        <v>129.60439913341003</v>
      </c>
      <c r="M395" s="2">
        <f>SUMIF(A:A,A395,L:L)</f>
        <v>3052.0187081136037</v>
      </c>
      <c r="N395" s="3">
        <f t="shared" si="59"/>
        <v>4.2465139151626009E-2</v>
      </c>
      <c r="O395" s="8">
        <f t="shared" si="60"/>
        <v>23.548727732397165</v>
      </c>
      <c r="P395" s="3" t="str">
        <f t="shared" si="61"/>
        <v/>
      </c>
      <c r="Q395" s="3" t="str">
        <f>IF(ISNUMBER(P395),SUMIF(A:A,A395,P:P),"")</f>
        <v/>
      </c>
      <c r="R395" s="3" t="str">
        <f t="shared" si="62"/>
        <v/>
      </c>
      <c r="S395" s="9" t="str">
        <f t="shared" si="63"/>
        <v/>
      </c>
    </row>
    <row r="396" spans="1:19" x14ac:dyDescent="0.25">
      <c r="A396" s="1">
        <v>48</v>
      </c>
      <c r="B396" s="11">
        <v>0.68472222222222223</v>
      </c>
      <c r="C396" s="1" t="s">
        <v>88</v>
      </c>
      <c r="D396" s="1">
        <v>5</v>
      </c>
      <c r="E396" s="1">
        <v>3</v>
      </c>
      <c r="F396" s="1" t="s">
        <v>428</v>
      </c>
      <c r="G396" s="2">
        <v>38.157233333333302</v>
      </c>
      <c r="H396" s="7">
        <f>1+COUNTIFS(A:A,A396,O:O,"&lt;"&amp;O396)</f>
        <v>9</v>
      </c>
      <c r="I396" s="2">
        <f>AVERAGEIF(A:A,A396,G:G)</f>
        <v>48.022054545454537</v>
      </c>
      <c r="J396" s="2">
        <f t="shared" si="56"/>
        <v>-9.8648212121212353</v>
      </c>
      <c r="K396" s="2">
        <f t="shared" si="57"/>
        <v>80.135178787878772</v>
      </c>
      <c r="L396" s="2">
        <f t="shared" si="58"/>
        <v>122.49996291777876</v>
      </c>
      <c r="M396" s="2">
        <f>SUMIF(A:A,A396,L:L)</f>
        <v>3052.0187081136037</v>
      </c>
      <c r="N396" s="3">
        <f t="shared" si="59"/>
        <v>4.0137356495266611E-2</v>
      </c>
      <c r="O396" s="8">
        <f t="shared" si="60"/>
        <v>24.914445975482462</v>
      </c>
      <c r="P396" s="3" t="str">
        <f t="shared" si="61"/>
        <v/>
      </c>
      <c r="Q396" s="3" t="str">
        <f>IF(ISNUMBER(P396),SUMIF(A:A,A396,P:P),"")</f>
        <v/>
      </c>
      <c r="R396" s="3" t="str">
        <f t="shared" si="62"/>
        <v/>
      </c>
      <c r="S396" s="9" t="str">
        <f t="shared" si="63"/>
        <v/>
      </c>
    </row>
    <row r="397" spans="1:19" x14ac:dyDescent="0.25">
      <c r="A397" s="1">
        <v>48</v>
      </c>
      <c r="B397" s="11">
        <v>0.68472222222222223</v>
      </c>
      <c r="C397" s="1" t="s">
        <v>88</v>
      </c>
      <c r="D397" s="1">
        <v>5</v>
      </c>
      <c r="E397" s="1">
        <v>4</v>
      </c>
      <c r="F397" s="1" t="s">
        <v>429</v>
      </c>
      <c r="G397" s="2">
        <v>37.809399999999997</v>
      </c>
      <c r="H397" s="7">
        <f>1+COUNTIFS(A:A,A397,O:O,"&lt;"&amp;O397)</f>
        <v>10</v>
      </c>
      <c r="I397" s="2">
        <f>AVERAGEIF(A:A,A397,G:G)</f>
        <v>48.022054545454537</v>
      </c>
      <c r="J397" s="2">
        <f t="shared" si="56"/>
        <v>-10.212654545454541</v>
      </c>
      <c r="K397" s="2">
        <f t="shared" si="57"/>
        <v>79.787345454545459</v>
      </c>
      <c r="L397" s="2">
        <f t="shared" si="58"/>
        <v>119.96988191909259</v>
      </c>
      <c r="M397" s="2">
        <f>SUMIF(A:A,A397,L:L)</f>
        <v>3052.0187081136037</v>
      </c>
      <c r="N397" s="3">
        <f t="shared" si="59"/>
        <v>3.9308370423864064E-2</v>
      </c>
      <c r="O397" s="8">
        <f t="shared" si="60"/>
        <v>25.439874235867617</v>
      </c>
      <c r="P397" s="3" t="str">
        <f t="shared" si="61"/>
        <v/>
      </c>
      <c r="Q397" s="3" t="str">
        <f>IF(ISNUMBER(P397),SUMIF(A:A,A397,P:P),"")</f>
        <v/>
      </c>
      <c r="R397" s="3" t="str">
        <f t="shared" si="62"/>
        <v/>
      </c>
      <c r="S397" s="9" t="str">
        <f t="shared" si="63"/>
        <v/>
      </c>
    </row>
    <row r="398" spans="1:19" x14ac:dyDescent="0.25">
      <c r="A398" s="1">
        <v>48</v>
      </c>
      <c r="B398" s="11">
        <v>0.68472222222222223</v>
      </c>
      <c r="C398" s="1" t="s">
        <v>88</v>
      </c>
      <c r="D398" s="1">
        <v>5</v>
      </c>
      <c r="E398" s="1">
        <v>7</v>
      </c>
      <c r="F398" s="1" t="s">
        <v>432</v>
      </c>
      <c r="G398" s="2">
        <v>25.6434</v>
      </c>
      <c r="H398" s="7">
        <f>1+COUNTIFS(A:A,A398,O:O,"&lt;"&amp;O398)</f>
        <v>11</v>
      </c>
      <c r="I398" s="2">
        <f>AVERAGEIF(A:A,A398,G:G)</f>
        <v>48.022054545454537</v>
      </c>
      <c r="J398" s="2">
        <f t="shared" si="56"/>
        <v>-22.378654545454538</v>
      </c>
      <c r="K398" s="2">
        <f t="shared" si="57"/>
        <v>67.621345454545462</v>
      </c>
      <c r="L398" s="2">
        <f t="shared" si="58"/>
        <v>57.816877265708527</v>
      </c>
      <c r="M398" s="2">
        <f>SUMIF(A:A,A398,L:L)</f>
        <v>3052.0187081136037</v>
      </c>
      <c r="N398" s="3">
        <f t="shared" si="59"/>
        <v>1.8943814830494295E-2</v>
      </c>
      <c r="O398" s="8">
        <f t="shared" si="60"/>
        <v>52.787678139161123</v>
      </c>
      <c r="P398" s="3" t="str">
        <f t="shared" si="61"/>
        <v/>
      </c>
      <c r="Q398" s="3" t="str">
        <f>IF(ISNUMBER(P398),SUMIF(A:A,A398,P:P),"")</f>
        <v/>
      </c>
      <c r="R398" s="3" t="str">
        <f t="shared" si="62"/>
        <v/>
      </c>
      <c r="S398" s="9" t="str">
        <f t="shared" si="63"/>
        <v/>
      </c>
    </row>
    <row r="399" spans="1:19" x14ac:dyDescent="0.25">
      <c r="A399" s="1">
        <v>49</v>
      </c>
      <c r="B399" s="11">
        <v>0.68819444444444444</v>
      </c>
      <c r="C399" s="1" t="s">
        <v>60</v>
      </c>
      <c r="D399" s="1">
        <v>6</v>
      </c>
      <c r="E399" s="1">
        <v>1</v>
      </c>
      <c r="F399" s="1" t="s">
        <v>438</v>
      </c>
      <c r="G399" s="2">
        <v>70.880199999999903</v>
      </c>
      <c r="H399" s="7">
        <f>1+COUNTIFS(A:A,A399,O:O,"&lt;"&amp;O399)</f>
        <v>1</v>
      </c>
      <c r="I399" s="2">
        <f>AVERAGEIF(A:A,A399,G:G)</f>
        <v>49.048216666666661</v>
      </c>
      <c r="J399" s="2">
        <f t="shared" si="56"/>
        <v>21.831983333333241</v>
      </c>
      <c r="K399" s="2">
        <f t="shared" si="57"/>
        <v>111.83198333333324</v>
      </c>
      <c r="L399" s="2">
        <f t="shared" si="58"/>
        <v>820.50417592063718</v>
      </c>
      <c r="M399" s="2">
        <f>SUMIF(A:A,A399,L:L)</f>
        <v>2152.8746687631697</v>
      </c>
      <c r="N399" s="3">
        <f t="shared" si="59"/>
        <v>0.38112027041129071</v>
      </c>
      <c r="O399" s="8">
        <f t="shared" si="60"/>
        <v>2.6238436463136363</v>
      </c>
      <c r="P399" s="3">
        <f t="shared" si="61"/>
        <v>0.38112027041129071</v>
      </c>
      <c r="Q399" s="3">
        <f>IF(ISNUMBER(P399),SUMIF(A:A,A399,P:P),"")</f>
        <v>1</v>
      </c>
      <c r="R399" s="3">
        <f t="shared" si="62"/>
        <v>0.38112027041129071</v>
      </c>
      <c r="S399" s="9">
        <f t="shared" si="63"/>
        <v>2.6238436463136363</v>
      </c>
    </row>
    <row r="400" spans="1:19" x14ac:dyDescent="0.25">
      <c r="A400" s="1">
        <v>49</v>
      </c>
      <c r="B400" s="11">
        <v>0.68819444444444444</v>
      </c>
      <c r="C400" s="1" t="s">
        <v>60</v>
      </c>
      <c r="D400" s="1">
        <v>6</v>
      </c>
      <c r="E400" s="1">
        <v>2</v>
      </c>
      <c r="F400" s="1" t="s">
        <v>439</v>
      </c>
      <c r="G400" s="2">
        <v>53.316099999999999</v>
      </c>
      <c r="H400" s="7">
        <f>1+COUNTIFS(A:A,A400,O:O,"&lt;"&amp;O400)</f>
        <v>2</v>
      </c>
      <c r="I400" s="2">
        <f>AVERAGEIF(A:A,A400,G:G)</f>
        <v>49.048216666666661</v>
      </c>
      <c r="J400" s="2">
        <f t="shared" si="56"/>
        <v>4.2678833333333372</v>
      </c>
      <c r="K400" s="2">
        <f t="shared" si="57"/>
        <v>94.267883333333344</v>
      </c>
      <c r="L400" s="2">
        <f t="shared" si="58"/>
        <v>286.02322104815835</v>
      </c>
      <c r="M400" s="2">
        <f>SUMIF(A:A,A400,L:L)</f>
        <v>2152.8746687631697</v>
      </c>
      <c r="N400" s="3">
        <f t="shared" si="59"/>
        <v>0.13285641992920991</v>
      </c>
      <c r="O400" s="8">
        <f t="shared" si="60"/>
        <v>7.526922677374805</v>
      </c>
      <c r="P400" s="3">
        <f t="shared" si="61"/>
        <v>0.13285641992920991</v>
      </c>
      <c r="Q400" s="3">
        <f>IF(ISNUMBER(P400),SUMIF(A:A,A400,P:P),"")</f>
        <v>1</v>
      </c>
      <c r="R400" s="3">
        <f t="shared" si="62"/>
        <v>0.13285641992920991</v>
      </c>
      <c r="S400" s="9">
        <f t="shared" si="63"/>
        <v>7.526922677374805</v>
      </c>
    </row>
    <row r="401" spans="1:19" x14ac:dyDescent="0.25">
      <c r="A401" s="1">
        <v>49</v>
      </c>
      <c r="B401" s="11">
        <v>0.68819444444444444</v>
      </c>
      <c r="C401" s="1" t="s">
        <v>60</v>
      </c>
      <c r="D401" s="1">
        <v>6</v>
      </c>
      <c r="E401" s="1">
        <v>9</v>
      </c>
      <c r="F401" s="1" t="s">
        <v>444</v>
      </c>
      <c r="G401" s="2">
        <v>49.153166666666699</v>
      </c>
      <c r="H401" s="7">
        <f>1+COUNTIFS(A:A,A401,O:O,"&lt;"&amp;O401)</f>
        <v>3</v>
      </c>
      <c r="I401" s="2">
        <f>AVERAGEIF(A:A,A401,G:G)</f>
        <v>49.048216666666661</v>
      </c>
      <c r="J401" s="2">
        <f t="shared" si="56"/>
        <v>0.10495000000003785</v>
      </c>
      <c r="K401" s="2">
        <f t="shared" si="57"/>
        <v>90.104950000000031</v>
      </c>
      <c r="L401" s="2">
        <f t="shared" si="58"/>
        <v>222.80501126211945</v>
      </c>
      <c r="M401" s="2">
        <f>SUMIF(A:A,A401,L:L)</f>
        <v>2152.8746687631697</v>
      </c>
      <c r="N401" s="3">
        <f t="shared" si="59"/>
        <v>0.1034918634581368</v>
      </c>
      <c r="O401" s="8">
        <f t="shared" si="60"/>
        <v>9.6625953633978892</v>
      </c>
      <c r="P401" s="3">
        <f t="shared" si="61"/>
        <v>0.1034918634581368</v>
      </c>
      <c r="Q401" s="3">
        <f>IF(ISNUMBER(P401),SUMIF(A:A,A401,P:P),"")</f>
        <v>1</v>
      </c>
      <c r="R401" s="3">
        <f t="shared" si="62"/>
        <v>0.1034918634581368</v>
      </c>
      <c r="S401" s="9">
        <f t="shared" si="63"/>
        <v>9.6625953633978892</v>
      </c>
    </row>
    <row r="402" spans="1:19" x14ac:dyDescent="0.25">
      <c r="A402" s="1">
        <v>49</v>
      </c>
      <c r="B402" s="11">
        <v>0.68819444444444444</v>
      </c>
      <c r="C402" s="1" t="s">
        <v>60</v>
      </c>
      <c r="D402" s="1">
        <v>6</v>
      </c>
      <c r="E402" s="1">
        <v>3</v>
      </c>
      <c r="F402" s="1" t="s">
        <v>440</v>
      </c>
      <c r="G402" s="2">
        <v>47.893466666666704</v>
      </c>
      <c r="H402" s="7">
        <f>1+COUNTIFS(A:A,A402,O:O,"&lt;"&amp;O402)</f>
        <v>4</v>
      </c>
      <c r="I402" s="2">
        <f>AVERAGEIF(A:A,A402,G:G)</f>
        <v>49.048216666666661</v>
      </c>
      <c r="J402" s="2">
        <f t="shared" si="56"/>
        <v>-1.1547499999999573</v>
      </c>
      <c r="K402" s="2">
        <f t="shared" si="57"/>
        <v>88.84525000000005</v>
      </c>
      <c r="L402" s="2">
        <f t="shared" si="58"/>
        <v>206.58563008853596</v>
      </c>
      <c r="M402" s="2">
        <f>SUMIF(A:A,A402,L:L)</f>
        <v>2152.8746687631697</v>
      </c>
      <c r="N402" s="3">
        <f t="shared" si="59"/>
        <v>9.5958038378155933E-2</v>
      </c>
      <c r="O402" s="8">
        <f t="shared" si="60"/>
        <v>10.421221785080196</v>
      </c>
      <c r="P402" s="3">
        <f t="shared" si="61"/>
        <v>9.5958038378155933E-2</v>
      </c>
      <c r="Q402" s="3">
        <f>IF(ISNUMBER(P402),SUMIF(A:A,A402,P:P),"")</f>
        <v>1</v>
      </c>
      <c r="R402" s="3">
        <f t="shared" si="62"/>
        <v>9.5958038378155933E-2</v>
      </c>
      <c r="S402" s="9">
        <f t="shared" si="63"/>
        <v>10.421221785080196</v>
      </c>
    </row>
    <row r="403" spans="1:19" x14ac:dyDescent="0.25">
      <c r="A403" s="1">
        <v>49</v>
      </c>
      <c r="B403" s="11">
        <v>0.68819444444444444</v>
      </c>
      <c r="C403" s="1" t="s">
        <v>60</v>
      </c>
      <c r="D403" s="1">
        <v>6</v>
      </c>
      <c r="E403" s="1">
        <v>5</v>
      </c>
      <c r="F403" s="1" t="s">
        <v>442</v>
      </c>
      <c r="G403" s="2">
        <v>46.224333333333298</v>
      </c>
      <c r="H403" s="7">
        <f>1+COUNTIFS(A:A,A403,O:O,"&lt;"&amp;O403)</f>
        <v>5</v>
      </c>
      <c r="I403" s="2">
        <f>AVERAGEIF(A:A,A403,G:G)</f>
        <v>49.048216666666661</v>
      </c>
      <c r="J403" s="2">
        <f t="shared" si="56"/>
        <v>-2.8238833333333631</v>
      </c>
      <c r="K403" s="2">
        <f t="shared" si="57"/>
        <v>87.176116666666644</v>
      </c>
      <c r="L403" s="2">
        <f t="shared" si="58"/>
        <v>186.89874507135531</v>
      </c>
      <c r="M403" s="2">
        <f>SUMIF(A:A,A403,L:L)</f>
        <v>2152.8746687631697</v>
      </c>
      <c r="N403" s="3">
        <f t="shared" si="59"/>
        <v>8.6813574326056325E-2</v>
      </c>
      <c r="O403" s="8">
        <f t="shared" si="60"/>
        <v>11.518935924054665</v>
      </c>
      <c r="P403" s="3">
        <f t="shared" si="61"/>
        <v>8.6813574326056325E-2</v>
      </c>
      <c r="Q403" s="3">
        <f>IF(ISNUMBER(P403),SUMIF(A:A,A403,P:P),"")</f>
        <v>1</v>
      </c>
      <c r="R403" s="3">
        <f t="shared" si="62"/>
        <v>8.6813574326056325E-2</v>
      </c>
      <c r="S403" s="9">
        <f t="shared" si="63"/>
        <v>11.518935924054665</v>
      </c>
    </row>
    <row r="404" spans="1:19" x14ac:dyDescent="0.25">
      <c r="A404" s="1">
        <v>49</v>
      </c>
      <c r="B404" s="11">
        <v>0.68819444444444444</v>
      </c>
      <c r="C404" s="1" t="s">
        <v>60</v>
      </c>
      <c r="D404" s="1">
        <v>6</v>
      </c>
      <c r="E404" s="1">
        <v>7</v>
      </c>
      <c r="F404" s="1" t="s">
        <v>443</v>
      </c>
      <c r="G404" s="2">
        <v>44.793066666666697</v>
      </c>
      <c r="H404" s="7">
        <f>1+COUNTIFS(A:A,A404,O:O,"&lt;"&amp;O404)</f>
        <v>6</v>
      </c>
      <c r="I404" s="2">
        <f>AVERAGEIF(A:A,A404,G:G)</f>
        <v>49.048216666666661</v>
      </c>
      <c r="J404" s="2">
        <f t="shared" si="56"/>
        <v>-4.2551499999999649</v>
      </c>
      <c r="K404" s="2">
        <f t="shared" si="57"/>
        <v>85.744850000000042</v>
      </c>
      <c r="L404" s="2">
        <f t="shared" si="58"/>
        <v>171.51847727236412</v>
      </c>
      <c r="M404" s="2">
        <f>SUMIF(A:A,A404,L:L)</f>
        <v>2152.8746687631697</v>
      </c>
      <c r="N404" s="3">
        <f t="shared" si="59"/>
        <v>7.966951340037913E-2</v>
      </c>
      <c r="O404" s="8">
        <f t="shared" si="60"/>
        <v>12.551852739133727</v>
      </c>
      <c r="P404" s="3">
        <f t="shared" si="61"/>
        <v>7.966951340037913E-2</v>
      </c>
      <c r="Q404" s="3">
        <f>IF(ISNUMBER(P404),SUMIF(A:A,A404,P:P),"")</f>
        <v>1</v>
      </c>
      <c r="R404" s="3">
        <f t="shared" si="62"/>
        <v>7.966951340037913E-2</v>
      </c>
      <c r="S404" s="9">
        <f t="shared" si="63"/>
        <v>12.551852739133727</v>
      </c>
    </row>
    <row r="405" spans="1:19" x14ac:dyDescent="0.25">
      <c r="A405" s="1">
        <v>49</v>
      </c>
      <c r="B405" s="11">
        <v>0.68819444444444444</v>
      </c>
      <c r="C405" s="1" t="s">
        <v>60</v>
      </c>
      <c r="D405" s="1">
        <v>6</v>
      </c>
      <c r="E405" s="1">
        <v>10</v>
      </c>
      <c r="F405" s="1" t="s">
        <v>445</v>
      </c>
      <c r="G405" s="2">
        <v>40.82</v>
      </c>
      <c r="H405" s="7">
        <f>1+COUNTIFS(A:A,A405,O:O,"&lt;"&amp;O405)</f>
        <v>7</v>
      </c>
      <c r="I405" s="2">
        <f>AVERAGEIF(A:A,A405,G:G)</f>
        <v>49.048216666666661</v>
      </c>
      <c r="J405" s="2">
        <f t="shared" si="56"/>
        <v>-8.2282166666666612</v>
      </c>
      <c r="K405" s="2">
        <f t="shared" si="57"/>
        <v>81.771783333333332</v>
      </c>
      <c r="L405" s="2">
        <f t="shared" si="58"/>
        <v>135.13942185555547</v>
      </c>
      <c r="M405" s="2">
        <f>SUMIF(A:A,A405,L:L)</f>
        <v>2152.8746687631697</v>
      </c>
      <c r="N405" s="3">
        <f t="shared" si="59"/>
        <v>6.2771615931174155E-2</v>
      </c>
      <c r="O405" s="8">
        <f t="shared" si="60"/>
        <v>15.930767197334038</v>
      </c>
      <c r="P405" s="3">
        <f t="shared" si="61"/>
        <v>6.2771615931174155E-2</v>
      </c>
      <c r="Q405" s="3">
        <f>IF(ISNUMBER(P405),SUMIF(A:A,A405,P:P),"")</f>
        <v>1</v>
      </c>
      <c r="R405" s="3">
        <f t="shared" si="62"/>
        <v>6.2771615931174155E-2</v>
      </c>
      <c r="S405" s="9">
        <f t="shared" si="63"/>
        <v>15.930767197334038</v>
      </c>
    </row>
    <row r="406" spans="1:19" x14ac:dyDescent="0.25">
      <c r="A406" s="1">
        <v>49</v>
      </c>
      <c r="B406" s="11">
        <v>0.68819444444444444</v>
      </c>
      <c r="C406" s="1" t="s">
        <v>60</v>
      </c>
      <c r="D406" s="1">
        <v>6</v>
      </c>
      <c r="E406" s="1">
        <v>4</v>
      </c>
      <c r="F406" s="1" t="s">
        <v>441</v>
      </c>
      <c r="G406" s="2">
        <v>39.305399999999999</v>
      </c>
      <c r="H406" s="7">
        <f>1+COUNTIFS(A:A,A406,O:O,"&lt;"&amp;O406)</f>
        <v>8</v>
      </c>
      <c r="I406" s="2">
        <f>AVERAGEIF(A:A,A406,G:G)</f>
        <v>49.048216666666661</v>
      </c>
      <c r="J406" s="2">
        <f t="shared" si="56"/>
        <v>-9.7428166666666627</v>
      </c>
      <c r="K406" s="2">
        <f t="shared" si="57"/>
        <v>80.25718333333333</v>
      </c>
      <c r="L406" s="2">
        <f t="shared" si="58"/>
        <v>123.39998624444382</v>
      </c>
      <c r="M406" s="2">
        <f>SUMIF(A:A,A406,L:L)</f>
        <v>2152.8746687631697</v>
      </c>
      <c r="N406" s="3">
        <f t="shared" si="59"/>
        <v>5.7318704165597034E-2</v>
      </c>
      <c r="O406" s="8">
        <f t="shared" si="60"/>
        <v>17.446312064399475</v>
      </c>
      <c r="P406" s="3">
        <f t="shared" si="61"/>
        <v>5.7318704165597034E-2</v>
      </c>
      <c r="Q406" s="3">
        <f>IF(ISNUMBER(P406),SUMIF(A:A,A406,P:P),"")</f>
        <v>1</v>
      </c>
      <c r="R406" s="3">
        <f t="shared" si="62"/>
        <v>5.7318704165597034E-2</v>
      </c>
      <c r="S406" s="9">
        <f t="shared" si="63"/>
        <v>17.446312064399475</v>
      </c>
    </row>
    <row r="407" spans="1:19" x14ac:dyDescent="0.25">
      <c r="A407" s="1">
        <v>50</v>
      </c>
      <c r="B407" s="11">
        <v>0.68958333333333333</v>
      </c>
      <c r="C407" s="1" t="s">
        <v>107</v>
      </c>
      <c r="D407" s="1">
        <v>6</v>
      </c>
      <c r="E407" s="1">
        <v>6</v>
      </c>
      <c r="F407" s="1" t="s">
        <v>451</v>
      </c>
      <c r="G407" s="2">
        <v>73.755733333333296</v>
      </c>
      <c r="H407" s="7">
        <f>1+COUNTIFS(A:A,A407,O:O,"&lt;"&amp;O407)</f>
        <v>1</v>
      </c>
      <c r="I407" s="2">
        <f>AVERAGEIF(A:A,A407,G:G)</f>
        <v>50.541659259259276</v>
      </c>
      <c r="J407" s="2">
        <f t="shared" si="56"/>
        <v>23.21407407407402</v>
      </c>
      <c r="K407" s="2">
        <f t="shared" si="57"/>
        <v>113.21407407407402</v>
      </c>
      <c r="L407" s="2">
        <f t="shared" si="58"/>
        <v>891.44562652463435</v>
      </c>
      <c r="M407" s="2">
        <f>SUMIF(A:A,A407,L:L)</f>
        <v>2841.2232047657335</v>
      </c>
      <c r="N407" s="3">
        <f t="shared" si="59"/>
        <v>0.31375416934134764</v>
      </c>
      <c r="O407" s="8">
        <f t="shared" si="60"/>
        <v>3.1872086420373713</v>
      </c>
      <c r="P407" s="3">
        <f t="shared" si="61"/>
        <v>0.31375416934134764</v>
      </c>
      <c r="Q407" s="3">
        <f>IF(ISNUMBER(P407),SUMIF(A:A,A407,P:P),"")</f>
        <v>0.91336880130434239</v>
      </c>
      <c r="R407" s="3">
        <f t="shared" si="62"/>
        <v>0.34351312295021347</v>
      </c>
      <c r="S407" s="9">
        <f t="shared" si="63"/>
        <v>2.9110969368845145</v>
      </c>
    </row>
    <row r="408" spans="1:19" x14ac:dyDescent="0.25">
      <c r="A408" s="1">
        <v>50</v>
      </c>
      <c r="B408" s="11">
        <v>0.68958333333333333</v>
      </c>
      <c r="C408" s="1" t="s">
        <v>107</v>
      </c>
      <c r="D408" s="1">
        <v>6</v>
      </c>
      <c r="E408" s="1">
        <v>3</v>
      </c>
      <c r="F408" s="1" t="s">
        <v>449</v>
      </c>
      <c r="G408" s="2">
        <v>66.699833333333402</v>
      </c>
      <c r="H408" s="7">
        <f>1+COUNTIFS(A:A,A408,O:O,"&lt;"&amp;O408)</f>
        <v>2</v>
      </c>
      <c r="I408" s="2">
        <f>AVERAGEIF(A:A,A408,G:G)</f>
        <v>50.541659259259276</v>
      </c>
      <c r="J408" s="2">
        <f t="shared" si="56"/>
        <v>16.158174074074125</v>
      </c>
      <c r="K408" s="2">
        <f t="shared" si="57"/>
        <v>106.15817407407413</v>
      </c>
      <c r="L408" s="2">
        <f t="shared" si="58"/>
        <v>583.76029479133376</v>
      </c>
      <c r="M408" s="2">
        <f>SUMIF(A:A,A408,L:L)</f>
        <v>2841.2232047657335</v>
      </c>
      <c r="N408" s="3">
        <f t="shared" si="59"/>
        <v>0.2054609063491252</v>
      </c>
      <c r="O408" s="8">
        <f t="shared" si="60"/>
        <v>4.8671059510502239</v>
      </c>
      <c r="P408" s="3">
        <f t="shared" si="61"/>
        <v>0.2054609063491252</v>
      </c>
      <c r="Q408" s="3">
        <f>IF(ISNUMBER(P408),SUMIF(A:A,A408,P:P),"")</f>
        <v>0.91336880130434239</v>
      </c>
      <c r="R408" s="3">
        <f t="shared" si="62"/>
        <v>0.22494846118645107</v>
      </c>
      <c r="S408" s="9">
        <f t="shared" si="63"/>
        <v>4.4454627283319743</v>
      </c>
    </row>
    <row r="409" spans="1:19" x14ac:dyDescent="0.25">
      <c r="A409" s="1">
        <v>50</v>
      </c>
      <c r="B409" s="11">
        <v>0.68958333333333333</v>
      </c>
      <c r="C409" s="1" t="s">
        <v>107</v>
      </c>
      <c r="D409" s="1">
        <v>6</v>
      </c>
      <c r="E409" s="1">
        <v>7</v>
      </c>
      <c r="F409" s="1" t="s">
        <v>452</v>
      </c>
      <c r="G409" s="2">
        <v>58.918633333333403</v>
      </c>
      <c r="H409" s="7">
        <f>1+COUNTIFS(A:A,A409,O:O,"&lt;"&amp;O409)</f>
        <v>3</v>
      </c>
      <c r="I409" s="2">
        <f>AVERAGEIF(A:A,A409,G:G)</f>
        <v>50.541659259259276</v>
      </c>
      <c r="J409" s="2">
        <f t="shared" si="56"/>
        <v>8.376974074074127</v>
      </c>
      <c r="K409" s="2">
        <f t="shared" si="57"/>
        <v>98.376974074074127</v>
      </c>
      <c r="L409" s="2">
        <f t="shared" si="58"/>
        <v>365.99455068233527</v>
      </c>
      <c r="M409" s="2">
        <f>SUMIF(A:A,A409,L:L)</f>
        <v>2841.2232047657335</v>
      </c>
      <c r="N409" s="3">
        <f t="shared" si="59"/>
        <v>0.1288158389205161</v>
      </c>
      <c r="O409" s="8">
        <f t="shared" si="60"/>
        <v>7.7630205134714467</v>
      </c>
      <c r="P409" s="3">
        <f t="shared" si="61"/>
        <v>0.1288158389205161</v>
      </c>
      <c r="Q409" s="3">
        <f>IF(ISNUMBER(P409),SUMIF(A:A,A409,P:P),"")</f>
        <v>0.91336880130434239</v>
      </c>
      <c r="R409" s="3">
        <f t="shared" si="62"/>
        <v>0.14103376285303348</v>
      </c>
      <c r="S409" s="9">
        <f t="shared" si="63"/>
        <v>7.0905007408904366</v>
      </c>
    </row>
    <row r="410" spans="1:19" x14ac:dyDescent="0.25">
      <c r="A410" s="1">
        <v>50</v>
      </c>
      <c r="B410" s="11">
        <v>0.68958333333333333</v>
      </c>
      <c r="C410" s="1" t="s">
        <v>107</v>
      </c>
      <c r="D410" s="1">
        <v>6</v>
      </c>
      <c r="E410" s="1">
        <v>14</v>
      </c>
      <c r="F410" s="1" t="s">
        <v>458</v>
      </c>
      <c r="G410" s="2">
        <v>56.963833333333305</v>
      </c>
      <c r="H410" s="7">
        <f>1+COUNTIFS(A:A,A410,O:O,"&lt;"&amp;O410)</f>
        <v>4</v>
      </c>
      <c r="I410" s="2">
        <f>AVERAGEIF(A:A,A410,G:G)</f>
        <v>50.541659259259276</v>
      </c>
      <c r="J410" s="2">
        <f t="shared" si="56"/>
        <v>6.4221740740740287</v>
      </c>
      <c r="K410" s="2">
        <f t="shared" si="57"/>
        <v>96.422174074074036</v>
      </c>
      <c r="L410" s="2">
        <f t="shared" si="58"/>
        <v>325.4895785668723</v>
      </c>
      <c r="M410" s="2">
        <f>SUMIF(A:A,A410,L:L)</f>
        <v>2841.2232047657335</v>
      </c>
      <c r="N410" s="3">
        <f t="shared" si="59"/>
        <v>0.11455966501361507</v>
      </c>
      <c r="O410" s="8">
        <f t="shared" si="60"/>
        <v>8.7290758041336183</v>
      </c>
      <c r="P410" s="3">
        <f t="shared" si="61"/>
        <v>0.11455966501361507</v>
      </c>
      <c r="Q410" s="3">
        <f>IF(ISNUMBER(P410),SUMIF(A:A,A410,P:P),"")</f>
        <v>0.91336880130434239</v>
      </c>
      <c r="R410" s="3">
        <f t="shared" si="62"/>
        <v>0.12542541944723465</v>
      </c>
      <c r="S410" s="9">
        <f t="shared" si="63"/>
        <v>7.972865503716263</v>
      </c>
    </row>
    <row r="411" spans="1:19" x14ac:dyDescent="0.25">
      <c r="A411" s="1">
        <v>50</v>
      </c>
      <c r="B411" s="11">
        <v>0.68958333333333333</v>
      </c>
      <c r="C411" s="1" t="s">
        <v>107</v>
      </c>
      <c r="D411" s="1">
        <v>6</v>
      </c>
      <c r="E411" s="1">
        <v>17</v>
      </c>
      <c r="F411" s="1" t="s">
        <v>459</v>
      </c>
      <c r="G411" s="2">
        <v>50.847266666666698</v>
      </c>
      <c r="H411" s="7">
        <f>1+COUNTIFS(A:A,A411,O:O,"&lt;"&amp;O411)</f>
        <v>5</v>
      </c>
      <c r="I411" s="2">
        <f>AVERAGEIF(A:A,A411,G:G)</f>
        <v>50.541659259259276</v>
      </c>
      <c r="J411" s="2">
        <f t="shared" si="56"/>
        <v>0.30560740740742176</v>
      </c>
      <c r="K411" s="2">
        <f t="shared" si="57"/>
        <v>90.305607407407422</v>
      </c>
      <c r="L411" s="2">
        <f t="shared" si="58"/>
        <v>225.50367241053945</v>
      </c>
      <c r="M411" s="2">
        <f>SUMIF(A:A,A411,L:L)</f>
        <v>2841.2232047657335</v>
      </c>
      <c r="N411" s="3">
        <f t="shared" si="59"/>
        <v>7.9368517064161051E-2</v>
      </c>
      <c r="O411" s="8">
        <f t="shared" si="60"/>
        <v>12.599454254532761</v>
      </c>
      <c r="P411" s="3">
        <f t="shared" si="61"/>
        <v>7.9368517064161051E-2</v>
      </c>
      <c r="Q411" s="3">
        <f>IF(ISNUMBER(P411),SUMIF(A:A,A411,P:P),"")</f>
        <v>0.91336880130434239</v>
      </c>
      <c r="R411" s="3">
        <f t="shared" si="62"/>
        <v>8.6896461703988917E-2</v>
      </c>
      <c r="S411" s="9">
        <f t="shared" si="63"/>
        <v>11.507948429551485</v>
      </c>
    </row>
    <row r="412" spans="1:19" x14ac:dyDescent="0.25">
      <c r="A412" s="1">
        <v>50</v>
      </c>
      <c r="B412" s="11">
        <v>0.68958333333333333</v>
      </c>
      <c r="C412" s="1" t="s">
        <v>107</v>
      </c>
      <c r="D412" s="1">
        <v>6</v>
      </c>
      <c r="E412" s="1">
        <v>5</v>
      </c>
      <c r="F412" s="1" t="s">
        <v>450</v>
      </c>
      <c r="G412" s="2">
        <v>49.0861333333334</v>
      </c>
      <c r="H412" s="7">
        <f>1+COUNTIFS(A:A,A412,O:O,"&lt;"&amp;O412)</f>
        <v>6</v>
      </c>
      <c r="I412" s="2">
        <f>AVERAGEIF(A:A,A412,G:G)</f>
        <v>50.541659259259276</v>
      </c>
      <c r="J412" s="2">
        <f t="shared" si="56"/>
        <v>-1.4555259259258762</v>
      </c>
      <c r="K412" s="2">
        <f t="shared" si="57"/>
        <v>88.544474074074117</v>
      </c>
      <c r="L412" s="2">
        <f t="shared" si="58"/>
        <v>202.89090979924521</v>
      </c>
      <c r="M412" s="2">
        <f>SUMIF(A:A,A412,L:L)</f>
        <v>2841.2232047657335</v>
      </c>
      <c r="N412" s="3">
        <f t="shared" si="59"/>
        <v>7.1409704615577399E-2</v>
      </c>
      <c r="O412" s="8">
        <f t="shared" si="60"/>
        <v>14.00369887234989</v>
      </c>
      <c r="P412" s="3">
        <f t="shared" si="61"/>
        <v>7.1409704615577399E-2</v>
      </c>
      <c r="Q412" s="3">
        <f>IF(ISNUMBER(P412),SUMIF(A:A,A412,P:P),"")</f>
        <v>0.91336880130434239</v>
      </c>
      <c r="R412" s="3">
        <f t="shared" si="62"/>
        <v>7.8182771859078501E-2</v>
      </c>
      <c r="S412" s="9">
        <f t="shared" si="63"/>
        <v>12.790541652865191</v>
      </c>
    </row>
    <row r="413" spans="1:19" x14ac:dyDescent="0.25">
      <c r="A413" s="1">
        <v>50</v>
      </c>
      <c r="B413" s="11">
        <v>0.68958333333333333</v>
      </c>
      <c r="C413" s="1" t="s">
        <v>107</v>
      </c>
      <c r="D413" s="1">
        <v>6</v>
      </c>
      <c r="E413" s="1">
        <v>2</v>
      </c>
      <c r="F413" s="1" t="s">
        <v>448</v>
      </c>
      <c r="G413" s="2">
        <v>41.233499999999999</v>
      </c>
      <c r="H413" s="7">
        <f>1+COUNTIFS(A:A,A413,O:O,"&lt;"&amp;O413)</f>
        <v>7</v>
      </c>
      <c r="I413" s="2">
        <f>AVERAGEIF(A:A,A413,G:G)</f>
        <v>50.541659259259276</v>
      </c>
      <c r="J413" s="2">
        <f t="shared" si="56"/>
        <v>-9.308159259259277</v>
      </c>
      <c r="K413" s="2">
        <f t="shared" si="57"/>
        <v>80.69184074074073</v>
      </c>
      <c r="L413" s="2">
        <f t="shared" si="58"/>
        <v>126.66052099876265</v>
      </c>
      <c r="M413" s="2">
        <f>SUMIF(A:A,A413,L:L)</f>
        <v>2841.2232047657335</v>
      </c>
      <c r="N413" s="3">
        <f t="shared" si="59"/>
        <v>4.4579574313735111E-2</v>
      </c>
      <c r="O413" s="8">
        <f t="shared" si="60"/>
        <v>22.431797866941427</v>
      </c>
      <c r="P413" s="3" t="str">
        <f t="shared" si="61"/>
        <v/>
      </c>
      <c r="Q413" s="3" t="str">
        <f>IF(ISNUMBER(P413),SUMIF(A:A,A413,P:P),"")</f>
        <v/>
      </c>
      <c r="R413" s="3" t="str">
        <f t="shared" si="62"/>
        <v/>
      </c>
      <c r="S413" s="9" t="str">
        <f t="shared" si="63"/>
        <v/>
      </c>
    </row>
    <row r="414" spans="1:19" x14ac:dyDescent="0.25">
      <c r="A414" s="1">
        <v>50</v>
      </c>
      <c r="B414" s="11">
        <v>0.68958333333333333</v>
      </c>
      <c r="C414" s="1" t="s">
        <v>107</v>
      </c>
      <c r="D414" s="1">
        <v>6</v>
      </c>
      <c r="E414" s="1">
        <v>10</v>
      </c>
      <c r="F414" s="1" t="s">
        <v>455</v>
      </c>
      <c r="G414" s="2">
        <v>29.5624</v>
      </c>
      <c r="H414" s="7">
        <f>1+COUNTIFS(A:A,A414,O:O,"&lt;"&amp;O414)</f>
        <v>8</v>
      </c>
      <c r="I414" s="2">
        <f>AVERAGEIF(A:A,A414,G:G)</f>
        <v>50.541659259259276</v>
      </c>
      <c r="J414" s="2">
        <f t="shared" si="56"/>
        <v>-20.979259259259276</v>
      </c>
      <c r="K414" s="2">
        <f t="shared" si="57"/>
        <v>69.02074074074072</v>
      </c>
      <c r="L414" s="2">
        <f t="shared" si="58"/>
        <v>62.881024721170768</v>
      </c>
      <c r="M414" s="2">
        <f>SUMIF(A:A,A414,L:L)</f>
        <v>2841.2232047657335</v>
      </c>
      <c r="N414" s="3">
        <f t="shared" si="59"/>
        <v>2.2131673645244453E-2</v>
      </c>
      <c r="O414" s="8">
        <f t="shared" si="60"/>
        <v>45.184111063144798</v>
      </c>
      <c r="P414" s="3" t="str">
        <f t="shared" si="61"/>
        <v/>
      </c>
      <c r="Q414" s="3" t="str">
        <f>IF(ISNUMBER(P414),SUMIF(A:A,A414,P:P),"")</f>
        <v/>
      </c>
      <c r="R414" s="3" t="str">
        <f t="shared" si="62"/>
        <v/>
      </c>
      <c r="S414" s="9" t="str">
        <f t="shared" si="63"/>
        <v/>
      </c>
    </row>
    <row r="415" spans="1:19" x14ac:dyDescent="0.25">
      <c r="A415" s="1">
        <v>50</v>
      </c>
      <c r="B415" s="11">
        <v>0.68958333333333333</v>
      </c>
      <c r="C415" s="1" t="s">
        <v>107</v>
      </c>
      <c r="D415" s="1">
        <v>6</v>
      </c>
      <c r="E415" s="1">
        <v>11</v>
      </c>
      <c r="F415" s="1" t="s">
        <v>456</v>
      </c>
      <c r="G415" s="2">
        <v>27.807600000000001</v>
      </c>
      <c r="H415" s="7">
        <f>1+COUNTIFS(A:A,A415,O:O,"&lt;"&amp;O415)</f>
        <v>9</v>
      </c>
      <c r="I415" s="2">
        <f>AVERAGEIF(A:A,A415,G:G)</f>
        <v>50.541659259259276</v>
      </c>
      <c r="J415" s="2">
        <f t="shared" si="56"/>
        <v>-22.734059259259276</v>
      </c>
      <c r="K415" s="2">
        <f t="shared" si="57"/>
        <v>67.265940740740717</v>
      </c>
      <c r="L415" s="2">
        <f t="shared" si="58"/>
        <v>56.597026270839976</v>
      </c>
      <c r="M415" s="2">
        <f>SUMIF(A:A,A415,L:L)</f>
        <v>2841.2232047657335</v>
      </c>
      <c r="N415" s="3">
        <f t="shared" si="59"/>
        <v>1.9919950736678061E-2</v>
      </c>
      <c r="O415" s="8">
        <f t="shared" si="60"/>
        <v>50.200927362673006</v>
      </c>
      <c r="P415" s="3" t="str">
        <f t="shared" si="61"/>
        <v/>
      </c>
      <c r="Q415" s="3" t="str">
        <f>IF(ISNUMBER(P415),SUMIF(A:A,A415,P:P),"")</f>
        <v/>
      </c>
      <c r="R415" s="3" t="str">
        <f t="shared" si="62"/>
        <v/>
      </c>
      <c r="S415" s="9" t="str">
        <f t="shared" si="63"/>
        <v/>
      </c>
    </row>
    <row r="416" spans="1:19" x14ac:dyDescent="0.25">
      <c r="A416" s="1">
        <v>51</v>
      </c>
      <c r="B416" s="11">
        <v>0.69097222222222221</v>
      </c>
      <c r="C416" s="1" t="s">
        <v>147</v>
      </c>
      <c r="D416" s="1">
        <v>5</v>
      </c>
      <c r="E416" s="1">
        <v>7</v>
      </c>
      <c r="F416" s="1" t="s">
        <v>466</v>
      </c>
      <c r="G416" s="2">
        <v>65.882466666666602</v>
      </c>
      <c r="H416" s="7">
        <f>1+COUNTIFS(A:A,A416,O:O,"&lt;"&amp;O416)</f>
        <v>1</v>
      </c>
      <c r="I416" s="2">
        <f>AVERAGEIF(A:A,A416,G:G)</f>
        <v>45.539283333333323</v>
      </c>
      <c r="J416" s="2">
        <f t="shared" si="56"/>
        <v>20.343183333333279</v>
      </c>
      <c r="K416" s="2">
        <f t="shared" si="57"/>
        <v>110.34318333333329</v>
      </c>
      <c r="L416" s="2">
        <f t="shared" si="58"/>
        <v>750.3884456608647</v>
      </c>
      <c r="M416" s="2">
        <f>SUMIF(A:A,A416,L:L)</f>
        <v>2178.6666873178242</v>
      </c>
      <c r="N416" s="3">
        <f t="shared" si="59"/>
        <v>0.344425537889265</v>
      </c>
      <c r="O416" s="8">
        <f t="shared" si="60"/>
        <v>2.9033851732606029</v>
      </c>
      <c r="P416" s="3">
        <f t="shared" si="61"/>
        <v>0.344425537889265</v>
      </c>
      <c r="Q416" s="3">
        <f>IF(ISNUMBER(P416),SUMIF(A:A,A416,P:P),"")</f>
        <v>0.99999999999999989</v>
      </c>
      <c r="R416" s="3">
        <f t="shared" si="62"/>
        <v>0.34442553788926505</v>
      </c>
      <c r="S416" s="9">
        <f t="shared" si="63"/>
        <v>2.9033851732606024</v>
      </c>
    </row>
    <row r="417" spans="1:19" x14ac:dyDescent="0.25">
      <c r="A417" s="1">
        <v>51</v>
      </c>
      <c r="B417" s="11">
        <v>0.69097222222222221</v>
      </c>
      <c r="C417" s="1" t="s">
        <v>147</v>
      </c>
      <c r="D417" s="1">
        <v>5</v>
      </c>
      <c r="E417" s="1">
        <v>9</v>
      </c>
      <c r="F417" s="1" t="s">
        <v>467</v>
      </c>
      <c r="G417" s="2">
        <v>56.154733333333297</v>
      </c>
      <c r="H417" s="7">
        <f>1+COUNTIFS(A:A,A417,O:O,"&lt;"&amp;O417)</f>
        <v>2</v>
      </c>
      <c r="I417" s="2">
        <f>AVERAGEIF(A:A,A417,G:G)</f>
        <v>45.539283333333323</v>
      </c>
      <c r="J417" s="2">
        <f t="shared" si="56"/>
        <v>10.615449999999974</v>
      </c>
      <c r="K417" s="2">
        <f t="shared" si="57"/>
        <v>100.61544999999998</v>
      </c>
      <c r="L417" s="2">
        <f t="shared" si="58"/>
        <v>418.6046841552261</v>
      </c>
      <c r="M417" s="2">
        <f>SUMIF(A:A,A417,L:L)</f>
        <v>2178.6666873178242</v>
      </c>
      <c r="N417" s="3">
        <f t="shared" si="59"/>
        <v>0.19213801110190656</v>
      </c>
      <c r="O417" s="8">
        <f t="shared" si="60"/>
        <v>5.2045922317246109</v>
      </c>
      <c r="P417" s="3">
        <f t="shared" si="61"/>
        <v>0.19213801110190656</v>
      </c>
      <c r="Q417" s="3">
        <f>IF(ISNUMBER(P417),SUMIF(A:A,A417,P:P),"")</f>
        <v>0.99999999999999989</v>
      </c>
      <c r="R417" s="3">
        <f t="shared" si="62"/>
        <v>0.19213801110190662</v>
      </c>
      <c r="S417" s="9">
        <f t="shared" si="63"/>
        <v>5.2045922317246101</v>
      </c>
    </row>
    <row r="418" spans="1:19" x14ac:dyDescent="0.25">
      <c r="A418" s="1">
        <v>51</v>
      </c>
      <c r="B418" s="11">
        <v>0.69097222222222221</v>
      </c>
      <c r="C418" s="1" t="s">
        <v>147</v>
      </c>
      <c r="D418" s="1">
        <v>5</v>
      </c>
      <c r="E418" s="1">
        <v>1</v>
      </c>
      <c r="F418" s="1" t="s">
        <v>460</v>
      </c>
      <c r="G418" s="2">
        <v>47.955733333333299</v>
      </c>
      <c r="H418" s="7">
        <f>1+COUNTIFS(A:A,A418,O:O,"&lt;"&amp;O418)</f>
        <v>3</v>
      </c>
      <c r="I418" s="2">
        <f>AVERAGEIF(A:A,A418,G:G)</f>
        <v>45.539283333333323</v>
      </c>
      <c r="J418" s="2">
        <f t="shared" si="56"/>
        <v>2.4164499999999762</v>
      </c>
      <c r="K418" s="2">
        <f t="shared" si="57"/>
        <v>92.416449999999969</v>
      </c>
      <c r="L418" s="2">
        <f t="shared" si="58"/>
        <v>255.9512508553816</v>
      </c>
      <c r="M418" s="2">
        <f>SUMIF(A:A,A418,L:L)</f>
        <v>2178.6666873178242</v>
      </c>
      <c r="N418" s="3">
        <f t="shared" si="59"/>
        <v>0.11748068318356923</v>
      </c>
      <c r="O418" s="8">
        <f t="shared" si="60"/>
        <v>8.5120376635659483</v>
      </c>
      <c r="P418" s="3">
        <f t="shared" si="61"/>
        <v>0.11748068318356923</v>
      </c>
      <c r="Q418" s="3">
        <f>IF(ISNUMBER(P418),SUMIF(A:A,A418,P:P),"")</f>
        <v>0.99999999999999989</v>
      </c>
      <c r="R418" s="3">
        <f t="shared" si="62"/>
        <v>0.11748068318356926</v>
      </c>
      <c r="S418" s="9">
        <f t="shared" si="63"/>
        <v>8.5120376635659465</v>
      </c>
    </row>
    <row r="419" spans="1:19" x14ac:dyDescent="0.25">
      <c r="A419" s="1">
        <v>51</v>
      </c>
      <c r="B419" s="11">
        <v>0.69097222222222221</v>
      </c>
      <c r="C419" s="1" t="s">
        <v>147</v>
      </c>
      <c r="D419" s="1">
        <v>5</v>
      </c>
      <c r="E419" s="1">
        <v>6</v>
      </c>
      <c r="F419" s="1" t="s">
        <v>465</v>
      </c>
      <c r="G419" s="2">
        <v>42.996133333333297</v>
      </c>
      <c r="H419" s="7">
        <f>1+COUNTIFS(A:A,A419,O:O,"&lt;"&amp;O419)</f>
        <v>4</v>
      </c>
      <c r="I419" s="2">
        <f>AVERAGEIF(A:A,A419,G:G)</f>
        <v>45.539283333333323</v>
      </c>
      <c r="J419" s="2">
        <f t="shared" si="56"/>
        <v>-2.5431500000000256</v>
      </c>
      <c r="K419" s="2">
        <f t="shared" si="57"/>
        <v>87.456849999999974</v>
      </c>
      <c r="L419" s="2">
        <f t="shared" si="58"/>
        <v>190.07353051409149</v>
      </c>
      <c r="M419" s="2">
        <f>SUMIF(A:A,A419,L:L)</f>
        <v>2178.6666873178242</v>
      </c>
      <c r="N419" s="3">
        <f t="shared" si="59"/>
        <v>8.7243051734587587E-2</v>
      </c>
      <c r="O419" s="8">
        <f t="shared" si="60"/>
        <v>11.462230860999892</v>
      </c>
      <c r="P419" s="3">
        <f t="shared" si="61"/>
        <v>8.7243051734587587E-2</v>
      </c>
      <c r="Q419" s="3">
        <f>IF(ISNUMBER(P419),SUMIF(A:A,A419,P:P),"")</f>
        <v>0.99999999999999989</v>
      </c>
      <c r="R419" s="3">
        <f t="shared" si="62"/>
        <v>8.7243051734587601E-2</v>
      </c>
      <c r="S419" s="9">
        <f t="shared" si="63"/>
        <v>11.46223086099989</v>
      </c>
    </row>
    <row r="420" spans="1:19" x14ac:dyDescent="0.25">
      <c r="A420" s="1">
        <v>51</v>
      </c>
      <c r="B420" s="11">
        <v>0.69097222222222221</v>
      </c>
      <c r="C420" s="1" t="s">
        <v>147</v>
      </c>
      <c r="D420" s="1">
        <v>5</v>
      </c>
      <c r="E420" s="1">
        <v>4</v>
      </c>
      <c r="F420" s="1" t="s">
        <v>463</v>
      </c>
      <c r="G420" s="2">
        <v>40.842700000000001</v>
      </c>
      <c r="H420" s="7">
        <f>1+COUNTIFS(A:A,A420,O:O,"&lt;"&amp;O420)</f>
        <v>5</v>
      </c>
      <c r="I420" s="2">
        <f>AVERAGEIF(A:A,A420,G:G)</f>
        <v>45.539283333333323</v>
      </c>
      <c r="J420" s="2">
        <f t="shared" si="56"/>
        <v>-4.6965833333333222</v>
      </c>
      <c r="K420" s="2">
        <f t="shared" si="57"/>
        <v>85.303416666666678</v>
      </c>
      <c r="L420" s="2">
        <f t="shared" si="58"/>
        <v>167.03527205078046</v>
      </c>
      <c r="M420" s="2">
        <f>SUMIF(A:A,A420,L:L)</f>
        <v>2178.6666873178242</v>
      </c>
      <c r="N420" s="3">
        <f t="shared" si="59"/>
        <v>7.6668575795969529E-2</v>
      </c>
      <c r="O420" s="8">
        <f t="shared" si="60"/>
        <v>13.043153464350254</v>
      </c>
      <c r="P420" s="3">
        <f t="shared" si="61"/>
        <v>7.6668575795969529E-2</v>
      </c>
      <c r="Q420" s="3">
        <f>IF(ISNUMBER(P420),SUMIF(A:A,A420,P:P),"")</f>
        <v>0.99999999999999989</v>
      </c>
      <c r="R420" s="3">
        <f t="shared" si="62"/>
        <v>7.6668575795969543E-2</v>
      </c>
      <c r="S420" s="9">
        <f t="shared" si="63"/>
        <v>13.043153464350251</v>
      </c>
    </row>
    <row r="421" spans="1:19" x14ac:dyDescent="0.25">
      <c r="A421" s="1">
        <v>51</v>
      </c>
      <c r="B421" s="11">
        <v>0.69097222222222221</v>
      </c>
      <c r="C421" s="1" t="s">
        <v>147</v>
      </c>
      <c r="D421" s="1">
        <v>5</v>
      </c>
      <c r="E421" s="1">
        <v>2</v>
      </c>
      <c r="F421" s="1" t="s">
        <v>461</v>
      </c>
      <c r="G421" s="2">
        <v>39.520333333333305</v>
      </c>
      <c r="H421" s="7">
        <f>1+COUNTIFS(A:A,A421,O:O,"&lt;"&amp;O421)</f>
        <v>6</v>
      </c>
      <c r="I421" s="2">
        <f>AVERAGEIF(A:A,A421,G:G)</f>
        <v>45.539283333333323</v>
      </c>
      <c r="J421" s="2">
        <f t="shared" si="56"/>
        <v>-6.018950000000018</v>
      </c>
      <c r="K421" s="2">
        <f t="shared" si="57"/>
        <v>83.981049999999982</v>
      </c>
      <c r="L421" s="2">
        <f t="shared" si="58"/>
        <v>154.2944824279983</v>
      </c>
      <c r="M421" s="2">
        <f>SUMIF(A:A,A421,L:L)</f>
        <v>2178.6666873178242</v>
      </c>
      <c r="N421" s="3">
        <f t="shared" si="59"/>
        <v>7.082060019834957E-2</v>
      </c>
      <c r="O421" s="8">
        <f t="shared" si="60"/>
        <v>14.12018533024667</v>
      </c>
      <c r="P421" s="3">
        <f t="shared" si="61"/>
        <v>7.082060019834957E-2</v>
      </c>
      <c r="Q421" s="3">
        <f>IF(ISNUMBER(P421),SUMIF(A:A,A421,P:P),"")</f>
        <v>0.99999999999999989</v>
      </c>
      <c r="R421" s="3">
        <f t="shared" si="62"/>
        <v>7.0820600198349584E-2</v>
      </c>
      <c r="S421" s="9">
        <f t="shared" si="63"/>
        <v>14.120185330246667</v>
      </c>
    </row>
    <row r="422" spans="1:19" x14ac:dyDescent="0.25">
      <c r="A422" s="1">
        <v>51</v>
      </c>
      <c r="B422" s="11">
        <v>0.69097222222222221</v>
      </c>
      <c r="C422" s="1" t="s">
        <v>147</v>
      </c>
      <c r="D422" s="1">
        <v>5</v>
      </c>
      <c r="E422" s="1">
        <v>5</v>
      </c>
      <c r="F422" s="1" t="s">
        <v>464</v>
      </c>
      <c r="G422" s="2">
        <v>36.058466666666703</v>
      </c>
      <c r="H422" s="7">
        <f>1+COUNTIFS(A:A,A422,O:O,"&lt;"&amp;O422)</f>
        <v>7</v>
      </c>
      <c r="I422" s="2">
        <f>AVERAGEIF(A:A,A422,G:G)</f>
        <v>45.539283333333323</v>
      </c>
      <c r="J422" s="2">
        <f t="shared" si="56"/>
        <v>-9.4808166666666196</v>
      </c>
      <c r="K422" s="2">
        <f t="shared" si="57"/>
        <v>80.519183333333388</v>
      </c>
      <c r="L422" s="2">
        <f t="shared" si="58"/>
        <v>125.35516144211253</v>
      </c>
      <c r="M422" s="2">
        <f>SUMIF(A:A,A422,L:L)</f>
        <v>2178.6666873178242</v>
      </c>
      <c r="N422" s="3">
        <f t="shared" si="59"/>
        <v>5.7537558256071916E-2</v>
      </c>
      <c r="O422" s="8">
        <f t="shared" si="60"/>
        <v>17.379951988047221</v>
      </c>
      <c r="P422" s="3">
        <f t="shared" si="61"/>
        <v>5.7537558256071916E-2</v>
      </c>
      <c r="Q422" s="3">
        <f>IF(ISNUMBER(P422),SUMIF(A:A,A422,P:P),"")</f>
        <v>0.99999999999999989</v>
      </c>
      <c r="R422" s="3">
        <f t="shared" si="62"/>
        <v>5.753755825607193E-2</v>
      </c>
      <c r="S422" s="9">
        <f t="shared" si="63"/>
        <v>17.379951988047218</v>
      </c>
    </row>
    <row r="423" spans="1:19" x14ac:dyDescent="0.25">
      <c r="A423" s="1">
        <v>51</v>
      </c>
      <c r="B423" s="11">
        <v>0.69097222222222221</v>
      </c>
      <c r="C423" s="1" t="s">
        <v>147</v>
      </c>
      <c r="D423" s="1">
        <v>5</v>
      </c>
      <c r="E423" s="1">
        <v>3</v>
      </c>
      <c r="F423" s="1" t="s">
        <v>462</v>
      </c>
      <c r="G423" s="2">
        <v>34.903700000000001</v>
      </c>
      <c r="H423" s="7">
        <f>1+COUNTIFS(A:A,A423,O:O,"&lt;"&amp;O423)</f>
        <v>8</v>
      </c>
      <c r="I423" s="2">
        <f>AVERAGEIF(A:A,A423,G:G)</f>
        <v>45.539283333333323</v>
      </c>
      <c r="J423" s="2">
        <f t="shared" si="56"/>
        <v>-10.635583333333322</v>
      </c>
      <c r="K423" s="2">
        <f t="shared" si="57"/>
        <v>79.364416666666671</v>
      </c>
      <c r="L423" s="2">
        <f t="shared" si="58"/>
        <v>116.96386021136914</v>
      </c>
      <c r="M423" s="2">
        <f>SUMIF(A:A,A423,L:L)</f>
        <v>2178.6666873178242</v>
      </c>
      <c r="N423" s="3">
        <f t="shared" si="59"/>
        <v>5.3685981840280665E-2</v>
      </c>
      <c r="O423" s="8">
        <f t="shared" si="60"/>
        <v>18.626836386732499</v>
      </c>
      <c r="P423" s="3">
        <f t="shared" si="61"/>
        <v>5.3685981840280665E-2</v>
      </c>
      <c r="Q423" s="3">
        <f>IF(ISNUMBER(P423),SUMIF(A:A,A423,P:P),"")</f>
        <v>0.99999999999999989</v>
      </c>
      <c r="R423" s="3">
        <f t="shared" si="62"/>
        <v>5.3685981840280679E-2</v>
      </c>
      <c r="S423" s="9">
        <f t="shared" si="63"/>
        <v>18.626836386732492</v>
      </c>
    </row>
    <row r="424" spans="1:19" x14ac:dyDescent="0.25">
      <c r="A424" s="1">
        <v>52</v>
      </c>
      <c r="B424" s="11">
        <v>0.69791666666666663</v>
      </c>
      <c r="C424" s="1" t="s">
        <v>44</v>
      </c>
      <c r="D424" s="1">
        <v>8</v>
      </c>
      <c r="E424" s="1">
        <v>1</v>
      </c>
      <c r="F424" s="1" t="s">
        <v>468</v>
      </c>
      <c r="G424" s="2">
        <v>82.387299999999996</v>
      </c>
      <c r="H424" s="7">
        <f>1+COUNTIFS(A:A,A424,O:O,"&lt;"&amp;O424)</f>
        <v>1</v>
      </c>
      <c r="I424" s="2">
        <f>AVERAGEIF(A:A,A424,G:G)</f>
        <v>49.53617666666667</v>
      </c>
      <c r="J424" s="2">
        <f t="shared" si="56"/>
        <v>32.851123333333327</v>
      </c>
      <c r="K424" s="2">
        <f t="shared" si="57"/>
        <v>122.85112333333333</v>
      </c>
      <c r="L424" s="2">
        <f t="shared" si="58"/>
        <v>1589.3293280958796</v>
      </c>
      <c r="M424" s="2">
        <f>SUMIF(A:A,A424,L:L)</f>
        <v>3321.7056000181065</v>
      </c>
      <c r="N424" s="3">
        <f t="shared" si="59"/>
        <v>0.47846784738756387</v>
      </c>
      <c r="O424" s="8">
        <f t="shared" si="60"/>
        <v>2.0900045958364881</v>
      </c>
      <c r="P424" s="3">
        <f t="shared" si="61"/>
        <v>0.47846784738756387</v>
      </c>
      <c r="Q424" s="3">
        <f>IF(ISNUMBER(P424),SUMIF(A:A,A424,P:P),"")</f>
        <v>0.85175931137893468</v>
      </c>
      <c r="R424" s="3">
        <f t="shared" si="62"/>
        <v>0.56174067133232763</v>
      </c>
      <c r="S424" s="9">
        <f t="shared" si="63"/>
        <v>1.780180875328496</v>
      </c>
    </row>
    <row r="425" spans="1:19" x14ac:dyDescent="0.25">
      <c r="A425" s="1">
        <v>52</v>
      </c>
      <c r="B425" s="11">
        <v>0.69791666666666663</v>
      </c>
      <c r="C425" s="1" t="s">
        <v>44</v>
      </c>
      <c r="D425" s="1">
        <v>8</v>
      </c>
      <c r="E425" s="1">
        <v>3</v>
      </c>
      <c r="F425" s="1" t="s">
        <v>470</v>
      </c>
      <c r="G425" s="2">
        <v>57.735700000000001</v>
      </c>
      <c r="H425" s="7">
        <f>1+COUNTIFS(A:A,A425,O:O,"&lt;"&amp;O425)</f>
        <v>2</v>
      </c>
      <c r="I425" s="2">
        <f>AVERAGEIF(A:A,A425,G:G)</f>
        <v>49.53617666666667</v>
      </c>
      <c r="J425" s="2">
        <f t="shared" si="56"/>
        <v>8.1995233333333317</v>
      </c>
      <c r="K425" s="2">
        <f t="shared" si="57"/>
        <v>98.199523333333332</v>
      </c>
      <c r="L425" s="2">
        <f t="shared" si="58"/>
        <v>362.11846149761465</v>
      </c>
      <c r="M425" s="2">
        <f>SUMIF(A:A,A425,L:L)</f>
        <v>3321.7056000181065</v>
      </c>
      <c r="N425" s="3">
        <f t="shared" si="59"/>
        <v>0.1090158205157136</v>
      </c>
      <c r="O425" s="8">
        <f t="shared" si="60"/>
        <v>9.1729805386903411</v>
      </c>
      <c r="P425" s="3">
        <f t="shared" si="61"/>
        <v>0.1090158205157136</v>
      </c>
      <c r="Q425" s="3">
        <f>IF(ISNUMBER(P425),SUMIF(A:A,A425,P:P),"")</f>
        <v>0.85175931137893468</v>
      </c>
      <c r="R425" s="3">
        <f t="shared" si="62"/>
        <v>0.12798899766557895</v>
      </c>
      <c r="S425" s="9">
        <f t="shared" si="63"/>
        <v>7.8131715869272531</v>
      </c>
    </row>
    <row r="426" spans="1:19" x14ac:dyDescent="0.25">
      <c r="A426" s="1">
        <v>52</v>
      </c>
      <c r="B426" s="11">
        <v>0.69791666666666663</v>
      </c>
      <c r="C426" s="1" t="s">
        <v>44</v>
      </c>
      <c r="D426" s="1">
        <v>8</v>
      </c>
      <c r="E426" s="1">
        <v>10</v>
      </c>
      <c r="F426" s="1" t="s">
        <v>477</v>
      </c>
      <c r="G426" s="2">
        <v>51.3198333333333</v>
      </c>
      <c r="H426" s="7">
        <f>1+COUNTIFS(A:A,A426,O:O,"&lt;"&amp;O426)</f>
        <v>3</v>
      </c>
      <c r="I426" s="2">
        <f>AVERAGEIF(A:A,A426,G:G)</f>
        <v>49.53617666666667</v>
      </c>
      <c r="J426" s="2">
        <f t="shared" si="56"/>
        <v>1.78365666666663</v>
      </c>
      <c r="K426" s="2">
        <f t="shared" si="57"/>
        <v>91.78365666666663</v>
      </c>
      <c r="L426" s="2">
        <f t="shared" si="58"/>
        <v>246.41556517073968</v>
      </c>
      <c r="M426" s="2">
        <f>SUMIF(A:A,A426,L:L)</f>
        <v>3321.7056000181065</v>
      </c>
      <c r="N426" s="3">
        <f t="shared" si="59"/>
        <v>7.418344514619131E-2</v>
      </c>
      <c r="O426" s="8">
        <f t="shared" si="60"/>
        <v>13.480096509798473</v>
      </c>
      <c r="P426" s="3">
        <f t="shared" si="61"/>
        <v>7.418344514619131E-2</v>
      </c>
      <c r="Q426" s="3">
        <f>IF(ISNUMBER(P426),SUMIF(A:A,A426,P:P),"")</f>
        <v>0.85175931137893468</v>
      </c>
      <c r="R426" s="3">
        <f t="shared" si="62"/>
        <v>8.7094375318414602E-2</v>
      </c>
      <c r="S426" s="9">
        <f t="shared" si="63"/>
        <v>11.481797720507529</v>
      </c>
    </row>
    <row r="427" spans="1:19" x14ac:dyDescent="0.25">
      <c r="A427" s="1">
        <v>52</v>
      </c>
      <c r="B427" s="11">
        <v>0.69791666666666663</v>
      </c>
      <c r="C427" s="1" t="s">
        <v>44</v>
      </c>
      <c r="D427" s="1">
        <v>8</v>
      </c>
      <c r="E427" s="1">
        <v>6</v>
      </c>
      <c r="F427" s="1" t="s">
        <v>473</v>
      </c>
      <c r="G427" s="2">
        <v>50.261500000000005</v>
      </c>
      <c r="H427" s="7">
        <f>1+COUNTIFS(A:A,A427,O:O,"&lt;"&amp;O427)</f>
        <v>4</v>
      </c>
      <c r="I427" s="2">
        <f>AVERAGEIF(A:A,A427,G:G)</f>
        <v>49.53617666666667</v>
      </c>
      <c r="J427" s="2">
        <f t="shared" si="56"/>
        <v>0.72532333333333554</v>
      </c>
      <c r="K427" s="2">
        <f t="shared" si="57"/>
        <v>90.725323333333336</v>
      </c>
      <c r="L427" s="2">
        <f t="shared" si="58"/>
        <v>231.25463050558585</v>
      </c>
      <c r="M427" s="2">
        <f>SUMIF(A:A,A427,L:L)</f>
        <v>3321.7056000181065</v>
      </c>
      <c r="N427" s="3">
        <f t="shared" si="59"/>
        <v>6.9619243350261165E-2</v>
      </c>
      <c r="O427" s="8">
        <f t="shared" si="60"/>
        <v>14.363844705534976</v>
      </c>
      <c r="P427" s="3">
        <f t="shared" si="61"/>
        <v>6.9619243350261165E-2</v>
      </c>
      <c r="Q427" s="3">
        <f>IF(ISNUMBER(P427),SUMIF(A:A,A427,P:P),"")</f>
        <v>0.85175931137893468</v>
      </c>
      <c r="R427" s="3">
        <f t="shared" si="62"/>
        <v>8.1735817172990818E-2</v>
      </c>
      <c r="S427" s="9">
        <f t="shared" si="63"/>
        <v>12.234538475140429</v>
      </c>
    </row>
    <row r="428" spans="1:19" x14ac:dyDescent="0.25">
      <c r="A428" s="1">
        <v>52</v>
      </c>
      <c r="B428" s="11">
        <v>0.69791666666666663</v>
      </c>
      <c r="C428" s="1" t="s">
        <v>44</v>
      </c>
      <c r="D428" s="1">
        <v>8</v>
      </c>
      <c r="E428" s="1">
        <v>2</v>
      </c>
      <c r="F428" s="1" t="s">
        <v>469</v>
      </c>
      <c r="G428" s="2">
        <v>49.731933333333302</v>
      </c>
      <c r="H428" s="7">
        <f>1+COUNTIFS(A:A,A428,O:O,"&lt;"&amp;O428)</f>
        <v>5</v>
      </c>
      <c r="I428" s="2">
        <f>AVERAGEIF(A:A,A428,G:G)</f>
        <v>49.53617666666667</v>
      </c>
      <c r="J428" s="2">
        <f t="shared" si="56"/>
        <v>0.19575666666663238</v>
      </c>
      <c r="K428" s="2">
        <f t="shared" si="57"/>
        <v>90.195756666666625</v>
      </c>
      <c r="L428" s="2">
        <f t="shared" si="58"/>
        <v>224.02225508995312</v>
      </c>
      <c r="M428" s="2">
        <f>SUMIF(A:A,A428,L:L)</f>
        <v>3321.7056000181065</v>
      </c>
      <c r="N428" s="3">
        <f t="shared" si="59"/>
        <v>6.7441935579339723E-2</v>
      </c>
      <c r="O428" s="8">
        <f t="shared" si="60"/>
        <v>14.827569692503632</v>
      </c>
      <c r="P428" s="3">
        <f t="shared" si="61"/>
        <v>6.7441935579339723E-2</v>
      </c>
      <c r="Q428" s="3">
        <f>IF(ISNUMBER(P428),SUMIF(A:A,A428,P:P),"")</f>
        <v>0.85175931137893468</v>
      </c>
      <c r="R428" s="3">
        <f t="shared" si="62"/>
        <v>7.9179569484431306E-2</v>
      </c>
      <c r="S428" s="9">
        <f t="shared" si="63"/>
        <v>12.629520550710057</v>
      </c>
    </row>
    <row r="429" spans="1:19" x14ac:dyDescent="0.25">
      <c r="A429" s="1">
        <v>52</v>
      </c>
      <c r="B429" s="11">
        <v>0.69791666666666663</v>
      </c>
      <c r="C429" s="1" t="s">
        <v>44</v>
      </c>
      <c r="D429" s="1">
        <v>8</v>
      </c>
      <c r="E429" s="1">
        <v>9</v>
      </c>
      <c r="F429" s="1" t="s">
        <v>476</v>
      </c>
      <c r="G429" s="2">
        <v>45.725433333333299</v>
      </c>
      <c r="H429" s="7">
        <f>1+COUNTIFS(A:A,A429,O:O,"&lt;"&amp;O429)</f>
        <v>6</v>
      </c>
      <c r="I429" s="2">
        <f>AVERAGEIF(A:A,A429,G:G)</f>
        <v>49.53617666666667</v>
      </c>
      <c r="J429" s="2">
        <f t="shared" si="56"/>
        <v>-3.8107433333333702</v>
      </c>
      <c r="K429" s="2">
        <f t="shared" si="57"/>
        <v>86.189256666666637</v>
      </c>
      <c r="L429" s="2">
        <f t="shared" si="58"/>
        <v>176.15343411520038</v>
      </c>
      <c r="M429" s="2">
        <f>SUMIF(A:A,A429,L:L)</f>
        <v>3321.7056000181065</v>
      </c>
      <c r="N429" s="3">
        <f t="shared" si="59"/>
        <v>5.3031019399864994E-2</v>
      </c>
      <c r="O429" s="8">
        <f t="shared" si="60"/>
        <v>18.85688812541563</v>
      </c>
      <c r="P429" s="3">
        <f t="shared" si="61"/>
        <v>5.3031019399864994E-2</v>
      </c>
      <c r="Q429" s="3">
        <f>IF(ISNUMBER(P429),SUMIF(A:A,A429,P:P),"")</f>
        <v>0.85175931137893468</v>
      </c>
      <c r="R429" s="3">
        <f t="shared" si="62"/>
        <v>6.2260569026256644E-2</v>
      </c>
      <c r="S429" s="9">
        <f t="shared" si="63"/>
        <v>16.061530044453626</v>
      </c>
    </row>
    <row r="430" spans="1:19" x14ac:dyDescent="0.25">
      <c r="A430" s="1">
        <v>52</v>
      </c>
      <c r="B430" s="11">
        <v>0.69791666666666663</v>
      </c>
      <c r="C430" s="1" t="s">
        <v>44</v>
      </c>
      <c r="D430" s="1">
        <v>8</v>
      </c>
      <c r="E430" s="1">
        <v>4</v>
      </c>
      <c r="F430" s="1" t="s">
        <v>471</v>
      </c>
      <c r="G430" s="2">
        <v>42.482633333333403</v>
      </c>
      <c r="H430" s="7">
        <f>1+COUNTIFS(A:A,A430,O:O,"&lt;"&amp;O430)</f>
        <v>7</v>
      </c>
      <c r="I430" s="2">
        <f>AVERAGEIF(A:A,A430,G:G)</f>
        <v>49.53617666666667</v>
      </c>
      <c r="J430" s="2">
        <f t="shared" si="56"/>
        <v>-7.0535433333332662</v>
      </c>
      <c r="K430" s="2">
        <f t="shared" si="57"/>
        <v>82.946456666666734</v>
      </c>
      <c r="L430" s="2">
        <f t="shared" si="58"/>
        <v>145.00778055775831</v>
      </c>
      <c r="M430" s="2">
        <f>SUMIF(A:A,A430,L:L)</f>
        <v>3321.7056000181065</v>
      </c>
      <c r="N430" s="3">
        <f t="shared" si="59"/>
        <v>4.3654615435205296E-2</v>
      </c>
      <c r="O430" s="8">
        <f t="shared" si="60"/>
        <v>22.907085311157026</v>
      </c>
      <c r="P430" s="3" t="str">
        <f t="shared" si="61"/>
        <v/>
      </c>
      <c r="Q430" s="3" t="str">
        <f>IF(ISNUMBER(P430),SUMIF(A:A,A430,P:P),"")</f>
        <v/>
      </c>
      <c r="R430" s="3" t="str">
        <f t="shared" si="62"/>
        <v/>
      </c>
      <c r="S430" s="9" t="str">
        <f t="shared" si="63"/>
        <v/>
      </c>
    </row>
    <row r="431" spans="1:19" x14ac:dyDescent="0.25">
      <c r="A431" s="1">
        <v>52</v>
      </c>
      <c r="B431" s="11">
        <v>0.69791666666666663</v>
      </c>
      <c r="C431" s="1" t="s">
        <v>44</v>
      </c>
      <c r="D431" s="1">
        <v>8</v>
      </c>
      <c r="E431" s="1">
        <v>5</v>
      </c>
      <c r="F431" s="1" t="s">
        <v>472</v>
      </c>
      <c r="G431" s="2">
        <v>41.805466666666703</v>
      </c>
      <c r="H431" s="7">
        <f>1+COUNTIFS(A:A,A431,O:O,"&lt;"&amp;O431)</f>
        <v>8</v>
      </c>
      <c r="I431" s="2">
        <f>AVERAGEIF(A:A,A431,G:G)</f>
        <v>49.53617666666667</v>
      </c>
      <c r="J431" s="2">
        <f t="shared" si="56"/>
        <v>-7.7307099999999664</v>
      </c>
      <c r="K431" s="2">
        <f t="shared" si="57"/>
        <v>82.269290000000041</v>
      </c>
      <c r="L431" s="2">
        <f t="shared" si="58"/>
        <v>139.23419897262866</v>
      </c>
      <c r="M431" s="2">
        <f>SUMIF(A:A,A431,L:L)</f>
        <v>3321.7056000181065</v>
      </c>
      <c r="N431" s="3">
        <f t="shared" si="59"/>
        <v>4.1916477779328096E-2</v>
      </c>
      <c r="O431" s="8">
        <f t="shared" si="60"/>
        <v>23.856966352577672</v>
      </c>
      <c r="P431" s="3" t="str">
        <f t="shared" si="61"/>
        <v/>
      </c>
      <c r="Q431" s="3" t="str">
        <f>IF(ISNUMBER(P431),SUMIF(A:A,A431,P:P),"")</f>
        <v/>
      </c>
      <c r="R431" s="3" t="str">
        <f t="shared" si="62"/>
        <v/>
      </c>
      <c r="S431" s="9" t="str">
        <f t="shared" si="63"/>
        <v/>
      </c>
    </row>
    <row r="432" spans="1:19" x14ac:dyDescent="0.25">
      <c r="A432" s="1">
        <v>52</v>
      </c>
      <c r="B432" s="11">
        <v>0.69791666666666663</v>
      </c>
      <c r="C432" s="1" t="s">
        <v>44</v>
      </c>
      <c r="D432" s="1">
        <v>8</v>
      </c>
      <c r="E432" s="1">
        <v>8</v>
      </c>
      <c r="F432" s="1" t="s">
        <v>475</v>
      </c>
      <c r="G432" s="2">
        <v>37.0593</v>
      </c>
      <c r="H432" s="7">
        <f>1+COUNTIFS(A:A,A432,O:O,"&lt;"&amp;O432)</f>
        <v>9</v>
      </c>
      <c r="I432" s="2">
        <f>AVERAGEIF(A:A,A432,G:G)</f>
        <v>49.53617666666667</v>
      </c>
      <c r="J432" s="2">
        <f t="shared" si="56"/>
        <v>-12.476876666666669</v>
      </c>
      <c r="K432" s="2">
        <f t="shared" si="57"/>
        <v>77.523123333333331</v>
      </c>
      <c r="L432" s="2">
        <f t="shared" si="58"/>
        <v>104.73018748937908</v>
      </c>
      <c r="M432" s="2">
        <f>SUMIF(A:A,A432,L:L)</f>
        <v>3321.7056000181065</v>
      </c>
      <c r="N432" s="3">
        <f t="shared" si="59"/>
        <v>3.1529039626151154E-2</v>
      </c>
      <c r="O432" s="8">
        <f t="shared" si="60"/>
        <v>31.716792260636105</v>
      </c>
      <c r="P432" s="3" t="str">
        <f t="shared" si="61"/>
        <v/>
      </c>
      <c r="Q432" s="3" t="str">
        <f>IF(ISNUMBER(P432),SUMIF(A:A,A432,P:P),"")</f>
        <v/>
      </c>
      <c r="R432" s="3" t="str">
        <f t="shared" si="62"/>
        <v/>
      </c>
      <c r="S432" s="9" t="str">
        <f t="shared" si="63"/>
        <v/>
      </c>
    </row>
    <row r="433" spans="1:19" x14ac:dyDescent="0.25">
      <c r="A433" s="1">
        <v>52</v>
      </c>
      <c r="B433" s="11">
        <v>0.69791666666666663</v>
      </c>
      <c r="C433" s="1" t="s">
        <v>44</v>
      </c>
      <c r="D433" s="1">
        <v>8</v>
      </c>
      <c r="E433" s="1">
        <v>7</v>
      </c>
      <c r="F433" s="1" t="s">
        <v>474</v>
      </c>
      <c r="G433" s="2">
        <v>36.8526666666667</v>
      </c>
      <c r="H433" s="7">
        <f>1+COUNTIFS(A:A,A433,O:O,"&lt;"&amp;O433)</f>
        <v>10</v>
      </c>
      <c r="I433" s="2">
        <f>AVERAGEIF(A:A,A433,G:G)</f>
        <v>49.53617666666667</v>
      </c>
      <c r="J433" s="2">
        <f t="shared" si="56"/>
        <v>-12.68350999999997</v>
      </c>
      <c r="K433" s="2">
        <f t="shared" si="57"/>
        <v>77.31649000000003</v>
      </c>
      <c r="L433" s="2">
        <f t="shared" si="58"/>
        <v>103.43975852336703</v>
      </c>
      <c r="M433" s="2">
        <f>SUMIF(A:A,A433,L:L)</f>
        <v>3321.7056000181065</v>
      </c>
      <c r="N433" s="3">
        <f t="shared" si="59"/>
        <v>3.1140555780380774E-2</v>
      </c>
      <c r="O433" s="8">
        <f t="shared" si="60"/>
        <v>32.11246475665093</v>
      </c>
      <c r="P433" s="3" t="str">
        <f t="shared" si="61"/>
        <v/>
      </c>
      <c r="Q433" s="3" t="str">
        <f>IF(ISNUMBER(P433),SUMIF(A:A,A433,P:P),"")</f>
        <v/>
      </c>
      <c r="R433" s="3" t="str">
        <f t="shared" si="62"/>
        <v/>
      </c>
      <c r="S433" s="9" t="str">
        <f t="shared" si="63"/>
        <v/>
      </c>
    </row>
    <row r="434" spans="1:19" x14ac:dyDescent="0.25">
      <c r="A434" s="1">
        <v>53</v>
      </c>
      <c r="B434" s="11">
        <v>0.7006944444444444</v>
      </c>
      <c r="C434" s="1" t="s">
        <v>184</v>
      </c>
      <c r="D434" s="1">
        <v>5</v>
      </c>
      <c r="E434" s="1">
        <v>3</v>
      </c>
      <c r="F434" s="1" t="s">
        <v>480</v>
      </c>
      <c r="G434" s="2">
        <v>69.178300000000007</v>
      </c>
      <c r="H434" s="7">
        <f>1+COUNTIFS(A:A,A434,O:O,"&lt;"&amp;O434)</f>
        <v>1</v>
      </c>
      <c r="I434" s="2">
        <f>AVERAGEIF(A:A,A434,G:G)</f>
        <v>49.759593333333342</v>
      </c>
      <c r="J434" s="2">
        <f t="shared" si="56"/>
        <v>19.418706666666665</v>
      </c>
      <c r="K434" s="2">
        <f t="shared" si="57"/>
        <v>109.41870666666667</v>
      </c>
      <c r="L434" s="2">
        <f t="shared" si="58"/>
        <v>709.89878249035701</v>
      </c>
      <c r="M434" s="2">
        <f>SUMIF(A:A,A434,L:L)</f>
        <v>2707.307934127773</v>
      </c>
      <c r="N434" s="3">
        <f t="shared" si="59"/>
        <v>0.26221575076167636</v>
      </c>
      <c r="O434" s="8">
        <f t="shared" si="60"/>
        <v>3.8136534403262594</v>
      </c>
      <c r="P434" s="3">
        <f t="shared" si="61"/>
        <v>0.26221575076167636</v>
      </c>
      <c r="Q434" s="3">
        <f>IF(ISNUMBER(P434),SUMIF(A:A,A434,P:P),"")</f>
        <v>0.89271947213436642</v>
      </c>
      <c r="R434" s="3">
        <f t="shared" si="62"/>
        <v>0.2937269309638284</v>
      </c>
      <c r="S434" s="9">
        <f t="shared" si="63"/>
        <v>3.4045226861514686</v>
      </c>
    </row>
    <row r="435" spans="1:19" x14ac:dyDescent="0.25">
      <c r="A435" s="1">
        <v>53</v>
      </c>
      <c r="B435" s="11">
        <v>0.7006944444444444</v>
      </c>
      <c r="C435" s="1" t="s">
        <v>184</v>
      </c>
      <c r="D435" s="1">
        <v>5</v>
      </c>
      <c r="E435" s="1">
        <v>1</v>
      </c>
      <c r="F435" s="1" t="s">
        <v>478</v>
      </c>
      <c r="G435" s="2">
        <v>58.261533333333304</v>
      </c>
      <c r="H435" s="7">
        <f>1+COUNTIFS(A:A,A435,O:O,"&lt;"&amp;O435)</f>
        <v>2</v>
      </c>
      <c r="I435" s="2">
        <f>AVERAGEIF(A:A,A435,G:G)</f>
        <v>49.759593333333342</v>
      </c>
      <c r="J435" s="2">
        <f t="shared" si="56"/>
        <v>8.5019399999999621</v>
      </c>
      <c r="K435" s="2">
        <f t="shared" si="57"/>
        <v>98.501939999999962</v>
      </c>
      <c r="L435" s="2">
        <f t="shared" si="58"/>
        <v>368.74907530373525</v>
      </c>
      <c r="M435" s="2">
        <f>SUMIF(A:A,A435,L:L)</f>
        <v>2707.307934127773</v>
      </c>
      <c r="N435" s="3">
        <f t="shared" si="59"/>
        <v>0.13620507318556543</v>
      </c>
      <c r="O435" s="8">
        <f t="shared" si="60"/>
        <v>7.3418704356011952</v>
      </c>
      <c r="P435" s="3">
        <f t="shared" si="61"/>
        <v>0.13620507318556543</v>
      </c>
      <c r="Q435" s="3">
        <f>IF(ISNUMBER(P435),SUMIF(A:A,A435,P:P),"")</f>
        <v>0.89271947213436642</v>
      </c>
      <c r="R435" s="3">
        <f t="shared" si="62"/>
        <v>0.1525732074152234</v>
      </c>
      <c r="S435" s="9">
        <f t="shared" si="63"/>
        <v>6.5542306997488105</v>
      </c>
    </row>
    <row r="436" spans="1:19" x14ac:dyDescent="0.25">
      <c r="A436" s="1">
        <v>53</v>
      </c>
      <c r="B436" s="11">
        <v>0.7006944444444444</v>
      </c>
      <c r="C436" s="1" t="s">
        <v>184</v>
      </c>
      <c r="D436" s="1">
        <v>5</v>
      </c>
      <c r="E436" s="1">
        <v>2</v>
      </c>
      <c r="F436" s="1" t="s">
        <v>479</v>
      </c>
      <c r="G436" s="2">
        <v>55.224633333333394</v>
      </c>
      <c r="H436" s="7">
        <f>1+COUNTIFS(A:A,A436,O:O,"&lt;"&amp;O436)</f>
        <v>3</v>
      </c>
      <c r="I436" s="2">
        <f>AVERAGEIF(A:A,A436,G:G)</f>
        <v>49.759593333333342</v>
      </c>
      <c r="J436" s="2">
        <f t="shared" si="56"/>
        <v>5.4650400000000516</v>
      </c>
      <c r="K436" s="2">
        <f t="shared" si="57"/>
        <v>95.465040000000045</v>
      </c>
      <c r="L436" s="2">
        <f t="shared" si="58"/>
        <v>307.32394908754742</v>
      </c>
      <c r="M436" s="2">
        <f>SUMIF(A:A,A436,L:L)</f>
        <v>2707.307934127773</v>
      </c>
      <c r="N436" s="3">
        <f t="shared" si="59"/>
        <v>0.11351643646202349</v>
      </c>
      <c r="O436" s="8">
        <f t="shared" si="60"/>
        <v>8.8092969720252476</v>
      </c>
      <c r="P436" s="3">
        <f t="shared" si="61"/>
        <v>0.11351643646202349</v>
      </c>
      <c r="Q436" s="3">
        <f>IF(ISNUMBER(P436),SUMIF(A:A,A436,P:P),"")</f>
        <v>0.89271947213436642</v>
      </c>
      <c r="R436" s="3">
        <f t="shared" si="62"/>
        <v>0.1271580154856729</v>
      </c>
      <c r="S436" s="9">
        <f t="shared" si="63"/>
        <v>7.8642309427412505</v>
      </c>
    </row>
    <row r="437" spans="1:19" x14ac:dyDescent="0.25">
      <c r="A437" s="1">
        <v>53</v>
      </c>
      <c r="B437" s="11">
        <v>0.7006944444444444</v>
      </c>
      <c r="C437" s="1" t="s">
        <v>184</v>
      </c>
      <c r="D437" s="1">
        <v>5</v>
      </c>
      <c r="E437" s="1">
        <v>8</v>
      </c>
      <c r="F437" s="1" t="s">
        <v>484</v>
      </c>
      <c r="G437" s="2">
        <v>54.948966666666699</v>
      </c>
      <c r="H437" s="7">
        <f>1+COUNTIFS(A:A,A437,O:O,"&lt;"&amp;O437)</f>
        <v>4</v>
      </c>
      <c r="I437" s="2">
        <f>AVERAGEIF(A:A,A437,G:G)</f>
        <v>49.759593333333342</v>
      </c>
      <c r="J437" s="2">
        <f t="shared" si="56"/>
        <v>5.1893733333333572</v>
      </c>
      <c r="K437" s="2">
        <f t="shared" si="57"/>
        <v>95.18937333333335</v>
      </c>
      <c r="L437" s="2">
        <f t="shared" si="58"/>
        <v>302.28261771003116</v>
      </c>
      <c r="M437" s="2">
        <f>SUMIF(A:A,A437,L:L)</f>
        <v>2707.307934127773</v>
      </c>
      <c r="N437" s="3">
        <f t="shared" si="59"/>
        <v>0.11165431678440342</v>
      </c>
      <c r="O437" s="8">
        <f t="shared" si="60"/>
        <v>8.9562144017318133</v>
      </c>
      <c r="P437" s="3">
        <f t="shared" si="61"/>
        <v>0.11165431678440342</v>
      </c>
      <c r="Q437" s="3">
        <f>IF(ISNUMBER(P437),SUMIF(A:A,A437,P:P),"")</f>
        <v>0.89271947213436642</v>
      </c>
      <c r="R437" s="3">
        <f t="shared" si="62"/>
        <v>0.1250721198199628</v>
      </c>
      <c r="S437" s="9">
        <f t="shared" si="63"/>
        <v>7.9953869930362345</v>
      </c>
    </row>
    <row r="438" spans="1:19" x14ac:dyDescent="0.25">
      <c r="A438" s="1">
        <v>53</v>
      </c>
      <c r="B438" s="11">
        <v>0.7006944444444444</v>
      </c>
      <c r="C438" s="1" t="s">
        <v>184</v>
      </c>
      <c r="D438" s="1">
        <v>5</v>
      </c>
      <c r="E438" s="1">
        <v>4</v>
      </c>
      <c r="F438" s="1" t="s">
        <v>481</v>
      </c>
      <c r="G438" s="2">
        <v>53.625199999999992</v>
      </c>
      <c r="H438" s="7">
        <f>1+COUNTIFS(A:A,A438,O:O,"&lt;"&amp;O438)</f>
        <v>5</v>
      </c>
      <c r="I438" s="2">
        <f>AVERAGEIF(A:A,A438,G:G)</f>
        <v>49.759593333333342</v>
      </c>
      <c r="J438" s="2">
        <f t="shared" si="56"/>
        <v>3.8656066666666504</v>
      </c>
      <c r="K438" s="2">
        <f t="shared" si="57"/>
        <v>93.86560666666665</v>
      </c>
      <c r="L438" s="2">
        <f t="shared" si="58"/>
        <v>279.20224173700899</v>
      </c>
      <c r="M438" s="2">
        <f>SUMIF(A:A,A438,L:L)</f>
        <v>2707.307934127773</v>
      </c>
      <c r="N438" s="3">
        <f t="shared" si="59"/>
        <v>0.10312910408802868</v>
      </c>
      <c r="O438" s="8">
        <f t="shared" si="60"/>
        <v>9.6965837999176507</v>
      </c>
      <c r="P438" s="3">
        <f t="shared" si="61"/>
        <v>0.10312910408802868</v>
      </c>
      <c r="Q438" s="3">
        <f>IF(ISNUMBER(P438),SUMIF(A:A,A438,P:P),"")</f>
        <v>0.89271947213436642</v>
      </c>
      <c r="R438" s="3">
        <f t="shared" si="62"/>
        <v>0.11552240911857958</v>
      </c>
      <c r="S438" s="9">
        <f t="shared" si="63"/>
        <v>8.6563291713691335</v>
      </c>
    </row>
    <row r="439" spans="1:19" x14ac:dyDescent="0.25">
      <c r="A439" s="1">
        <v>53</v>
      </c>
      <c r="B439" s="11">
        <v>0.7006944444444444</v>
      </c>
      <c r="C439" s="1" t="s">
        <v>184</v>
      </c>
      <c r="D439" s="1">
        <v>5</v>
      </c>
      <c r="E439" s="1">
        <v>7</v>
      </c>
      <c r="F439" s="1" t="s">
        <v>483</v>
      </c>
      <c r="G439" s="2">
        <v>51.6285666666667</v>
      </c>
      <c r="H439" s="7">
        <f>1+COUNTIFS(A:A,A439,O:O,"&lt;"&amp;O439)</f>
        <v>6</v>
      </c>
      <c r="I439" s="2">
        <f>AVERAGEIF(A:A,A439,G:G)</f>
        <v>49.759593333333342</v>
      </c>
      <c r="J439" s="2">
        <f t="shared" si="56"/>
        <v>1.8689733333333578</v>
      </c>
      <c r="K439" s="2">
        <f t="shared" si="57"/>
        <v>91.868973333333358</v>
      </c>
      <c r="L439" s="2">
        <f t="shared" si="58"/>
        <v>247.68020052147207</v>
      </c>
      <c r="M439" s="2">
        <f>SUMIF(A:A,A439,L:L)</f>
        <v>2707.307934127773</v>
      </c>
      <c r="N439" s="3">
        <f t="shared" si="59"/>
        <v>9.1485788298872786E-2</v>
      </c>
      <c r="O439" s="8">
        <f t="shared" si="60"/>
        <v>10.930659489243546</v>
      </c>
      <c r="P439" s="3">
        <f t="shared" si="61"/>
        <v>9.1485788298872786E-2</v>
      </c>
      <c r="Q439" s="3">
        <f>IF(ISNUMBER(P439),SUMIF(A:A,A439,P:P),"")</f>
        <v>0.89271947213436642</v>
      </c>
      <c r="R439" s="3">
        <f t="shared" si="62"/>
        <v>0.10247988439206235</v>
      </c>
      <c r="S439" s="9">
        <f t="shared" si="63"/>
        <v>9.7580125693180015</v>
      </c>
    </row>
    <row r="440" spans="1:19" x14ac:dyDescent="0.25">
      <c r="A440" s="1">
        <v>53</v>
      </c>
      <c r="B440" s="11">
        <v>0.7006944444444444</v>
      </c>
      <c r="C440" s="1" t="s">
        <v>184</v>
      </c>
      <c r="D440" s="1">
        <v>5</v>
      </c>
      <c r="E440" s="1">
        <v>5</v>
      </c>
      <c r="F440" s="1" t="s">
        <v>482</v>
      </c>
      <c r="G440" s="2">
        <v>48.208400000000005</v>
      </c>
      <c r="H440" s="7">
        <f>1+COUNTIFS(A:A,A440,O:O,"&lt;"&amp;O440)</f>
        <v>7</v>
      </c>
      <c r="I440" s="2">
        <f>AVERAGEIF(A:A,A440,G:G)</f>
        <v>49.759593333333342</v>
      </c>
      <c r="J440" s="2">
        <f t="shared" si="56"/>
        <v>-1.5511933333333374</v>
      </c>
      <c r="K440" s="2">
        <f t="shared" si="57"/>
        <v>88.448806666666655</v>
      </c>
      <c r="L440" s="2">
        <f t="shared" si="58"/>
        <v>201.72964300957585</v>
      </c>
      <c r="M440" s="2">
        <f>SUMIF(A:A,A440,L:L)</f>
        <v>2707.307934127773</v>
      </c>
      <c r="N440" s="3">
        <f t="shared" si="59"/>
        <v>7.4513002553796337E-2</v>
      </c>
      <c r="O440" s="8">
        <f t="shared" si="60"/>
        <v>13.420476503789088</v>
      </c>
      <c r="P440" s="3">
        <f t="shared" si="61"/>
        <v>7.4513002553796337E-2</v>
      </c>
      <c r="Q440" s="3">
        <f>IF(ISNUMBER(P440),SUMIF(A:A,A440,P:P),"")</f>
        <v>0.89271947213436642</v>
      </c>
      <c r="R440" s="3">
        <f t="shared" si="62"/>
        <v>8.3467432804670713E-2</v>
      </c>
      <c r="S440" s="9">
        <f t="shared" si="63"/>
        <v>11.980720700254262</v>
      </c>
    </row>
    <row r="441" spans="1:19" x14ac:dyDescent="0.25">
      <c r="A441" s="1">
        <v>53</v>
      </c>
      <c r="B441" s="11">
        <v>0.7006944444444444</v>
      </c>
      <c r="C441" s="1" t="s">
        <v>184</v>
      </c>
      <c r="D441" s="1">
        <v>5</v>
      </c>
      <c r="E441" s="1">
        <v>10</v>
      </c>
      <c r="F441" s="1" t="s">
        <v>486</v>
      </c>
      <c r="G441" s="2">
        <v>38.9373</v>
      </c>
      <c r="H441" s="7">
        <f>1+COUNTIFS(A:A,A441,O:O,"&lt;"&amp;O441)</f>
        <v>8</v>
      </c>
      <c r="I441" s="2">
        <f>AVERAGEIF(A:A,A441,G:G)</f>
        <v>49.759593333333342</v>
      </c>
      <c r="J441" s="2">
        <f t="shared" si="56"/>
        <v>-10.822293333333342</v>
      </c>
      <c r="K441" s="2">
        <f t="shared" si="57"/>
        <v>79.177706666666666</v>
      </c>
      <c r="L441" s="2">
        <f t="shared" si="58"/>
        <v>115.66087292053388</v>
      </c>
      <c r="M441" s="2">
        <f>SUMIF(A:A,A441,L:L)</f>
        <v>2707.307934127773</v>
      </c>
      <c r="N441" s="3">
        <f t="shared" si="59"/>
        <v>4.27217279063591E-2</v>
      </c>
      <c r="O441" s="8">
        <f t="shared" si="60"/>
        <v>23.407292939833333</v>
      </c>
      <c r="P441" s="3" t="str">
        <f t="shared" si="61"/>
        <v/>
      </c>
      <c r="Q441" s="3" t="str">
        <f>IF(ISNUMBER(P441),SUMIF(A:A,A441,P:P),"")</f>
        <v/>
      </c>
      <c r="R441" s="3" t="str">
        <f t="shared" si="62"/>
        <v/>
      </c>
      <c r="S441" s="9" t="str">
        <f t="shared" si="63"/>
        <v/>
      </c>
    </row>
    <row r="442" spans="1:19" x14ac:dyDescent="0.25">
      <c r="A442" s="1">
        <v>53</v>
      </c>
      <c r="B442" s="11">
        <v>0.7006944444444444</v>
      </c>
      <c r="C442" s="1" t="s">
        <v>184</v>
      </c>
      <c r="D442" s="1">
        <v>5</v>
      </c>
      <c r="E442" s="1">
        <v>6</v>
      </c>
      <c r="F442" s="1" t="s">
        <v>26</v>
      </c>
      <c r="G442" s="2">
        <v>37.787333333333301</v>
      </c>
      <c r="H442" s="7">
        <f>1+COUNTIFS(A:A,A442,O:O,"&lt;"&amp;O442)</f>
        <v>9</v>
      </c>
      <c r="I442" s="2">
        <f>AVERAGEIF(A:A,A442,G:G)</f>
        <v>49.759593333333342</v>
      </c>
      <c r="J442" s="2">
        <f t="shared" si="56"/>
        <v>-11.972260000000041</v>
      </c>
      <c r="K442" s="2">
        <f t="shared" si="57"/>
        <v>78.027739999999966</v>
      </c>
      <c r="L442" s="2">
        <f t="shared" si="58"/>
        <v>107.94959443684151</v>
      </c>
      <c r="M442" s="2">
        <f>SUMIF(A:A,A442,L:L)</f>
        <v>2707.307934127773</v>
      </c>
      <c r="N442" s="3">
        <f t="shared" si="59"/>
        <v>3.9873408220783044E-2</v>
      </c>
      <c r="O442" s="8">
        <f t="shared" si="60"/>
        <v>25.079371055087645</v>
      </c>
      <c r="P442" s="3" t="str">
        <f t="shared" si="61"/>
        <v/>
      </c>
      <c r="Q442" s="3" t="str">
        <f>IF(ISNUMBER(P442),SUMIF(A:A,A442,P:P),"")</f>
        <v/>
      </c>
      <c r="R442" s="3" t="str">
        <f t="shared" si="62"/>
        <v/>
      </c>
      <c r="S442" s="9" t="str">
        <f t="shared" si="63"/>
        <v/>
      </c>
    </row>
    <row r="443" spans="1:19" x14ac:dyDescent="0.25">
      <c r="A443" s="1">
        <v>53</v>
      </c>
      <c r="B443" s="11">
        <v>0.7006944444444444</v>
      </c>
      <c r="C443" s="1" t="s">
        <v>184</v>
      </c>
      <c r="D443" s="1">
        <v>5</v>
      </c>
      <c r="E443" s="1">
        <v>9</v>
      </c>
      <c r="F443" s="1" t="s">
        <v>485</v>
      </c>
      <c r="G443" s="2">
        <v>29.795700000000004</v>
      </c>
      <c r="H443" s="7">
        <f>1+COUNTIFS(A:A,A443,O:O,"&lt;"&amp;O443)</f>
        <v>10</v>
      </c>
      <c r="I443" s="2">
        <f>AVERAGEIF(A:A,A443,G:G)</f>
        <v>49.759593333333342</v>
      </c>
      <c r="J443" s="2">
        <f t="shared" ref="J443:J505" si="64">G443-I443</f>
        <v>-19.963893333333338</v>
      </c>
      <c r="K443" s="2">
        <f t="shared" ref="K443:K505" si="65">90+J443</f>
        <v>70.036106666666655</v>
      </c>
      <c r="L443" s="2">
        <f t="shared" ref="L443:L505" si="66">EXP(0.06*K443)</f>
        <v>66.830956910670025</v>
      </c>
      <c r="M443" s="2">
        <f>SUMIF(A:A,A443,L:L)</f>
        <v>2707.307934127773</v>
      </c>
      <c r="N443" s="3">
        <f t="shared" ref="N443:N505" si="67">L443/M443</f>
        <v>2.4685391738491429E-2</v>
      </c>
      <c r="O443" s="8">
        <f t="shared" ref="O443:O505" si="68">1/N443</f>
        <v>40.509788566195624</v>
      </c>
      <c r="P443" s="3" t="str">
        <f t="shared" ref="P443:P505" si="69">IF(O443&gt;21,"",N443)</f>
        <v/>
      </c>
      <c r="Q443" s="3" t="str">
        <f>IF(ISNUMBER(P443),SUMIF(A:A,A443,P:P),"")</f>
        <v/>
      </c>
      <c r="R443" s="3" t="str">
        <f t="shared" ref="R443:R505" si="70">IFERROR(P443*(1/Q443),"")</f>
        <v/>
      </c>
      <c r="S443" s="9" t="str">
        <f t="shared" ref="S443:S505" si="71">IFERROR(1/R443,"")</f>
        <v/>
      </c>
    </row>
    <row r="444" spans="1:19" x14ac:dyDescent="0.25">
      <c r="A444" s="1">
        <v>54</v>
      </c>
      <c r="B444" s="11">
        <v>0.7055555555555556</v>
      </c>
      <c r="C444" s="1" t="s">
        <v>52</v>
      </c>
      <c r="D444" s="1">
        <v>7</v>
      </c>
      <c r="E444" s="1">
        <v>6</v>
      </c>
      <c r="F444" s="1" t="s">
        <v>491</v>
      </c>
      <c r="G444" s="2">
        <v>67.950833333333406</v>
      </c>
      <c r="H444" s="7">
        <f>1+COUNTIFS(A:A,A444,O:O,"&lt;"&amp;O444)</f>
        <v>1</v>
      </c>
      <c r="I444" s="2">
        <f>AVERAGEIF(A:A,A444,G:G)</f>
        <v>50.516093939393933</v>
      </c>
      <c r="J444" s="2">
        <f t="shared" si="64"/>
        <v>17.434739393939473</v>
      </c>
      <c r="K444" s="2">
        <f t="shared" si="65"/>
        <v>107.43473939393948</v>
      </c>
      <c r="L444" s="2">
        <f t="shared" si="66"/>
        <v>630.22970474422618</v>
      </c>
      <c r="M444" s="2">
        <f>SUMIF(A:A,A444,L:L)</f>
        <v>2885.0232756176479</v>
      </c>
      <c r="N444" s="3">
        <f t="shared" si="67"/>
        <v>0.21844874184223065</v>
      </c>
      <c r="O444" s="8">
        <f t="shared" si="68"/>
        <v>4.5777329343568658</v>
      </c>
      <c r="P444" s="3">
        <f t="shared" si="69"/>
        <v>0.21844874184223065</v>
      </c>
      <c r="Q444" s="3">
        <f>IF(ISNUMBER(P444),SUMIF(A:A,A444,P:P),"")</f>
        <v>0.98140796253272677</v>
      </c>
      <c r="R444" s="3">
        <f t="shared" si="70"/>
        <v>0.22258708934710328</v>
      </c>
      <c r="S444" s="9">
        <f t="shared" si="71"/>
        <v>4.4926235521261324</v>
      </c>
    </row>
    <row r="445" spans="1:19" x14ac:dyDescent="0.25">
      <c r="A445" s="1">
        <v>54</v>
      </c>
      <c r="B445" s="11">
        <v>0.7055555555555556</v>
      </c>
      <c r="C445" s="1" t="s">
        <v>52</v>
      </c>
      <c r="D445" s="1">
        <v>7</v>
      </c>
      <c r="E445" s="1">
        <v>1</v>
      </c>
      <c r="F445" s="1" t="s">
        <v>487</v>
      </c>
      <c r="G445" s="2">
        <v>61.796666666666603</v>
      </c>
      <c r="H445" s="7">
        <f>1+COUNTIFS(A:A,A445,O:O,"&lt;"&amp;O445)</f>
        <v>2</v>
      </c>
      <c r="I445" s="2">
        <f>AVERAGEIF(A:A,A445,G:G)</f>
        <v>50.516093939393933</v>
      </c>
      <c r="J445" s="2">
        <f t="shared" si="64"/>
        <v>11.28057272727267</v>
      </c>
      <c r="K445" s="2">
        <f t="shared" si="65"/>
        <v>101.28057272727267</v>
      </c>
      <c r="L445" s="2">
        <f t="shared" si="66"/>
        <v>435.64790668894551</v>
      </c>
      <c r="M445" s="2">
        <f>SUMIF(A:A,A445,L:L)</f>
        <v>2885.0232756176479</v>
      </c>
      <c r="N445" s="3">
        <f t="shared" si="67"/>
        <v>0.15100325545750706</v>
      </c>
      <c r="O445" s="8">
        <f t="shared" si="68"/>
        <v>6.6223737824076521</v>
      </c>
      <c r="P445" s="3">
        <f t="shared" si="69"/>
        <v>0.15100325545750706</v>
      </c>
      <c r="Q445" s="3">
        <f>IF(ISNUMBER(P445),SUMIF(A:A,A445,P:P),"")</f>
        <v>0.98140796253272677</v>
      </c>
      <c r="R445" s="3">
        <f t="shared" si="70"/>
        <v>0.15386389882940407</v>
      </c>
      <c r="S445" s="9">
        <f t="shared" si="71"/>
        <v>6.4992503609228418</v>
      </c>
    </row>
    <row r="446" spans="1:19" x14ac:dyDescent="0.25">
      <c r="A446" s="1">
        <v>54</v>
      </c>
      <c r="B446" s="11">
        <v>0.7055555555555556</v>
      </c>
      <c r="C446" s="1" t="s">
        <v>52</v>
      </c>
      <c r="D446" s="1">
        <v>7</v>
      </c>
      <c r="E446" s="1">
        <v>4</v>
      </c>
      <c r="F446" s="1" t="s">
        <v>490</v>
      </c>
      <c r="G446" s="2">
        <v>56.946366666666606</v>
      </c>
      <c r="H446" s="7">
        <f>1+COUNTIFS(A:A,A446,O:O,"&lt;"&amp;O446)</f>
        <v>3</v>
      </c>
      <c r="I446" s="2">
        <f>AVERAGEIF(A:A,A446,G:G)</f>
        <v>50.516093939393933</v>
      </c>
      <c r="J446" s="2">
        <f t="shared" si="64"/>
        <v>6.4302727272726727</v>
      </c>
      <c r="K446" s="2">
        <f t="shared" si="65"/>
        <v>96.430272727272666</v>
      </c>
      <c r="L446" s="2">
        <f t="shared" si="66"/>
        <v>325.64777863297843</v>
      </c>
      <c r="M446" s="2">
        <f>SUMIF(A:A,A446,L:L)</f>
        <v>2885.0232756176479</v>
      </c>
      <c r="N446" s="3">
        <f t="shared" si="67"/>
        <v>0.11287526911312744</v>
      </c>
      <c r="O446" s="8">
        <f t="shared" si="68"/>
        <v>8.8593365744073314</v>
      </c>
      <c r="P446" s="3">
        <f t="shared" si="69"/>
        <v>0.11287526911312744</v>
      </c>
      <c r="Q446" s="3">
        <f>IF(ISNUMBER(P446),SUMIF(A:A,A446,P:P),"")</f>
        <v>0.98140796253272677</v>
      </c>
      <c r="R446" s="3">
        <f t="shared" si="70"/>
        <v>0.11501360639242156</v>
      </c>
      <c r="S446" s="9">
        <f t="shared" si="71"/>
        <v>8.6946234568807643</v>
      </c>
    </row>
    <row r="447" spans="1:19" x14ac:dyDescent="0.25">
      <c r="A447" s="1">
        <v>54</v>
      </c>
      <c r="B447" s="11">
        <v>0.7055555555555556</v>
      </c>
      <c r="C447" s="1" t="s">
        <v>52</v>
      </c>
      <c r="D447" s="1">
        <v>7</v>
      </c>
      <c r="E447" s="1">
        <v>2</v>
      </c>
      <c r="F447" s="1" t="s">
        <v>488</v>
      </c>
      <c r="G447" s="2">
        <v>53.944733333333296</v>
      </c>
      <c r="H447" s="7">
        <f>1+COUNTIFS(A:A,A447,O:O,"&lt;"&amp;O447)</f>
        <v>4</v>
      </c>
      <c r="I447" s="2">
        <f>AVERAGEIF(A:A,A447,G:G)</f>
        <v>50.516093939393933</v>
      </c>
      <c r="J447" s="2">
        <f t="shared" si="64"/>
        <v>3.4286393939393633</v>
      </c>
      <c r="K447" s="2">
        <f t="shared" si="65"/>
        <v>93.428639393939363</v>
      </c>
      <c r="L447" s="2">
        <f t="shared" si="66"/>
        <v>271.97723382938688</v>
      </c>
      <c r="M447" s="2">
        <f>SUMIF(A:A,A447,L:L)</f>
        <v>2885.0232756176479</v>
      </c>
      <c r="N447" s="3">
        <f t="shared" si="67"/>
        <v>9.4272110775660861E-2</v>
      </c>
      <c r="O447" s="8">
        <f t="shared" si="68"/>
        <v>10.607591065608977</v>
      </c>
      <c r="P447" s="3">
        <f t="shared" si="69"/>
        <v>9.4272110775660861E-2</v>
      </c>
      <c r="Q447" s="3">
        <f>IF(ISNUMBER(P447),SUMIF(A:A,A447,P:P),"")</f>
        <v>0.98140796253272677</v>
      </c>
      <c r="R447" s="3">
        <f t="shared" si="70"/>
        <v>9.6058025178817716E-2</v>
      </c>
      <c r="S447" s="9">
        <f t="shared" si="71"/>
        <v>10.410374335079663</v>
      </c>
    </row>
    <row r="448" spans="1:19" x14ac:dyDescent="0.25">
      <c r="A448" s="1">
        <v>54</v>
      </c>
      <c r="B448" s="11">
        <v>0.7055555555555556</v>
      </c>
      <c r="C448" s="1" t="s">
        <v>52</v>
      </c>
      <c r="D448" s="1">
        <v>7</v>
      </c>
      <c r="E448" s="1">
        <v>7</v>
      </c>
      <c r="F448" s="1" t="s">
        <v>492</v>
      </c>
      <c r="G448" s="2">
        <v>52.0949666666667</v>
      </c>
      <c r="H448" s="7">
        <f>1+COUNTIFS(A:A,A448,O:O,"&lt;"&amp;O448)</f>
        <v>5</v>
      </c>
      <c r="I448" s="2">
        <f>AVERAGEIF(A:A,A448,G:G)</f>
        <v>50.516093939393933</v>
      </c>
      <c r="J448" s="2">
        <f t="shared" si="64"/>
        <v>1.578872727272767</v>
      </c>
      <c r="K448" s="2">
        <f t="shared" si="65"/>
        <v>91.578872727272767</v>
      </c>
      <c r="L448" s="2">
        <f t="shared" si="66"/>
        <v>243.40637304581989</v>
      </c>
      <c r="M448" s="2">
        <f>SUMIF(A:A,A448,L:L)</f>
        <v>2885.0232756176479</v>
      </c>
      <c r="N448" s="3">
        <f t="shared" si="67"/>
        <v>8.4368946033445635E-2</v>
      </c>
      <c r="O448" s="8">
        <f t="shared" si="68"/>
        <v>11.852702291712626</v>
      </c>
      <c r="P448" s="3">
        <f t="shared" si="69"/>
        <v>8.4368946033445635E-2</v>
      </c>
      <c r="Q448" s="3">
        <f>IF(ISNUMBER(P448),SUMIF(A:A,A448,P:P),"")</f>
        <v>0.98140796253272677</v>
      </c>
      <c r="R448" s="3">
        <f t="shared" si="70"/>
        <v>8.5967252411233833E-2</v>
      </c>
      <c r="S448" s="9">
        <f t="shared" si="71"/>
        <v>11.63233640661667</v>
      </c>
    </row>
    <row r="449" spans="1:19" x14ac:dyDescent="0.25">
      <c r="A449" s="1">
        <v>54</v>
      </c>
      <c r="B449" s="11">
        <v>0.7055555555555556</v>
      </c>
      <c r="C449" s="1" t="s">
        <v>52</v>
      </c>
      <c r="D449" s="1">
        <v>7</v>
      </c>
      <c r="E449" s="1">
        <v>8</v>
      </c>
      <c r="F449" s="1" t="s">
        <v>446</v>
      </c>
      <c r="G449" s="2">
        <v>51.059766666666597</v>
      </c>
      <c r="H449" s="7">
        <f>1+COUNTIFS(A:A,A449,O:O,"&lt;"&amp;O449)</f>
        <v>6</v>
      </c>
      <c r="I449" s="2">
        <f>AVERAGEIF(A:A,A449,G:G)</f>
        <v>50.516093939393933</v>
      </c>
      <c r="J449" s="2">
        <f t="shared" si="64"/>
        <v>0.54367272727266425</v>
      </c>
      <c r="K449" s="2">
        <f t="shared" si="65"/>
        <v>90.543672727272664</v>
      </c>
      <c r="L449" s="2">
        <f t="shared" si="66"/>
        <v>228.7478633661953</v>
      </c>
      <c r="M449" s="2">
        <f>SUMIF(A:A,A449,L:L)</f>
        <v>2885.0232756176479</v>
      </c>
      <c r="N449" s="3">
        <f t="shared" si="67"/>
        <v>7.9288047794769764E-2</v>
      </c>
      <c r="O449" s="8">
        <f t="shared" si="68"/>
        <v>12.612241413591279</v>
      </c>
      <c r="P449" s="3">
        <f t="shared" si="69"/>
        <v>7.9288047794769764E-2</v>
      </c>
      <c r="Q449" s="3">
        <f>IF(ISNUMBER(P449),SUMIF(A:A,A449,P:P),"")</f>
        <v>0.98140796253272677</v>
      </c>
      <c r="R449" s="3">
        <f t="shared" si="70"/>
        <v>8.0790100367792522E-2</v>
      </c>
      <c r="S449" s="9">
        <f t="shared" si="71"/>
        <v>12.377754148683497</v>
      </c>
    </row>
    <row r="450" spans="1:19" x14ac:dyDescent="0.25">
      <c r="A450" s="1">
        <v>54</v>
      </c>
      <c r="B450" s="11">
        <v>0.7055555555555556</v>
      </c>
      <c r="C450" s="1" t="s">
        <v>52</v>
      </c>
      <c r="D450" s="1">
        <v>7</v>
      </c>
      <c r="E450" s="1">
        <v>11</v>
      </c>
      <c r="F450" s="1" t="s">
        <v>495</v>
      </c>
      <c r="G450" s="2">
        <v>49.545633333333299</v>
      </c>
      <c r="H450" s="7">
        <f>1+COUNTIFS(A:A,A450,O:O,"&lt;"&amp;O450)</f>
        <v>7</v>
      </c>
      <c r="I450" s="2">
        <f>AVERAGEIF(A:A,A450,G:G)</f>
        <v>50.516093939393933</v>
      </c>
      <c r="J450" s="2">
        <f t="shared" si="64"/>
        <v>-0.97046060606063378</v>
      </c>
      <c r="K450" s="2">
        <f t="shared" si="65"/>
        <v>89.029539393939359</v>
      </c>
      <c r="L450" s="2">
        <f t="shared" si="66"/>
        <v>208.88259832575815</v>
      </c>
      <c r="M450" s="2">
        <f>SUMIF(A:A,A450,L:L)</f>
        <v>2885.0232756176479</v>
      </c>
      <c r="N450" s="3">
        <f t="shared" si="67"/>
        <v>7.2402396227128865E-2</v>
      </c>
      <c r="O450" s="8">
        <f t="shared" si="68"/>
        <v>13.811697569552322</v>
      </c>
      <c r="P450" s="3">
        <f t="shared" si="69"/>
        <v>7.2402396227128865E-2</v>
      </c>
      <c r="Q450" s="3">
        <f>IF(ISNUMBER(P450),SUMIF(A:A,A450,P:P),"")</f>
        <v>0.98140796253272677</v>
      </c>
      <c r="R450" s="3">
        <f t="shared" si="70"/>
        <v>7.3774005297735173E-2</v>
      </c>
      <c r="S450" s="9">
        <f t="shared" si="71"/>
        <v>13.55490997085256</v>
      </c>
    </row>
    <row r="451" spans="1:19" x14ac:dyDescent="0.25">
      <c r="A451" s="1">
        <v>54</v>
      </c>
      <c r="B451" s="11">
        <v>0.7055555555555556</v>
      </c>
      <c r="C451" s="1" t="s">
        <v>52</v>
      </c>
      <c r="D451" s="1">
        <v>7</v>
      </c>
      <c r="E451" s="1">
        <v>3</v>
      </c>
      <c r="F451" s="1" t="s">
        <v>489</v>
      </c>
      <c r="G451" s="2">
        <v>48.508666666666699</v>
      </c>
      <c r="H451" s="7">
        <f>1+COUNTIFS(A:A,A451,O:O,"&lt;"&amp;O451)</f>
        <v>8</v>
      </c>
      <c r="I451" s="2">
        <f>AVERAGEIF(A:A,A451,G:G)</f>
        <v>50.516093939393933</v>
      </c>
      <c r="J451" s="2">
        <f t="shared" si="64"/>
        <v>-2.0074272727272344</v>
      </c>
      <c r="K451" s="2">
        <f t="shared" si="65"/>
        <v>87.992572727272773</v>
      </c>
      <c r="L451" s="2">
        <f t="shared" si="66"/>
        <v>196.2823852904437</v>
      </c>
      <c r="M451" s="2">
        <f>SUMIF(A:A,A451,L:L)</f>
        <v>2885.0232756176479</v>
      </c>
      <c r="N451" s="3">
        <f t="shared" si="67"/>
        <v>6.8034939942875183E-2</v>
      </c>
      <c r="O451" s="8">
        <f t="shared" si="68"/>
        <v>14.698330017482773</v>
      </c>
      <c r="P451" s="3">
        <f t="shared" si="69"/>
        <v>6.8034939942875183E-2</v>
      </c>
      <c r="Q451" s="3">
        <f>IF(ISNUMBER(P451),SUMIF(A:A,A451,P:P),"")</f>
        <v>0.98140796253272677</v>
      </c>
      <c r="R451" s="3">
        <f t="shared" si="70"/>
        <v>6.9323810831223451E-2</v>
      </c>
      <c r="S451" s="9">
        <f t="shared" si="71"/>
        <v>14.425058115091387</v>
      </c>
    </row>
    <row r="452" spans="1:19" x14ac:dyDescent="0.25">
      <c r="A452" s="1">
        <v>54</v>
      </c>
      <c r="B452" s="11">
        <v>0.7055555555555556</v>
      </c>
      <c r="C452" s="1" t="s">
        <v>52</v>
      </c>
      <c r="D452" s="1">
        <v>7</v>
      </c>
      <c r="E452" s="1">
        <v>10</v>
      </c>
      <c r="F452" s="1" t="s">
        <v>494</v>
      </c>
      <c r="G452" s="2">
        <v>44.3446</v>
      </c>
      <c r="H452" s="7">
        <f>1+COUNTIFS(A:A,A452,O:O,"&lt;"&amp;O452)</f>
        <v>9</v>
      </c>
      <c r="I452" s="2">
        <f>AVERAGEIF(A:A,A452,G:G)</f>
        <v>50.516093939393933</v>
      </c>
      <c r="J452" s="2">
        <f t="shared" si="64"/>
        <v>-6.1714939393939332</v>
      </c>
      <c r="K452" s="2">
        <f t="shared" si="65"/>
        <v>83.82850606060606</v>
      </c>
      <c r="L452" s="2">
        <f t="shared" si="66"/>
        <v>152.88872414803413</v>
      </c>
      <c r="M452" s="2">
        <f>SUMIF(A:A,A452,L:L)</f>
        <v>2885.0232756176479</v>
      </c>
      <c r="N452" s="3">
        <f t="shared" si="67"/>
        <v>5.2993930912152709E-2</v>
      </c>
      <c r="O452" s="8">
        <f t="shared" si="68"/>
        <v>18.870085362372645</v>
      </c>
      <c r="P452" s="3">
        <f t="shared" si="69"/>
        <v>5.2993930912152709E-2</v>
      </c>
      <c r="Q452" s="3">
        <f>IF(ISNUMBER(P452),SUMIF(A:A,A452,P:P),"")</f>
        <v>0.98140796253272677</v>
      </c>
      <c r="R452" s="3">
        <f t="shared" si="70"/>
        <v>5.3997861170181335E-2</v>
      </c>
      <c r="S452" s="9">
        <f t="shared" si="71"/>
        <v>18.51925202830477</v>
      </c>
    </row>
    <row r="453" spans="1:19" x14ac:dyDescent="0.25">
      <c r="A453" s="1">
        <v>54</v>
      </c>
      <c r="B453" s="11">
        <v>0.7055555555555556</v>
      </c>
      <c r="C453" s="1" t="s">
        <v>52</v>
      </c>
      <c r="D453" s="1">
        <v>7</v>
      </c>
      <c r="E453" s="1">
        <v>9</v>
      </c>
      <c r="F453" s="1" t="s">
        <v>493</v>
      </c>
      <c r="G453" s="2">
        <v>42.5976</v>
      </c>
      <c r="H453" s="7">
        <f>1+COUNTIFS(A:A,A453,O:O,"&lt;"&amp;O453)</f>
        <v>10</v>
      </c>
      <c r="I453" s="2">
        <f>AVERAGEIF(A:A,A453,G:G)</f>
        <v>50.516093939393933</v>
      </c>
      <c r="J453" s="2">
        <f t="shared" si="64"/>
        <v>-7.9184939393939331</v>
      </c>
      <c r="K453" s="2">
        <f t="shared" si="65"/>
        <v>82.081506060606074</v>
      </c>
      <c r="L453" s="2">
        <f t="shared" si="66"/>
        <v>137.67424671162129</v>
      </c>
      <c r="M453" s="2">
        <f>SUMIF(A:A,A453,L:L)</f>
        <v>2885.0232756176479</v>
      </c>
      <c r="N453" s="3">
        <f t="shared" si="67"/>
        <v>4.7720324433828676E-2</v>
      </c>
      <c r="O453" s="8">
        <f t="shared" si="68"/>
        <v>20.955431713098445</v>
      </c>
      <c r="P453" s="3">
        <f t="shared" si="69"/>
        <v>4.7720324433828676E-2</v>
      </c>
      <c r="Q453" s="3">
        <f>IF(ISNUMBER(P453),SUMIF(A:A,A453,P:P),"")</f>
        <v>0.98140796253272677</v>
      </c>
      <c r="R453" s="3">
        <f t="shared" si="70"/>
        <v>4.8624350174087116E-2</v>
      </c>
      <c r="S453" s="9">
        <f t="shared" si="71"/>
        <v>20.565827541545634</v>
      </c>
    </row>
    <row r="454" spans="1:19" x14ac:dyDescent="0.25">
      <c r="A454" s="1">
        <v>54</v>
      </c>
      <c r="B454" s="11">
        <v>0.7055555555555556</v>
      </c>
      <c r="C454" s="1" t="s">
        <v>52</v>
      </c>
      <c r="D454" s="1">
        <v>7</v>
      </c>
      <c r="E454" s="1">
        <v>12</v>
      </c>
      <c r="F454" s="1" t="s">
        <v>496</v>
      </c>
      <c r="G454" s="2">
        <v>26.8872</v>
      </c>
      <c r="H454" s="7">
        <f>1+COUNTIFS(A:A,A454,O:O,"&lt;"&amp;O454)</f>
        <v>11</v>
      </c>
      <c r="I454" s="2">
        <f>AVERAGEIF(A:A,A454,G:G)</f>
        <v>50.516093939393933</v>
      </c>
      <c r="J454" s="2">
        <f t="shared" si="64"/>
        <v>-23.628893939393933</v>
      </c>
      <c r="K454" s="2">
        <f t="shared" si="65"/>
        <v>66.371106060606067</v>
      </c>
      <c r="L454" s="2">
        <f t="shared" si="66"/>
        <v>53.638460834238721</v>
      </c>
      <c r="M454" s="2">
        <f>SUMIF(A:A,A454,L:L)</f>
        <v>2885.0232756176479</v>
      </c>
      <c r="N454" s="3">
        <f t="shared" si="67"/>
        <v>1.8592037467273254E-2</v>
      </c>
      <c r="O454" s="8">
        <f t="shared" si="68"/>
        <v>53.786466478472626</v>
      </c>
      <c r="P454" s="3" t="str">
        <f t="shared" si="69"/>
        <v/>
      </c>
      <c r="Q454" s="3" t="str">
        <f>IF(ISNUMBER(P454),SUMIF(A:A,A454,P:P),"")</f>
        <v/>
      </c>
      <c r="R454" s="3" t="str">
        <f t="shared" si="70"/>
        <v/>
      </c>
      <c r="S454" s="9" t="str">
        <f t="shared" si="71"/>
        <v/>
      </c>
    </row>
    <row r="455" spans="1:19" x14ac:dyDescent="0.25">
      <c r="A455" s="1">
        <v>55</v>
      </c>
      <c r="B455" s="11">
        <v>0.70694444444444438</v>
      </c>
      <c r="C455" s="1" t="s">
        <v>387</v>
      </c>
      <c r="D455" s="1">
        <v>3</v>
      </c>
      <c r="E455" s="1">
        <v>1</v>
      </c>
      <c r="F455" s="1" t="s">
        <v>497</v>
      </c>
      <c r="G455" s="2">
        <v>67.580366666666606</v>
      </c>
      <c r="H455" s="7">
        <f>1+COUNTIFS(A:A,A455,O:O,"&lt;"&amp;O455)</f>
        <v>1</v>
      </c>
      <c r="I455" s="2">
        <f>AVERAGEIF(A:A,A455,G:G)</f>
        <v>47.361378431372543</v>
      </c>
      <c r="J455" s="2">
        <f t="shared" si="64"/>
        <v>20.218988235294063</v>
      </c>
      <c r="K455" s="2">
        <f t="shared" si="65"/>
        <v>110.21898823529406</v>
      </c>
      <c r="L455" s="2">
        <f t="shared" si="66"/>
        <v>744.81755376853891</v>
      </c>
      <c r="M455" s="2">
        <f>SUMIF(A:A,A455,L:L)</f>
        <v>4918.8374365251184</v>
      </c>
      <c r="N455" s="3">
        <f t="shared" si="67"/>
        <v>0.15142146155062008</v>
      </c>
      <c r="O455" s="8">
        <f t="shared" si="68"/>
        <v>6.60408366000153</v>
      </c>
      <c r="P455" s="3">
        <f t="shared" si="69"/>
        <v>0.15142146155062008</v>
      </c>
      <c r="Q455" s="3">
        <f>IF(ISNUMBER(P455),SUMIF(A:A,A455,P:P),"")</f>
        <v>0.75233688194846793</v>
      </c>
      <c r="R455" s="3">
        <f t="shared" si="70"/>
        <v>0.2012681621542407</v>
      </c>
      <c r="S455" s="9">
        <f t="shared" si="71"/>
        <v>4.9684957088923767</v>
      </c>
    </row>
    <row r="456" spans="1:19" x14ac:dyDescent="0.25">
      <c r="A456" s="1">
        <v>55</v>
      </c>
      <c r="B456" s="11">
        <v>0.70694444444444438</v>
      </c>
      <c r="C456" s="1" t="s">
        <v>387</v>
      </c>
      <c r="D456" s="1">
        <v>3</v>
      </c>
      <c r="E456" s="1">
        <v>3</v>
      </c>
      <c r="F456" s="1" t="s">
        <v>499</v>
      </c>
      <c r="G456" s="2">
        <v>66.116666666666703</v>
      </c>
      <c r="H456" s="7">
        <f>1+COUNTIFS(A:A,A456,O:O,"&lt;"&amp;O456)</f>
        <v>2</v>
      </c>
      <c r="I456" s="2">
        <f>AVERAGEIF(A:A,A456,G:G)</f>
        <v>47.361378431372543</v>
      </c>
      <c r="J456" s="2">
        <f t="shared" si="64"/>
        <v>18.755288235294159</v>
      </c>
      <c r="K456" s="2">
        <f t="shared" si="65"/>
        <v>108.75528823529416</v>
      </c>
      <c r="L456" s="2">
        <f t="shared" si="66"/>
        <v>682.19619615420856</v>
      </c>
      <c r="M456" s="2">
        <f>SUMIF(A:A,A456,L:L)</f>
        <v>4918.8374365251184</v>
      </c>
      <c r="N456" s="3">
        <f t="shared" si="67"/>
        <v>0.13869053510256718</v>
      </c>
      <c r="O456" s="8">
        <f t="shared" si="68"/>
        <v>7.2102973664385974</v>
      </c>
      <c r="P456" s="3">
        <f t="shared" si="69"/>
        <v>0.13869053510256718</v>
      </c>
      <c r="Q456" s="3">
        <f>IF(ISNUMBER(P456),SUMIF(A:A,A456,P:P),"")</f>
        <v>0.75233688194846793</v>
      </c>
      <c r="R456" s="3">
        <f t="shared" si="70"/>
        <v>0.18434631935546519</v>
      </c>
      <c r="S456" s="9">
        <f t="shared" si="71"/>
        <v>5.424572638587664</v>
      </c>
    </row>
    <row r="457" spans="1:19" x14ac:dyDescent="0.25">
      <c r="A457" s="1">
        <v>55</v>
      </c>
      <c r="B457" s="11">
        <v>0.70694444444444438</v>
      </c>
      <c r="C457" s="1" t="s">
        <v>387</v>
      </c>
      <c r="D457" s="1">
        <v>3</v>
      </c>
      <c r="E457" s="1">
        <v>2</v>
      </c>
      <c r="F457" s="1" t="s">
        <v>498</v>
      </c>
      <c r="G457" s="2">
        <v>60.689733333333294</v>
      </c>
      <c r="H457" s="7">
        <f>1+COUNTIFS(A:A,A457,O:O,"&lt;"&amp;O457)</f>
        <v>3</v>
      </c>
      <c r="I457" s="2">
        <f>AVERAGEIF(A:A,A457,G:G)</f>
        <v>47.361378431372543</v>
      </c>
      <c r="J457" s="2">
        <f t="shared" si="64"/>
        <v>13.328354901960751</v>
      </c>
      <c r="K457" s="2">
        <f t="shared" si="65"/>
        <v>103.32835490196075</v>
      </c>
      <c r="L457" s="2">
        <f t="shared" si="66"/>
        <v>492.6018760367852</v>
      </c>
      <c r="M457" s="2">
        <f>SUMIF(A:A,A457,L:L)</f>
        <v>4918.8374365251184</v>
      </c>
      <c r="N457" s="3">
        <f t="shared" si="67"/>
        <v>0.10014599636469805</v>
      </c>
      <c r="O457" s="8">
        <f t="shared" si="68"/>
        <v>9.9854216473950306</v>
      </c>
      <c r="P457" s="3">
        <f t="shared" si="69"/>
        <v>0.10014599636469805</v>
      </c>
      <c r="Q457" s="3">
        <f>IF(ISNUMBER(P457),SUMIF(A:A,A457,P:P),"")</f>
        <v>0.75233688194846793</v>
      </c>
      <c r="R457" s="3">
        <f t="shared" si="70"/>
        <v>0.13311323526414282</v>
      </c>
      <c r="S457" s="9">
        <f t="shared" si="71"/>
        <v>7.5124009871419117</v>
      </c>
    </row>
    <row r="458" spans="1:19" x14ac:dyDescent="0.25">
      <c r="A458" s="1">
        <v>55</v>
      </c>
      <c r="B458" s="11">
        <v>0.70694444444444438</v>
      </c>
      <c r="C458" s="1" t="s">
        <v>387</v>
      </c>
      <c r="D458" s="1">
        <v>3</v>
      </c>
      <c r="E458" s="1">
        <v>6</v>
      </c>
      <c r="F458" s="1" t="s">
        <v>502</v>
      </c>
      <c r="G458" s="2">
        <v>59.6199333333333</v>
      </c>
      <c r="H458" s="7">
        <f>1+COUNTIFS(A:A,A458,O:O,"&lt;"&amp;O458)</f>
        <v>4</v>
      </c>
      <c r="I458" s="2">
        <f>AVERAGEIF(A:A,A458,G:G)</f>
        <v>47.361378431372543</v>
      </c>
      <c r="J458" s="2">
        <f t="shared" si="64"/>
        <v>12.258554901960757</v>
      </c>
      <c r="K458" s="2">
        <f t="shared" si="65"/>
        <v>102.25855490196076</v>
      </c>
      <c r="L458" s="2">
        <f t="shared" si="66"/>
        <v>461.97616281755722</v>
      </c>
      <c r="M458" s="2">
        <f>SUMIF(A:A,A458,L:L)</f>
        <v>4918.8374365251184</v>
      </c>
      <c r="N458" s="3">
        <f t="shared" si="67"/>
        <v>9.391978669332024E-2</v>
      </c>
      <c r="O458" s="8">
        <f t="shared" si="68"/>
        <v>10.647383636691352</v>
      </c>
      <c r="P458" s="3">
        <f t="shared" si="69"/>
        <v>9.391978669332024E-2</v>
      </c>
      <c r="Q458" s="3">
        <f>IF(ISNUMBER(P458),SUMIF(A:A,A458,P:P),"")</f>
        <v>0.75233688194846793</v>
      </c>
      <c r="R458" s="3">
        <f t="shared" si="70"/>
        <v>0.12483740854240531</v>
      </c>
      <c r="S458" s="9">
        <f t="shared" si="71"/>
        <v>8.01041940613751</v>
      </c>
    </row>
    <row r="459" spans="1:19" x14ac:dyDescent="0.25">
      <c r="A459" s="1">
        <v>55</v>
      </c>
      <c r="B459" s="11">
        <v>0.70694444444444438</v>
      </c>
      <c r="C459" s="1" t="s">
        <v>387</v>
      </c>
      <c r="D459" s="1">
        <v>3</v>
      </c>
      <c r="E459" s="1">
        <v>9</v>
      </c>
      <c r="F459" s="1" t="s">
        <v>505</v>
      </c>
      <c r="G459" s="2">
        <v>56.127899999999997</v>
      </c>
      <c r="H459" s="7">
        <f>1+COUNTIFS(A:A,A459,O:O,"&lt;"&amp;O459)</f>
        <v>5</v>
      </c>
      <c r="I459" s="2">
        <f>AVERAGEIF(A:A,A459,G:G)</f>
        <v>47.361378431372543</v>
      </c>
      <c r="J459" s="2">
        <f t="shared" si="64"/>
        <v>8.7665215686274536</v>
      </c>
      <c r="K459" s="2">
        <f t="shared" si="65"/>
        <v>98.766521568627454</v>
      </c>
      <c r="L459" s="2">
        <f t="shared" si="66"/>
        <v>374.6496393273639</v>
      </c>
      <c r="M459" s="2">
        <f>SUMIF(A:A,A459,L:L)</f>
        <v>4918.8374365251184</v>
      </c>
      <c r="N459" s="3">
        <f t="shared" si="67"/>
        <v>7.6166298269054564E-2</v>
      </c>
      <c r="O459" s="8">
        <f t="shared" si="68"/>
        <v>13.129166346873493</v>
      </c>
      <c r="P459" s="3">
        <f t="shared" si="69"/>
        <v>7.6166298269054564E-2</v>
      </c>
      <c r="Q459" s="3">
        <f>IF(ISNUMBER(P459),SUMIF(A:A,A459,P:P),"")</f>
        <v>0.75233688194846793</v>
      </c>
      <c r="R459" s="3">
        <f t="shared" si="70"/>
        <v>0.10123961764547874</v>
      </c>
      <c r="S459" s="9">
        <f t="shared" si="71"/>
        <v>9.8775560719895594</v>
      </c>
    </row>
    <row r="460" spans="1:19" x14ac:dyDescent="0.25">
      <c r="A460" s="1">
        <v>55</v>
      </c>
      <c r="B460" s="11">
        <v>0.70694444444444438</v>
      </c>
      <c r="C460" s="1" t="s">
        <v>387</v>
      </c>
      <c r="D460" s="1">
        <v>3</v>
      </c>
      <c r="E460" s="1">
        <v>8</v>
      </c>
      <c r="F460" s="1" t="s">
        <v>504</v>
      </c>
      <c r="G460" s="2">
        <v>56.030733333333302</v>
      </c>
      <c r="H460" s="7">
        <f>1+COUNTIFS(A:A,A460,O:O,"&lt;"&amp;O460)</f>
        <v>6</v>
      </c>
      <c r="I460" s="2">
        <f>AVERAGEIF(A:A,A460,G:G)</f>
        <v>47.361378431372543</v>
      </c>
      <c r="J460" s="2">
        <f t="shared" si="64"/>
        <v>8.6693549019607588</v>
      </c>
      <c r="K460" s="2">
        <f t="shared" si="65"/>
        <v>98.669354901960759</v>
      </c>
      <c r="L460" s="2">
        <f t="shared" si="66"/>
        <v>372.47178653952597</v>
      </c>
      <c r="M460" s="2">
        <f>SUMIF(A:A,A460,L:L)</f>
        <v>4918.8374365251184</v>
      </c>
      <c r="N460" s="3">
        <f t="shared" si="67"/>
        <v>7.5723540642696319E-2</v>
      </c>
      <c r="O460" s="8">
        <f t="shared" si="68"/>
        <v>13.20593294387182</v>
      </c>
      <c r="P460" s="3">
        <f t="shared" si="69"/>
        <v>7.5723540642696319E-2</v>
      </c>
      <c r="Q460" s="3">
        <f>IF(ISNUMBER(P460),SUMIF(A:A,A460,P:P),"")</f>
        <v>0.75233688194846793</v>
      </c>
      <c r="R460" s="3">
        <f t="shared" si="70"/>
        <v>0.1006511078475654</v>
      </c>
      <c r="S460" s="9">
        <f t="shared" si="71"/>
        <v>9.9353104142130757</v>
      </c>
    </row>
    <row r="461" spans="1:19" x14ac:dyDescent="0.25">
      <c r="A461" s="1">
        <v>55</v>
      </c>
      <c r="B461" s="11">
        <v>0.70694444444444438</v>
      </c>
      <c r="C461" s="1" t="s">
        <v>387</v>
      </c>
      <c r="D461" s="1">
        <v>3</v>
      </c>
      <c r="E461" s="1">
        <v>4</v>
      </c>
      <c r="F461" s="1" t="s">
        <v>500</v>
      </c>
      <c r="G461" s="2">
        <v>52.834933333333304</v>
      </c>
      <c r="H461" s="7">
        <f>1+COUNTIFS(A:A,A461,O:O,"&lt;"&amp;O461)</f>
        <v>7</v>
      </c>
      <c r="I461" s="2">
        <f>AVERAGEIF(A:A,A461,G:G)</f>
        <v>47.361378431372543</v>
      </c>
      <c r="J461" s="2">
        <f t="shared" si="64"/>
        <v>5.4735549019607603</v>
      </c>
      <c r="K461" s="2">
        <f t="shared" si="65"/>
        <v>95.473554901960767</v>
      </c>
      <c r="L461" s="2">
        <f t="shared" si="66"/>
        <v>307.48099919992046</v>
      </c>
      <c r="M461" s="2">
        <f>SUMIF(A:A,A461,L:L)</f>
        <v>4918.8374365251184</v>
      </c>
      <c r="N461" s="3">
        <f t="shared" si="67"/>
        <v>6.2510908963305453E-2</v>
      </c>
      <c r="O461" s="8">
        <f t="shared" si="68"/>
        <v>15.997207792755185</v>
      </c>
      <c r="P461" s="3">
        <f t="shared" si="69"/>
        <v>6.2510908963305453E-2</v>
      </c>
      <c r="Q461" s="3">
        <f>IF(ISNUMBER(P461),SUMIF(A:A,A461,P:P),"")</f>
        <v>0.75233688194846793</v>
      </c>
      <c r="R461" s="3">
        <f t="shared" si="70"/>
        <v>8.3088986414449381E-2</v>
      </c>
      <c r="S461" s="9">
        <f t="shared" si="71"/>
        <v>12.035289430683168</v>
      </c>
    </row>
    <row r="462" spans="1:19" x14ac:dyDescent="0.25">
      <c r="A462" s="1">
        <v>55</v>
      </c>
      <c r="B462" s="11">
        <v>0.70694444444444438</v>
      </c>
      <c r="C462" s="1" t="s">
        <v>387</v>
      </c>
      <c r="D462" s="1">
        <v>3</v>
      </c>
      <c r="E462" s="1">
        <v>5</v>
      </c>
      <c r="F462" s="1" t="s">
        <v>501</v>
      </c>
      <c r="G462" s="2">
        <v>50.320900000000002</v>
      </c>
      <c r="H462" s="7">
        <f>1+COUNTIFS(A:A,A462,O:O,"&lt;"&amp;O462)</f>
        <v>8</v>
      </c>
      <c r="I462" s="2">
        <f>AVERAGEIF(A:A,A462,G:G)</f>
        <v>47.361378431372543</v>
      </c>
      <c r="J462" s="2">
        <f t="shared" si="64"/>
        <v>2.9595215686274585</v>
      </c>
      <c r="K462" s="2">
        <f t="shared" si="65"/>
        <v>92.959521568627451</v>
      </c>
      <c r="L462" s="2">
        <f t="shared" si="66"/>
        <v>264.42860596280292</v>
      </c>
      <c r="M462" s="2">
        <f>SUMIF(A:A,A462,L:L)</f>
        <v>4918.8374365251184</v>
      </c>
      <c r="N462" s="3">
        <f t="shared" si="67"/>
        <v>5.3758354362206127E-2</v>
      </c>
      <c r="O462" s="8">
        <f t="shared" si="68"/>
        <v>18.601759891352486</v>
      </c>
      <c r="P462" s="3">
        <f t="shared" si="69"/>
        <v>5.3758354362206127E-2</v>
      </c>
      <c r="Q462" s="3">
        <f>IF(ISNUMBER(P462),SUMIF(A:A,A462,P:P),"")</f>
        <v>0.75233688194846793</v>
      </c>
      <c r="R462" s="3">
        <f t="shared" si="70"/>
        <v>7.145516277625262E-2</v>
      </c>
      <c r="S462" s="9">
        <f t="shared" si="71"/>
        <v>13.994790035414203</v>
      </c>
    </row>
    <row r="463" spans="1:19" x14ac:dyDescent="0.25">
      <c r="A463" s="1">
        <v>55</v>
      </c>
      <c r="B463" s="11">
        <v>0.70694444444444438</v>
      </c>
      <c r="C463" s="1" t="s">
        <v>387</v>
      </c>
      <c r="D463" s="1">
        <v>3</v>
      </c>
      <c r="E463" s="1">
        <v>10</v>
      </c>
      <c r="F463" s="1" t="s">
        <v>506</v>
      </c>
      <c r="G463" s="2">
        <v>48.090566666666703</v>
      </c>
      <c r="H463" s="7">
        <f>1+COUNTIFS(A:A,A463,O:O,"&lt;"&amp;O463)</f>
        <v>9</v>
      </c>
      <c r="I463" s="2">
        <f>AVERAGEIF(A:A,A463,G:G)</f>
        <v>47.361378431372543</v>
      </c>
      <c r="J463" s="2">
        <f t="shared" si="64"/>
        <v>0.72918823529415988</v>
      </c>
      <c r="K463" s="2">
        <f t="shared" si="65"/>
        <v>90.72918823529416</v>
      </c>
      <c r="L463" s="2">
        <f t="shared" si="66"/>
        <v>231.30826331240516</v>
      </c>
      <c r="M463" s="2">
        <f>SUMIF(A:A,A463,L:L)</f>
        <v>4918.8374365251184</v>
      </c>
      <c r="N463" s="3">
        <f t="shared" si="67"/>
        <v>4.7024986350394905E-2</v>
      </c>
      <c r="O463" s="8">
        <f t="shared" si="68"/>
        <v>21.265290595700559</v>
      </c>
      <c r="P463" s="3" t="str">
        <f t="shared" si="69"/>
        <v/>
      </c>
      <c r="Q463" s="3" t="str">
        <f>IF(ISNUMBER(P463),SUMIF(A:A,A463,P:P),"")</f>
        <v/>
      </c>
      <c r="R463" s="3" t="str">
        <f t="shared" si="70"/>
        <v/>
      </c>
      <c r="S463" s="9" t="str">
        <f t="shared" si="71"/>
        <v/>
      </c>
    </row>
    <row r="464" spans="1:19" x14ac:dyDescent="0.25">
      <c r="A464" s="1">
        <v>55</v>
      </c>
      <c r="B464" s="11">
        <v>0.70694444444444438</v>
      </c>
      <c r="C464" s="1" t="s">
        <v>387</v>
      </c>
      <c r="D464" s="1">
        <v>3</v>
      </c>
      <c r="E464" s="1">
        <v>16</v>
      </c>
      <c r="F464" s="1" t="s">
        <v>512</v>
      </c>
      <c r="G464" s="2">
        <v>46.307400000000001</v>
      </c>
      <c r="H464" s="7">
        <f>1+COUNTIFS(A:A,A464,O:O,"&lt;"&amp;O464)</f>
        <v>10</v>
      </c>
      <c r="I464" s="2">
        <f>AVERAGEIF(A:A,A464,G:G)</f>
        <v>47.361378431372543</v>
      </c>
      <c r="J464" s="2">
        <f t="shared" si="64"/>
        <v>-1.053978431372542</v>
      </c>
      <c r="K464" s="2">
        <f t="shared" si="65"/>
        <v>88.946021568627458</v>
      </c>
      <c r="L464" s="2">
        <f t="shared" si="66"/>
        <v>207.83849133551882</v>
      </c>
      <c r="M464" s="2">
        <f>SUMIF(A:A,A464,L:L)</f>
        <v>4918.8374365251184</v>
      </c>
      <c r="N464" s="3">
        <f t="shared" si="67"/>
        <v>4.2253580041536197E-2</v>
      </c>
      <c r="O464" s="8">
        <f t="shared" si="68"/>
        <v>23.666633667892235</v>
      </c>
      <c r="P464" s="3" t="str">
        <f t="shared" si="69"/>
        <v/>
      </c>
      <c r="Q464" s="3" t="str">
        <f>IF(ISNUMBER(P464),SUMIF(A:A,A464,P:P),"")</f>
        <v/>
      </c>
      <c r="R464" s="3" t="str">
        <f t="shared" si="70"/>
        <v/>
      </c>
      <c r="S464" s="9" t="str">
        <f t="shared" si="71"/>
        <v/>
      </c>
    </row>
    <row r="465" spans="1:19" x14ac:dyDescent="0.25">
      <c r="A465" s="1">
        <v>55</v>
      </c>
      <c r="B465" s="11">
        <v>0.70694444444444438</v>
      </c>
      <c r="C465" s="1" t="s">
        <v>387</v>
      </c>
      <c r="D465" s="1">
        <v>3</v>
      </c>
      <c r="E465" s="1">
        <v>14</v>
      </c>
      <c r="F465" s="1" t="s">
        <v>510</v>
      </c>
      <c r="G465" s="2">
        <v>43.881733333333301</v>
      </c>
      <c r="H465" s="7">
        <f>1+COUNTIFS(A:A,A465,O:O,"&lt;"&amp;O465)</f>
        <v>11</v>
      </c>
      <c r="I465" s="2">
        <f>AVERAGEIF(A:A,A465,G:G)</f>
        <v>47.361378431372543</v>
      </c>
      <c r="J465" s="2">
        <f t="shared" si="64"/>
        <v>-3.4796450980392422</v>
      </c>
      <c r="K465" s="2">
        <f t="shared" si="65"/>
        <v>86.520354901960758</v>
      </c>
      <c r="L465" s="2">
        <f t="shared" si="66"/>
        <v>179.6878707183312</v>
      </c>
      <c r="M465" s="2">
        <f>SUMIF(A:A,A465,L:L)</f>
        <v>4918.8374365251184</v>
      </c>
      <c r="N465" s="3">
        <f t="shared" si="67"/>
        <v>3.6530556871842985E-2</v>
      </c>
      <c r="O465" s="8">
        <f t="shared" si="68"/>
        <v>27.374343169971763</v>
      </c>
      <c r="P465" s="3" t="str">
        <f t="shared" si="69"/>
        <v/>
      </c>
      <c r="Q465" s="3" t="str">
        <f>IF(ISNUMBER(P465),SUMIF(A:A,A465,P:P),"")</f>
        <v/>
      </c>
      <c r="R465" s="3" t="str">
        <f t="shared" si="70"/>
        <v/>
      </c>
      <c r="S465" s="9" t="str">
        <f t="shared" si="71"/>
        <v/>
      </c>
    </row>
    <row r="466" spans="1:19" x14ac:dyDescent="0.25">
      <c r="A466" s="1">
        <v>55</v>
      </c>
      <c r="B466" s="11">
        <v>0.70694444444444438</v>
      </c>
      <c r="C466" s="1" t="s">
        <v>387</v>
      </c>
      <c r="D466" s="1">
        <v>3</v>
      </c>
      <c r="E466" s="1">
        <v>15</v>
      </c>
      <c r="F466" s="1" t="s">
        <v>511</v>
      </c>
      <c r="G466" s="2">
        <v>41.464700000000001</v>
      </c>
      <c r="H466" s="7">
        <f>1+COUNTIFS(A:A,A466,O:O,"&lt;"&amp;O466)</f>
        <v>12</v>
      </c>
      <c r="I466" s="2">
        <f>AVERAGEIF(A:A,A466,G:G)</f>
        <v>47.361378431372543</v>
      </c>
      <c r="J466" s="2">
        <f t="shared" si="64"/>
        <v>-5.8966784313725427</v>
      </c>
      <c r="K466" s="2">
        <f t="shared" si="65"/>
        <v>84.10332156862745</v>
      </c>
      <c r="L466" s="2">
        <f t="shared" si="66"/>
        <v>155.43059446226491</v>
      </c>
      <c r="M466" s="2">
        <f>SUMIF(A:A,A466,L:L)</f>
        <v>4918.8374365251184</v>
      </c>
      <c r="N466" s="3">
        <f t="shared" si="67"/>
        <v>3.1599050887127479E-2</v>
      </c>
      <c r="O466" s="8">
        <f t="shared" si="68"/>
        <v>31.646520130367918</v>
      </c>
      <c r="P466" s="3" t="str">
        <f t="shared" si="69"/>
        <v/>
      </c>
      <c r="Q466" s="3" t="str">
        <f>IF(ISNUMBER(P466),SUMIF(A:A,A466,P:P),"")</f>
        <v/>
      </c>
      <c r="R466" s="3" t="str">
        <f t="shared" si="70"/>
        <v/>
      </c>
      <c r="S466" s="9" t="str">
        <f t="shared" si="71"/>
        <v/>
      </c>
    </row>
    <row r="467" spans="1:19" x14ac:dyDescent="0.25">
      <c r="A467" s="1">
        <v>55</v>
      </c>
      <c r="B467" s="11">
        <v>0.70694444444444438</v>
      </c>
      <c r="C467" s="1" t="s">
        <v>387</v>
      </c>
      <c r="D467" s="1">
        <v>3</v>
      </c>
      <c r="E467" s="1">
        <v>7</v>
      </c>
      <c r="F467" s="1" t="s">
        <v>503</v>
      </c>
      <c r="G467" s="2">
        <v>37.863666666666703</v>
      </c>
      <c r="H467" s="7">
        <f>1+COUNTIFS(A:A,A467,O:O,"&lt;"&amp;O467)</f>
        <v>13</v>
      </c>
      <c r="I467" s="2">
        <f>AVERAGEIF(A:A,A467,G:G)</f>
        <v>47.361378431372543</v>
      </c>
      <c r="J467" s="2">
        <f t="shared" si="64"/>
        <v>-9.4977117647058407</v>
      </c>
      <c r="K467" s="2">
        <f t="shared" si="65"/>
        <v>80.502288235294159</v>
      </c>
      <c r="L467" s="2">
        <f t="shared" si="66"/>
        <v>125.22815256327523</v>
      </c>
      <c r="M467" s="2">
        <f>SUMIF(A:A,A467,L:L)</f>
        <v>4918.8374365251184</v>
      </c>
      <c r="N467" s="3">
        <f t="shared" si="67"/>
        <v>2.5458892305199227E-2</v>
      </c>
      <c r="O467" s="8">
        <f t="shared" si="68"/>
        <v>39.279006643811421</v>
      </c>
      <c r="P467" s="3" t="str">
        <f t="shared" si="69"/>
        <v/>
      </c>
      <c r="Q467" s="3" t="str">
        <f>IF(ISNUMBER(P467),SUMIF(A:A,A467,P:P),"")</f>
        <v/>
      </c>
      <c r="R467" s="3" t="str">
        <f t="shared" si="70"/>
        <v/>
      </c>
      <c r="S467" s="9" t="str">
        <f t="shared" si="71"/>
        <v/>
      </c>
    </row>
    <row r="468" spans="1:19" x14ac:dyDescent="0.25">
      <c r="A468" s="1">
        <v>55</v>
      </c>
      <c r="B468" s="11">
        <v>0.70694444444444438</v>
      </c>
      <c r="C468" s="1" t="s">
        <v>387</v>
      </c>
      <c r="D468" s="1">
        <v>3</v>
      </c>
      <c r="E468" s="1">
        <v>11</v>
      </c>
      <c r="F468" s="1" t="s">
        <v>507</v>
      </c>
      <c r="G468" s="2">
        <v>37.447933333333403</v>
      </c>
      <c r="H468" s="7">
        <f>1+COUNTIFS(A:A,A468,O:O,"&lt;"&amp;O468)</f>
        <v>14</v>
      </c>
      <c r="I468" s="2">
        <f>AVERAGEIF(A:A,A468,G:G)</f>
        <v>47.361378431372543</v>
      </c>
      <c r="J468" s="2">
        <f t="shared" si="64"/>
        <v>-9.9134450980391406</v>
      </c>
      <c r="K468" s="2">
        <f t="shared" si="65"/>
        <v>80.086554901960852</v>
      </c>
      <c r="L468" s="2">
        <f t="shared" si="66"/>
        <v>122.14309828194584</v>
      </c>
      <c r="M468" s="2">
        <f>SUMIF(A:A,A468,L:L)</f>
        <v>4918.8374365251184</v>
      </c>
      <c r="N468" s="3">
        <f t="shared" si="67"/>
        <v>2.4831700550818174E-2</v>
      </c>
      <c r="O468" s="8">
        <f t="shared" si="68"/>
        <v>40.271104186098576</v>
      </c>
      <c r="P468" s="3" t="str">
        <f t="shared" si="69"/>
        <v/>
      </c>
      <c r="Q468" s="3" t="str">
        <f>IF(ISNUMBER(P468),SUMIF(A:A,A468,P:P),"")</f>
        <v/>
      </c>
      <c r="R468" s="3" t="str">
        <f t="shared" si="70"/>
        <v/>
      </c>
      <c r="S468" s="9" t="str">
        <f t="shared" si="71"/>
        <v/>
      </c>
    </row>
    <row r="469" spans="1:19" x14ac:dyDescent="0.25">
      <c r="A469" s="1">
        <v>55</v>
      </c>
      <c r="B469" s="11">
        <v>0.70694444444444438</v>
      </c>
      <c r="C469" s="1" t="s">
        <v>387</v>
      </c>
      <c r="D469" s="1">
        <v>3</v>
      </c>
      <c r="E469" s="1">
        <v>17</v>
      </c>
      <c r="F469" s="1" t="s">
        <v>513</v>
      </c>
      <c r="G469" s="2">
        <v>29.957099999999997</v>
      </c>
      <c r="H469" s="7">
        <f>1+COUNTIFS(A:A,A469,O:O,"&lt;"&amp;O469)</f>
        <v>15</v>
      </c>
      <c r="I469" s="2">
        <f>AVERAGEIF(A:A,A469,G:G)</f>
        <v>47.361378431372543</v>
      </c>
      <c r="J469" s="2">
        <f t="shared" si="64"/>
        <v>-17.404278431372546</v>
      </c>
      <c r="K469" s="2">
        <f t="shared" si="65"/>
        <v>72.595721568627454</v>
      </c>
      <c r="L469" s="2">
        <f t="shared" si="66"/>
        <v>77.92472480556232</v>
      </c>
      <c r="M469" s="2">
        <f>SUMIF(A:A,A469,L:L)</f>
        <v>4918.8374365251184</v>
      </c>
      <c r="N469" s="3">
        <f t="shared" si="67"/>
        <v>1.5842102084311156E-2</v>
      </c>
      <c r="O469" s="8">
        <f t="shared" si="68"/>
        <v>63.122936254168309</v>
      </c>
      <c r="P469" s="3" t="str">
        <f t="shared" si="69"/>
        <v/>
      </c>
      <c r="Q469" s="3" t="str">
        <f>IF(ISNUMBER(P469),SUMIF(A:A,A469,P:P),"")</f>
        <v/>
      </c>
      <c r="R469" s="3" t="str">
        <f t="shared" si="70"/>
        <v/>
      </c>
      <c r="S469" s="9" t="str">
        <f t="shared" si="71"/>
        <v/>
      </c>
    </row>
    <row r="470" spans="1:19" x14ac:dyDescent="0.25">
      <c r="A470" s="1">
        <v>55</v>
      </c>
      <c r="B470" s="11">
        <v>0.70694444444444438</v>
      </c>
      <c r="C470" s="1" t="s">
        <v>387</v>
      </c>
      <c r="D470" s="1">
        <v>3</v>
      </c>
      <c r="E470" s="1">
        <v>12</v>
      </c>
      <c r="F470" s="1" t="s">
        <v>508</v>
      </c>
      <c r="G470" s="2">
        <v>25.914166666666699</v>
      </c>
      <c r="H470" s="7">
        <f>1+COUNTIFS(A:A,A470,O:O,"&lt;"&amp;O470)</f>
        <v>16</v>
      </c>
      <c r="I470" s="2">
        <f>AVERAGEIF(A:A,A470,G:G)</f>
        <v>47.361378431372543</v>
      </c>
      <c r="J470" s="2">
        <f t="shared" si="64"/>
        <v>-21.447211764705845</v>
      </c>
      <c r="K470" s="2">
        <f t="shared" si="65"/>
        <v>68.552788235294159</v>
      </c>
      <c r="L470" s="2">
        <f t="shared" si="66"/>
        <v>61.140059773853515</v>
      </c>
      <c r="M470" s="2">
        <f>SUMIF(A:A,A470,L:L)</f>
        <v>4918.8374365251184</v>
      </c>
      <c r="N470" s="3">
        <f t="shared" si="67"/>
        <v>1.2429778491936811E-2</v>
      </c>
      <c r="O470" s="8">
        <f t="shared" si="68"/>
        <v>80.45195661762591</v>
      </c>
      <c r="P470" s="3" t="str">
        <f t="shared" si="69"/>
        <v/>
      </c>
      <c r="Q470" s="3" t="str">
        <f>IF(ISNUMBER(P470),SUMIF(A:A,A470,P:P),"")</f>
        <v/>
      </c>
      <c r="R470" s="3" t="str">
        <f t="shared" si="70"/>
        <v/>
      </c>
      <c r="S470" s="9" t="str">
        <f t="shared" si="71"/>
        <v/>
      </c>
    </row>
    <row r="471" spans="1:19" x14ac:dyDescent="0.25">
      <c r="A471" s="1">
        <v>55</v>
      </c>
      <c r="B471" s="11">
        <v>0.70694444444444438</v>
      </c>
      <c r="C471" s="1" t="s">
        <v>387</v>
      </c>
      <c r="D471" s="1">
        <v>3</v>
      </c>
      <c r="E471" s="1">
        <v>13</v>
      </c>
      <c r="F471" s="1" t="s">
        <v>509</v>
      </c>
      <c r="G471" s="2">
        <v>24.895</v>
      </c>
      <c r="H471" s="7">
        <f>1+COUNTIFS(A:A,A471,O:O,"&lt;"&amp;O471)</f>
        <v>17</v>
      </c>
      <c r="I471" s="2">
        <f>AVERAGEIF(A:A,A471,G:G)</f>
        <v>47.361378431372543</v>
      </c>
      <c r="J471" s="2">
        <f t="shared" si="64"/>
        <v>-22.466378431372544</v>
      </c>
      <c r="K471" s="2">
        <f t="shared" si="65"/>
        <v>67.533621568627453</v>
      </c>
      <c r="L471" s="2">
        <f t="shared" si="66"/>
        <v>57.513361465258164</v>
      </c>
      <c r="M471" s="2">
        <f>SUMIF(A:A,A471,L:L)</f>
        <v>4918.8374365251184</v>
      </c>
      <c r="N471" s="3">
        <f t="shared" si="67"/>
        <v>1.1692470468365003E-2</v>
      </c>
      <c r="O471" s="8">
        <f t="shared" si="68"/>
        <v>85.525125139771532</v>
      </c>
      <c r="P471" s="3" t="str">
        <f t="shared" si="69"/>
        <v/>
      </c>
      <c r="Q471" s="3" t="str">
        <f>IF(ISNUMBER(P471),SUMIF(A:A,A471,P:P),"")</f>
        <v/>
      </c>
      <c r="R471" s="3" t="str">
        <f t="shared" si="70"/>
        <v/>
      </c>
      <c r="S471" s="9" t="str">
        <f t="shared" si="71"/>
        <v/>
      </c>
    </row>
    <row r="472" spans="1:19" x14ac:dyDescent="0.25">
      <c r="A472" s="1">
        <v>56</v>
      </c>
      <c r="B472" s="11">
        <v>0.7090277777777777</v>
      </c>
      <c r="C472" s="1" t="s">
        <v>130</v>
      </c>
      <c r="D472" s="1">
        <v>7</v>
      </c>
      <c r="E472" s="1">
        <v>2</v>
      </c>
      <c r="F472" s="1" t="s">
        <v>515</v>
      </c>
      <c r="G472" s="2">
        <v>65.910433333333302</v>
      </c>
      <c r="H472" s="7">
        <f>1+COUNTIFS(A:A,A472,O:O,"&lt;"&amp;O472)</f>
        <v>1</v>
      </c>
      <c r="I472" s="2">
        <f>AVERAGEIF(A:A,A472,G:G)</f>
        <v>49.598980555555535</v>
      </c>
      <c r="J472" s="2">
        <f t="shared" si="64"/>
        <v>16.311452777777767</v>
      </c>
      <c r="K472" s="2">
        <f t="shared" si="65"/>
        <v>106.31145277777776</v>
      </c>
      <c r="L472" s="2">
        <f t="shared" si="66"/>
        <v>589.15373905665012</v>
      </c>
      <c r="M472" s="2">
        <f>SUMIF(A:A,A472,L:L)</f>
        <v>3267.3407139311112</v>
      </c>
      <c r="N472" s="3">
        <f t="shared" si="67"/>
        <v>0.18031597884623668</v>
      </c>
      <c r="O472" s="8">
        <f t="shared" si="68"/>
        <v>5.5458202118224014</v>
      </c>
      <c r="P472" s="3">
        <f t="shared" si="69"/>
        <v>0.18031597884623668</v>
      </c>
      <c r="Q472" s="3">
        <f>IF(ISNUMBER(P472),SUMIF(A:A,A472,P:P),"")</f>
        <v>0.91272646490617082</v>
      </c>
      <c r="R472" s="3">
        <f t="shared" si="70"/>
        <v>0.19755752219233977</v>
      </c>
      <c r="S472" s="9">
        <f t="shared" si="71"/>
        <v>5.0618168769418528</v>
      </c>
    </row>
    <row r="473" spans="1:19" x14ac:dyDescent="0.25">
      <c r="A473" s="1">
        <v>56</v>
      </c>
      <c r="B473" s="11">
        <v>0.7090277777777777</v>
      </c>
      <c r="C473" s="1" t="s">
        <v>130</v>
      </c>
      <c r="D473" s="1">
        <v>7</v>
      </c>
      <c r="E473" s="1">
        <v>6</v>
      </c>
      <c r="F473" s="1" t="s">
        <v>519</v>
      </c>
      <c r="G473" s="2">
        <v>65.827600000000004</v>
      </c>
      <c r="H473" s="7">
        <f>1+COUNTIFS(A:A,A473,O:O,"&lt;"&amp;O473)</f>
        <v>2</v>
      </c>
      <c r="I473" s="2">
        <f>AVERAGEIF(A:A,A473,G:G)</f>
        <v>49.598980555555535</v>
      </c>
      <c r="J473" s="2">
        <f t="shared" si="64"/>
        <v>16.228619444444469</v>
      </c>
      <c r="K473" s="2">
        <f t="shared" si="65"/>
        <v>106.22861944444446</v>
      </c>
      <c r="L473" s="2">
        <f t="shared" si="66"/>
        <v>586.23290924787227</v>
      </c>
      <c r="M473" s="2">
        <f>SUMIF(A:A,A473,L:L)</f>
        <v>3267.3407139311112</v>
      </c>
      <c r="N473" s="3">
        <f t="shared" si="67"/>
        <v>0.1794220317300623</v>
      </c>
      <c r="O473" s="8">
        <f t="shared" si="68"/>
        <v>5.5734515452622047</v>
      </c>
      <c r="P473" s="3">
        <f t="shared" si="69"/>
        <v>0.1794220317300623</v>
      </c>
      <c r="Q473" s="3">
        <f>IF(ISNUMBER(P473),SUMIF(A:A,A473,P:P),"")</f>
        <v>0.91272646490617082</v>
      </c>
      <c r="R473" s="3">
        <f t="shared" si="70"/>
        <v>0.19657809719422023</v>
      </c>
      <c r="S473" s="9">
        <f t="shared" si="71"/>
        <v>5.0870367262330074</v>
      </c>
    </row>
    <row r="474" spans="1:19" x14ac:dyDescent="0.25">
      <c r="A474" s="1">
        <v>56</v>
      </c>
      <c r="B474" s="11">
        <v>0.7090277777777777</v>
      </c>
      <c r="C474" s="1" t="s">
        <v>130</v>
      </c>
      <c r="D474" s="1">
        <v>7</v>
      </c>
      <c r="E474" s="1">
        <v>3</v>
      </c>
      <c r="F474" s="1" t="s">
        <v>516</v>
      </c>
      <c r="G474" s="2">
        <v>62.597299999999997</v>
      </c>
      <c r="H474" s="7">
        <f>1+COUNTIFS(A:A,A474,O:O,"&lt;"&amp;O474)</f>
        <v>3</v>
      </c>
      <c r="I474" s="2">
        <f>AVERAGEIF(A:A,A474,G:G)</f>
        <v>49.598980555555535</v>
      </c>
      <c r="J474" s="2">
        <f t="shared" si="64"/>
        <v>12.998319444444462</v>
      </c>
      <c r="K474" s="2">
        <f t="shared" si="65"/>
        <v>102.99831944444446</v>
      </c>
      <c r="L474" s="2">
        <f t="shared" si="66"/>
        <v>482.94325711914826</v>
      </c>
      <c r="M474" s="2">
        <f>SUMIF(A:A,A474,L:L)</f>
        <v>3267.3407139311112</v>
      </c>
      <c r="N474" s="3">
        <f t="shared" si="67"/>
        <v>0.14780927347429695</v>
      </c>
      <c r="O474" s="8">
        <f t="shared" si="68"/>
        <v>6.7654753757645212</v>
      </c>
      <c r="P474" s="3">
        <f t="shared" si="69"/>
        <v>0.14780927347429695</v>
      </c>
      <c r="Q474" s="3">
        <f>IF(ISNUMBER(P474),SUMIF(A:A,A474,P:P),"")</f>
        <v>0.91272646490617082</v>
      </c>
      <c r="R474" s="3">
        <f t="shared" si="70"/>
        <v>0.16194257442671159</v>
      </c>
      <c r="S474" s="9">
        <f t="shared" si="71"/>
        <v>6.1750284231313</v>
      </c>
    </row>
    <row r="475" spans="1:19" x14ac:dyDescent="0.25">
      <c r="A475" s="1">
        <v>56</v>
      </c>
      <c r="B475" s="11">
        <v>0.7090277777777777</v>
      </c>
      <c r="C475" s="1" t="s">
        <v>130</v>
      </c>
      <c r="D475" s="1">
        <v>7</v>
      </c>
      <c r="E475" s="1">
        <v>1</v>
      </c>
      <c r="F475" s="1" t="s">
        <v>514</v>
      </c>
      <c r="G475" s="2">
        <v>53.757833333333302</v>
      </c>
      <c r="H475" s="7">
        <f>1+COUNTIFS(A:A,A475,O:O,"&lt;"&amp;O475)</f>
        <v>4</v>
      </c>
      <c r="I475" s="2">
        <f>AVERAGEIF(A:A,A475,G:G)</f>
        <v>49.598980555555535</v>
      </c>
      <c r="J475" s="2">
        <f t="shared" si="64"/>
        <v>4.1588527777777671</v>
      </c>
      <c r="K475" s="2">
        <f t="shared" si="65"/>
        <v>94.158852777777767</v>
      </c>
      <c r="L475" s="2">
        <f t="shared" si="66"/>
        <v>284.15821174777733</v>
      </c>
      <c r="M475" s="2">
        <f>SUMIF(A:A,A475,L:L)</f>
        <v>3267.3407139311112</v>
      </c>
      <c r="N475" s="3">
        <f t="shared" si="67"/>
        <v>8.6969262353386922E-2</v>
      </c>
      <c r="O475" s="8">
        <f t="shared" si="68"/>
        <v>11.498315300601789</v>
      </c>
      <c r="P475" s="3">
        <f t="shared" si="69"/>
        <v>8.6969262353386922E-2</v>
      </c>
      <c r="Q475" s="3">
        <f>IF(ISNUMBER(P475),SUMIF(A:A,A475,P:P),"")</f>
        <v>0.91272646490617082</v>
      </c>
      <c r="R475" s="3">
        <f t="shared" si="70"/>
        <v>9.5285132728486668E-2</v>
      </c>
      <c r="S475" s="9">
        <f t="shared" si="71"/>
        <v>10.494816676694807</v>
      </c>
    </row>
    <row r="476" spans="1:19" x14ac:dyDescent="0.25">
      <c r="A476" s="1">
        <v>56</v>
      </c>
      <c r="B476" s="11">
        <v>0.7090277777777777</v>
      </c>
      <c r="C476" s="1" t="s">
        <v>130</v>
      </c>
      <c r="D476" s="1">
        <v>7</v>
      </c>
      <c r="E476" s="1">
        <v>9</v>
      </c>
      <c r="F476" s="1" t="s">
        <v>522</v>
      </c>
      <c r="G476" s="2">
        <v>51.817533333333301</v>
      </c>
      <c r="H476" s="7">
        <f>1+COUNTIFS(A:A,A476,O:O,"&lt;"&amp;O476)</f>
        <v>5</v>
      </c>
      <c r="I476" s="2">
        <f>AVERAGEIF(A:A,A476,G:G)</f>
        <v>49.598980555555535</v>
      </c>
      <c r="J476" s="2">
        <f t="shared" si="64"/>
        <v>2.2185527777777665</v>
      </c>
      <c r="K476" s="2">
        <f t="shared" si="65"/>
        <v>92.218552777777774</v>
      </c>
      <c r="L476" s="2">
        <f t="shared" si="66"/>
        <v>252.93010017648038</v>
      </c>
      <c r="M476" s="2">
        <f>SUMIF(A:A,A476,L:L)</f>
        <v>3267.3407139311112</v>
      </c>
      <c r="N476" s="3">
        <f t="shared" si="67"/>
        <v>7.7411608498021242E-2</v>
      </c>
      <c r="O476" s="8">
        <f t="shared" si="68"/>
        <v>12.917959197625528</v>
      </c>
      <c r="P476" s="3">
        <f t="shared" si="69"/>
        <v>7.7411608498021242E-2</v>
      </c>
      <c r="Q476" s="3">
        <f>IF(ISNUMBER(P476),SUMIF(A:A,A476,P:P),"")</f>
        <v>0.91272646490617082</v>
      </c>
      <c r="R476" s="3">
        <f t="shared" si="70"/>
        <v>8.4813590352043999E-2</v>
      </c>
      <c r="S476" s="9">
        <f t="shared" si="71"/>
        <v>11.790563232250904</v>
      </c>
    </row>
    <row r="477" spans="1:19" x14ac:dyDescent="0.25">
      <c r="A477" s="1">
        <v>56</v>
      </c>
      <c r="B477" s="11">
        <v>0.7090277777777777</v>
      </c>
      <c r="C477" s="1" t="s">
        <v>130</v>
      </c>
      <c r="D477" s="1">
        <v>7</v>
      </c>
      <c r="E477" s="1">
        <v>5</v>
      </c>
      <c r="F477" s="1" t="s">
        <v>518</v>
      </c>
      <c r="G477" s="2">
        <v>50.960999999999999</v>
      </c>
      <c r="H477" s="7">
        <f>1+COUNTIFS(A:A,A477,O:O,"&lt;"&amp;O477)</f>
        <v>6</v>
      </c>
      <c r="I477" s="2">
        <f>AVERAGEIF(A:A,A477,G:G)</f>
        <v>49.598980555555535</v>
      </c>
      <c r="J477" s="2">
        <f t="shared" si="64"/>
        <v>1.3620194444444635</v>
      </c>
      <c r="K477" s="2">
        <f t="shared" si="65"/>
        <v>91.362019444444456</v>
      </c>
      <c r="L477" s="2">
        <f t="shared" si="66"/>
        <v>240.25987899871276</v>
      </c>
      <c r="M477" s="2">
        <f>SUMIF(A:A,A477,L:L)</f>
        <v>3267.3407139311112</v>
      </c>
      <c r="N477" s="3">
        <f t="shared" si="67"/>
        <v>7.3533769519140035E-2</v>
      </c>
      <c r="O477" s="8">
        <f t="shared" si="68"/>
        <v>13.599194037505598</v>
      </c>
      <c r="P477" s="3">
        <f t="shared" si="69"/>
        <v>7.3533769519140035E-2</v>
      </c>
      <c r="Q477" s="3">
        <f>IF(ISNUMBER(P477),SUMIF(A:A,A477,P:P),"")</f>
        <v>0.91272646490617082</v>
      </c>
      <c r="R477" s="3">
        <f t="shared" si="70"/>
        <v>8.056495822842101E-2</v>
      </c>
      <c r="S477" s="9">
        <f t="shared" si="71"/>
        <v>12.412344299425561</v>
      </c>
    </row>
    <row r="478" spans="1:19" x14ac:dyDescent="0.25">
      <c r="A478" s="1">
        <v>56</v>
      </c>
      <c r="B478" s="11">
        <v>0.7090277777777777</v>
      </c>
      <c r="C478" s="1" t="s">
        <v>130</v>
      </c>
      <c r="D478" s="1">
        <v>7</v>
      </c>
      <c r="E478" s="1">
        <v>4</v>
      </c>
      <c r="F478" s="1" t="s">
        <v>517</v>
      </c>
      <c r="G478" s="2">
        <v>48.995333333333299</v>
      </c>
      <c r="H478" s="7">
        <f>1+COUNTIFS(A:A,A478,O:O,"&lt;"&amp;O478)</f>
        <v>7</v>
      </c>
      <c r="I478" s="2">
        <f>AVERAGEIF(A:A,A478,G:G)</f>
        <v>49.598980555555535</v>
      </c>
      <c r="J478" s="2">
        <f t="shared" si="64"/>
        <v>-0.60364722222223577</v>
      </c>
      <c r="K478" s="2">
        <f t="shared" si="65"/>
        <v>89.396352777777764</v>
      </c>
      <c r="L478" s="2">
        <f t="shared" si="66"/>
        <v>213.53081753252545</v>
      </c>
      <c r="M478" s="2">
        <f>SUMIF(A:A,A478,L:L)</f>
        <v>3267.3407139311112</v>
      </c>
      <c r="N478" s="3">
        <f t="shared" si="67"/>
        <v>6.5353091773405897E-2</v>
      </c>
      <c r="O478" s="8">
        <f t="shared" si="68"/>
        <v>15.301494892808263</v>
      </c>
      <c r="P478" s="3">
        <f t="shared" si="69"/>
        <v>6.5353091773405897E-2</v>
      </c>
      <c r="Q478" s="3">
        <f>IF(ISNUMBER(P478),SUMIF(A:A,A478,P:P),"")</f>
        <v>0.91272646490617082</v>
      </c>
      <c r="R478" s="3">
        <f t="shared" si="70"/>
        <v>7.1602056351159113E-2</v>
      </c>
      <c r="S478" s="9">
        <f t="shared" si="71"/>
        <v>13.966079341292714</v>
      </c>
    </row>
    <row r="479" spans="1:19" x14ac:dyDescent="0.25">
      <c r="A479" s="1">
        <v>56</v>
      </c>
      <c r="B479" s="11">
        <v>0.7090277777777777</v>
      </c>
      <c r="C479" s="1" t="s">
        <v>130</v>
      </c>
      <c r="D479" s="1">
        <v>7</v>
      </c>
      <c r="E479" s="1">
        <v>10</v>
      </c>
      <c r="F479" s="1" t="s">
        <v>523</v>
      </c>
      <c r="G479" s="2">
        <v>45.5591333333333</v>
      </c>
      <c r="H479" s="7">
        <f>1+COUNTIFS(A:A,A479,O:O,"&lt;"&amp;O479)</f>
        <v>8</v>
      </c>
      <c r="I479" s="2">
        <f>AVERAGEIF(A:A,A479,G:G)</f>
        <v>49.598980555555535</v>
      </c>
      <c r="J479" s="2">
        <f t="shared" si="64"/>
        <v>-4.0398472222222352</v>
      </c>
      <c r="K479" s="2">
        <f t="shared" si="65"/>
        <v>85.960152777777765</v>
      </c>
      <c r="L479" s="2">
        <f t="shared" si="66"/>
        <v>173.74855479204206</v>
      </c>
      <c r="M479" s="2">
        <f>SUMIF(A:A,A479,L:L)</f>
        <v>3267.3407139311112</v>
      </c>
      <c r="N479" s="3">
        <f t="shared" si="67"/>
        <v>5.3177360429912418E-2</v>
      </c>
      <c r="O479" s="8">
        <f t="shared" si="68"/>
        <v>18.804995056458221</v>
      </c>
      <c r="P479" s="3">
        <f t="shared" si="69"/>
        <v>5.3177360429912418E-2</v>
      </c>
      <c r="Q479" s="3">
        <f>IF(ISNUMBER(P479),SUMIF(A:A,A479,P:P),"")</f>
        <v>0.91272646490617082</v>
      </c>
      <c r="R479" s="3">
        <f t="shared" si="70"/>
        <v>5.8262099845411079E-2</v>
      </c>
      <c r="S479" s="9">
        <f t="shared" si="71"/>
        <v>17.16381666045913</v>
      </c>
    </row>
    <row r="480" spans="1:19" x14ac:dyDescent="0.25">
      <c r="A480" s="1">
        <v>56</v>
      </c>
      <c r="B480" s="11">
        <v>0.7090277777777777</v>
      </c>
      <c r="C480" s="1" t="s">
        <v>130</v>
      </c>
      <c r="D480" s="1">
        <v>7</v>
      </c>
      <c r="E480" s="1">
        <v>7</v>
      </c>
      <c r="F480" s="1" t="s">
        <v>520</v>
      </c>
      <c r="G480" s="2">
        <v>44.104900000000001</v>
      </c>
      <c r="H480" s="7">
        <f>1+COUNTIFS(A:A,A480,O:O,"&lt;"&amp;O480)</f>
        <v>9</v>
      </c>
      <c r="I480" s="2">
        <f>AVERAGEIF(A:A,A480,G:G)</f>
        <v>49.598980555555535</v>
      </c>
      <c r="J480" s="2">
        <f t="shared" si="64"/>
        <v>-5.4940805555555343</v>
      </c>
      <c r="K480" s="2">
        <f t="shared" si="65"/>
        <v>84.505919444444459</v>
      </c>
      <c r="L480" s="2">
        <f t="shared" si="66"/>
        <v>159.23087079913961</v>
      </c>
      <c r="M480" s="2">
        <f>SUMIF(A:A,A480,L:L)</f>
        <v>3267.3407139311112</v>
      </c>
      <c r="N480" s="3">
        <f t="shared" si="67"/>
        <v>4.873408828170861E-2</v>
      </c>
      <c r="O480" s="8">
        <f t="shared" si="68"/>
        <v>20.51951796490939</v>
      </c>
      <c r="P480" s="3">
        <f t="shared" si="69"/>
        <v>4.873408828170861E-2</v>
      </c>
      <c r="Q480" s="3">
        <f>IF(ISNUMBER(P480),SUMIF(A:A,A480,P:P),"")</f>
        <v>0.91272646490617082</v>
      </c>
      <c r="R480" s="3">
        <f t="shared" si="70"/>
        <v>5.3393968681206716E-2</v>
      </c>
      <c r="S480" s="9">
        <f t="shared" si="71"/>
        <v>18.728707093690414</v>
      </c>
    </row>
    <row r="481" spans="1:19" x14ac:dyDescent="0.25">
      <c r="A481" s="1">
        <v>56</v>
      </c>
      <c r="B481" s="11">
        <v>0.7090277777777777</v>
      </c>
      <c r="C481" s="1" t="s">
        <v>130</v>
      </c>
      <c r="D481" s="1">
        <v>7</v>
      </c>
      <c r="E481" s="1">
        <v>8</v>
      </c>
      <c r="F481" s="1" t="s">
        <v>521</v>
      </c>
      <c r="G481" s="2">
        <v>38.222833333333298</v>
      </c>
      <c r="H481" s="7">
        <f>1+COUNTIFS(A:A,A481,O:O,"&lt;"&amp;O481)</f>
        <v>10</v>
      </c>
      <c r="I481" s="2">
        <f>AVERAGEIF(A:A,A481,G:G)</f>
        <v>49.598980555555535</v>
      </c>
      <c r="J481" s="2">
        <f t="shared" si="64"/>
        <v>-11.376147222222237</v>
      </c>
      <c r="K481" s="2">
        <f t="shared" si="65"/>
        <v>78.623852777777756</v>
      </c>
      <c r="L481" s="2">
        <f t="shared" si="66"/>
        <v>111.88048089851904</v>
      </c>
      <c r="M481" s="2">
        <f>SUMIF(A:A,A481,L:L)</f>
        <v>3267.3407139311112</v>
      </c>
      <c r="N481" s="3">
        <f t="shared" si="67"/>
        <v>3.4242061264529E-2</v>
      </c>
      <c r="O481" s="8">
        <f t="shared" si="68"/>
        <v>29.203849390804336</v>
      </c>
      <c r="P481" s="3" t="str">
        <f t="shared" si="69"/>
        <v/>
      </c>
      <c r="Q481" s="3" t="str">
        <f>IF(ISNUMBER(P481),SUMIF(A:A,A481,P:P),"")</f>
        <v/>
      </c>
      <c r="R481" s="3" t="str">
        <f t="shared" si="70"/>
        <v/>
      </c>
      <c r="S481" s="9" t="str">
        <f t="shared" si="71"/>
        <v/>
      </c>
    </row>
    <row r="482" spans="1:19" x14ac:dyDescent="0.25">
      <c r="A482" s="1">
        <v>56</v>
      </c>
      <c r="B482" s="11">
        <v>0.7090277777777777</v>
      </c>
      <c r="C482" s="1" t="s">
        <v>130</v>
      </c>
      <c r="D482" s="1">
        <v>7</v>
      </c>
      <c r="E482" s="1">
        <v>12</v>
      </c>
      <c r="F482" s="1" t="s">
        <v>525</v>
      </c>
      <c r="G482" s="2">
        <v>36.575566666666596</v>
      </c>
      <c r="H482" s="7">
        <f>1+COUNTIFS(A:A,A482,O:O,"&lt;"&amp;O482)</f>
        <v>11</v>
      </c>
      <c r="I482" s="2">
        <f>AVERAGEIF(A:A,A482,G:G)</f>
        <v>49.598980555555535</v>
      </c>
      <c r="J482" s="2">
        <f t="shared" si="64"/>
        <v>-13.023413888888939</v>
      </c>
      <c r="K482" s="2">
        <f t="shared" si="65"/>
        <v>76.976586111111061</v>
      </c>
      <c r="L482" s="2">
        <f t="shared" si="66"/>
        <v>101.35155003530605</v>
      </c>
      <c r="M482" s="2">
        <f>SUMIF(A:A,A482,L:L)</f>
        <v>3267.3407139311112</v>
      </c>
      <c r="N482" s="3">
        <f t="shared" si="67"/>
        <v>3.1019584092705353E-2</v>
      </c>
      <c r="O482" s="8">
        <f t="shared" si="68"/>
        <v>32.23769851366778</v>
      </c>
      <c r="P482" s="3" t="str">
        <f t="shared" si="69"/>
        <v/>
      </c>
      <c r="Q482" s="3" t="str">
        <f>IF(ISNUMBER(P482),SUMIF(A:A,A482,P:P),"")</f>
        <v/>
      </c>
      <c r="R482" s="3" t="str">
        <f t="shared" si="70"/>
        <v/>
      </c>
      <c r="S482" s="9" t="str">
        <f t="shared" si="71"/>
        <v/>
      </c>
    </row>
    <row r="483" spans="1:19" x14ac:dyDescent="0.25">
      <c r="A483" s="1">
        <v>56</v>
      </c>
      <c r="B483" s="11">
        <v>0.7090277777777777</v>
      </c>
      <c r="C483" s="1" t="s">
        <v>130</v>
      </c>
      <c r="D483" s="1">
        <v>7</v>
      </c>
      <c r="E483" s="1">
        <v>11</v>
      </c>
      <c r="F483" s="1" t="s">
        <v>524</v>
      </c>
      <c r="G483" s="2">
        <v>30.8583</v>
      </c>
      <c r="H483" s="7">
        <f>1+COUNTIFS(A:A,A483,O:O,"&lt;"&amp;O483)</f>
        <v>12</v>
      </c>
      <c r="I483" s="2">
        <f>AVERAGEIF(A:A,A483,G:G)</f>
        <v>49.598980555555535</v>
      </c>
      <c r="J483" s="2">
        <f t="shared" si="64"/>
        <v>-18.740680555555535</v>
      </c>
      <c r="K483" s="2">
        <f t="shared" si="65"/>
        <v>71.259319444444458</v>
      </c>
      <c r="L483" s="2">
        <f t="shared" si="66"/>
        <v>71.920343526937955</v>
      </c>
      <c r="M483" s="2">
        <f>SUMIF(A:A,A483,L:L)</f>
        <v>3267.3407139311112</v>
      </c>
      <c r="N483" s="3">
        <f t="shared" si="67"/>
        <v>2.2011889736594618E-2</v>
      </c>
      <c r="O483" s="8">
        <f t="shared" si="68"/>
        <v>45.429993152178419</v>
      </c>
      <c r="P483" s="3" t="str">
        <f t="shared" si="69"/>
        <v/>
      </c>
      <c r="Q483" s="3" t="str">
        <f>IF(ISNUMBER(P483),SUMIF(A:A,A483,P:P),"")</f>
        <v/>
      </c>
      <c r="R483" s="3" t="str">
        <f t="shared" si="70"/>
        <v/>
      </c>
      <c r="S483" s="9" t="str">
        <f t="shared" si="71"/>
        <v/>
      </c>
    </row>
    <row r="484" spans="1:19" x14ac:dyDescent="0.25">
      <c r="A484" s="1">
        <v>57</v>
      </c>
      <c r="B484" s="11">
        <v>0.7104166666666667</v>
      </c>
      <c r="C484" s="1" t="s">
        <v>88</v>
      </c>
      <c r="D484" s="1">
        <v>6</v>
      </c>
      <c r="E484" s="1">
        <v>9</v>
      </c>
      <c r="F484" s="1" t="s">
        <v>534</v>
      </c>
      <c r="G484" s="2">
        <v>72.806133333333406</v>
      </c>
      <c r="H484" s="7">
        <f>1+COUNTIFS(A:A,A484,O:O,"&lt;"&amp;O484)</f>
        <v>1</v>
      </c>
      <c r="I484" s="2">
        <f>AVERAGEIF(A:A,A484,G:G)</f>
        <v>50.364359259259267</v>
      </c>
      <c r="J484" s="2">
        <f t="shared" si="64"/>
        <v>22.441774074074139</v>
      </c>
      <c r="K484" s="2">
        <f t="shared" si="65"/>
        <v>112.44177407407415</v>
      </c>
      <c r="L484" s="2">
        <f t="shared" si="66"/>
        <v>851.0802665914315</v>
      </c>
      <c r="M484" s="2">
        <f>SUMIF(A:A,A484,L:L)</f>
        <v>2723.7835196482483</v>
      </c>
      <c r="N484" s="3">
        <f t="shared" si="67"/>
        <v>0.31246252150807519</v>
      </c>
      <c r="O484" s="8">
        <f t="shared" si="68"/>
        <v>3.2003838257899879</v>
      </c>
      <c r="P484" s="3">
        <f t="shared" si="69"/>
        <v>0.31246252150807519</v>
      </c>
      <c r="Q484" s="3">
        <f>IF(ISNUMBER(P484),SUMIF(A:A,A484,P:P),"")</f>
        <v>0.94004975616001374</v>
      </c>
      <c r="R484" s="3">
        <f t="shared" si="70"/>
        <v>0.33238934371351331</v>
      </c>
      <c r="S484" s="9">
        <f t="shared" si="71"/>
        <v>3.0085200350523298</v>
      </c>
    </row>
    <row r="485" spans="1:19" x14ac:dyDescent="0.25">
      <c r="A485" s="1">
        <v>57</v>
      </c>
      <c r="B485" s="11">
        <v>0.7104166666666667</v>
      </c>
      <c r="C485" s="1" t="s">
        <v>88</v>
      </c>
      <c r="D485" s="1">
        <v>6</v>
      </c>
      <c r="E485" s="1">
        <v>3</v>
      </c>
      <c r="F485" s="1" t="s">
        <v>528</v>
      </c>
      <c r="G485" s="2">
        <v>65.907566666666597</v>
      </c>
      <c r="H485" s="7">
        <f>1+COUNTIFS(A:A,A485,O:O,"&lt;"&amp;O485)</f>
        <v>2</v>
      </c>
      <c r="I485" s="2">
        <f>AVERAGEIF(A:A,A485,G:G)</f>
        <v>50.364359259259267</v>
      </c>
      <c r="J485" s="2">
        <f t="shared" si="64"/>
        <v>15.54320740740733</v>
      </c>
      <c r="K485" s="2">
        <f t="shared" si="65"/>
        <v>105.54320740740732</v>
      </c>
      <c r="L485" s="2">
        <f t="shared" si="66"/>
        <v>562.61324847946264</v>
      </c>
      <c r="M485" s="2">
        <f>SUMIF(A:A,A485,L:L)</f>
        <v>2723.7835196482483</v>
      </c>
      <c r="N485" s="3">
        <f t="shared" si="67"/>
        <v>0.20655578698564084</v>
      </c>
      <c r="O485" s="8">
        <f t="shared" si="68"/>
        <v>4.8413071092969044</v>
      </c>
      <c r="P485" s="3">
        <f t="shared" si="69"/>
        <v>0.20655578698564084</v>
      </c>
      <c r="Q485" s="3">
        <f>IF(ISNUMBER(P485),SUMIF(A:A,A485,P:P),"")</f>
        <v>0.94004975616001374</v>
      </c>
      <c r="R485" s="3">
        <f t="shared" si="70"/>
        <v>0.21972856822961748</v>
      </c>
      <c r="S485" s="9">
        <f t="shared" si="71"/>
        <v>4.5510695675902957</v>
      </c>
    </row>
    <row r="486" spans="1:19" x14ac:dyDescent="0.25">
      <c r="A486" s="1">
        <v>57</v>
      </c>
      <c r="B486" s="11">
        <v>0.7104166666666667</v>
      </c>
      <c r="C486" s="1" t="s">
        <v>88</v>
      </c>
      <c r="D486" s="1">
        <v>6</v>
      </c>
      <c r="E486" s="1">
        <v>1</v>
      </c>
      <c r="F486" s="1" t="s">
        <v>526</v>
      </c>
      <c r="G486" s="2">
        <v>56.111366666666697</v>
      </c>
      <c r="H486" s="7">
        <f>1+COUNTIFS(A:A,A486,O:O,"&lt;"&amp;O486)</f>
        <v>3</v>
      </c>
      <c r="I486" s="2">
        <f>AVERAGEIF(A:A,A486,G:G)</f>
        <v>50.364359259259267</v>
      </c>
      <c r="J486" s="2">
        <f t="shared" si="64"/>
        <v>5.7470074074074304</v>
      </c>
      <c r="K486" s="2">
        <f t="shared" si="65"/>
        <v>95.747007407407438</v>
      </c>
      <c r="L486" s="2">
        <f t="shared" si="66"/>
        <v>312.56749956010236</v>
      </c>
      <c r="M486" s="2">
        <f>SUMIF(A:A,A486,L:L)</f>
        <v>2723.7835196482483</v>
      </c>
      <c r="N486" s="3">
        <f t="shared" si="67"/>
        <v>0.11475489784902862</v>
      </c>
      <c r="O486" s="8">
        <f t="shared" si="68"/>
        <v>8.7142250025406192</v>
      </c>
      <c r="P486" s="3">
        <f t="shared" si="69"/>
        <v>0.11475489784902862</v>
      </c>
      <c r="Q486" s="3">
        <f>IF(ISNUMBER(P486),SUMIF(A:A,A486,P:P),"")</f>
        <v>0.94004975616001374</v>
      </c>
      <c r="R486" s="3">
        <f t="shared" si="70"/>
        <v>0.1220732169728846</v>
      </c>
      <c r="S486" s="9">
        <f t="shared" si="71"/>
        <v>8.1918050887618055</v>
      </c>
    </row>
    <row r="487" spans="1:19" x14ac:dyDescent="0.25">
      <c r="A487" s="1">
        <v>57</v>
      </c>
      <c r="B487" s="11">
        <v>0.7104166666666667</v>
      </c>
      <c r="C487" s="1" t="s">
        <v>88</v>
      </c>
      <c r="D487" s="1">
        <v>6</v>
      </c>
      <c r="E487" s="1">
        <v>4</v>
      </c>
      <c r="F487" s="1" t="s">
        <v>529</v>
      </c>
      <c r="G487" s="2">
        <v>52.758166666666696</v>
      </c>
      <c r="H487" s="7">
        <f>1+COUNTIFS(A:A,A487,O:O,"&lt;"&amp;O487)</f>
        <v>4</v>
      </c>
      <c r="I487" s="2">
        <f>AVERAGEIF(A:A,A487,G:G)</f>
        <v>50.364359259259267</v>
      </c>
      <c r="J487" s="2">
        <f t="shared" si="64"/>
        <v>2.3938074074074294</v>
      </c>
      <c r="K487" s="2">
        <f t="shared" si="65"/>
        <v>92.393807407407422</v>
      </c>
      <c r="L487" s="2">
        <f t="shared" si="66"/>
        <v>255.60376295583518</v>
      </c>
      <c r="M487" s="2">
        <f>SUMIF(A:A,A487,L:L)</f>
        <v>2723.7835196482483</v>
      </c>
      <c r="N487" s="3">
        <f t="shared" si="67"/>
        <v>9.3841438246474174E-2</v>
      </c>
      <c r="O487" s="8">
        <f t="shared" si="68"/>
        <v>10.656273163391889</v>
      </c>
      <c r="P487" s="3">
        <f t="shared" si="69"/>
        <v>9.3841438246474174E-2</v>
      </c>
      <c r="Q487" s="3">
        <f>IF(ISNUMBER(P487),SUMIF(A:A,A487,P:P),"")</f>
        <v>0.94004975616001374</v>
      </c>
      <c r="R487" s="3">
        <f t="shared" si="70"/>
        <v>9.9826033283392124E-2</v>
      </c>
      <c r="S487" s="9">
        <f t="shared" si="71"/>
        <v>10.017426988821043</v>
      </c>
    </row>
    <row r="488" spans="1:19" x14ac:dyDescent="0.25">
      <c r="A488" s="1">
        <v>57</v>
      </c>
      <c r="B488" s="11">
        <v>0.7104166666666667</v>
      </c>
      <c r="C488" s="1" t="s">
        <v>88</v>
      </c>
      <c r="D488" s="1">
        <v>6</v>
      </c>
      <c r="E488" s="1">
        <v>5</v>
      </c>
      <c r="F488" s="1" t="s">
        <v>530</v>
      </c>
      <c r="G488" s="2">
        <v>50.065000000000005</v>
      </c>
      <c r="H488" s="7">
        <f>1+COUNTIFS(A:A,A488,O:O,"&lt;"&amp;O488)</f>
        <v>5</v>
      </c>
      <c r="I488" s="2">
        <f>AVERAGEIF(A:A,A488,G:G)</f>
        <v>50.364359259259267</v>
      </c>
      <c r="J488" s="2">
        <f t="shared" si="64"/>
        <v>-0.29935925925926199</v>
      </c>
      <c r="K488" s="2">
        <f t="shared" si="65"/>
        <v>89.700640740740738</v>
      </c>
      <c r="L488" s="2">
        <f t="shared" si="66"/>
        <v>217.46511447466605</v>
      </c>
      <c r="M488" s="2">
        <f>SUMIF(A:A,A488,L:L)</f>
        <v>2723.7835196482483</v>
      </c>
      <c r="N488" s="3">
        <f t="shared" si="67"/>
        <v>7.9839353203352101E-2</v>
      </c>
      <c r="O488" s="8">
        <f t="shared" si="68"/>
        <v>12.525151568462537</v>
      </c>
      <c r="P488" s="3">
        <f t="shared" si="69"/>
        <v>7.9839353203352101E-2</v>
      </c>
      <c r="Q488" s="3">
        <f>IF(ISNUMBER(P488),SUMIF(A:A,A488,P:P),"")</f>
        <v>0.94004975616001374</v>
      </c>
      <c r="R488" s="3">
        <f t="shared" si="70"/>
        <v>8.4930986557015795E-2</v>
      </c>
      <c r="S488" s="9">
        <f t="shared" si="71"/>
        <v>11.77426567780042</v>
      </c>
    </row>
    <row r="489" spans="1:19" x14ac:dyDescent="0.25">
      <c r="A489" s="1">
        <v>57</v>
      </c>
      <c r="B489" s="11">
        <v>0.7104166666666667</v>
      </c>
      <c r="C489" s="1" t="s">
        <v>88</v>
      </c>
      <c r="D489" s="1">
        <v>6</v>
      </c>
      <c r="E489" s="1">
        <v>6</v>
      </c>
      <c r="F489" s="1" t="s">
        <v>531</v>
      </c>
      <c r="G489" s="2">
        <v>47.426000000000002</v>
      </c>
      <c r="H489" s="7">
        <f>1+COUNTIFS(A:A,A489,O:O,"&lt;"&amp;O489)</f>
        <v>6</v>
      </c>
      <c r="I489" s="2">
        <f>AVERAGEIF(A:A,A489,G:G)</f>
        <v>50.364359259259267</v>
      </c>
      <c r="J489" s="2">
        <f t="shared" si="64"/>
        <v>-2.9383592592592649</v>
      </c>
      <c r="K489" s="2">
        <f t="shared" si="65"/>
        <v>87.061640740740728</v>
      </c>
      <c r="L489" s="2">
        <f t="shared" si="66"/>
        <v>185.61941924738178</v>
      </c>
      <c r="M489" s="2">
        <f>SUMIF(A:A,A489,L:L)</f>
        <v>2723.7835196482483</v>
      </c>
      <c r="N489" s="3">
        <f t="shared" si="67"/>
        <v>6.8147640188142719E-2</v>
      </c>
      <c r="O489" s="8">
        <f t="shared" si="68"/>
        <v>14.674022420133545</v>
      </c>
      <c r="P489" s="3">
        <f t="shared" si="69"/>
        <v>6.8147640188142719E-2</v>
      </c>
      <c r="Q489" s="3">
        <f>IF(ISNUMBER(P489),SUMIF(A:A,A489,P:P),"")</f>
        <v>0.94004975616001374</v>
      </c>
      <c r="R489" s="3">
        <f t="shared" si="70"/>
        <v>7.2493652321678537E-2</v>
      </c>
      <c r="S489" s="9">
        <f t="shared" si="71"/>
        <v>13.794311197933112</v>
      </c>
    </row>
    <row r="490" spans="1:19" x14ac:dyDescent="0.25">
      <c r="A490" s="1">
        <v>57</v>
      </c>
      <c r="B490" s="11">
        <v>0.7104166666666667</v>
      </c>
      <c r="C490" s="1" t="s">
        <v>88</v>
      </c>
      <c r="D490" s="1">
        <v>6</v>
      </c>
      <c r="E490" s="1">
        <v>2</v>
      </c>
      <c r="F490" s="1" t="s">
        <v>527</v>
      </c>
      <c r="G490" s="2">
        <v>46.495733333333298</v>
      </c>
      <c r="H490" s="7">
        <f>1+COUNTIFS(A:A,A490,O:O,"&lt;"&amp;O490)</f>
        <v>7</v>
      </c>
      <c r="I490" s="2">
        <f>AVERAGEIF(A:A,A490,G:G)</f>
        <v>50.364359259259267</v>
      </c>
      <c r="J490" s="2">
        <f t="shared" si="64"/>
        <v>-3.8686259259259685</v>
      </c>
      <c r="K490" s="2">
        <f t="shared" si="65"/>
        <v>86.131374074074031</v>
      </c>
      <c r="L490" s="2">
        <f t="shared" si="66"/>
        <v>175.54272216912042</v>
      </c>
      <c r="M490" s="2">
        <f>SUMIF(A:A,A490,L:L)</f>
        <v>2723.7835196482483</v>
      </c>
      <c r="N490" s="3">
        <f t="shared" si="67"/>
        <v>6.4448118179300157E-2</v>
      </c>
      <c r="O490" s="8">
        <f t="shared" si="68"/>
        <v>15.516356850294912</v>
      </c>
      <c r="P490" s="3">
        <f t="shared" si="69"/>
        <v>6.4448118179300157E-2</v>
      </c>
      <c r="Q490" s="3">
        <f>IF(ISNUMBER(P490),SUMIF(A:A,A490,P:P),"")</f>
        <v>0.94004975616001374</v>
      </c>
      <c r="R490" s="3">
        <f t="shared" si="70"/>
        <v>6.8558198921898239E-2</v>
      </c>
      <c r="S490" s="9">
        <f t="shared" si="71"/>
        <v>14.58614747361149</v>
      </c>
    </row>
    <row r="491" spans="1:19" x14ac:dyDescent="0.25">
      <c r="A491" s="1">
        <v>57</v>
      </c>
      <c r="B491" s="11">
        <v>0.7104166666666667</v>
      </c>
      <c r="C491" s="1" t="s">
        <v>88</v>
      </c>
      <c r="D491" s="1">
        <v>6</v>
      </c>
      <c r="E491" s="1">
        <v>8</v>
      </c>
      <c r="F491" s="1" t="s">
        <v>533</v>
      </c>
      <c r="G491" s="2">
        <v>40.942399999999999</v>
      </c>
      <c r="H491" s="7">
        <f>1+COUNTIFS(A:A,A491,O:O,"&lt;"&amp;O491)</f>
        <v>8</v>
      </c>
      <c r="I491" s="2">
        <f>AVERAGEIF(A:A,A491,G:G)</f>
        <v>50.364359259259267</v>
      </c>
      <c r="J491" s="2">
        <f t="shared" si="64"/>
        <v>-9.4219592592592676</v>
      </c>
      <c r="K491" s="2">
        <f t="shared" si="65"/>
        <v>80.578040740740732</v>
      </c>
      <c r="L491" s="2">
        <f t="shared" si="66"/>
        <v>125.79862880987832</v>
      </c>
      <c r="M491" s="2">
        <f>SUMIF(A:A,A491,L:L)</f>
        <v>2723.7835196482483</v>
      </c>
      <c r="N491" s="3">
        <f t="shared" si="67"/>
        <v>4.6185252206138637E-2</v>
      </c>
      <c r="O491" s="8">
        <f t="shared" si="68"/>
        <v>21.651933295431622</v>
      </c>
      <c r="P491" s="3" t="str">
        <f t="shared" si="69"/>
        <v/>
      </c>
      <c r="Q491" s="3" t="str">
        <f>IF(ISNUMBER(P491),SUMIF(A:A,A491,P:P),"")</f>
        <v/>
      </c>
      <c r="R491" s="3" t="str">
        <f t="shared" si="70"/>
        <v/>
      </c>
      <c r="S491" s="9" t="str">
        <f t="shared" si="71"/>
        <v/>
      </c>
    </row>
    <row r="492" spans="1:19" x14ac:dyDescent="0.25">
      <c r="A492" s="1">
        <v>57</v>
      </c>
      <c r="B492" s="11">
        <v>0.7104166666666667</v>
      </c>
      <c r="C492" s="1" t="s">
        <v>88</v>
      </c>
      <c r="D492" s="1">
        <v>6</v>
      </c>
      <c r="E492" s="1">
        <v>7</v>
      </c>
      <c r="F492" s="1" t="s">
        <v>532</v>
      </c>
      <c r="G492" s="2">
        <v>20.766866666666701</v>
      </c>
      <c r="H492" s="7">
        <f>1+COUNTIFS(A:A,A492,O:O,"&lt;"&amp;O492)</f>
        <v>9</v>
      </c>
      <c r="I492" s="2">
        <f>AVERAGEIF(A:A,A492,G:G)</f>
        <v>50.364359259259267</v>
      </c>
      <c r="J492" s="2">
        <f t="shared" si="64"/>
        <v>-29.597492592592566</v>
      </c>
      <c r="K492" s="2">
        <f t="shared" si="65"/>
        <v>60.402507407407434</v>
      </c>
      <c r="L492" s="2">
        <f t="shared" si="66"/>
        <v>37.492857360370095</v>
      </c>
      <c r="M492" s="2">
        <f>SUMIF(A:A,A492,L:L)</f>
        <v>2723.7835196482483</v>
      </c>
      <c r="N492" s="3">
        <f t="shared" si="67"/>
        <v>1.3764991633847595E-2</v>
      </c>
      <c r="O492" s="8">
        <f t="shared" si="68"/>
        <v>72.648064495806722</v>
      </c>
      <c r="P492" s="3" t="str">
        <f t="shared" si="69"/>
        <v/>
      </c>
      <c r="Q492" s="3" t="str">
        <f>IF(ISNUMBER(P492),SUMIF(A:A,A492,P:P),"")</f>
        <v/>
      </c>
      <c r="R492" s="3" t="str">
        <f t="shared" si="70"/>
        <v/>
      </c>
      <c r="S492" s="9" t="str">
        <f t="shared" si="71"/>
        <v/>
      </c>
    </row>
    <row r="493" spans="1:19" x14ac:dyDescent="0.25">
      <c r="A493" s="1">
        <v>58</v>
      </c>
      <c r="B493" s="11">
        <v>0.71180555555555547</v>
      </c>
      <c r="C493" s="1" t="s">
        <v>34</v>
      </c>
      <c r="D493" s="1">
        <v>7</v>
      </c>
      <c r="E493" s="1">
        <v>5</v>
      </c>
      <c r="F493" s="1" t="s">
        <v>539</v>
      </c>
      <c r="G493" s="2">
        <v>73.033899999999903</v>
      </c>
      <c r="H493" s="7">
        <f>1+COUNTIFS(A:A,A493,O:O,"&lt;"&amp;O493)</f>
        <v>1</v>
      </c>
      <c r="I493" s="2">
        <f>AVERAGEIF(A:A,A493,G:G)</f>
        <v>48.676978571428549</v>
      </c>
      <c r="J493" s="2">
        <f t="shared" si="64"/>
        <v>24.356921428571354</v>
      </c>
      <c r="K493" s="2">
        <f t="shared" si="65"/>
        <v>114.35692142857135</v>
      </c>
      <c r="L493" s="2">
        <f t="shared" si="66"/>
        <v>954.71730954603368</v>
      </c>
      <c r="M493" s="2">
        <f>SUMIF(A:A,A493,L:L)</f>
        <v>4147.3933763825235</v>
      </c>
      <c r="N493" s="3">
        <f t="shared" si="67"/>
        <v>0.23019695092891471</v>
      </c>
      <c r="O493" s="8">
        <f t="shared" si="68"/>
        <v>4.3441061923917577</v>
      </c>
      <c r="P493" s="3">
        <f t="shared" si="69"/>
        <v>0.23019695092891471</v>
      </c>
      <c r="Q493" s="3">
        <f>IF(ISNUMBER(P493),SUMIF(A:A,A493,P:P),"")</f>
        <v>0.84854514239641354</v>
      </c>
      <c r="R493" s="3">
        <f t="shared" si="70"/>
        <v>0.27128427166385677</v>
      </c>
      <c r="S493" s="9">
        <f t="shared" si="71"/>
        <v>3.6861702076082064</v>
      </c>
    </row>
    <row r="494" spans="1:19" x14ac:dyDescent="0.25">
      <c r="A494" s="1">
        <v>58</v>
      </c>
      <c r="B494" s="11">
        <v>0.71180555555555547</v>
      </c>
      <c r="C494" s="1" t="s">
        <v>34</v>
      </c>
      <c r="D494" s="1">
        <v>7</v>
      </c>
      <c r="E494" s="1">
        <v>10</v>
      </c>
      <c r="F494" s="1" t="s">
        <v>544</v>
      </c>
      <c r="G494" s="2">
        <v>60.280766666666594</v>
      </c>
      <c r="H494" s="7">
        <f>1+COUNTIFS(A:A,A494,O:O,"&lt;"&amp;O494)</f>
        <v>2</v>
      </c>
      <c r="I494" s="2">
        <f>AVERAGEIF(A:A,A494,G:G)</f>
        <v>48.676978571428549</v>
      </c>
      <c r="J494" s="2">
        <f t="shared" si="64"/>
        <v>11.603788095238045</v>
      </c>
      <c r="K494" s="2">
        <f t="shared" si="65"/>
        <v>101.60378809523804</v>
      </c>
      <c r="L494" s="2">
        <f t="shared" si="66"/>
        <v>444.17884514736875</v>
      </c>
      <c r="M494" s="2">
        <f>SUMIF(A:A,A494,L:L)</f>
        <v>4147.3933763825235</v>
      </c>
      <c r="N494" s="3">
        <f t="shared" si="67"/>
        <v>0.10709831569794191</v>
      </c>
      <c r="O494" s="8">
        <f t="shared" si="68"/>
        <v>9.3372150017781923</v>
      </c>
      <c r="P494" s="3">
        <f t="shared" si="69"/>
        <v>0.10709831569794191</v>
      </c>
      <c r="Q494" s="3">
        <f>IF(ISNUMBER(P494),SUMIF(A:A,A494,P:P),"")</f>
        <v>0.84854514239641354</v>
      </c>
      <c r="R494" s="3">
        <f t="shared" si="70"/>
        <v>0.12621404607358999</v>
      </c>
      <c r="S494" s="9">
        <f t="shared" si="71"/>
        <v>7.9230484332698037</v>
      </c>
    </row>
    <row r="495" spans="1:19" x14ac:dyDescent="0.25">
      <c r="A495" s="1">
        <v>58</v>
      </c>
      <c r="B495" s="11">
        <v>0.71180555555555547</v>
      </c>
      <c r="C495" s="1" t="s">
        <v>34</v>
      </c>
      <c r="D495" s="1">
        <v>7</v>
      </c>
      <c r="E495" s="1">
        <v>7</v>
      </c>
      <c r="F495" s="1" t="s">
        <v>541</v>
      </c>
      <c r="G495" s="2">
        <v>59.936599999999999</v>
      </c>
      <c r="H495" s="7">
        <f>1+COUNTIFS(A:A,A495,O:O,"&lt;"&amp;O495)</f>
        <v>3</v>
      </c>
      <c r="I495" s="2">
        <f>AVERAGEIF(A:A,A495,G:G)</f>
        <v>48.676978571428549</v>
      </c>
      <c r="J495" s="2">
        <f t="shared" si="64"/>
        <v>11.25962142857145</v>
      </c>
      <c r="K495" s="2">
        <f t="shared" si="65"/>
        <v>101.25962142857145</v>
      </c>
      <c r="L495" s="2">
        <f t="shared" si="66"/>
        <v>435.10060739465155</v>
      </c>
      <c r="M495" s="2">
        <f>SUMIF(A:A,A495,L:L)</f>
        <v>4147.3933763825235</v>
      </c>
      <c r="N495" s="3">
        <f t="shared" si="67"/>
        <v>0.10490941367470642</v>
      </c>
      <c r="O495" s="8">
        <f t="shared" si="68"/>
        <v>9.53203306521862</v>
      </c>
      <c r="P495" s="3">
        <f t="shared" si="69"/>
        <v>0.10490941367470642</v>
      </c>
      <c r="Q495" s="3">
        <f>IF(ISNUMBER(P495),SUMIF(A:A,A495,P:P),"")</f>
        <v>0.84854514239641354</v>
      </c>
      <c r="R495" s="3">
        <f t="shared" si="70"/>
        <v>0.1236344519967755</v>
      </c>
      <c r="S495" s="9">
        <f t="shared" si="71"/>
        <v>8.0883603546532559</v>
      </c>
    </row>
    <row r="496" spans="1:19" x14ac:dyDescent="0.25">
      <c r="A496" s="1">
        <v>58</v>
      </c>
      <c r="B496" s="11">
        <v>0.71180555555555547</v>
      </c>
      <c r="C496" s="1" t="s">
        <v>34</v>
      </c>
      <c r="D496" s="1">
        <v>7</v>
      </c>
      <c r="E496" s="1">
        <v>2</v>
      </c>
      <c r="F496" s="1" t="s">
        <v>536</v>
      </c>
      <c r="G496" s="2">
        <v>59.287700000000001</v>
      </c>
      <c r="H496" s="7">
        <f>1+COUNTIFS(A:A,A496,O:O,"&lt;"&amp;O496)</f>
        <v>4</v>
      </c>
      <c r="I496" s="2">
        <f>AVERAGEIF(A:A,A496,G:G)</f>
        <v>48.676978571428549</v>
      </c>
      <c r="J496" s="2">
        <f t="shared" si="64"/>
        <v>10.610721428571452</v>
      </c>
      <c r="K496" s="2">
        <f t="shared" si="65"/>
        <v>100.61072142857145</v>
      </c>
      <c r="L496" s="2">
        <f t="shared" si="66"/>
        <v>418.48593687221216</v>
      </c>
      <c r="M496" s="2">
        <f>SUMIF(A:A,A496,L:L)</f>
        <v>4147.3933763825235</v>
      </c>
      <c r="N496" s="3">
        <f t="shared" si="67"/>
        <v>0.10090336239993412</v>
      </c>
      <c r="O496" s="8">
        <f t="shared" si="68"/>
        <v>9.9104725176200166</v>
      </c>
      <c r="P496" s="3">
        <f t="shared" si="69"/>
        <v>0.10090336239993412</v>
      </c>
      <c r="Q496" s="3">
        <f>IF(ISNUMBER(P496),SUMIF(A:A,A496,P:P),"")</f>
        <v>0.84854514239641354</v>
      </c>
      <c r="R496" s="3">
        <f t="shared" si="70"/>
        <v>0.11891336990624743</v>
      </c>
      <c r="S496" s="9">
        <f t="shared" si="71"/>
        <v>8.409483313679619</v>
      </c>
    </row>
    <row r="497" spans="1:19" x14ac:dyDescent="0.25">
      <c r="A497" s="1">
        <v>58</v>
      </c>
      <c r="B497" s="11">
        <v>0.71180555555555547</v>
      </c>
      <c r="C497" s="1" t="s">
        <v>34</v>
      </c>
      <c r="D497" s="1">
        <v>7</v>
      </c>
      <c r="E497" s="1">
        <v>8</v>
      </c>
      <c r="F497" s="1" t="s">
        <v>542</v>
      </c>
      <c r="G497" s="2">
        <v>56.827066666666703</v>
      </c>
      <c r="H497" s="7">
        <f>1+COUNTIFS(A:A,A497,O:O,"&lt;"&amp;O497)</f>
        <v>5</v>
      </c>
      <c r="I497" s="2">
        <f>AVERAGEIF(A:A,A497,G:G)</f>
        <v>48.676978571428549</v>
      </c>
      <c r="J497" s="2">
        <f t="shared" si="64"/>
        <v>8.1500880952381536</v>
      </c>
      <c r="K497" s="2">
        <f t="shared" si="65"/>
        <v>98.150088095238146</v>
      </c>
      <c r="L497" s="2">
        <f t="shared" si="66"/>
        <v>361.04596811112572</v>
      </c>
      <c r="M497" s="2">
        <f>SUMIF(A:A,A497,L:L)</f>
        <v>4147.3933763825235</v>
      </c>
      <c r="N497" s="3">
        <f t="shared" si="67"/>
        <v>8.7053707074692885E-2</v>
      </c>
      <c r="O497" s="8">
        <f t="shared" si="68"/>
        <v>11.487161587983735</v>
      </c>
      <c r="P497" s="3">
        <f t="shared" si="69"/>
        <v>8.7053707074692885E-2</v>
      </c>
      <c r="Q497" s="3">
        <f>IF(ISNUMBER(P497),SUMIF(A:A,A497,P:P),"")</f>
        <v>0.84854514239641354</v>
      </c>
      <c r="R497" s="3">
        <f t="shared" si="70"/>
        <v>0.1025917216718025</v>
      </c>
      <c r="S497" s="9">
        <f t="shared" si="71"/>
        <v>9.7473751654062717</v>
      </c>
    </row>
    <row r="498" spans="1:19" x14ac:dyDescent="0.25">
      <c r="A498" s="1">
        <v>58</v>
      </c>
      <c r="B498" s="11">
        <v>0.71180555555555547</v>
      </c>
      <c r="C498" s="1" t="s">
        <v>34</v>
      </c>
      <c r="D498" s="1">
        <v>7</v>
      </c>
      <c r="E498" s="1">
        <v>3</v>
      </c>
      <c r="F498" s="1" t="s">
        <v>537</v>
      </c>
      <c r="G498" s="2">
        <v>54.3521</v>
      </c>
      <c r="H498" s="7">
        <f>1+COUNTIFS(A:A,A498,O:O,"&lt;"&amp;O498)</f>
        <v>6</v>
      </c>
      <c r="I498" s="2">
        <f>AVERAGEIF(A:A,A498,G:G)</f>
        <v>48.676978571428549</v>
      </c>
      <c r="J498" s="2">
        <f t="shared" si="64"/>
        <v>5.6751214285714511</v>
      </c>
      <c r="K498" s="2">
        <f t="shared" si="65"/>
        <v>95.675121428571458</v>
      </c>
      <c r="L498" s="2">
        <f t="shared" si="66"/>
        <v>311.22224954454612</v>
      </c>
      <c r="M498" s="2">
        <f>SUMIF(A:A,A498,L:L)</f>
        <v>4147.3933763825235</v>
      </c>
      <c r="N498" s="3">
        <f t="shared" si="67"/>
        <v>7.5040446203345962E-2</v>
      </c>
      <c r="O498" s="8">
        <f t="shared" si="68"/>
        <v>13.326146772770805</v>
      </c>
      <c r="P498" s="3">
        <f t="shared" si="69"/>
        <v>7.5040446203345962E-2</v>
      </c>
      <c r="Q498" s="3">
        <f>IF(ISNUMBER(P498),SUMIF(A:A,A498,P:P),"")</f>
        <v>0.84854514239641354</v>
      </c>
      <c r="R498" s="3">
        <f t="shared" si="70"/>
        <v>8.8434241685033915E-2</v>
      </c>
      <c r="S498" s="9">
        <f t="shared" si="71"/>
        <v>11.30783711089631</v>
      </c>
    </row>
    <row r="499" spans="1:19" x14ac:dyDescent="0.25">
      <c r="A499" s="1">
        <v>58</v>
      </c>
      <c r="B499" s="11">
        <v>0.71180555555555547</v>
      </c>
      <c r="C499" s="1" t="s">
        <v>34</v>
      </c>
      <c r="D499" s="1">
        <v>7</v>
      </c>
      <c r="E499" s="1">
        <v>1</v>
      </c>
      <c r="F499" s="1" t="s">
        <v>535</v>
      </c>
      <c r="G499" s="2">
        <v>54.227233333333302</v>
      </c>
      <c r="H499" s="7">
        <f>1+COUNTIFS(A:A,A499,O:O,"&lt;"&amp;O499)</f>
        <v>7</v>
      </c>
      <c r="I499" s="2">
        <f>AVERAGEIF(A:A,A499,G:G)</f>
        <v>48.676978571428549</v>
      </c>
      <c r="J499" s="2">
        <f t="shared" si="64"/>
        <v>5.5502547619047533</v>
      </c>
      <c r="K499" s="2">
        <f t="shared" si="65"/>
        <v>95.550254761904753</v>
      </c>
      <c r="L499" s="2">
        <f t="shared" si="66"/>
        <v>308.89928514128064</v>
      </c>
      <c r="M499" s="2">
        <f>SUMIF(A:A,A499,L:L)</f>
        <v>4147.3933763825235</v>
      </c>
      <c r="N499" s="3">
        <f t="shared" si="67"/>
        <v>7.4480343943335206E-2</v>
      </c>
      <c r="O499" s="8">
        <f t="shared" si="68"/>
        <v>13.42636119887956</v>
      </c>
      <c r="P499" s="3">
        <f t="shared" si="69"/>
        <v>7.4480343943335206E-2</v>
      </c>
      <c r="Q499" s="3">
        <f>IF(ISNUMBER(P499),SUMIF(A:A,A499,P:P),"")</f>
        <v>0.84854514239641354</v>
      </c>
      <c r="R499" s="3">
        <f t="shared" si="70"/>
        <v>8.7774168069587905E-2</v>
      </c>
      <c r="S499" s="9">
        <f t="shared" si="71"/>
        <v>11.392873575368938</v>
      </c>
    </row>
    <row r="500" spans="1:19" x14ac:dyDescent="0.25">
      <c r="A500" s="1">
        <v>58</v>
      </c>
      <c r="B500" s="11">
        <v>0.71180555555555547</v>
      </c>
      <c r="C500" s="1" t="s">
        <v>34</v>
      </c>
      <c r="D500" s="1">
        <v>7</v>
      </c>
      <c r="E500" s="1">
        <v>4</v>
      </c>
      <c r="F500" s="1" t="s">
        <v>538</v>
      </c>
      <c r="G500" s="2">
        <v>52.920199999999994</v>
      </c>
      <c r="H500" s="7">
        <f>1+COUNTIFS(A:A,A500,O:O,"&lt;"&amp;O500)</f>
        <v>8</v>
      </c>
      <c r="I500" s="2">
        <f>AVERAGEIF(A:A,A500,G:G)</f>
        <v>48.676978571428549</v>
      </c>
      <c r="J500" s="2">
        <f t="shared" si="64"/>
        <v>4.2432214285714451</v>
      </c>
      <c r="K500" s="2">
        <f t="shared" si="65"/>
        <v>94.243221428571445</v>
      </c>
      <c r="L500" s="2">
        <f t="shared" si="66"/>
        <v>285.60030137923252</v>
      </c>
      <c r="M500" s="2">
        <f>SUMIF(A:A,A500,L:L)</f>
        <v>4147.3933763825235</v>
      </c>
      <c r="N500" s="3">
        <f t="shared" si="67"/>
        <v>6.8862602473542395E-2</v>
      </c>
      <c r="O500" s="8">
        <f t="shared" si="68"/>
        <v>14.521670167551518</v>
      </c>
      <c r="P500" s="3">
        <f t="shared" si="69"/>
        <v>6.8862602473542395E-2</v>
      </c>
      <c r="Q500" s="3">
        <f>IF(ISNUMBER(P500),SUMIF(A:A,A500,P:P),"")</f>
        <v>0.84854514239641354</v>
      </c>
      <c r="R500" s="3">
        <f t="shared" si="70"/>
        <v>8.1153728933106017E-2</v>
      </c>
      <c r="S500" s="9">
        <f t="shared" si="71"/>
        <v>12.322292680158755</v>
      </c>
    </row>
    <row r="501" spans="1:19" x14ac:dyDescent="0.25">
      <c r="A501" s="1">
        <v>58</v>
      </c>
      <c r="B501" s="11">
        <v>0.71180555555555547</v>
      </c>
      <c r="C501" s="1" t="s">
        <v>34</v>
      </c>
      <c r="D501" s="1">
        <v>7</v>
      </c>
      <c r="E501" s="1">
        <v>11</v>
      </c>
      <c r="F501" s="1" t="s">
        <v>545</v>
      </c>
      <c r="G501" s="2">
        <v>44.1717333333333</v>
      </c>
      <c r="H501" s="7">
        <f>1+COUNTIFS(A:A,A501,O:O,"&lt;"&amp;O501)</f>
        <v>9</v>
      </c>
      <c r="I501" s="2">
        <f>AVERAGEIF(A:A,A501,G:G)</f>
        <v>48.676978571428549</v>
      </c>
      <c r="J501" s="2">
        <f t="shared" si="64"/>
        <v>-4.5052452380952488</v>
      </c>
      <c r="K501" s="2">
        <f t="shared" si="65"/>
        <v>85.494754761904744</v>
      </c>
      <c r="L501" s="2">
        <f t="shared" si="66"/>
        <v>168.96393431258713</v>
      </c>
      <c r="M501" s="2">
        <f>SUMIF(A:A,A501,L:L)</f>
        <v>4147.3933763825235</v>
      </c>
      <c r="N501" s="3">
        <f t="shared" si="67"/>
        <v>4.073978978573823E-2</v>
      </c>
      <c r="O501" s="8">
        <f t="shared" si="68"/>
        <v>24.546027489569173</v>
      </c>
      <c r="P501" s="3" t="str">
        <f t="shared" si="69"/>
        <v/>
      </c>
      <c r="Q501" s="3" t="str">
        <f>IF(ISNUMBER(P501),SUMIF(A:A,A501,P:P),"")</f>
        <v/>
      </c>
      <c r="R501" s="3" t="str">
        <f t="shared" si="70"/>
        <v/>
      </c>
      <c r="S501" s="9" t="str">
        <f t="shared" si="71"/>
        <v/>
      </c>
    </row>
    <row r="502" spans="1:19" x14ac:dyDescent="0.25">
      <c r="A502" s="1">
        <v>58</v>
      </c>
      <c r="B502" s="11">
        <v>0.71180555555555547</v>
      </c>
      <c r="C502" s="1" t="s">
        <v>34</v>
      </c>
      <c r="D502" s="1">
        <v>7</v>
      </c>
      <c r="E502" s="1">
        <v>6</v>
      </c>
      <c r="F502" s="1" t="s">
        <v>540</v>
      </c>
      <c r="G502" s="2">
        <v>41.582233333333299</v>
      </c>
      <c r="H502" s="7">
        <f>1+COUNTIFS(A:A,A502,O:O,"&lt;"&amp;O502)</f>
        <v>10</v>
      </c>
      <c r="I502" s="2">
        <f>AVERAGEIF(A:A,A502,G:G)</f>
        <v>48.676978571428549</v>
      </c>
      <c r="J502" s="2">
        <f t="shared" si="64"/>
        <v>-7.0947452380952498</v>
      </c>
      <c r="K502" s="2">
        <f t="shared" si="65"/>
        <v>82.905254761904757</v>
      </c>
      <c r="L502" s="2">
        <f t="shared" si="66"/>
        <v>144.64974748357858</v>
      </c>
      <c r="M502" s="2">
        <f>SUMIF(A:A,A502,L:L)</f>
        <v>4147.3933763825235</v>
      </c>
      <c r="N502" s="3">
        <f t="shared" si="67"/>
        <v>3.4877267323445038E-2</v>
      </c>
      <c r="O502" s="8">
        <f t="shared" si="68"/>
        <v>28.671971078645388</v>
      </c>
      <c r="P502" s="3" t="str">
        <f t="shared" si="69"/>
        <v/>
      </c>
      <c r="Q502" s="3" t="str">
        <f>IF(ISNUMBER(P502),SUMIF(A:A,A502,P:P),"")</f>
        <v/>
      </c>
      <c r="R502" s="3" t="str">
        <f t="shared" si="70"/>
        <v/>
      </c>
      <c r="S502" s="9" t="str">
        <f t="shared" si="71"/>
        <v/>
      </c>
    </row>
    <row r="503" spans="1:19" x14ac:dyDescent="0.25">
      <c r="A503" s="1">
        <v>58</v>
      </c>
      <c r="B503" s="11">
        <v>0.71180555555555547</v>
      </c>
      <c r="C503" s="1" t="s">
        <v>34</v>
      </c>
      <c r="D503" s="1">
        <v>7</v>
      </c>
      <c r="E503" s="1">
        <v>12</v>
      </c>
      <c r="F503" s="1" t="s">
        <v>546</v>
      </c>
      <c r="G503" s="2">
        <v>34.071833333333302</v>
      </c>
      <c r="H503" s="7">
        <f>1+COUNTIFS(A:A,A503,O:O,"&lt;"&amp;O503)</f>
        <v>11</v>
      </c>
      <c r="I503" s="2">
        <f>AVERAGEIF(A:A,A503,G:G)</f>
        <v>48.676978571428549</v>
      </c>
      <c r="J503" s="2">
        <f t="shared" si="64"/>
        <v>-14.605145238095247</v>
      </c>
      <c r="K503" s="2">
        <f t="shared" si="65"/>
        <v>75.394854761904753</v>
      </c>
      <c r="L503" s="2">
        <f t="shared" si="66"/>
        <v>92.175215836686689</v>
      </c>
      <c r="M503" s="2">
        <f>SUMIF(A:A,A503,L:L)</f>
        <v>4147.3933763825235</v>
      </c>
      <c r="N503" s="3">
        <f t="shared" si="67"/>
        <v>2.2224854859821515E-2</v>
      </c>
      <c r="O503" s="8">
        <f t="shared" si="68"/>
        <v>44.994669540354018</v>
      </c>
      <c r="P503" s="3" t="str">
        <f t="shared" si="69"/>
        <v/>
      </c>
      <c r="Q503" s="3" t="str">
        <f>IF(ISNUMBER(P503),SUMIF(A:A,A503,P:P),"")</f>
        <v/>
      </c>
      <c r="R503" s="3" t="str">
        <f t="shared" si="70"/>
        <v/>
      </c>
      <c r="S503" s="9" t="str">
        <f t="shared" si="71"/>
        <v/>
      </c>
    </row>
    <row r="504" spans="1:19" x14ac:dyDescent="0.25">
      <c r="A504" s="1">
        <v>58</v>
      </c>
      <c r="B504" s="11">
        <v>0.71180555555555547</v>
      </c>
      <c r="C504" s="1" t="s">
        <v>34</v>
      </c>
      <c r="D504" s="1">
        <v>7</v>
      </c>
      <c r="E504" s="1">
        <v>13</v>
      </c>
      <c r="F504" s="1" t="s">
        <v>32</v>
      </c>
      <c r="G504" s="2">
        <v>33.373266666666602</v>
      </c>
      <c r="H504" s="7">
        <f>1+COUNTIFS(A:A,A504,O:O,"&lt;"&amp;O504)</f>
        <v>12</v>
      </c>
      <c r="I504" s="2">
        <f>AVERAGEIF(A:A,A504,G:G)</f>
        <v>48.676978571428549</v>
      </c>
      <c r="J504" s="2">
        <f t="shared" si="64"/>
        <v>-15.303711904761947</v>
      </c>
      <c r="K504" s="2">
        <f t="shared" si="65"/>
        <v>74.69628809523806</v>
      </c>
      <c r="L504" s="2">
        <f t="shared" si="66"/>
        <v>88.391630336891168</v>
      </c>
      <c r="M504" s="2">
        <f>SUMIF(A:A,A504,L:L)</f>
        <v>4147.3933763825235</v>
      </c>
      <c r="N504" s="3">
        <f t="shared" si="67"/>
        <v>2.1312574505288163E-2</v>
      </c>
      <c r="O504" s="8">
        <f t="shared" si="68"/>
        <v>46.920657086823361</v>
      </c>
      <c r="P504" s="3" t="str">
        <f t="shared" si="69"/>
        <v/>
      </c>
      <c r="Q504" s="3" t="str">
        <f>IF(ISNUMBER(P504),SUMIF(A:A,A504,P:P),"")</f>
        <v/>
      </c>
      <c r="R504" s="3" t="str">
        <f t="shared" si="70"/>
        <v/>
      </c>
      <c r="S504" s="9" t="str">
        <f t="shared" si="71"/>
        <v/>
      </c>
    </row>
    <row r="505" spans="1:19" x14ac:dyDescent="0.25">
      <c r="A505" s="1">
        <v>58</v>
      </c>
      <c r="B505" s="11">
        <v>0.71180555555555547</v>
      </c>
      <c r="C505" s="1" t="s">
        <v>34</v>
      </c>
      <c r="D505" s="1">
        <v>7</v>
      </c>
      <c r="E505" s="1">
        <v>9</v>
      </c>
      <c r="F505" s="1" t="s">
        <v>543</v>
      </c>
      <c r="G505" s="2">
        <v>29.917733333333302</v>
      </c>
      <c r="H505" s="7">
        <f>1+COUNTIFS(A:A,A505,O:O,"&lt;"&amp;O505)</f>
        <v>13</v>
      </c>
      <c r="I505" s="2">
        <f>AVERAGEIF(A:A,A505,G:G)</f>
        <v>48.676978571428549</v>
      </c>
      <c r="J505" s="2">
        <f t="shared" si="64"/>
        <v>-18.759245238095247</v>
      </c>
      <c r="K505" s="2">
        <f t="shared" si="65"/>
        <v>71.240754761904753</v>
      </c>
      <c r="L505" s="2">
        <f t="shared" si="66"/>
        <v>71.840277426524963</v>
      </c>
      <c r="M505" s="2">
        <f>SUMIF(A:A,A505,L:L)</f>
        <v>4147.3933763825235</v>
      </c>
      <c r="N505" s="3">
        <f t="shared" si="67"/>
        <v>1.73217900755742E-2</v>
      </c>
      <c r="O505" s="8">
        <f t="shared" si="68"/>
        <v>57.730753902284029</v>
      </c>
      <c r="P505" s="3" t="str">
        <f t="shared" si="69"/>
        <v/>
      </c>
      <c r="Q505" s="3" t="str">
        <f>IF(ISNUMBER(P505),SUMIF(A:A,A505,P:P),"")</f>
        <v/>
      </c>
      <c r="R505" s="3" t="str">
        <f t="shared" si="70"/>
        <v/>
      </c>
      <c r="S505" s="9" t="str">
        <f t="shared" si="71"/>
        <v/>
      </c>
    </row>
    <row r="506" spans="1:19" x14ac:dyDescent="0.25">
      <c r="A506" s="1">
        <v>58</v>
      </c>
      <c r="B506" s="11">
        <v>0.71180555555555547</v>
      </c>
      <c r="C506" s="1" t="s">
        <v>34</v>
      </c>
      <c r="D506" s="1">
        <v>7</v>
      </c>
      <c r="E506" s="1">
        <v>14</v>
      </c>
      <c r="F506" s="1" t="s">
        <v>547</v>
      </c>
      <c r="G506" s="2">
        <v>27.495333333333299</v>
      </c>
      <c r="H506" s="7">
        <f>1+COUNTIFS(A:A,A506,O:O,"&lt;"&amp;O506)</f>
        <v>14</v>
      </c>
      <c r="I506" s="2">
        <f>AVERAGEIF(A:A,A506,G:G)</f>
        <v>48.676978571428549</v>
      </c>
      <c r="J506" s="2">
        <f t="shared" ref="J506:J560" si="72">G506-I506</f>
        <v>-21.18164523809525</v>
      </c>
      <c r="K506" s="2">
        <f t="shared" ref="K506:K560" si="73">90+J506</f>
        <v>68.818354761904743</v>
      </c>
      <c r="L506" s="2">
        <f t="shared" ref="L506:L560" si="74">EXP(0.06*K506)</f>
        <v>62.122067849804061</v>
      </c>
      <c r="M506" s="2">
        <f>SUMIF(A:A,A506,L:L)</f>
        <v>4147.3933763825235</v>
      </c>
      <c r="N506" s="3">
        <f t="shared" ref="N506:N560" si="75">L506/M506</f>
        <v>1.497858105371927E-2</v>
      </c>
      <c r="O506" s="8">
        <f t="shared" ref="O506:O560" si="76">1/N506</f>
        <v>66.761998110074259</v>
      </c>
      <c r="P506" s="3" t="str">
        <f t="shared" ref="P506:P560" si="77">IF(O506&gt;21,"",N506)</f>
        <v/>
      </c>
      <c r="Q506" s="3" t="str">
        <f>IF(ISNUMBER(P506),SUMIF(A:A,A506,P:P),"")</f>
        <v/>
      </c>
      <c r="R506" s="3" t="str">
        <f t="shared" ref="R506:R560" si="78">IFERROR(P506*(1/Q506),"")</f>
        <v/>
      </c>
      <c r="S506" s="9" t="str">
        <f t="shared" ref="S506:S560" si="79">IFERROR(1/R506,"")</f>
        <v/>
      </c>
    </row>
    <row r="507" spans="1:19" x14ac:dyDescent="0.25">
      <c r="A507" s="1">
        <v>59</v>
      </c>
      <c r="B507" s="11">
        <v>0.71736111111111101</v>
      </c>
      <c r="C507" s="1" t="s">
        <v>147</v>
      </c>
      <c r="D507" s="1">
        <v>6</v>
      </c>
      <c r="E507" s="1">
        <v>5</v>
      </c>
      <c r="F507" s="1" t="s">
        <v>552</v>
      </c>
      <c r="G507" s="2">
        <v>63.325366666666703</v>
      </c>
      <c r="H507" s="7">
        <f>1+COUNTIFS(A:A,A507,O:O,"&lt;"&amp;O507)</f>
        <v>1</v>
      </c>
      <c r="I507" s="2">
        <f>AVERAGEIF(A:A,A507,G:G)</f>
        <v>49.714999999999996</v>
      </c>
      <c r="J507" s="2">
        <f t="shared" si="72"/>
        <v>13.610366666666707</v>
      </c>
      <c r="K507" s="2">
        <f t="shared" si="73"/>
        <v>103.61036666666671</v>
      </c>
      <c r="L507" s="2">
        <f t="shared" si="74"/>
        <v>501.00796541980429</v>
      </c>
      <c r="M507" s="2">
        <f>SUMIF(A:A,A507,L:L)</f>
        <v>2609.8732466498341</v>
      </c>
      <c r="N507" s="3">
        <f t="shared" si="75"/>
        <v>0.19196639762598569</v>
      </c>
      <c r="O507" s="8">
        <f t="shared" si="76"/>
        <v>5.2092450156215993</v>
      </c>
      <c r="P507" s="3">
        <f t="shared" si="77"/>
        <v>0.19196639762598569</v>
      </c>
      <c r="Q507" s="3">
        <f>IF(ISNUMBER(P507),SUMIF(A:A,A507,P:P),"")</f>
        <v>0.97815586762371909</v>
      </c>
      <c r="R507" s="3">
        <f t="shared" si="78"/>
        <v>0.19625338249244351</v>
      </c>
      <c r="S507" s="9">
        <f t="shared" si="79"/>
        <v>5.09545357791988</v>
      </c>
    </row>
    <row r="508" spans="1:19" x14ac:dyDescent="0.25">
      <c r="A508" s="1">
        <v>59</v>
      </c>
      <c r="B508" s="11">
        <v>0.71736111111111101</v>
      </c>
      <c r="C508" s="1" t="s">
        <v>147</v>
      </c>
      <c r="D508" s="1">
        <v>6</v>
      </c>
      <c r="E508" s="1">
        <v>4</v>
      </c>
      <c r="F508" s="1" t="s">
        <v>551</v>
      </c>
      <c r="G508" s="2">
        <v>60.262666666666696</v>
      </c>
      <c r="H508" s="7">
        <f>1+COUNTIFS(A:A,A508,O:O,"&lt;"&amp;O508)</f>
        <v>2</v>
      </c>
      <c r="I508" s="2">
        <f>AVERAGEIF(A:A,A508,G:G)</f>
        <v>49.714999999999996</v>
      </c>
      <c r="J508" s="2">
        <f t="shared" si="72"/>
        <v>10.5476666666667</v>
      </c>
      <c r="K508" s="2">
        <f t="shared" si="73"/>
        <v>100.5476666666667</v>
      </c>
      <c r="L508" s="2">
        <f t="shared" si="74"/>
        <v>416.90567617935511</v>
      </c>
      <c r="M508" s="2">
        <f>SUMIF(A:A,A508,L:L)</f>
        <v>2609.8732466498341</v>
      </c>
      <c r="N508" s="3">
        <f t="shared" si="75"/>
        <v>0.15974173332536989</v>
      </c>
      <c r="O508" s="8">
        <f t="shared" si="76"/>
        <v>6.2601048528949557</v>
      </c>
      <c r="P508" s="3">
        <f t="shared" si="77"/>
        <v>0.15974173332536989</v>
      </c>
      <c r="Q508" s="3">
        <f>IF(ISNUMBER(P508),SUMIF(A:A,A508,P:P),"")</f>
        <v>0.97815586762371909</v>
      </c>
      <c r="R508" s="3">
        <f t="shared" si="78"/>
        <v>0.16330907845335338</v>
      </c>
      <c r="S508" s="9">
        <f t="shared" si="79"/>
        <v>6.1233582937989208</v>
      </c>
    </row>
    <row r="509" spans="1:19" x14ac:dyDescent="0.25">
      <c r="A509" s="1">
        <v>59</v>
      </c>
      <c r="B509" s="11">
        <v>0.71736111111111101</v>
      </c>
      <c r="C509" s="1" t="s">
        <v>147</v>
      </c>
      <c r="D509" s="1">
        <v>6</v>
      </c>
      <c r="E509" s="1">
        <v>3</v>
      </c>
      <c r="F509" s="1" t="s">
        <v>550</v>
      </c>
      <c r="G509" s="2">
        <v>57.918433333333297</v>
      </c>
      <c r="H509" s="7">
        <f>1+COUNTIFS(A:A,A509,O:O,"&lt;"&amp;O509)</f>
        <v>3</v>
      </c>
      <c r="I509" s="2">
        <f>AVERAGEIF(A:A,A509,G:G)</f>
        <v>49.714999999999996</v>
      </c>
      <c r="J509" s="2">
        <f t="shared" si="72"/>
        <v>8.2034333333333009</v>
      </c>
      <c r="K509" s="2">
        <f t="shared" si="73"/>
        <v>98.203433333333294</v>
      </c>
      <c r="L509" s="2">
        <f t="shared" si="74"/>
        <v>362.20342445444612</v>
      </c>
      <c r="M509" s="2">
        <f>SUMIF(A:A,A509,L:L)</f>
        <v>2609.8732466498341</v>
      </c>
      <c r="N509" s="3">
        <f t="shared" si="75"/>
        <v>0.13878199829029583</v>
      </c>
      <c r="O509" s="8">
        <f t="shared" si="76"/>
        <v>7.2055454764980409</v>
      </c>
      <c r="P509" s="3">
        <f t="shared" si="77"/>
        <v>0.13878199829029583</v>
      </c>
      <c r="Q509" s="3">
        <f>IF(ISNUMBER(P509),SUMIF(A:A,A509,P:P),"")</f>
        <v>0.97815586762371909</v>
      </c>
      <c r="R509" s="3">
        <f t="shared" si="78"/>
        <v>0.14188127156814545</v>
      </c>
      <c r="S509" s="9">
        <f t="shared" si="79"/>
        <v>7.048146587266106</v>
      </c>
    </row>
    <row r="510" spans="1:19" x14ac:dyDescent="0.25">
      <c r="A510" s="1">
        <v>59</v>
      </c>
      <c r="B510" s="11">
        <v>0.71736111111111101</v>
      </c>
      <c r="C510" s="1" t="s">
        <v>147</v>
      </c>
      <c r="D510" s="1">
        <v>6</v>
      </c>
      <c r="E510" s="1">
        <v>8</v>
      </c>
      <c r="F510" s="1" t="s">
        <v>555</v>
      </c>
      <c r="G510" s="2">
        <v>55.867233333333303</v>
      </c>
      <c r="H510" s="7">
        <f>1+COUNTIFS(A:A,A510,O:O,"&lt;"&amp;O510)</f>
        <v>4</v>
      </c>
      <c r="I510" s="2">
        <f>AVERAGEIF(A:A,A510,G:G)</f>
        <v>49.714999999999996</v>
      </c>
      <c r="J510" s="2">
        <f t="shared" si="72"/>
        <v>6.1522333333333066</v>
      </c>
      <c r="K510" s="2">
        <f t="shared" si="73"/>
        <v>96.152233333333299</v>
      </c>
      <c r="L510" s="2">
        <f t="shared" si="74"/>
        <v>320.26026713079227</v>
      </c>
      <c r="M510" s="2">
        <f>SUMIF(A:A,A510,L:L)</f>
        <v>2609.8732466498341</v>
      </c>
      <c r="N510" s="3">
        <f t="shared" si="75"/>
        <v>0.1227110425925453</v>
      </c>
      <c r="O510" s="8">
        <f t="shared" si="76"/>
        <v>8.1492258469389789</v>
      </c>
      <c r="P510" s="3">
        <f t="shared" si="77"/>
        <v>0.1227110425925453</v>
      </c>
      <c r="Q510" s="3">
        <f>IF(ISNUMBER(P510),SUMIF(A:A,A510,P:P),"")</f>
        <v>0.97815586762371909</v>
      </c>
      <c r="R510" s="3">
        <f t="shared" si="78"/>
        <v>0.1254514200182156</v>
      </c>
      <c r="S510" s="9">
        <f t="shared" si="79"/>
        <v>7.9712130787742339</v>
      </c>
    </row>
    <row r="511" spans="1:19" x14ac:dyDescent="0.25">
      <c r="A511" s="1">
        <v>59</v>
      </c>
      <c r="B511" s="11">
        <v>0.71736111111111101</v>
      </c>
      <c r="C511" s="1" t="s">
        <v>147</v>
      </c>
      <c r="D511" s="1">
        <v>6</v>
      </c>
      <c r="E511" s="1">
        <v>2</v>
      </c>
      <c r="F511" s="1" t="s">
        <v>549</v>
      </c>
      <c r="G511" s="2">
        <v>54.682833333333306</v>
      </c>
      <c r="H511" s="7">
        <f>1+COUNTIFS(A:A,A511,O:O,"&lt;"&amp;O511)</f>
        <v>5</v>
      </c>
      <c r="I511" s="2">
        <f>AVERAGEIF(A:A,A511,G:G)</f>
        <v>49.714999999999996</v>
      </c>
      <c r="J511" s="2">
        <f t="shared" si="72"/>
        <v>4.96783333333331</v>
      </c>
      <c r="K511" s="2">
        <f t="shared" si="73"/>
        <v>94.967833333333317</v>
      </c>
      <c r="L511" s="2">
        <f t="shared" si="74"/>
        <v>298.29114315086127</v>
      </c>
      <c r="M511" s="2">
        <f>SUMIF(A:A,A511,L:L)</f>
        <v>2609.8732466498341</v>
      </c>
      <c r="N511" s="3">
        <f t="shared" si="75"/>
        <v>0.11429334491004992</v>
      </c>
      <c r="O511" s="8">
        <f t="shared" si="76"/>
        <v>8.7494158193288563</v>
      </c>
      <c r="P511" s="3">
        <f t="shared" si="77"/>
        <v>0.11429334491004992</v>
      </c>
      <c r="Q511" s="3">
        <f>IF(ISNUMBER(P511),SUMIF(A:A,A511,P:P),"")</f>
        <v>0.97815586762371909</v>
      </c>
      <c r="R511" s="3">
        <f t="shared" si="78"/>
        <v>0.11684573869367895</v>
      </c>
      <c r="S511" s="9">
        <f t="shared" si="79"/>
        <v>8.5582924219563115</v>
      </c>
    </row>
    <row r="512" spans="1:19" x14ac:dyDescent="0.25">
      <c r="A512" s="1">
        <v>59</v>
      </c>
      <c r="B512" s="11">
        <v>0.71736111111111101</v>
      </c>
      <c r="C512" s="1" t="s">
        <v>147</v>
      </c>
      <c r="D512" s="1">
        <v>6</v>
      </c>
      <c r="E512" s="1">
        <v>6</v>
      </c>
      <c r="F512" s="1" t="s">
        <v>553</v>
      </c>
      <c r="G512" s="2">
        <v>48.3648666666666</v>
      </c>
      <c r="H512" s="7">
        <f>1+COUNTIFS(A:A,A512,O:O,"&lt;"&amp;O512)</f>
        <v>6</v>
      </c>
      <c r="I512" s="2">
        <f>AVERAGEIF(A:A,A512,G:G)</f>
        <v>49.714999999999996</v>
      </c>
      <c r="J512" s="2">
        <f t="shared" si="72"/>
        <v>-1.350133333333396</v>
      </c>
      <c r="K512" s="2">
        <f t="shared" si="73"/>
        <v>88.649866666666611</v>
      </c>
      <c r="L512" s="2">
        <f t="shared" si="74"/>
        <v>204.17796683859137</v>
      </c>
      <c r="M512" s="2">
        <f>SUMIF(A:A,A512,L:L)</f>
        <v>2609.8732466498341</v>
      </c>
      <c r="N512" s="3">
        <f t="shared" si="75"/>
        <v>7.8232905410515474E-2</v>
      </c>
      <c r="O512" s="8">
        <f t="shared" si="76"/>
        <v>12.782345162213387</v>
      </c>
      <c r="P512" s="3">
        <f t="shared" si="77"/>
        <v>7.8232905410515474E-2</v>
      </c>
      <c r="Q512" s="3">
        <f>IF(ISNUMBER(P512),SUMIF(A:A,A512,P:P),"")</f>
        <v>0.97815586762371909</v>
      </c>
      <c r="R512" s="3">
        <f t="shared" si="78"/>
        <v>7.9979999098272969E-2</v>
      </c>
      <c r="S512" s="9">
        <f t="shared" si="79"/>
        <v>12.503125922410685</v>
      </c>
    </row>
    <row r="513" spans="1:19" x14ac:dyDescent="0.25">
      <c r="A513" s="1">
        <v>59</v>
      </c>
      <c r="B513" s="11">
        <v>0.71736111111111101</v>
      </c>
      <c r="C513" s="1" t="s">
        <v>147</v>
      </c>
      <c r="D513" s="1">
        <v>6</v>
      </c>
      <c r="E513" s="1">
        <v>9</v>
      </c>
      <c r="F513" s="1" t="s">
        <v>556</v>
      </c>
      <c r="G513" s="2">
        <v>43.896733333333302</v>
      </c>
      <c r="H513" s="7">
        <f>1+COUNTIFS(A:A,A513,O:O,"&lt;"&amp;O513)</f>
        <v>7</v>
      </c>
      <c r="I513" s="2">
        <f>AVERAGEIF(A:A,A513,G:G)</f>
        <v>49.714999999999996</v>
      </c>
      <c r="J513" s="2">
        <f t="shared" si="72"/>
        <v>-5.8182666666666947</v>
      </c>
      <c r="K513" s="2">
        <f t="shared" si="73"/>
        <v>84.181733333333312</v>
      </c>
      <c r="L513" s="2">
        <f t="shared" si="74"/>
        <v>156.16357256553255</v>
      </c>
      <c r="M513" s="2">
        <f>SUMIF(A:A,A513,L:L)</f>
        <v>2609.8732466498341</v>
      </c>
      <c r="N513" s="3">
        <f t="shared" si="75"/>
        <v>5.9835692314173509E-2</v>
      </c>
      <c r="O513" s="8">
        <f t="shared" si="76"/>
        <v>16.712433019900502</v>
      </c>
      <c r="P513" s="3">
        <f t="shared" si="77"/>
        <v>5.9835692314173509E-2</v>
      </c>
      <c r="Q513" s="3">
        <f>IF(ISNUMBER(P513),SUMIF(A:A,A513,P:P),"")</f>
        <v>0.97815586762371909</v>
      </c>
      <c r="R513" s="3">
        <f t="shared" si="78"/>
        <v>6.1171940275260239E-2</v>
      </c>
      <c r="S513" s="9">
        <f t="shared" si="79"/>
        <v>16.34736442068407</v>
      </c>
    </row>
    <row r="514" spans="1:19" x14ac:dyDescent="0.25">
      <c r="A514" s="1">
        <v>59</v>
      </c>
      <c r="B514" s="11">
        <v>0.71736111111111101</v>
      </c>
      <c r="C514" s="1" t="s">
        <v>147</v>
      </c>
      <c r="D514" s="1">
        <v>6</v>
      </c>
      <c r="E514" s="1">
        <v>1</v>
      </c>
      <c r="F514" s="1" t="s">
        <v>548</v>
      </c>
      <c r="G514" s="2">
        <v>43.588666666666697</v>
      </c>
      <c r="H514" s="7">
        <f>1+COUNTIFS(A:A,A514,O:O,"&lt;"&amp;O514)</f>
        <v>8</v>
      </c>
      <c r="I514" s="2">
        <f>AVERAGEIF(A:A,A514,G:G)</f>
        <v>49.714999999999996</v>
      </c>
      <c r="J514" s="2">
        <f t="shared" si="72"/>
        <v>-6.1263333333332994</v>
      </c>
      <c r="K514" s="2">
        <f t="shared" si="73"/>
        <v>83.873666666666708</v>
      </c>
      <c r="L514" s="2">
        <f t="shared" si="74"/>
        <v>153.30355876624503</v>
      </c>
      <c r="M514" s="2">
        <f>SUMIF(A:A,A514,L:L)</f>
        <v>2609.8732466498341</v>
      </c>
      <c r="N514" s="3">
        <f t="shared" si="75"/>
        <v>5.8739848367361625E-2</v>
      </c>
      <c r="O514" s="8">
        <f t="shared" si="76"/>
        <v>17.024218274210643</v>
      </c>
      <c r="P514" s="3">
        <f t="shared" si="77"/>
        <v>5.8739848367361625E-2</v>
      </c>
      <c r="Q514" s="3">
        <f>IF(ISNUMBER(P514),SUMIF(A:A,A514,P:P),"")</f>
        <v>0.97815586762371909</v>
      </c>
      <c r="R514" s="3">
        <f t="shared" si="78"/>
        <v>6.0051623991236841E-2</v>
      </c>
      <c r="S514" s="9">
        <f t="shared" si="79"/>
        <v>16.652338996626089</v>
      </c>
    </row>
    <row r="515" spans="1:19" x14ac:dyDescent="0.25">
      <c r="A515" s="1">
        <v>59</v>
      </c>
      <c r="B515" s="11">
        <v>0.71736111111111101</v>
      </c>
      <c r="C515" s="1" t="s">
        <v>147</v>
      </c>
      <c r="D515" s="1">
        <v>6</v>
      </c>
      <c r="E515" s="1">
        <v>7</v>
      </c>
      <c r="F515" s="1" t="s">
        <v>554</v>
      </c>
      <c r="G515" s="2">
        <v>42.140966666666699</v>
      </c>
      <c r="H515" s="7">
        <f>1+COUNTIFS(A:A,A515,O:O,"&lt;"&amp;O515)</f>
        <v>9</v>
      </c>
      <c r="I515" s="2">
        <f>AVERAGEIF(A:A,A515,G:G)</f>
        <v>49.714999999999996</v>
      </c>
      <c r="J515" s="2">
        <f t="shared" si="72"/>
        <v>-7.574033333333297</v>
      </c>
      <c r="K515" s="2">
        <f t="shared" si="73"/>
        <v>82.42596666666671</v>
      </c>
      <c r="L515" s="2">
        <f t="shared" si="74"/>
        <v>140.54925545907281</v>
      </c>
      <c r="M515" s="2">
        <f>SUMIF(A:A,A515,L:L)</f>
        <v>2609.8732466498341</v>
      </c>
      <c r="N515" s="3">
        <f t="shared" si="75"/>
        <v>5.3852904787421753E-2</v>
      </c>
      <c r="O515" s="8">
        <f t="shared" si="76"/>
        <v>18.569100477446607</v>
      </c>
      <c r="P515" s="3">
        <f t="shared" si="77"/>
        <v>5.3852904787421753E-2</v>
      </c>
      <c r="Q515" s="3">
        <f>IF(ISNUMBER(P515),SUMIF(A:A,A515,P:P),"")</f>
        <v>0.97815586762371909</v>
      </c>
      <c r="R515" s="3">
        <f t="shared" si="78"/>
        <v>5.5055545409392871E-2</v>
      </c>
      <c r="S515" s="9">
        <f t="shared" si="79"/>
        <v>18.163474588508805</v>
      </c>
    </row>
    <row r="516" spans="1:19" x14ac:dyDescent="0.25">
      <c r="A516" s="1">
        <v>59</v>
      </c>
      <c r="B516" s="11">
        <v>0.71736111111111101</v>
      </c>
      <c r="C516" s="1" t="s">
        <v>147</v>
      </c>
      <c r="D516" s="1">
        <v>6</v>
      </c>
      <c r="E516" s="1">
        <v>10</v>
      </c>
      <c r="F516" s="1" t="s">
        <v>557</v>
      </c>
      <c r="G516" s="2">
        <v>27.102233333333299</v>
      </c>
      <c r="H516" s="7">
        <f>1+COUNTIFS(A:A,A516,O:O,"&lt;"&amp;O516)</f>
        <v>10</v>
      </c>
      <c r="I516" s="2">
        <f>AVERAGEIF(A:A,A516,G:G)</f>
        <v>49.714999999999996</v>
      </c>
      <c r="J516" s="2">
        <f t="shared" si="72"/>
        <v>-22.612766666666698</v>
      </c>
      <c r="K516" s="2">
        <f t="shared" si="73"/>
        <v>67.387233333333299</v>
      </c>
      <c r="L516" s="2">
        <f t="shared" si="74"/>
        <v>57.010416685133272</v>
      </c>
      <c r="M516" s="2">
        <f>SUMIF(A:A,A516,L:L)</f>
        <v>2609.8732466498341</v>
      </c>
      <c r="N516" s="3">
        <f t="shared" si="75"/>
        <v>2.1844132376281009E-2</v>
      </c>
      <c r="O516" s="8">
        <f t="shared" si="76"/>
        <v>45.778883902288975</v>
      </c>
      <c r="P516" s="3" t="str">
        <f t="shared" si="77"/>
        <v/>
      </c>
      <c r="Q516" s="3" t="str">
        <f>IF(ISNUMBER(P516),SUMIF(A:A,A516,P:P),"")</f>
        <v/>
      </c>
      <c r="R516" s="3" t="str">
        <f t="shared" si="78"/>
        <v/>
      </c>
      <c r="S516" s="9" t="str">
        <f t="shared" si="79"/>
        <v/>
      </c>
    </row>
    <row r="517" spans="1:19" x14ac:dyDescent="0.25">
      <c r="A517" s="1">
        <v>60</v>
      </c>
      <c r="B517" s="11">
        <v>0.71875</v>
      </c>
      <c r="C517" s="1" t="s">
        <v>60</v>
      </c>
      <c r="D517" s="1">
        <v>7</v>
      </c>
      <c r="E517" s="1">
        <v>3</v>
      </c>
      <c r="F517" s="1" t="s">
        <v>559</v>
      </c>
      <c r="G517" s="2">
        <v>62.277899999999995</v>
      </c>
      <c r="H517" s="7">
        <f>1+COUNTIFS(A:A,A517,O:O,"&lt;"&amp;O517)</f>
        <v>1</v>
      </c>
      <c r="I517" s="2">
        <f>AVERAGEIF(A:A,A517,G:G)</f>
        <v>48.050644444444416</v>
      </c>
      <c r="J517" s="2">
        <f t="shared" si="72"/>
        <v>14.22725555555558</v>
      </c>
      <c r="K517" s="2">
        <f t="shared" si="73"/>
        <v>104.22725555555559</v>
      </c>
      <c r="L517" s="2">
        <f t="shared" si="74"/>
        <v>519.89940104625646</v>
      </c>
      <c r="M517" s="2">
        <f>SUMIF(A:A,A517,L:L)</f>
        <v>2326.5639900620604</v>
      </c>
      <c r="N517" s="3">
        <f t="shared" si="75"/>
        <v>0.22346232610279002</v>
      </c>
      <c r="O517" s="8">
        <f t="shared" si="76"/>
        <v>4.4750272560038233</v>
      </c>
      <c r="P517" s="3">
        <f t="shared" si="77"/>
        <v>0.22346232610279002</v>
      </c>
      <c r="Q517" s="3">
        <f>IF(ISNUMBER(P517),SUMIF(A:A,A517,P:P),"")</f>
        <v>0.97429414372547329</v>
      </c>
      <c r="R517" s="3">
        <f t="shared" si="78"/>
        <v>0.22935817436849437</v>
      </c>
      <c r="S517" s="9">
        <f t="shared" si="79"/>
        <v>4.3599928485363995</v>
      </c>
    </row>
    <row r="518" spans="1:19" x14ac:dyDescent="0.25">
      <c r="A518" s="1">
        <v>60</v>
      </c>
      <c r="B518" s="11">
        <v>0.71875</v>
      </c>
      <c r="C518" s="1" t="s">
        <v>60</v>
      </c>
      <c r="D518" s="1">
        <v>7</v>
      </c>
      <c r="E518" s="1">
        <v>5</v>
      </c>
      <c r="F518" s="1" t="s">
        <v>561</v>
      </c>
      <c r="G518" s="2">
        <v>57.153366666666606</v>
      </c>
      <c r="H518" s="7">
        <f>1+COUNTIFS(A:A,A518,O:O,"&lt;"&amp;O518)</f>
        <v>2</v>
      </c>
      <c r="I518" s="2">
        <f>AVERAGEIF(A:A,A518,G:G)</f>
        <v>48.050644444444416</v>
      </c>
      <c r="J518" s="2">
        <f t="shared" si="72"/>
        <v>9.1027222222221909</v>
      </c>
      <c r="K518" s="2">
        <f t="shared" si="73"/>
        <v>99.102722222222184</v>
      </c>
      <c r="L518" s="2">
        <f t="shared" si="74"/>
        <v>382.28382623495463</v>
      </c>
      <c r="M518" s="2">
        <f>SUMIF(A:A,A518,L:L)</f>
        <v>2326.5639900620604</v>
      </c>
      <c r="N518" s="3">
        <f t="shared" si="75"/>
        <v>0.16431262061472779</v>
      </c>
      <c r="O518" s="8">
        <f t="shared" si="76"/>
        <v>6.0859597775191672</v>
      </c>
      <c r="P518" s="3">
        <f t="shared" si="77"/>
        <v>0.16431262061472779</v>
      </c>
      <c r="Q518" s="3">
        <f>IF(ISNUMBER(P518),SUMIF(A:A,A518,P:P),"")</f>
        <v>0.97429414372547329</v>
      </c>
      <c r="R518" s="3">
        <f t="shared" si="78"/>
        <v>0.16864785821911513</v>
      </c>
      <c r="S518" s="9">
        <f t="shared" si="79"/>
        <v>5.9295149701857079</v>
      </c>
    </row>
    <row r="519" spans="1:19" x14ac:dyDescent="0.25">
      <c r="A519" s="1">
        <v>60</v>
      </c>
      <c r="B519" s="11">
        <v>0.71875</v>
      </c>
      <c r="C519" s="1" t="s">
        <v>60</v>
      </c>
      <c r="D519" s="1">
        <v>7</v>
      </c>
      <c r="E519" s="1">
        <v>2</v>
      </c>
      <c r="F519" s="1" t="s">
        <v>558</v>
      </c>
      <c r="G519" s="2">
        <v>54.346766666666603</v>
      </c>
      <c r="H519" s="7">
        <f>1+COUNTIFS(A:A,A519,O:O,"&lt;"&amp;O519)</f>
        <v>3</v>
      </c>
      <c r="I519" s="2">
        <f>AVERAGEIF(A:A,A519,G:G)</f>
        <v>48.050644444444416</v>
      </c>
      <c r="J519" s="2">
        <f t="shared" si="72"/>
        <v>6.2961222222221878</v>
      </c>
      <c r="K519" s="2">
        <f t="shared" si="73"/>
        <v>96.296122222222181</v>
      </c>
      <c r="L519" s="2">
        <f t="shared" si="74"/>
        <v>323.0371504020427</v>
      </c>
      <c r="M519" s="2">
        <f>SUMIF(A:A,A519,L:L)</f>
        <v>2326.5639900620604</v>
      </c>
      <c r="N519" s="3">
        <f t="shared" si="75"/>
        <v>0.13884730950100616</v>
      </c>
      <c r="O519" s="8">
        <f t="shared" si="76"/>
        <v>7.202156120949204</v>
      </c>
      <c r="P519" s="3">
        <f t="shared" si="77"/>
        <v>0.13884730950100616</v>
      </c>
      <c r="Q519" s="3">
        <f>IF(ISNUMBER(P519),SUMIF(A:A,A519,P:P),"")</f>
        <v>0.97429414372547329</v>
      </c>
      <c r="R519" s="3">
        <f t="shared" si="78"/>
        <v>0.14251066825680228</v>
      </c>
      <c r="S519" s="9">
        <f t="shared" si="79"/>
        <v>7.0170185308373805</v>
      </c>
    </row>
    <row r="520" spans="1:19" x14ac:dyDescent="0.25">
      <c r="A520" s="1">
        <v>60</v>
      </c>
      <c r="B520" s="11">
        <v>0.71875</v>
      </c>
      <c r="C520" s="1" t="s">
        <v>60</v>
      </c>
      <c r="D520" s="1">
        <v>7</v>
      </c>
      <c r="E520" s="1">
        <v>7</v>
      </c>
      <c r="F520" s="1" t="s">
        <v>563</v>
      </c>
      <c r="G520" s="2">
        <v>51.970633333333303</v>
      </c>
      <c r="H520" s="7">
        <f>1+COUNTIFS(A:A,A520,O:O,"&lt;"&amp;O520)</f>
        <v>4</v>
      </c>
      <c r="I520" s="2">
        <f>AVERAGEIF(A:A,A520,G:G)</f>
        <v>48.050644444444416</v>
      </c>
      <c r="J520" s="2">
        <f t="shared" si="72"/>
        <v>3.9199888888888879</v>
      </c>
      <c r="K520" s="2">
        <f t="shared" si="73"/>
        <v>93.919988888888895</v>
      </c>
      <c r="L520" s="2">
        <f t="shared" si="74"/>
        <v>280.1147479521868</v>
      </c>
      <c r="M520" s="2">
        <f>SUMIF(A:A,A520,L:L)</f>
        <v>2326.5639900620604</v>
      </c>
      <c r="N520" s="3">
        <f t="shared" si="75"/>
        <v>0.12039847137181678</v>
      </c>
      <c r="O520" s="8">
        <f t="shared" si="76"/>
        <v>8.305753292429948</v>
      </c>
      <c r="P520" s="3">
        <f t="shared" si="77"/>
        <v>0.12039847137181678</v>
      </c>
      <c r="Q520" s="3">
        <f>IF(ISNUMBER(P520),SUMIF(A:A,A520,P:P),"")</f>
        <v>0.97429414372547329</v>
      </c>
      <c r="R520" s="3">
        <f t="shared" si="78"/>
        <v>0.12357507447539523</v>
      </c>
      <c r="S520" s="9">
        <f t="shared" si="79"/>
        <v>8.0922467920430652</v>
      </c>
    </row>
    <row r="521" spans="1:19" x14ac:dyDescent="0.25">
      <c r="A521" s="1">
        <v>60</v>
      </c>
      <c r="B521" s="11">
        <v>0.71875</v>
      </c>
      <c r="C521" s="1" t="s">
        <v>60</v>
      </c>
      <c r="D521" s="1">
        <v>7</v>
      </c>
      <c r="E521" s="1">
        <v>4</v>
      </c>
      <c r="F521" s="1" t="s">
        <v>560</v>
      </c>
      <c r="G521" s="2">
        <v>48.107199999999999</v>
      </c>
      <c r="H521" s="7">
        <f>1+COUNTIFS(A:A,A521,O:O,"&lt;"&amp;O521)</f>
        <v>5</v>
      </c>
      <c r="I521" s="2">
        <f>AVERAGEIF(A:A,A521,G:G)</f>
        <v>48.050644444444416</v>
      </c>
      <c r="J521" s="2">
        <f t="shared" si="72"/>
        <v>5.6555555555583226E-2</v>
      </c>
      <c r="K521" s="2">
        <f t="shared" si="73"/>
        <v>90.056555555555576</v>
      </c>
      <c r="L521" s="2">
        <f t="shared" si="74"/>
        <v>222.15899813503609</v>
      </c>
      <c r="M521" s="2">
        <f>SUMIF(A:A,A521,L:L)</f>
        <v>2326.5639900620604</v>
      </c>
      <c r="N521" s="3">
        <f t="shared" si="75"/>
        <v>9.5488024006212729E-2</v>
      </c>
      <c r="O521" s="8">
        <f t="shared" si="76"/>
        <v>10.472517474389637</v>
      </c>
      <c r="P521" s="3">
        <f t="shared" si="77"/>
        <v>9.5488024006212729E-2</v>
      </c>
      <c r="Q521" s="3">
        <f>IF(ISNUMBER(P521),SUMIF(A:A,A521,P:P),"")</f>
        <v>0.97429414372547329</v>
      </c>
      <c r="R521" s="3">
        <f t="shared" si="78"/>
        <v>9.8007387831655066E-2</v>
      </c>
      <c r="S521" s="9">
        <f t="shared" si="79"/>
        <v>10.203312445360506</v>
      </c>
    </row>
    <row r="522" spans="1:19" x14ac:dyDescent="0.25">
      <c r="A522" s="1">
        <v>60</v>
      </c>
      <c r="B522" s="11">
        <v>0.71875</v>
      </c>
      <c r="C522" s="1" t="s">
        <v>60</v>
      </c>
      <c r="D522" s="1">
        <v>7</v>
      </c>
      <c r="E522" s="1">
        <v>11</v>
      </c>
      <c r="F522" s="1" t="s">
        <v>566</v>
      </c>
      <c r="G522" s="2">
        <v>47.368833333333299</v>
      </c>
      <c r="H522" s="7">
        <f>1+COUNTIFS(A:A,A522,O:O,"&lt;"&amp;O522)</f>
        <v>6</v>
      </c>
      <c r="I522" s="2">
        <f>AVERAGEIF(A:A,A522,G:G)</f>
        <v>48.050644444444416</v>
      </c>
      <c r="J522" s="2">
        <f t="shared" si="72"/>
        <v>-0.68181111111111647</v>
      </c>
      <c r="K522" s="2">
        <f t="shared" si="73"/>
        <v>89.318188888888884</v>
      </c>
      <c r="L522" s="2">
        <f t="shared" si="74"/>
        <v>212.53173817579247</v>
      </c>
      <c r="M522" s="2">
        <f>SUMIF(A:A,A522,L:L)</f>
        <v>2326.5639900620604</v>
      </c>
      <c r="N522" s="3">
        <f t="shared" si="75"/>
        <v>9.1350050582586065E-2</v>
      </c>
      <c r="O522" s="8">
        <f t="shared" si="76"/>
        <v>10.946901437081729</v>
      </c>
      <c r="P522" s="3">
        <f t="shared" si="77"/>
        <v>9.1350050582586065E-2</v>
      </c>
      <c r="Q522" s="3">
        <f>IF(ISNUMBER(P522),SUMIF(A:A,A522,P:P),"")</f>
        <v>0.97429414372547329</v>
      </c>
      <c r="R522" s="3">
        <f t="shared" si="78"/>
        <v>9.3760237779203726E-2</v>
      </c>
      <c r="S522" s="9">
        <f t="shared" si="79"/>
        <v>10.665501962088696</v>
      </c>
    </row>
    <row r="523" spans="1:19" x14ac:dyDescent="0.25">
      <c r="A523" s="1">
        <v>60</v>
      </c>
      <c r="B523" s="11">
        <v>0.71875</v>
      </c>
      <c r="C523" s="1" t="s">
        <v>60</v>
      </c>
      <c r="D523" s="1">
        <v>7</v>
      </c>
      <c r="E523" s="1">
        <v>6</v>
      </c>
      <c r="F523" s="1" t="s">
        <v>562</v>
      </c>
      <c r="G523" s="2">
        <v>46.543066666666697</v>
      </c>
      <c r="H523" s="7">
        <f>1+COUNTIFS(A:A,A523,O:O,"&lt;"&amp;O523)</f>
        <v>7</v>
      </c>
      <c r="I523" s="2">
        <f>AVERAGEIF(A:A,A523,G:G)</f>
        <v>48.050644444444416</v>
      </c>
      <c r="J523" s="2">
        <f t="shared" si="72"/>
        <v>-1.5075777777777191</v>
      </c>
      <c r="K523" s="2">
        <f t="shared" si="73"/>
        <v>88.492422222222274</v>
      </c>
      <c r="L523" s="2">
        <f t="shared" si="74"/>
        <v>202.25824739623766</v>
      </c>
      <c r="M523" s="2">
        <f>SUMIF(A:A,A523,L:L)</f>
        <v>2326.5639900620604</v>
      </c>
      <c r="N523" s="3">
        <f t="shared" si="75"/>
        <v>8.6934315264994066E-2</v>
      </c>
      <c r="O523" s="8">
        <f t="shared" si="76"/>
        <v>11.502937556381388</v>
      </c>
      <c r="P523" s="3">
        <f t="shared" si="77"/>
        <v>8.6934315264994066E-2</v>
      </c>
      <c r="Q523" s="3">
        <f>IF(ISNUMBER(P523),SUMIF(A:A,A523,P:P),"")</f>
        <v>0.97429414372547329</v>
      </c>
      <c r="R523" s="3">
        <f t="shared" si="78"/>
        <v>8.9227997340287357E-2</v>
      </c>
      <c r="S523" s="9">
        <f t="shared" si="79"/>
        <v>11.20724469682219</v>
      </c>
    </row>
    <row r="524" spans="1:19" x14ac:dyDescent="0.25">
      <c r="A524" s="1">
        <v>60</v>
      </c>
      <c r="B524" s="11">
        <v>0.71875</v>
      </c>
      <c r="C524" s="1" t="s">
        <v>60</v>
      </c>
      <c r="D524" s="1">
        <v>7</v>
      </c>
      <c r="E524" s="1">
        <v>9</v>
      </c>
      <c r="F524" s="1" t="s">
        <v>565</v>
      </c>
      <c r="G524" s="2">
        <v>38.452199999999998</v>
      </c>
      <c r="H524" s="7">
        <f>1+COUNTIFS(A:A,A524,O:O,"&lt;"&amp;O524)</f>
        <v>8</v>
      </c>
      <c r="I524" s="2">
        <f>AVERAGEIF(A:A,A524,G:G)</f>
        <v>48.050644444444416</v>
      </c>
      <c r="J524" s="2">
        <f t="shared" si="72"/>
        <v>-9.5984444444444179</v>
      </c>
      <c r="K524" s="2">
        <f t="shared" si="73"/>
        <v>80.401555555555575</v>
      </c>
      <c r="L524" s="2">
        <f t="shared" si="74"/>
        <v>124.47356117752919</v>
      </c>
      <c r="M524" s="2">
        <f>SUMIF(A:A,A524,L:L)</f>
        <v>2326.5639900620604</v>
      </c>
      <c r="N524" s="3">
        <f t="shared" si="75"/>
        <v>5.3501026281339847E-2</v>
      </c>
      <c r="O524" s="8">
        <f t="shared" si="76"/>
        <v>18.691230234377414</v>
      </c>
      <c r="P524" s="3">
        <f t="shared" si="77"/>
        <v>5.3501026281339847E-2</v>
      </c>
      <c r="Q524" s="3">
        <f>IF(ISNUMBER(P524),SUMIF(A:A,A524,P:P),"")</f>
        <v>0.97429414372547329</v>
      </c>
      <c r="R524" s="3">
        <f t="shared" si="78"/>
        <v>5.4912601729047064E-2</v>
      </c>
      <c r="S524" s="9">
        <f t="shared" si="79"/>
        <v>18.210756156378419</v>
      </c>
    </row>
    <row r="525" spans="1:19" x14ac:dyDescent="0.25">
      <c r="A525" s="1">
        <v>60</v>
      </c>
      <c r="B525" s="11">
        <v>0.71875</v>
      </c>
      <c r="C525" s="1" t="s">
        <v>60</v>
      </c>
      <c r="D525" s="1">
        <v>7</v>
      </c>
      <c r="E525" s="1">
        <v>8</v>
      </c>
      <c r="F525" s="1" t="s">
        <v>564</v>
      </c>
      <c r="G525" s="2">
        <v>26.235833333333304</v>
      </c>
      <c r="H525" s="7">
        <f>1+COUNTIFS(A:A,A525,O:O,"&lt;"&amp;O525)</f>
        <v>9</v>
      </c>
      <c r="I525" s="2">
        <f>AVERAGEIF(A:A,A525,G:G)</f>
        <v>48.050644444444416</v>
      </c>
      <c r="J525" s="2">
        <f t="shared" si="72"/>
        <v>-21.814811111111112</v>
      </c>
      <c r="K525" s="2">
        <f t="shared" si="73"/>
        <v>68.185188888888888</v>
      </c>
      <c r="L525" s="2">
        <f t="shared" si="74"/>
        <v>59.806319542024106</v>
      </c>
      <c r="M525" s="2">
        <f>SUMIF(A:A,A525,L:L)</f>
        <v>2326.5639900620604</v>
      </c>
      <c r="N525" s="3">
        <f t="shared" si="75"/>
        <v>2.5705856274526449E-2</v>
      </c>
      <c r="O525" s="8">
        <f t="shared" si="76"/>
        <v>38.901641296071624</v>
      </c>
      <c r="P525" s="3" t="str">
        <f t="shared" si="77"/>
        <v/>
      </c>
      <c r="Q525" s="3" t="str">
        <f>IF(ISNUMBER(P525),SUMIF(A:A,A525,P:P),"")</f>
        <v/>
      </c>
      <c r="R525" s="3" t="str">
        <f t="shared" si="78"/>
        <v/>
      </c>
      <c r="S525" s="9" t="str">
        <f t="shared" si="79"/>
        <v/>
      </c>
    </row>
    <row r="526" spans="1:19" x14ac:dyDescent="0.25">
      <c r="A526" s="1">
        <v>61</v>
      </c>
      <c r="B526" s="11">
        <v>0.72013888888888899</v>
      </c>
      <c r="C526" s="1" t="s">
        <v>107</v>
      </c>
      <c r="D526" s="1">
        <v>7</v>
      </c>
      <c r="E526" s="1">
        <v>5</v>
      </c>
      <c r="F526" s="1" t="s">
        <v>570</v>
      </c>
      <c r="G526" s="2">
        <v>69.560733333333303</v>
      </c>
      <c r="H526" s="7">
        <f>1+COUNTIFS(A:A,A526,O:O,"&lt;"&amp;O526)</f>
        <v>1</v>
      </c>
      <c r="I526" s="2">
        <f>AVERAGEIF(A:A,A526,G:G)</f>
        <v>53.801139393939366</v>
      </c>
      <c r="J526" s="2">
        <f t="shared" si="72"/>
        <v>15.759593939393937</v>
      </c>
      <c r="K526" s="2">
        <f t="shared" si="73"/>
        <v>105.75959393939394</v>
      </c>
      <c r="L526" s="2">
        <f t="shared" si="74"/>
        <v>569.96538810587776</v>
      </c>
      <c r="M526" s="2">
        <f>SUMIF(A:A,A526,L:L)</f>
        <v>2929.8609074520091</v>
      </c>
      <c r="N526" s="3">
        <f t="shared" si="75"/>
        <v>0.1945366712311116</v>
      </c>
      <c r="O526" s="8">
        <f t="shared" si="76"/>
        <v>5.1404189948947447</v>
      </c>
      <c r="P526" s="3">
        <f t="shared" si="77"/>
        <v>0.1945366712311116</v>
      </c>
      <c r="Q526" s="3">
        <f>IF(ISNUMBER(P526),SUMIF(A:A,A526,P:P),"")</f>
        <v>0.9425248495267583</v>
      </c>
      <c r="R526" s="3">
        <f t="shared" si="78"/>
        <v>0.20639951437756623</v>
      </c>
      <c r="S526" s="9">
        <f t="shared" si="79"/>
        <v>4.8449726396676587</v>
      </c>
    </row>
    <row r="527" spans="1:19" x14ac:dyDescent="0.25">
      <c r="A527" s="1">
        <v>61</v>
      </c>
      <c r="B527" s="11">
        <v>0.72013888888888899</v>
      </c>
      <c r="C527" s="1" t="s">
        <v>107</v>
      </c>
      <c r="D527" s="1">
        <v>7</v>
      </c>
      <c r="E527" s="1">
        <v>7</v>
      </c>
      <c r="F527" s="1" t="s">
        <v>572</v>
      </c>
      <c r="G527" s="2">
        <v>64.903599999999997</v>
      </c>
      <c r="H527" s="7">
        <f>1+COUNTIFS(A:A,A527,O:O,"&lt;"&amp;O527)</f>
        <v>2</v>
      </c>
      <c r="I527" s="2">
        <f>AVERAGEIF(A:A,A527,G:G)</f>
        <v>53.801139393939366</v>
      </c>
      <c r="J527" s="2">
        <f t="shared" si="72"/>
        <v>11.102460606060632</v>
      </c>
      <c r="K527" s="2">
        <f t="shared" si="73"/>
        <v>101.10246060606063</v>
      </c>
      <c r="L527" s="2">
        <f t="shared" si="74"/>
        <v>431.0170447750387</v>
      </c>
      <c r="M527" s="2">
        <f>SUMIF(A:A,A527,L:L)</f>
        <v>2929.8609074520091</v>
      </c>
      <c r="N527" s="3">
        <f t="shared" si="75"/>
        <v>0.14711177710817616</v>
      </c>
      <c r="O527" s="8">
        <f t="shared" si="76"/>
        <v>6.7975523078935201</v>
      </c>
      <c r="P527" s="3">
        <f t="shared" si="77"/>
        <v>0.14711177710817616</v>
      </c>
      <c r="Q527" s="3">
        <f>IF(ISNUMBER(P527),SUMIF(A:A,A527,P:P),"")</f>
        <v>0.9425248495267583</v>
      </c>
      <c r="R527" s="3">
        <f t="shared" si="78"/>
        <v>0.1560826509582649</v>
      </c>
      <c r="S527" s="9">
        <f t="shared" si="79"/>
        <v>6.4068619661476083</v>
      </c>
    </row>
    <row r="528" spans="1:19" x14ac:dyDescent="0.25">
      <c r="A528" s="1">
        <v>61</v>
      </c>
      <c r="B528" s="11">
        <v>0.72013888888888899</v>
      </c>
      <c r="C528" s="1" t="s">
        <v>107</v>
      </c>
      <c r="D528" s="1">
        <v>7</v>
      </c>
      <c r="E528" s="1">
        <v>4</v>
      </c>
      <c r="F528" s="1" t="s">
        <v>569</v>
      </c>
      <c r="G528" s="2">
        <v>59.613966666666698</v>
      </c>
      <c r="H528" s="7">
        <f>1+COUNTIFS(A:A,A528,O:O,"&lt;"&amp;O528)</f>
        <v>3</v>
      </c>
      <c r="I528" s="2">
        <f>AVERAGEIF(A:A,A528,G:G)</f>
        <v>53.801139393939366</v>
      </c>
      <c r="J528" s="2">
        <f t="shared" si="72"/>
        <v>5.8128272727273327</v>
      </c>
      <c r="K528" s="2">
        <f t="shared" si="73"/>
        <v>95.812827272727333</v>
      </c>
      <c r="L528" s="2">
        <f t="shared" si="74"/>
        <v>313.80432923496824</v>
      </c>
      <c r="M528" s="2">
        <f>SUMIF(A:A,A528,L:L)</f>
        <v>2929.8609074520091</v>
      </c>
      <c r="N528" s="3">
        <f t="shared" si="75"/>
        <v>0.10710553816285845</v>
      </c>
      <c r="O528" s="8">
        <f t="shared" si="76"/>
        <v>9.3365853638628682</v>
      </c>
      <c r="P528" s="3">
        <f t="shared" si="77"/>
        <v>0.10710553816285845</v>
      </c>
      <c r="Q528" s="3">
        <f>IF(ISNUMBER(P528),SUMIF(A:A,A528,P:P),"")</f>
        <v>0.9425248495267583</v>
      </c>
      <c r="R528" s="3">
        <f t="shared" si="78"/>
        <v>0.11363683219242032</v>
      </c>
      <c r="S528" s="9">
        <f t="shared" si="79"/>
        <v>8.7999637151685839</v>
      </c>
    </row>
    <row r="529" spans="1:19" x14ac:dyDescent="0.25">
      <c r="A529" s="1">
        <v>61</v>
      </c>
      <c r="B529" s="11">
        <v>0.72013888888888899</v>
      </c>
      <c r="C529" s="1" t="s">
        <v>107</v>
      </c>
      <c r="D529" s="1">
        <v>7</v>
      </c>
      <c r="E529" s="1">
        <v>3</v>
      </c>
      <c r="F529" s="1" t="s">
        <v>568</v>
      </c>
      <c r="G529" s="2">
        <v>58.758400000000002</v>
      </c>
      <c r="H529" s="7">
        <f>1+COUNTIFS(A:A,A529,O:O,"&lt;"&amp;O529)</f>
        <v>4</v>
      </c>
      <c r="I529" s="2">
        <f>AVERAGEIF(A:A,A529,G:G)</f>
        <v>53.801139393939366</v>
      </c>
      <c r="J529" s="2">
        <f t="shared" si="72"/>
        <v>4.9572606060606361</v>
      </c>
      <c r="K529" s="2">
        <f t="shared" si="73"/>
        <v>94.957260606060629</v>
      </c>
      <c r="L529" s="2">
        <f t="shared" si="74"/>
        <v>298.10197810265538</v>
      </c>
      <c r="M529" s="2">
        <f>SUMIF(A:A,A529,L:L)</f>
        <v>2929.8609074520091</v>
      </c>
      <c r="N529" s="3">
        <f t="shared" si="75"/>
        <v>0.10174611953231034</v>
      </c>
      <c r="O529" s="8">
        <f t="shared" si="76"/>
        <v>9.8283846558142347</v>
      </c>
      <c r="P529" s="3">
        <f t="shared" si="77"/>
        <v>0.10174611953231034</v>
      </c>
      <c r="Q529" s="3">
        <f>IF(ISNUMBER(P529),SUMIF(A:A,A529,P:P),"")</f>
        <v>0.9425248495267583</v>
      </c>
      <c r="R529" s="3">
        <f t="shared" si="78"/>
        <v>0.10795059629822712</v>
      </c>
      <c r="S529" s="9">
        <f t="shared" si="79"/>
        <v>9.263496768812411</v>
      </c>
    </row>
    <row r="530" spans="1:19" x14ac:dyDescent="0.25">
      <c r="A530" s="1">
        <v>61</v>
      </c>
      <c r="B530" s="11">
        <v>0.72013888888888899</v>
      </c>
      <c r="C530" s="1" t="s">
        <v>107</v>
      </c>
      <c r="D530" s="1">
        <v>7</v>
      </c>
      <c r="E530" s="1">
        <v>6</v>
      </c>
      <c r="F530" s="1" t="s">
        <v>571</v>
      </c>
      <c r="G530" s="2">
        <v>57.046666666666603</v>
      </c>
      <c r="H530" s="7">
        <f>1+COUNTIFS(A:A,A530,O:O,"&lt;"&amp;O530)</f>
        <v>5</v>
      </c>
      <c r="I530" s="2">
        <f>AVERAGEIF(A:A,A530,G:G)</f>
        <v>53.801139393939366</v>
      </c>
      <c r="J530" s="2">
        <f t="shared" si="72"/>
        <v>3.2455272727272373</v>
      </c>
      <c r="K530" s="2">
        <f t="shared" si="73"/>
        <v>93.24552727272723</v>
      </c>
      <c r="L530" s="2">
        <f t="shared" si="74"/>
        <v>269.00544912411323</v>
      </c>
      <c r="M530" s="2">
        <f>SUMIF(A:A,A530,L:L)</f>
        <v>2929.8609074520091</v>
      </c>
      <c r="N530" s="3">
        <f t="shared" si="75"/>
        <v>9.1815092122600875E-2</v>
      </c>
      <c r="O530" s="8">
        <f t="shared" si="76"/>
        <v>10.891455608024637</v>
      </c>
      <c r="P530" s="3">
        <f t="shared" si="77"/>
        <v>9.1815092122600875E-2</v>
      </c>
      <c r="Q530" s="3">
        <f>IF(ISNUMBER(P530),SUMIF(A:A,A530,P:P),"")</f>
        <v>0.9425248495267583</v>
      </c>
      <c r="R530" s="3">
        <f t="shared" si="78"/>
        <v>9.741397499355188E-2</v>
      </c>
      <c r="S530" s="9">
        <f t="shared" si="79"/>
        <v>10.265467558080788</v>
      </c>
    </row>
    <row r="531" spans="1:19" x14ac:dyDescent="0.25">
      <c r="A531" s="1">
        <v>61</v>
      </c>
      <c r="B531" s="11">
        <v>0.72013888888888899</v>
      </c>
      <c r="C531" s="1" t="s">
        <v>107</v>
      </c>
      <c r="D531" s="1">
        <v>7</v>
      </c>
      <c r="E531" s="1">
        <v>11</v>
      </c>
      <c r="F531" s="1" t="s">
        <v>575</v>
      </c>
      <c r="G531" s="2">
        <v>56.537099999999995</v>
      </c>
      <c r="H531" s="7">
        <f>1+COUNTIFS(A:A,A531,O:O,"&lt;"&amp;O531)</f>
        <v>6</v>
      </c>
      <c r="I531" s="2">
        <f>AVERAGEIF(A:A,A531,G:G)</f>
        <v>53.801139393939366</v>
      </c>
      <c r="J531" s="2">
        <f t="shared" si="72"/>
        <v>2.7359606060606296</v>
      </c>
      <c r="K531" s="2">
        <f t="shared" si="73"/>
        <v>92.73596060606063</v>
      </c>
      <c r="L531" s="2">
        <f t="shared" si="74"/>
        <v>260.90533395177107</v>
      </c>
      <c r="M531" s="2">
        <f>SUMIF(A:A,A531,L:L)</f>
        <v>2929.8609074520091</v>
      </c>
      <c r="N531" s="3">
        <f t="shared" si="75"/>
        <v>8.9050416450885628E-2</v>
      </c>
      <c r="O531" s="8">
        <f t="shared" si="76"/>
        <v>11.229593749867913</v>
      </c>
      <c r="P531" s="3">
        <f t="shared" si="77"/>
        <v>8.9050416450885628E-2</v>
      </c>
      <c r="Q531" s="3">
        <f>IF(ISNUMBER(P531),SUMIF(A:A,A531,P:P),"")</f>
        <v>0.9425248495267583</v>
      </c>
      <c r="R531" s="3">
        <f t="shared" si="78"/>
        <v>9.4480709442937072E-2</v>
      </c>
      <c r="S531" s="9">
        <f t="shared" si="79"/>
        <v>10.58417115934088</v>
      </c>
    </row>
    <row r="532" spans="1:19" x14ac:dyDescent="0.25">
      <c r="A532" s="1">
        <v>61</v>
      </c>
      <c r="B532" s="11">
        <v>0.72013888888888899</v>
      </c>
      <c r="C532" s="1" t="s">
        <v>107</v>
      </c>
      <c r="D532" s="1">
        <v>7</v>
      </c>
      <c r="E532" s="1">
        <v>12</v>
      </c>
      <c r="F532" s="1" t="s">
        <v>576</v>
      </c>
      <c r="G532" s="2">
        <v>55.356366666666602</v>
      </c>
      <c r="H532" s="7">
        <f>1+COUNTIFS(A:A,A532,O:O,"&lt;"&amp;O532)</f>
        <v>7</v>
      </c>
      <c r="I532" s="2">
        <f>AVERAGEIF(A:A,A532,G:G)</f>
        <v>53.801139393939366</v>
      </c>
      <c r="J532" s="2">
        <f t="shared" si="72"/>
        <v>1.5552272727272367</v>
      </c>
      <c r="K532" s="2">
        <f t="shared" si="73"/>
        <v>91.555227272727237</v>
      </c>
      <c r="L532" s="2">
        <f t="shared" si="74"/>
        <v>243.06129063282</v>
      </c>
      <c r="M532" s="2">
        <f>SUMIF(A:A,A532,L:L)</f>
        <v>2929.8609074520091</v>
      </c>
      <c r="N532" s="3">
        <f t="shared" si="75"/>
        <v>8.2960010154270888E-2</v>
      </c>
      <c r="O532" s="8">
        <f t="shared" si="76"/>
        <v>12.054000453235464</v>
      </c>
      <c r="P532" s="3">
        <f t="shared" si="77"/>
        <v>8.2960010154270888E-2</v>
      </c>
      <c r="Q532" s="3">
        <f>IF(ISNUMBER(P532),SUMIF(A:A,A532,P:P),"")</f>
        <v>0.9425248495267583</v>
      </c>
      <c r="R532" s="3">
        <f t="shared" si="78"/>
        <v>8.8018910266318293E-2</v>
      </c>
      <c r="S532" s="9">
        <f t="shared" si="79"/>
        <v>11.361194963381232</v>
      </c>
    </row>
    <row r="533" spans="1:19" x14ac:dyDescent="0.25">
      <c r="A533" s="1">
        <v>61</v>
      </c>
      <c r="B533" s="11">
        <v>0.72013888888888899</v>
      </c>
      <c r="C533" s="1" t="s">
        <v>107</v>
      </c>
      <c r="D533" s="1">
        <v>7</v>
      </c>
      <c r="E533" s="1">
        <v>9</v>
      </c>
      <c r="F533" s="1" t="s">
        <v>573</v>
      </c>
      <c r="G533" s="2">
        <v>53.462133333333298</v>
      </c>
      <c r="H533" s="7">
        <f>1+COUNTIFS(A:A,A533,O:O,"&lt;"&amp;O533)</f>
        <v>8</v>
      </c>
      <c r="I533" s="2">
        <f>AVERAGEIF(A:A,A533,G:G)</f>
        <v>53.801139393939366</v>
      </c>
      <c r="J533" s="2">
        <f t="shared" si="72"/>
        <v>-0.33900606060606719</v>
      </c>
      <c r="K533" s="2">
        <f t="shared" si="73"/>
        <v>89.660993939393933</v>
      </c>
      <c r="L533" s="2">
        <f t="shared" si="74"/>
        <v>216.94842150341941</v>
      </c>
      <c r="M533" s="2">
        <f>SUMIF(A:A,A533,L:L)</f>
        <v>2929.8609074520091</v>
      </c>
      <c r="N533" s="3">
        <f t="shared" si="75"/>
        <v>7.4047345029799164E-2</v>
      </c>
      <c r="O533" s="8">
        <f t="shared" si="76"/>
        <v>13.504873126748381</v>
      </c>
      <c r="P533" s="3">
        <f t="shared" si="77"/>
        <v>7.4047345029799164E-2</v>
      </c>
      <c r="Q533" s="3">
        <f>IF(ISNUMBER(P533),SUMIF(A:A,A533,P:P),"")</f>
        <v>0.9425248495267583</v>
      </c>
      <c r="R533" s="3">
        <f t="shared" si="78"/>
        <v>7.8562750962988759E-2</v>
      </c>
      <c r="S533" s="9">
        <f t="shared" si="79"/>
        <v>12.728678511666478</v>
      </c>
    </row>
    <row r="534" spans="1:19" x14ac:dyDescent="0.25">
      <c r="A534" s="1">
        <v>61</v>
      </c>
      <c r="B534" s="11">
        <v>0.72013888888888899</v>
      </c>
      <c r="C534" s="1" t="s">
        <v>107</v>
      </c>
      <c r="D534" s="1">
        <v>7</v>
      </c>
      <c r="E534" s="1">
        <v>2</v>
      </c>
      <c r="F534" s="1" t="s">
        <v>567</v>
      </c>
      <c r="G534" s="2">
        <v>48.246933333333295</v>
      </c>
      <c r="H534" s="7">
        <f>1+COUNTIFS(A:A,A534,O:O,"&lt;"&amp;O534)</f>
        <v>9</v>
      </c>
      <c r="I534" s="2">
        <f>AVERAGEIF(A:A,A534,G:G)</f>
        <v>53.801139393939366</v>
      </c>
      <c r="J534" s="2">
        <f t="shared" si="72"/>
        <v>-5.5542060606060701</v>
      </c>
      <c r="K534" s="2">
        <f t="shared" si="73"/>
        <v>84.445793939393923</v>
      </c>
      <c r="L534" s="2">
        <f t="shared" si="74"/>
        <v>158.65747549987256</v>
      </c>
      <c r="M534" s="2">
        <f>SUMIF(A:A,A534,L:L)</f>
        <v>2929.8609074520091</v>
      </c>
      <c r="N534" s="3">
        <f t="shared" si="75"/>
        <v>5.4151879734745174E-2</v>
      </c>
      <c r="O534" s="8">
        <f t="shared" si="76"/>
        <v>18.466579644111142</v>
      </c>
      <c r="P534" s="3">
        <f t="shared" si="77"/>
        <v>5.4151879734745174E-2</v>
      </c>
      <c r="Q534" s="3">
        <f>IF(ISNUMBER(P534),SUMIF(A:A,A534,P:P),"")</f>
        <v>0.9425248495267583</v>
      </c>
      <c r="R534" s="3">
        <f t="shared" si="78"/>
        <v>5.7454060507725432E-2</v>
      </c>
      <c r="S534" s="9">
        <f t="shared" si="79"/>
        <v>17.405210200339752</v>
      </c>
    </row>
    <row r="535" spans="1:19" x14ac:dyDescent="0.25">
      <c r="A535" s="1">
        <v>61</v>
      </c>
      <c r="B535" s="11">
        <v>0.72013888888888899</v>
      </c>
      <c r="C535" s="1" t="s">
        <v>107</v>
      </c>
      <c r="D535" s="1">
        <v>7</v>
      </c>
      <c r="E535" s="1">
        <v>10</v>
      </c>
      <c r="F535" s="1" t="s">
        <v>574</v>
      </c>
      <c r="G535" s="2">
        <v>45.386900000000004</v>
      </c>
      <c r="H535" s="7">
        <f>1+COUNTIFS(A:A,A535,O:O,"&lt;"&amp;O535)</f>
        <v>10</v>
      </c>
      <c r="I535" s="2">
        <f>AVERAGEIF(A:A,A535,G:G)</f>
        <v>53.801139393939366</v>
      </c>
      <c r="J535" s="2">
        <f t="shared" si="72"/>
        <v>-8.4142393939393614</v>
      </c>
      <c r="K535" s="2">
        <f t="shared" si="73"/>
        <v>81.585760606060632</v>
      </c>
      <c r="L535" s="2">
        <f t="shared" si="74"/>
        <v>133.63946796352499</v>
      </c>
      <c r="M535" s="2">
        <f>SUMIF(A:A,A535,L:L)</f>
        <v>2929.8609074520091</v>
      </c>
      <c r="N535" s="3">
        <f t="shared" si="75"/>
        <v>4.5612905248715807E-2</v>
      </c>
      <c r="O535" s="8">
        <f t="shared" si="76"/>
        <v>21.923619961220385</v>
      </c>
      <c r="P535" s="3" t="str">
        <f t="shared" si="77"/>
        <v/>
      </c>
      <c r="Q535" s="3" t="str">
        <f>IF(ISNUMBER(P535),SUMIF(A:A,A535,P:P),"")</f>
        <v/>
      </c>
      <c r="R535" s="3" t="str">
        <f t="shared" si="78"/>
        <v/>
      </c>
      <c r="S535" s="9" t="str">
        <f t="shared" si="79"/>
        <v/>
      </c>
    </row>
    <row r="536" spans="1:19" x14ac:dyDescent="0.25">
      <c r="A536" s="1">
        <v>61</v>
      </c>
      <c r="B536" s="11">
        <v>0.72013888888888899</v>
      </c>
      <c r="C536" s="1" t="s">
        <v>107</v>
      </c>
      <c r="D536" s="1">
        <v>7</v>
      </c>
      <c r="E536" s="1">
        <v>17</v>
      </c>
      <c r="F536" s="1" t="s">
        <v>577</v>
      </c>
      <c r="G536" s="2">
        <v>22.939733333333301</v>
      </c>
      <c r="H536" s="7">
        <f>1+COUNTIFS(A:A,A536,O:O,"&lt;"&amp;O536)</f>
        <v>11</v>
      </c>
      <c r="I536" s="2">
        <f>AVERAGEIF(A:A,A536,G:G)</f>
        <v>53.801139393939366</v>
      </c>
      <c r="J536" s="2">
        <f t="shared" si="72"/>
        <v>-30.861406060606065</v>
      </c>
      <c r="K536" s="2">
        <f t="shared" si="73"/>
        <v>59.138593939393935</v>
      </c>
      <c r="L536" s="2">
        <f t="shared" si="74"/>
        <v>34.754728557947807</v>
      </c>
      <c r="M536" s="2">
        <f>SUMIF(A:A,A536,L:L)</f>
        <v>2929.8609074520091</v>
      </c>
      <c r="N536" s="3">
        <f t="shared" si="75"/>
        <v>1.1862245224525931E-2</v>
      </c>
      <c r="O536" s="8">
        <f t="shared" si="76"/>
        <v>84.301072948014735</v>
      </c>
      <c r="P536" s="3" t="str">
        <f t="shared" si="77"/>
        <v/>
      </c>
      <c r="Q536" s="3" t="str">
        <f>IF(ISNUMBER(P536),SUMIF(A:A,A536,P:P),"")</f>
        <v/>
      </c>
      <c r="R536" s="3" t="str">
        <f t="shared" si="78"/>
        <v/>
      </c>
      <c r="S536" s="9" t="str">
        <f t="shared" si="79"/>
        <v/>
      </c>
    </row>
    <row r="537" spans="1:19" x14ac:dyDescent="0.25">
      <c r="A537" s="1">
        <v>62</v>
      </c>
      <c r="B537" s="11">
        <v>0.72291666666666676</v>
      </c>
      <c r="C537" s="1" t="s">
        <v>68</v>
      </c>
      <c r="D537" s="1">
        <v>7</v>
      </c>
      <c r="E537" s="1">
        <v>8</v>
      </c>
      <c r="F537" s="1" t="s">
        <v>585</v>
      </c>
      <c r="G537" s="2">
        <v>76.410199999999989</v>
      </c>
      <c r="H537" s="7">
        <f>1+COUNTIFS(A:A,A537,O:O,"&lt;"&amp;O537)</f>
        <v>1</v>
      </c>
      <c r="I537" s="2">
        <f>AVERAGEIF(A:A,A537,G:G)</f>
        <v>49.747119999999981</v>
      </c>
      <c r="J537" s="2">
        <f t="shared" si="72"/>
        <v>26.663080000000008</v>
      </c>
      <c r="K537" s="2">
        <f t="shared" si="73"/>
        <v>116.66308000000001</v>
      </c>
      <c r="L537" s="2">
        <f t="shared" si="74"/>
        <v>1096.397188364055</v>
      </c>
      <c r="M537" s="2">
        <f>SUMIF(A:A,A537,L:L)</f>
        <v>2990.7102557129242</v>
      </c>
      <c r="N537" s="3">
        <f t="shared" si="75"/>
        <v>0.3666009391146105</v>
      </c>
      <c r="O537" s="8">
        <f t="shared" si="76"/>
        <v>2.7277616975426509</v>
      </c>
      <c r="P537" s="3">
        <f t="shared" si="77"/>
        <v>0.3666009391146105</v>
      </c>
      <c r="Q537" s="3">
        <f>IF(ISNUMBER(P537),SUMIF(A:A,A537,P:P),"")</f>
        <v>0.8872400102556891</v>
      </c>
      <c r="R537" s="3">
        <f t="shared" si="78"/>
        <v>0.41319252386844196</v>
      </c>
      <c r="S537" s="9">
        <f t="shared" si="79"/>
        <v>2.4201793165028174</v>
      </c>
    </row>
    <row r="538" spans="1:19" x14ac:dyDescent="0.25">
      <c r="A538" s="1">
        <v>62</v>
      </c>
      <c r="B538" s="11">
        <v>0.72291666666666676</v>
      </c>
      <c r="C538" s="1" t="s">
        <v>68</v>
      </c>
      <c r="D538" s="1">
        <v>7</v>
      </c>
      <c r="E538" s="1">
        <v>3</v>
      </c>
      <c r="F538" s="1" t="s">
        <v>580</v>
      </c>
      <c r="G538" s="2">
        <v>63.946300000000001</v>
      </c>
      <c r="H538" s="7">
        <f>1+COUNTIFS(A:A,A538,O:O,"&lt;"&amp;O538)</f>
        <v>2</v>
      </c>
      <c r="I538" s="2">
        <f>AVERAGEIF(A:A,A538,G:G)</f>
        <v>49.747119999999981</v>
      </c>
      <c r="J538" s="2">
        <f t="shared" si="72"/>
        <v>14.19918000000002</v>
      </c>
      <c r="K538" s="2">
        <f t="shared" si="73"/>
        <v>104.19918000000001</v>
      </c>
      <c r="L538" s="2">
        <f t="shared" si="74"/>
        <v>519.02435040812156</v>
      </c>
      <c r="M538" s="2">
        <f>SUMIF(A:A,A538,L:L)</f>
        <v>2990.7102557129242</v>
      </c>
      <c r="N538" s="3">
        <f t="shared" si="75"/>
        <v>0.17354551462037127</v>
      </c>
      <c r="O538" s="8">
        <f t="shared" si="76"/>
        <v>5.7621771567388995</v>
      </c>
      <c r="P538" s="3">
        <f t="shared" si="77"/>
        <v>0.17354551462037127</v>
      </c>
      <c r="Q538" s="3">
        <f>IF(ISNUMBER(P538),SUMIF(A:A,A538,P:P),"")</f>
        <v>0.8872400102556891</v>
      </c>
      <c r="R538" s="3">
        <f t="shared" si="78"/>
        <v>0.19560154255257051</v>
      </c>
      <c r="S538" s="9">
        <f t="shared" si="79"/>
        <v>5.1124341196401186</v>
      </c>
    </row>
    <row r="539" spans="1:19" x14ac:dyDescent="0.25">
      <c r="A539" s="1">
        <v>62</v>
      </c>
      <c r="B539" s="11">
        <v>0.72291666666666676</v>
      </c>
      <c r="C539" s="1" t="s">
        <v>68</v>
      </c>
      <c r="D539" s="1">
        <v>7</v>
      </c>
      <c r="E539" s="1">
        <v>7</v>
      </c>
      <c r="F539" s="1" t="s">
        <v>584</v>
      </c>
      <c r="G539" s="2">
        <v>51.7263666666666</v>
      </c>
      <c r="H539" s="7">
        <f>1+COUNTIFS(A:A,A539,O:O,"&lt;"&amp;O539)</f>
        <v>3</v>
      </c>
      <c r="I539" s="2">
        <f>AVERAGEIF(A:A,A539,G:G)</f>
        <v>49.747119999999981</v>
      </c>
      <c r="J539" s="2">
        <f t="shared" si="72"/>
        <v>1.9792466666666186</v>
      </c>
      <c r="K539" s="2">
        <f t="shared" si="73"/>
        <v>91.979246666666626</v>
      </c>
      <c r="L539" s="2">
        <f t="shared" si="74"/>
        <v>249.32438509351903</v>
      </c>
      <c r="M539" s="2">
        <f>SUMIF(A:A,A539,L:L)</f>
        <v>2990.7102557129242</v>
      </c>
      <c r="N539" s="3">
        <f t="shared" si="75"/>
        <v>8.3366278835354843E-2</v>
      </c>
      <c r="O539" s="8">
        <f t="shared" si="76"/>
        <v>11.995257722549439</v>
      </c>
      <c r="P539" s="3">
        <f t="shared" si="77"/>
        <v>8.3366278835354843E-2</v>
      </c>
      <c r="Q539" s="3">
        <f>IF(ISNUMBER(P539),SUMIF(A:A,A539,P:P),"")</f>
        <v>0.8872400102556891</v>
      </c>
      <c r="R539" s="3">
        <f t="shared" si="78"/>
        <v>9.3961360930206406E-2</v>
      </c>
      <c r="S539" s="9">
        <f t="shared" si="79"/>
        <v>10.642672584774399</v>
      </c>
    </row>
    <row r="540" spans="1:19" x14ac:dyDescent="0.25">
      <c r="A540" s="1">
        <v>62</v>
      </c>
      <c r="B540" s="11">
        <v>0.72291666666666676</v>
      </c>
      <c r="C540" s="1" t="s">
        <v>68</v>
      </c>
      <c r="D540" s="1">
        <v>7</v>
      </c>
      <c r="E540" s="1">
        <v>5</v>
      </c>
      <c r="F540" s="1" t="s">
        <v>582</v>
      </c>
      <c r="G540" s="2">
        <v>51.029866666666599</v>
      </c>
      <c r="H540" s="7">
        <f>1+COUNTIFS(A:A,A540,O:O,"&lt;"&amp;O540)</f>
        <v>4</v>
      </c>
      <c r="I540" s="2">
        <f>AVERAGEIF(A:A,A540,G:G)</f>
        <v>49.747119999999981</v>
      </c>
      <c r="J540" s="2">
        <f t="shared" si="72"/>
        <v>1.2827466666666183</v>
      </c>
      <c r="K540" s="2">
        <f t="shared" si="73"/>
        <v>91.282746666666611</v>
      </c>
      <c r="L540" s="2">
        <f t="shared" si="74"/>
        <v>239.11982831771564</v>
      </c>
      <c r="M540" s="2">
        <f>SUMIF(A:A,A540,L:L)</f>
        <v>2990.7102557129242</v>
      </c>
      <c r="N540" s="3">
        <f t="shared" si="75"/>
        <v>7.9954194111898136E-2</v>
      </c>
      <c r="O540" s="8">
        <f t="shared" si="76"/>
        <v>12.507161270370283</v>
      </c>
      <c r="P540" s="3">
        <f t="shared" si="77"/>
        <v>7.9954194111898136E-2</v>
      </c>
      <c r="Q540" s="3">
        <f>IF(ISNUMBER(P540),SUMIF(A:A,A540,P:P),"")</f>
        <v>0.8872400102556891</v>
      </c>
      <c r="R540" s="3">
        <f t="shared" si="78"/>
        <v>9.0115631833213375E-2</v>
      </c>
      <c r="S540" s="9">
        <f t="shared" si="79"/>
        <v>11.096853893792886</v>
      </c>
    </row>
    <row r="541" spans="1:19" x14ac:dyDescent="0.25">
      <c r="A541" s="1">
        <v>62</v>
      </c>
      <c r="B541" s="11">
        <v>0.72291666666666676</v>
      </c>
      <c r="C541" s="1" t="s">
        <v>68</v>
      </c>
      <c r="D541" s="1">
        <v>7</v>
      </c>
      <c r="E541" s="1">
        <v>6</v>
      </c>
      <c r="F541" s="1" t="s">
        <v>583</v>
      </c>
      <c r="G541" s="2">
        <v>48.898899999999998</v>
      </c>
      <c r="H541" s="7">
        <f>1+COUNTIFS(A:A,A541,O:O,"&lt;"&amp;O541)</f>
        <v>5</v>
      </c>
      <c r="I541" s="2">
        <f>AVERAGEIF(A:A,A541,G:G)</f>
        <v>49.747119999999981</v>
      </c>
      <c r="J541" s="2">
        <f t="shared" si="72"/>
        <v>-0.84821999999998354</v>
      </c>
      <c r="K541" s="2">
        <f t="shared" si="73"/>
        <v>89.151780000000016</v>
      </c>
      <c r="L541" s="2">
        <f t="shared" si="74"/>
        <v>210.42026652231945</v>
      </c>
      <c r="M541" s="2">
        <f>SUMIF(A:A,A541,L:L)</f>
        <v>2990.7102557129242</v>
      </c>
      <c r="N541" s="3">
        <f t="shared" si="75"/>
        <v>7.0357957986859399E-2</v>
      </c>
      <c r="O541" s="8">
        <f t="shared" si="76"/>
        <v>14.213033303024057</v>
      </c>
      <c r="P541" s="3">
        <f t="shared" si="77"/>
        <v>7.0357957986859399E-2</v>
      </c>
      <c r="Q541" s="3">
        <f>IF(ISNUMBER(P541),SUMIF(A:A,A541,P:P),"")</f>
        <v>0.8872400102556891</v>
      </c>
      <c r="R541" s="3">
        <f t="shared" si="78"/>
        <v>7.929980295476452E-2</v>
      </c>
      <c r="S541" s="9">
        <f t="shared" si="79"/>
        <v>12.610371813539514</v>
      </c>
    </row>
    <row r="542" spans="1:19" x14ac:dyDescent="0.25">
      <c r="A542" s="1">
        <v>62</v>
      </c>
      <c r="B542" s="11">
        <v>0.72291666666666676</v>
      </c>
      <c r="C542" s="1" t="s">
        <v>68</v>
      </c>
      <c r="D542" s="1">
        <v>7</v>
      </c>
      <c r="E542" s="1">
        <v>10</v>
      </c>
      <c r="F542" s="1" t="s">
        <v>587</v>
      </c>
      <c r="G542" s="2">
        <v>46.733833333333301</v>
      </c>
      <c r="H542" s="7">
        <f>1+COUNTIFS(A:A,A542,O:O,"&lt;"&amp;O542)</f>
        <v>6</v>
      </c>
      <c r="I542" s="2">
        <f>AVERAGEIF(A:A,A542,G:G)</f>
        <v>49.747119999999981</v>
      </c>
      <c r="J542" s="2">
        <f t="shared" si="72"/>
        <v>-3.01328666666668</v>
      </c>
      <c r="K542" s="2">
        <f t="shared" si="73"/>
        <v>86.986713333333313</v>
      </c>
      <c r="L542" s="2">
        <f t="shared" si="74"/>
        <v>184.78681328894052</v>
      </c>
      <c r="M542" s="2">
        <f>SUMIF(A:A,A542,L:L)</f>
        <v>2990.7102557129242</v>
      </c>
      <c r="N542" s="3">
        <f t="shared" si="75"/>
        <v>6.1786932697995886E-2</v>
      </c>
      <c r="O542" s="8">
        <f t="shared" si="76"/>
        <v>16.184651937454664</v>
      </c>
      <c r="P542" s="3">
        <f t="shared" si="77"/>
        <v>6.1786932697995886E-2</v>
      </c>
      <c r="Q542" s="3">
        <f>IF(ISNUMBER(P542),SUMIF(A:A,A542,P:P),"")</f>
        <v>0.8872400102556891</v>
      </c>
      <c r="R542" s="3">
        <f t="shared" si="78"/>
        <v>6.963947971664379E-2</v>
      </c>
      <c r="S542" s="9">
        <f t="shared" si="79"/>
        <v>14.359670750972032</v>
      </c>
    </row>
    <row r="543" spans="1:19" x14ac:dyDescent="0.25">
      <c r="A543" s="1">
        <v>62</v>
      </c>
      <c r="B543" s="11">
        <v>0.72291666666666676</v>
      </c>
      <c r="C543" s="1" t="s">
        <v>68</v>
      </c>
      <c r="D543" s="1">
        <v>7</v>
      </c>
      <c r="E543" s="1">
        <v>4</v>
      </c>
      <c r="F543" s="1" t="s">
        <v>581</v>
      </c>
      <c r="G543" s="2">
        <v>43.740099999999998</v>
      </c>
      <c r="H543" s="7">
        <f>1+COUNTIFS(A:A,A543,O:O,"&lt;"&amp;O543)</f>
        <v>7</v>
      </c>
      <c r="I543" s="2">
        <f>AVERAGEIF(A:A,A543,G:G)</f>
        <v>49.747119999999981</v>
      </c>
      <c r="J543" s="2">
        <f t="shared" si="72"/>
        <v>-6.0070199999999829</v>
      </c>
      <c r="K543" s="2">
        <f t="shared" si="73"/>
        <v>83.992980000000017</v>
      </c>
      <c r="L543" s="2">
        <f t="shared" si="74"/>
        <v>154.40496595585793</v>
      </c>
      <c r="M543" s="2">
        <f>SUMIF(A:A,A543,L:L)</f>
        <v>2990.7102557129242</v>
      </c>
      <c r="N543" s="3">
        <f t="shared" si="75"/>
        <v>5.1628192888598948E-2</v>
      </c>
      <c r="O543" s="8">
        <f t="shared" si="76"/>
        <v>19.369262103706713</v>
      </c>
      <c r="P543" s="3">
        <f t="shared" si="77"/>
        <v>5.1628192888598948E-2</v>
      </c>
      <c r="Q543" s="3">
        <f>IF(ISNUMBER(P543),SUMIF(A:A,A543,P:P),"")</f>
        <v>0.8872400102556891</v>
      </c>
      <c r="R543" s="3">
        <f t="shared" si="78"/>
        <v>5.8189658144159308E-2</v>
      </c>
      <c r="S543" s="9">
        <f t="shared" si="79"/>
        <v>17.185184307537874</v>
      </c>
    </row>
    <row r="544" spans="1:19" x14ac:dyDescent="0.25">
      <c r="A544" s="1">
        <v>62</v>
      </c>
      <c r="B544" s="11">
        <v>0.72291666666666676</v>
      </c>
      <c r="C544" s="1" t="s">
        <v>68</v>
      </c>
      <c r="D544" s="1">
        <v>7</v>
      </c>
      <c r="E544" s="1">
        <v>2</v>
      </c>
      <c r="F544" s="1" t="s">
        <v>579</v>
      </c>
      <c r="G544" s="2">
        <v>40.777666666666704</v>
      </c>
      <c r="H544" s="7">
        <f>1+COUNTIFS(A:A,A544,O:O,"&lt;"&amp;O544)</f>
        <v>8</v>
      </c>
      <c r="I544" s="2">
        <f>AVERAGEIF(A:A,A544,G:G)</f>
        <v>49.747119999999981</v>
      </c>
      <c r="J544" s="2">
        <f t="shared" si="72"/>
        <v>-8.9694533333332771</v>
      </c>
      <c r="K544" s="2">
        <f t="shared" si="73"/>
        <v>81.030546666666723</v>
      </c>
      <c r="L544" s="2">
        <f t="shared" si="74"/>
        <v>129.26089450365572</v>
      </c>
      <c r="M544" s="2">
        <f>SUMIF(A:A,A544,L:L)</f>
        <v>2990.7102557129242</v>
      </c>
      <c r="N544" s="3">
        <f t="shared" si="75"/>
        <v>4.3220801566028859E-2</v>
      </c>
      <c r="O544" s="8">
        <f t="shared" si="76"/>
        <v>23.137007268879312</v>
      </c>
      <c r="P544" s="3" t="str">
        <f t="shared" si="77"/>
        <v/>
      </c>
      <c r="Q544" s="3" t="str">
        <f>IF(ISNUMBER(P544),SUMIF(A:A,A544,P:P),"")</f>
        <v/>
      </c>
      <c r="R544" s="3" t="str">
        <f t="shared" si="78"/>
        <v/>
      </c>
      <c r="S544" s="9" t="str">
        <f t="shared" si="79"/>
        <v/>
      </c>
    </row>
    <row r="545" spans="1:19" x14ac:dyDescent="0.25">
      <c r="A545" s="1">
        <v>62</v>
      </c>
      <c r="B545" s="11">
        <v>0.72291666666666676</v>
      </c>
      <c r="C545" s="1" t="s">
        <v>68</v>
      </c>
      <c r="D545" s="1">
        <v>7</v>
      </c>
      <c r="E545" s="1">
        <v>1</v>
      </c>
      <c r="F545" s="1" t="s">
        <v>578</v>
      </c>
      <c r="G545" s="2">
        <v>38.361200000000004</v>
      </c>
      <c r="H545" s="7">
        <f>1+COUNTIFS(A:A,A545,O:O,"&lt;"&amp;O545)</f>
        <v>9</v>
      </c>
      <c r="I545" s="2">
        <f>AVERAGEIF(A:A,A545,G:G)</f>
        <v>49.747119999999981</v>
      </c>
      <c r="J545" s="2">
        <f t="shared" si="72"/>
        <v>-11.385919999999977</v>
      </c>
      <c r="K545" s="2">
        <f t="shared" si="73"/>
        <v>78.61408000000003</v>
      </c>
      <c r="L545" s="2">
        <f t="shared" si="74"/>
        <v>111.8148971438128</v>
      </c>
      <c r="M545" s="2">
        <f>SUMIF(A:A,A545,L:L)</f>
        <v>2990.7102557129242</v>
      </c>
      <c r="N545" s="3">
        <f t="shared" si="75"/>
        <v>3.7387405526904983E-2</v>
      </c>
      <c r="O545" s="8">
        <f t="shared" si="76"/>
        <v>26.746974974777885</v>
      </c>
      <c r="P545" s="3" t="str">
        <f t="shared" si="77"/>
        <v/>
      </c>
      <c r="Q545" s="3" t="str">
        <f>IF(ISNUMBER(P545),SUMIF(A:A,A545,P:P),"")</f>
        <v/>
      </c>
      <c r="R545" s="3" t="str">
        <f t="shared" si="78"/>
        <v/>
      </c>
      <c r="S545" s="9" t="str">
        <f t="shared" si="79"/>
        <v/>
      </c>
    </row>
    <row r="546" spans="1:19" x14ac:dyDescent="0.25">
      <c r="A546" s="1">
        <v>62</v>
      </c>
      <c r="B546" s="11">
        <v>0.72291666666666676</v>
      </c>
      <c r="C546" s="1" t="s">
        <v>68</v>
      </c>
      <c r="D546" s="1">
        <v>7</v>
      </c>
      <c r="E546" s="1">
        <v>9</v>
      </c>
      <c r="F546" s="1" t="s">
        <v>586</v>
      </c>
      <c r="G546" s="2">
        <v>35.846766666666703</v>
      </c>
      <c r="H546" s="7">
        <f>1+COUNTIFS(A:A,A546,O:O,"&lt;"&amp;O546)</f>
        <v>10</v>
      </c>
      <c r="I546" s="2">
        <f>AVERAGEIF(A:A,A546,G:G)</f>
        <v>49.747119999999981</v>
      </c>
      <c r="J546" s="2">
        <f t="shared" si="72"/>
        <v>-13.900353333333278</v>
      </c>
      <c r="K546" s="2">
        <f t="shared" si="73"/>
        <v>76.099646666666729</v>
      </c>
      <c r="L546" s="2">
        <f t="shared" si="74"/>
        <v>96.156666114926821</v>
      </c>
      <c r="M546" s="2">
        <f>SUMIF(A:A,A546,L:L)</f>
        <v>2990.7102557129242</v>
      </c>
      <c r="N546" s="3">
        <f t="shared" si="75"/>
        <v>3.2151782651377254E-2</v>
      </c>
      <c r="O546" s="8">
        <f t="shared" si="76"/>
        <v>31.102474498631384</v>
      </c>
      <c r="P546" s="3" t="str">
        <f t="shared" si="77"/>
        <v/>
      </c>
      <c r="Q546" s="3" t="str">
        <f>IF(ISNUMBER(P546),SUMIF(A:A,A546,P:P),"")</f>
        <v/>
      </c>
      <c r="R546" s="3" t="str">
        <f t="shared" si="78"/>
        <v/>
      </c>
      <c r="S546" s="9" t="str">
        <f t="shared" si="79"/>
        <v/>
      </c>
    </row>
    <row r="547" spans="1:19" x14ac:dyDescent="0.25">
      <c r="A547" s="1">
        <v>63</v>
      </c>
      <c r="B547" s="11">
        <v>0.72569444444444453</v>
      </c>
      <c r="C547" s="1" t="s">
        <v>44</v>
      </c>
      <c r="D547" s="1">
        <v>9</v>
      </c>
      <c r="E547" s="1">
        <v>16</v>
      </c>
      <c r="F547" s="1" t="s">
        <v>602</v>
      </c>
      <c r="G547" s="2">
        <v>65.404666666666699</v>
      </c>
      <c r="H547" s="7">
        <f>1+COUNTIFS(A:A,A547,O:O,"&lt;"&amp;O547)</f>
        <v>1</v>
      </c>
      <c r="I547" s="2">
        <f>AVERAGEIF(A:A,A547,G:G)</f>
        <v>47.024775555555564</v>
      </c>
      <c r="J547" s="2">
        <f t="shared" si="72"/>
        <v>18.379891111111135</v>
      </c>
      <c r="K547" s="2">
        <f t="shared" si="73"/>
        <v>108.37989111111114</v>
      </c>
      <c r="L547" s="2">
        <f t="shared" si="74"/>
        <v>667.00228164484872</v>
      </c>
      <c r="M547" s="2">
        <f>SUMIF(A:A,A547,L:L)</f>
        <v>3948.0153240964537</v>
      </c>
      <c r="N547" s="3">
        <f t="shared" si="75"/>
        <v>0.16894622408728857</v>
      </c>
      <c r="O547" s="8">
        <f t="shared" si="76"/>
        <v>5.9190432068096133</v>
      </c>
      <c r="P547" s="3">
        <f t="shared" si="77"/>
        <v>0.16894622408728857</v>
      </c>
      <c r="Q547" s="3">
        <f>IF(ISNUMBER(P547),SUMIF(A:A,A547,P:P),"")</f>
        <v>0.88297474072396531</v>
      </c>
      <c r="R547" s="3">
        <f t="shared" si="78"/>
        <v>0.1913375505495965</v>
      </c>
      <c r="S547" s="9">
        <f t="shared" si="79"/>
        <v>5.2263656408666659</v>
      </c>
    </row>
    <row r="548" spans="1:19" x14ac:dyDescent="0.25">
      <c r="A548" s="1">
        <v>63</v>
      </c>
      <c r="B548" s="11">
        <v>0.72569444444444453</v>
      </c>
      <c r="C548" s="1" t="s">
        <v>44</v>
      </c>
      <c r="D548" s="1">
        <v>9</v>
      </c>
      <c r="E548" s="1">
        <v>7</v>
      </c>
      <c r="F548" s="1" t="s">
        <v>594</v>
      </c>
      <c r="G548" s="2">
        <v>64.794000000000096</v>
      </c>
      <c r="H548" s="7">
        <f>1+COUNTIFS(A:A,A548,O:O,"&lt;"&amp;O548)</f>
        <v>2</v>
      </c>
      <c r="I548" s="2">
        <f>AVERAGEIF(A:A,A548,G:G)</f>
        <v>47.024775555555564</v>
      </c>
      <c r="J548" s="2">
        <f t="shared" si="72"/>
        <v>17.769224444444532</v>
      </c>
      <c r="K548" s="2">
        <f t="shared" si="73"/>
        <v>107.76922444444453</v>
      </c>
      <c r="L548" s="2">
        <f t="shared" si="74"/>
        <v>643.00562140645309</v>
      </c>
      <c r="M548" s="2">
        <f>SUMIF(A:A,A548,L:L)</f>
        <v>3948.0153240964537</v>
      </c>
      <c r="N548" s="3">
        <f t="shared" si="75"/>
        <v>0.16286806626152392</v>
      </c>
      <c r="O548" s="8">
        <f t="shared" si="76"/>
        <v>6.1399390497720967</v>
      </c>
      <c r="P548" s="3">
        <f t="shared" si="77"/>
        <v>0.16286806626152392</v>
      </c>
      <c r="Q548" s="3">
        <f>IF(ISNUMBER(P548),SUMIF(A:A,A548,P:P),"")</f>
        <v>0.88297474072396531</v>
      </c>
      <c r="R548" s="3">
        <f t="shared" si="78"/>
        <v>0.18445382268578345</v>
      </c>
      <c r="S548" s="9">
        <f t="shared" si="79"/>
        <v>5.4214110905334669</v>
      </c>
    </row>
    <row r="549" spans="1:19" x14ac:dyDescent="0.25">
      <c r="A549" s="1">
        <v>63</v>
      </c>
      <c r="B549" s="11">
        <v>0.72569444444444453</v>
      </c>
      <c r="C549" s="1" t="s">
        <v>44</v>
      </c>
      <c r="D549" s="1">
        <v>9</v>
      </c>
      <c r="E549" s="1">
        <v>14</v>
      </c>
      <c r="F549" s="1" t="s">
        <v>600</v>
      </c>
      <c r="G549" s="2">
        <v>54.883299999999998</v>
      </c>
      <c r="H549" s="7">
        <f>1+COUNTIFS(A:A,A549,O:O,"&lt;"&amp;O549)</f>
        <v>3</v>
      </c>
      <c r="I549" s="2">
        <f>AVERAGEIF(A:A,A549,G:G)</f>
        <v>47.024775555555564</v>
      </c>
      <c r="J549" s="2">
        <f t="shared" si="72"/>
        <v>7.8585244444444342</v>
      </c>
      <c r="K549" s="2">
        <f t="shared" si="73"/>
        <v>97.858524444444441</v>
      </c>
      <c r="L549" s="2">
        <f t="shared" si="74"/>
        <v>354.78482064356189</v>
      </c>
      <c r="M549" s="2">
        <f>SUMIF(A:A,A549,L:L)</f>
        <v>3948.0153240964537</v>
      </c>
      <c r="N549" s="3">
        <f t="shared" si="75"/>
        <v>8.9864094112845988E-2</v>
      </c>
      <c r="O549" s="8">
        <f t="shared" si="76"/>
        <v>11.127914990655327</v>
      </c>
      <c r="P549" s="3">
        <f t="shared" si="77"/>
        <v>8.9864094112845988E-2</v>
      </c>
      <c r="Q549" s="3">
        <f>IF(ISNUMBER(P549),SUMIF(A:A,A549,P:P),"")</f>
        <v>0.88297474072396531</v>
      </c>
      <c r="R549" s="3">
        <f t="shared" si="78"/>
        <v>0.10177425238593457</v>
      </c>
      <c r="S549" s="9">
        <f t="shared" si="79"/>
        <v>9.8256678536722148</v>
      </c>
    </row>
    <row r="550" spans="1:19" x14ac:dyDescent="0.25">
      <c r="A550" s="1">
        <v>63</v>
      </c>
      <c r="B550" s="11">
        <v>0.72569444444444453</v>
      </c>
      <c r="C550" s="1" t="s">
        <v>44</v>
      </c>
      <c r="D550" s="1">
        <v>9</v>
      </c>
      <c r="E550" s="1">
        <v>12</v>
      </c>
      <c r="F550" s="1" t="s">
        <v>598</v>
      </c>
      <c r="G550" s="2">
        <v>51.336400000000005</v>
      </c>
      <c r="H550" s="7">
        <f>1+COUNTIFS(A:A,A550,O:O,"&lt;"&amp;O550)</f>
        <v>4</v>
      </c>
      <c r="I550" s="2">
        <f>AVERAGEIF(A:A,A550,G:G)</f>
        <v>47.024775555555564</v>
      </c>
      <c r="J550" s="2">
        <f t="shared" si="72"/>
        <v>4.3116244444444405</v>
      </c>
      <c r="K550" s="2">
        <f t="shared" si="73"/>
        <v>94.311624444444448</v>
      </c>
      <c r="L550" s="2">
        <f t="shared" si="74"/>
        <v>286.77486535897839</v>
      </c>
      <c r="M550" s="2">
        <f>SUMIF(A:A,A550,L:L)</f>
        <v>3948.0153240964537</v>
      </c>
      <c r="N550" s="3">
        <f t="shared" si="75"/>
        <v>7.2637728533794368E-2</v>
      </c>
      <c r="O550" s="8">
        <f t="shared" si="76"/>
        <v>13.766950318865693</v>
      </c>
      <c r="P550" s="3">
        <f t="shared" si="77"/>
        <v>7.2637728533794368E-2</v>
      </c>
      <c r="Q550" s="3">
        <f>IF(ISNUMBER(P550),SUMIF(A:A,A550,P:P),"")</f>
        <v>0.88297474072396531</v>
      </c>
      <c r="R550" s="3">
        <f t="shared" si="78"/>
        <v>8.2264786503674511E-2</v>
      </c>
      <c r="S550" s="9">
        <f t="shared" si="79"/>
        <v>12.155869388360147</v>
      </c>
    </row>
    <row r="551" spans="1:19" x14ac:dyDescent="0.25">
      <c r="A551" s="1">
        <v>63</v>
      </c>
      <c r="B551" s="11">
        <v>0.72569444444444453</v>
      </c>
      <c r="C551" s="1" t="s">
        <v>44</v>
      </c>
      <c r="D551" s="1">
        <v>9</v>
      </c>
      <c r="E551" s="1">
        <v>10</v>
      </c>
      <c r="F551" s="1" t="s">
        <v>596</v>
      </c>
      <c r="G551" s="2">
        <v>48.864133333333299</v>
      </c>
      <c r="H551" s="7">
        <f>1+COUNTIFS(A:A,A551,O:O,"&lt;"&amp;O551)</f>
        <v>5</v>
      </c>
      <c r="I551" s="2">
        <f>AVERAGEIF(A:A,A551,G:G)</f>
        <v>47.024775555555564</v>
      </c>
      <c r="J551" s="2">
        <f t="shared" si="72"/>
        <v>1.8393577777777352</v>
      </c>
      <c r="K551" s="2">
        <f t="shared" si="73"/>
        <v>91.839357777777735</v>
      </c>
      <c r="L551" s="2">
        <f t="shared" si="74"/>
        <v>247.2404801097874</v>
      </c>
      <c r="M551" s="2">
        <f>SUMIF(A:A,A551,L:L)</f>
        <v>3948.0153240964537</v>
      </c>
      <c r="N551" s="3">
        <f t="shared" si="75"/>
        <v>6.2623992009547505E-2</v>
      </c>
      <c r="O551" s="8">
        <f t="shared" si="76"/>
        <v>15.968320892854329</v>
      </c>
      <c r="P551" s="3">
        <f t="shared" si="77"/>
        <v>6.2623992009547505E-2</v>
      </c>
      <c r="Q551" s="3">
        <f>IF(ISNUMBER(P551),SUMIF(A:A,A551,P:P),"")</f>
        <v>0.88297474072396531</v>
      </c>
      <c r="R551" s="3">
        <f t="shared" si="78"/>
        <v>7.0923877118162046E-2</v>
      </c>
      <c r="S551" s="9">
        <f t="shared" si="79"/>
        <v>14.099624000165129</v>
      </c>
    </row>
    <row r="552" spans="1:19" x14ac:dyDescent="0.25">
      <c r="A552" s="1">
        <v>63</v>
      </c>
      <c r="B552" s="11">
        <v>0.72569444444444453</v>
      </c>
      <c r="C552" s="1" t="s">
        <v>44</v>
      </c>
      <c r="D552" s="1">
        <v>9</v>
      </c>
      <c r="E552" s="1">
        <v>5</v>
      </c>
      <c r="F552" s="1" t="s">
        <v>592</v>
      </c>
      <c r="G552" s="2">
        <v>48.403033333333298</v>
      </c>
      <c r="H552" s="7">
        <f>1+COUNTIFS(A:A,A552,O:O,"&lt;"&amp;O552)</f>
        <v>6</v>
      </c>
      <c r="I552" s="2">
        <f>AVERAGEIF(A:A,A552,G:G)</f>
        <v>47.024775555555564</v>
      </c>
      <c r="J552" s="2">
        <f t="shared" si="72"/>
        <v>1.3782577777777334</v>
      </c>
      <c r="K552" s="2">
        <f t="shared" si="73"/>
        <v>91.378257777777733</v>
      </c>
      <c r="L552" s="2">
        <f t="shared" si="74"/>
        <v>240.49407827046932</v>
      </c>
      <c r="M552" s="2">
        <f>SUMIF(A:A,A552,L:L)</f>
        <v>3948.0153240964537</v>
      </c>
      <c r="N552" s="3">
        <f t="shared" si="75"/>
        <v>6.0915183586707333E-2</v>
      </c>
      <c r="O552" s="8">
        <f t="shared" si="76"/>
        <v>16.416268344272314</v>
      </c>
      <c r="P552" s="3">
        <f t="shared" si="77"/>
        <v>6.0915183586707333E-2</v>
      </c>
      <c r="Q552" s="3">
        <f>IF(ISNUMBER(P552),SUMIF(A:A,A552,P:P),"")</f>
        <v>0.88297474072396531</v>
      </c>
      <c r="R552" s="3">
        <f t="shared" si="78"/>
        <v>6.898859138004558E-2</v>
      </c>
      <c r="S552" s="9">
        <f t="shared" si="79"/>
        <v>14.495150284938886</v>
      </c>
    </row>
    <row r="553" spans="1:19" x14ac:dyDescent="0.25">
      <c r="A553" s="1">
        <v>63</v>
      </c>
      <c r="B553" s="11">
        <v>0.72569444444444453</v>
      </c>
      <c r="C553" s="1" t="s">
        <v>44</v>
      </c>
      <c r="D553" s="1">
        <v>9</v>
      </c>
      <c r="E553" s="1">
        <v>3</v>
      </c>
      <c r="F553" s="1" t="s">
        <v>590</v>
      </c>
      <c r="G553" s="2">
        <v>48.155533333333302</v>
      </c>
      <c r="H553" s="7">
        <f>1+COUNTIFS(A:A,A553,O:O,"&lt;"&amp;O553)</f>
        <v>7</v>
      </c>
      <c r="I553" s="2">
        <f>AVERAGEIF(A:A,A553,G:G)</f>
        <v>47.024775555555564</v>
      </c>
      <c r="J553" s="2">
        <f t="shared" si="72"/>
        <v>1.1307577777777382</v>
      </c>
      <c r="K553" s="2">
        <f t="shared" si="73"/>
        <v>91.130757777777745</v>
      </c>
      <c r="L553" s="2">
        <f t="shared" si="74"/>
        <v>236.94912761167032</v>
      </c>
      <c r="M553" s="2">
        <f>SUMIF(A:A,A553,L:L)</f>
        <v>3948.0153240964537</v>
      </c>
      <c r="N553" s="3">
        <f t="shared" si="75"/>
        <v>6.0017276570702952E-2</v>
      </c>
      <c r="O553" s="8">
        <f t="shared" si="76"/>
        <v>16.661869000702769</v>
      </c>
      <c r="P553" s="3">
        <f t="shared" si="77"/>
        <v>6.0017276570702952E-2</v>
      </c>
      <c r="Q553" s="3">
        <f>IF(ISNUMBER(P553),SUMIF(A:A,A553,P:P),"")</f>
        <v>0.88297474072396531</v>
      </c>
      <c r="R553" s="3">
        <f t="shared" si="78"/>
        <v>6.7971680052244549E-2</v>
      </c>
      <c r="S553" s="9">
        <f t="shared" si="79"/>
        <v>14.712009460872201</v>
      </c>
    </row>
    <row r="554" spans="1:19" x14ac:dyDescent="0.25">
      <c r="A554" s="1">
        <v>63</v>
      </c>
      <c r="B554" s="11">
        <v>0.72569444444444453</v>
      </c>
      <c r="C554" s="1" t="s">
        <v>44</v>
      </c>
      <c r="D554" s="1">
        <v>9</v>
      </c>
      <c r="E554" s="1">
        <v>15</v>
      </c>
      <c r="F554" s="1" t="s">
        <v>601</v>
      </c>
      <c r="G554" s="2">
        <v>46.655333333333296</v>
      </c>
      <c r="H554" s="7">
        <f>1+COUNTIFS(A:A,A554,O:O,"&lt;"&amp;O554)</f>
        <v>8</v>
      </c>
      <c r="I554" s="2">
        <f>AVERAGEIF(A:A,A554,G:G)</f>
        <v>47.024775555555564</v>
      </c>
      <c r="J554" s="2">
        <f t="shared" si="72"/>
        <v>-0.36944222222226841</v>
      </c>
      <c r="K554" s="2">
        <f t="shared" si="73"/>
        <v>89.630557777777739</v>
      </c>
      <c r="L554" s="2">
        <f t="shared" si="74"/>
        <v>216.55259840034458</v>
      </c>
      <c r="M554" s="2">
        <f>SUMIF(A:A,A554,L:L)</f>
        <v>3948.0153240964537</v>
      </c>
      <c r="N554" s="3">
        <f t="shared" si="75"/>
        <v>5.4851002497034382E-2</v>
      </c>
      <c r="O554" s="8">
        <f t="shared" si="76"/>
        <v>18.231207352209594</v>
      </c>
      <c r="P554" s="3">
        <f t="shared" si="77"/>
        <v>5.4851002497034382E-2</v>
      </c>
      <c r="Q554" s="3">
        <f>IF(ISNUMBER(P554),SUMIF(A:A,A554,P:P),"")</f>
        <v>0.88297474072396531</v>
      </c>
      <c r="R554" s="3">
        <f t="shared" si="78"/>
        <v>6.2120692662239865E-2</v>
      </c>
      <c r="S554" s="9">
        <f t="shared" si="79"/>
        <v>16.097695584902116</v>
      </c>
    </row>
    <row r="555" spans="1:19" x14ac:dyDescent="0.25">
      <c r="A555" s="1">
        <v>63</v>
      </c>
      <c r="B555" s="11">
        <v>0.72569444444444453</v>
      </c>
      <c r="C555" s="1" t="s">
        <v>44</v>
      </c>
      <c r="D555" s="1">
        <v>9</v>
      </c>
      <c r="E555" s="1">
        <v>11</v>
      </c>
      <c r="F555" s="1" t="s">
        <v>597</v>
      </c>
      <c r="G555" s="2">
        <v>45.417900000000003</v>
      </c>
      <c r="H555" s="7">
        <f>1+COUNTIFS(A:A,A555,O:O,"&lt;"&amp;O555)</f>
        <v>9</v>
      </c>
      <c r="I555" s="2">
        <f>AVERAGEIF(A:A,A555,G:G)</f>
        <v>47.024775555555564</v>
      </c>
      <c r="J555" s="2">
        <f t="shared" si="72"/>
        <v>-1.6068755555555612</v>
      </c>
      <c r="K555" s="2">
        <f t="shared" si="73"/>
        <v>88.393124444444439</v>
      </c>
      <c r="L555" s="2">
        <f t="shared" si="74"/>
        <v>201.05680230473789</v>
      </c>
      <c r="M555" s="2">
        <f>SUMIF(A:A,A555,L:L)</f>
        <v>3948.0153240964537</v>
      </c>
      <c r="N555" s="3">
        <f t="shared" si="75"/>
        <v>5.0926044049930813E-2</v>
      </c>
      <c r="O555" s="8">
        <f t="shared" si="76"/>
        <v>19.636318089414971</v>
      </c>
      <c r="P555" s="3">
        <f t="shared" si="77"/>
        <v>5.0926044049930813E-2</v>
      </c>
      <c r="Q555" s="3">
        <f>IF(ISNUMBER(P555),SUMIF(A:A,A555,P:P),"")</f>
        <v>0.88297474072396531</v>
      </c>
      <c r="R555" s="3">
        <f t="shared" si="78"/>
        <v>5.7675538949365328E-2</v>
      </c>
      <c r="S555" s="9">
        <f t="shared" si="79"/>
        <v>17.338372873774492</v>
      </c>
    </row>
    <row r="556" spans="1:19" x14ac:dyDescent="0.25">
      <c r="A556" s="1">
        <v>63</v>
      </c>
      <c r="B556" s="11">
        <v>0.72569444444444453</v>
      </c>
      <c r="C556" s="1" t="s">
        <v>44</v>
      </c>
      <c r="D556" s="1">
        <v>9</v>
      </c>
      <c r="E556" s="1">
        <v>2</v>
      </c>
      <c r="F556" s="1" t="s">
        <v>589</v>
      </c>
      <c r="G556" s="2">
        <v>45.061233333333298</v>
      </c>
      <c r="H556" s="7">
        <f>1+COUNTIFS(A:A,A556,O:O,"&lt;"&amp;O556)</f>
        <v>10</v>
      </c>
      <c r="I556" s="2">
        <f>AVERAGEIF(A:A,A556,G:G)</f>
        <v>47.024775555555564</v>
      </c>
      <c r="J556" s="2">
        <f t="shared" si="72"/>
        <v>-1.9635422222222658</v>
      </c>
      <c r="K556" s="2">
        <f t="shared" si="73"/>
        <v>88.036457777777741</v>
      </c>
      <c r="L556" s="2">
        <f t="shared" si="74"/>
        <v>196.79989806717333</v>
      </c>
      <c r="M556" s="2">
        <f>SUMIF(A:A,A556,L:L)</f>
        <v>3948.0153240964537</v>
      </c>
      <c r="N556" s="3">
        <f t="shared" si="75"/>
        <v>4.9847805013830113E-2</v>
      </c>
      <c r="O556" s="8">
        <f t="shared" si="76"/>
        <v>20.061063866755081</v>
      </c>
      <c r="P556" s="3">
        <f t="shared" si="77"/>
        <v>4.9847805013830113E-2</v>
      </c>
      <c r="Q556" s="3">
        <f>IF(ISNUMBER(P556),SUMIF(A:A,A556,P:P),"")</f>
        <v>0.88297474072396531</v>
      </c>
      <c r="R556" s="3">
        <f t="shared" si="78"/>
        <v>5.6454395255926673E-2</v>
      </c>
      <c r="S556" s="9">
        <f t="shared" si="79"/>
        <v>17.713412666394976</v>
      </c>
    </row>
    <row r="557" spans="1:19" x14ac:dyDescent="0.25">
      <c r="A557" s="1">
        <v>63</v>
      </c>
      <c r="B557" s="11">
        <v>0.72569444444444453</v>
      </c>
      <c r="C557" s="1" t="s">
        <v>44</v>
      </c>
      <c r="D557" s="1">
        <v>9</v>
      </c>
      <c r="E557" s="1">
        <v>6</v>
      </c>
      <c r="F557" s="1" t="s">
        <v>593</v>
      </c>
      <c r="G557" s="2">
        <v>44.936900000000001</v>
      </c>
      <c r="H557" s="7">
        <f>1+COUNTIFS(A:A,A557,O:O,"&lt;"&amp;O557)</f>
        <v>11</v>
      </c>
      <c r="I557" s="2">
        <f>AVERAGEIF(A:A,A557,G:G)</f>
        <v>47.024775555555564</v>
      </c>
      <c r="J557" s="2">
        <f t="shared" si="72"/>
        <v>-2.0878755555555628</v>
      </c>
      <c r="K557" s="2">
        <f t="shared" si="73"/>
        <v>87.91212444444443</v>
      </c>
      <c r="L557" s="2">
        <f t="shared" si="74"/>
        <v>195.33723335028293</v>
      </c>
      <c r="M557" s="2">
        <f>SUMIF(A:A,A557,L:L)</f>
        <v>3948.0153240964537</v>
      </c>
      <c r="N557" s="3">
        <f t="shared" si="75"/>
        <v>4.9477324000759292E-2</v>
      </c>
      <c r="O557" s="8">
        <f t="shared" si="76"/>
        <v>20.21127900903965</v>
      </c>
      <c r="P557" s="3">
        <f t="shared" si="77"/>
        <v>4.9477324000759292E-2</v>
      </c>
      <c r="Q557" s="3">
        <f>IF(ISNUMBER(P557),SUMIF(A:A,A557,P:P),"")</f>
        <v>0.88297474072396531</v>
      </c>
      <c r="R557" s="3">
        <f t="shared" si="78"/>
        <v>5.6034812457026836E-2</v>
      </c>
      <c r="S557" s="9">
        <f t="shared" si="79"/>
        <v>17.846048842706509</v>
      </c>
    </row>
    <row r="558" spans="1:19" x14ac:dyDescent="0.25">
      <c r="A558" s="1">
        <v>63</v>
      </c>
      <c r="B558" s="11">
        <v>0.72569444444444453</v>
      </c>
      <c r="C558" s="1" t="s">
        <v>44</v>
      </c>
      <c r="D558" s="1">
        <v>9</v>
      </c>
      <c r="E558" s="1">
        <v>4</v>
      </c>
      <c r="F558" s="1" t="s">
        <v>591</v>
      </c>
      <c r="G558" s="2">
        <v>40.505766666666702</v>
      </c>
      <c r="H558" s="7">
        <f>1+COUNTIFS(A:A,A558,O:O,"&lt;"&amp;O558)</f>
        <v>12</v>
      </c>
      <c r="I558" s="2">
        <f>AVERAGEIF(A:A,A558,G:G)</f>
        <v>47.024775555555564</v>
      </c>
      <c r="J558" s="2">
        <f t="shared" si="72"/>
        <v>-6.5190088888888624</v>
      </c>
      <c r="K558" s="2">
        <f t="shared" si="73"/>
        <v>83.480991111111138</v>
      </c>
      <c r="L558" s="2">
        <f t="shared" si="74"/>
        <v>149.73386226284887</v>
      </c>
      <c r="M558" s="2">
        <f>SUMIF(A:A,A558,L:L)</f>
        <v>3948.0153240964537</v>
      </c>
      <c r="N558" s="3">
        <f t="shared" si="75"/>
        <v>3.792636298774172E-2</v>
      </c>
      <c r="O558" s="8">
        <f t="shared" si="76"/>
        <v>26.36688364563754</v>
      </c>
      <c r="P558" s="3" t="str">
        <f t="shared" si="77"/>
        <v/>
      </c>
      <c r="Q558" s="3" t="str">
        <f>IF(ISNUMBER(P558),SUMIF(A:A,A558,P:P),"")</f>
        <v/>
      </c>
      <c r="R558" s="3" t="str">
        <f t="shared" si="78"/>
        <v/>
      </c>
      <c r="S558" s="9" t="str">
        <f t="shared" si="79"/>
        <v/>
      </c>
    </row>
    <row r="559" spans="1:19" x14ac:dyDescent="0.25">
      <c r="A559" s="1">
        <v>63</v>
      </c>
      <c r="B559" s="11">
        <v>0.72569444444444453</v>
      </c>
      <c r="C559" s="1" t="s">
        <v>44</v>
      </c>
      <c r="D559" s="1">
        <v>9</v>
      </c>
      <c r="E559" s="1">
        <v>1</v>
      </c>
      <c r="F559" s="1" t="s">
        <v>588</v>
      </c>
      <c r="G559" s="2">
        <v>39.151299999999999</v>
      </c>
      <c r="H559" s="7">
        <f>1+COUNTIFS(A:A,A559,O:O,"&lt;"&amp;O559)</f>
        <v>13</v>
      </c>
      <c r="I559" s="2">
        <f>AVERAGEIF(A:A,A559,G:G)</f>
        <v>47.024775555555564</v>
      </c>
      <c r="J559" s="2">
        <f t="shared" si="72"/>
        <v>-7.8734755555555651</v>
      </c>
      <c r="K559" s="2">
        <f t="shared" si="73"/>
        <v>82.126524444444442</v>
      </c>
      <c r="L559" s="2">
        <f t="shared" si="74"/>
        <v>138.04662172184027</v>
      </c>
      <c r="M559" s="2">
        <f>SUMIF(A:A,A559,L:L)</f>
        <v>3948.0153240964537</v>
      </c>
      <c r="N559" s="3">
        <f t="shared" si="75"/>
        <v>3.4966080521339857E-2</v>
      </c>
      <c r="O559" s="8">
        <f t="shared" si="76"/>
        <v>28.599144802337751</v>
      </c>
      <c r="P559" s="3" t="str">
        <f t="shared" si="77"/>
        <v/>
      </c>
      <c r="Q559" s="3" t="str">
        <f>IF(ISNUMBER(P559),SUMIF(A:A,A559,P:P),"")</f>
        <v/>
      </c>
      <c r="R559" s="3" t="str">
        <f t="shared" si="78"/>
        <v/>
      </c>
      <c r="S559" s="9" t="str">
        <f t="shared" si="79"/>
        <v/>
      </c>
    </row>
    <row r="560" spans="1:19" x14ac:dyDescent="0.25">
      <c r="A560" s="1">
        <v>63</v>
      </c>
      <c r="B560" s="11">
        <v>0.72569444444444453</v>
      </c>
      <c r="C560" s="1" t="s">
        <v>44</v>
      </c>
      <c r="D560" s="1">
        <v>9</v>
      </c>
      <c r="E560" s="1">
        <v>9</v>
      </c>
      <c r="F560" s="1" t="s">
        <v>595</v>
      </c>
      <c r="G560" s="2">
        <v>35.3166333333333</v>
      </c>
      <c r="H560" s="7">
        <f>1+COUNTIFS(A:A,A560,O:O,"&lt;"&amp;O560)</f>
        <v>14</v>
      </c>
      <c r="I560" s="2">
        <f>AVERAGEIF(A:A,A560,G:G)</f>
        <v>47.024775555555564</v>
      </c>
      <c r="J560" s="2">
        <f t="shared" si="72"/>
        <v>-11.708142222222264</v>
      </c>
      <c r="K560" s="2">
        <f t="shared" si="73"/>
        <v>78.291857777777736</v>
      </c>
      <c r="L560" s="2">
        <f t="shared" si="74"/>
        <v>109.67390540667006</v>
      </c>
      <c r="M560" s="2">
        <f>SUMIF(A:A,A560,L:L)</f>
        <v>3948.0153240964537</v>
      </c>
      <c r="N560" s="3">
        <f t="shared" si="75"/>
        <v>2.7779503472867124E-2</v>
      </c>
      <c r="O560" s="8">
        <f t="shared" si="76"/>
        <v>35.997763638098242</v>
      </c>
      <c r="P560" s="3" t="str">
        <f t="shared" si="77"/>
        <v/>
      </c>
      <c r="Q560" s="3" t="str">
        <f>IF(ISNUMBER(P560),SUMIF(A:A,A560,P:P),"")</f>
        <v/>
      </c>
      <c r="R560" s="3" t="str">
        <f t="shared" si="78"/>
        <v/>
      </c>
      <c r="S560" s="9" t="str">
        <f t="shared" si="79"/>
        <v/>
      </c>
    </row>
    <row r="561" spans="1:19" x14ac:dyDescent="0.25">
      <c r="A561" s="1">
        <v>63</v>
      </c>
      <c r="B561" s="11">
        <v>0.72569444444444453</v>
      </c>
      <c r="C561" s="1" t="s">
        <v>44</v>
      </c>
      <c r="D561" s="1">
        <v>9</v>
      </c>
      <c r="E561" s="1">
        <v>13</v>
      </c>
      <c r="F561" s="1" t="s">
        <v>599</v>
      </c>
      <c r="G561" s="2">
        <v>26.485500000000002</v>
      </c>
      <c r="H561" s="7">
        <f>1+COUNTIFS(A:A,A561,O:O,"&lt;"&amp;O561)</f>
        <v>15</v>
      </c>
      <c r="I561" s="2">
        <f>AVERAGEIF(A:A,A561,G:G)</f>
        <v>47.024775555555564</v>
      </c>
      <c r="J561" s="2">
        <f t="shared" ref="J561:J615" si="80">G561-I561</f>
        <v>-20.539275555555562</v>
      </c>
      <c r="K561" s="2">
        <f t="shared" ref="K561:K615" si="81">90+J561</f>
        <v>69.460724444444438</v>
      </c>
      <c r="L561" s="2">
        <f t="shared" ref="L561:L615" si="82">EXP(0.06*K561)</f>
        <v>64.563127536785601</v>
      </c>
      <c r="M561" s="2">
        <f>SUMIF(A:A,A561,L:L)</f>
        <v>3948.0153240964537</v>
      </c>
      <c r="N561" s="3">
        <f t="shared" ref="N561:N615" si="83">L561/M561</f>
        <v>1.6353312294085782E-2</v>
      </c>
      <c r="O561" s="8">
        <f t="shared" ref="O561:O615" si="84">1/N561</f>
        <v>61.149691390755905</v>
      </c>
      <c r="P561" s="3" t="str">
        <f t="shared" ref="P561:P615" si="85">IF(O561&gt;21,"",N561)</f>
        <v/>
      </c>
      <c r="Q561" s="3" t="str">
        <f>IF(ISNUMBER(P561),SUMIF(A:A,A561,P:P),"")</f>
        <v/>
      </c>
      <c r="R561" s="3" t="str">
        <f t="shared" ref="R561:R615" si="86">IFERROR(P561*(1/Q561),"")</f>
        <v/>
      </c>
      <c r="S561" s="9" t="str">
        <f t="shared" ref="S561:S615" si="87">IFERROR(1/R561,"")</f>
        <v/>
      </c>
    </row>
    <row r="562" spans="1:19" x14ac:dyDescent="0.25">
      <c r="A562" s="1">
        <v>64</v>
      </c>
      <c r="B562" s="11">
        <v>0.7284722222222223</v>
      </c>
      <c r="C562" s="1" t="s">
        <v>184</v>
      </c>
      <c r="D562" s="1">
        <v>6</v>
      </c>
      <c r="E562" s="1">
        <v>5</v>
      </c>
      <c r="F562" s="1" t="s">
        <v>604</v>
      </c>
      <c r="G562" s="2">
        <v>73.403733333333292</v>
      </c>
      <c r="H562" s="7">
        <f>1+COUNTIFS(A:A,A562,O:O,"&lt;"&amp;O562)</f>
        <v>1</v>
      </c>
      <c r="I562" s="2">
        <f>AVERAGEIF(A:A,A562,G:G)</f>
        <v>45.84376969696968</v>
      </c>
      <c r="J562" s="2">
        <f t="shared" si="80"/>
        <v>27.559963636363612</v>
      </c>
      <c r="K562" s="2">
        <f t="shared" si="81"/>
        <v>117.55996363636362</v>
      </c>
      <c r="L562" s="2">
        <f t="shared" si="82"/>
        <v>1157.0139893578512</v>
      </c>
      <c r="M562" s="2">
        <f>SUMIF(A:A,A562,L:L)</f>
        <v>4086.4811654446321</v>
      </c>
      <c r="N562" s="3">
        <f t="shared" si="83"/>
        <v>0.28313209886823537</v>
      </c>
      <c r="O562" s="8">
        <f t="shared" si="84"/>
        <v>3.5319202732480792</v>
      </c>
      <c r="P562" s="3">
        <f t="shared" si="85"/>
        <v>0.28313209886823537</v>
      </c>
      <c r="Q562" s="3">
        <f>IF(ISNUMBER(P562),SUMIF(A:A,A562,P:P),"")</f>
        <v>0.85469681274762077</v>
      </c>
      <c r="R562" s="3">
        <f t="shared" si="86"/>
        <v>0.33126612226157914</v>
      </c>
      <c r="S562" s="9">
        <f t="shared" si="87"/>
        <v>3.018721000423839</v>
      </c>
    </row>
    <row r="563" spans="1:19" x14ac:dyDescent="0.25">
      <c r="A563" s="1">
        <v>64</v>
      </c>
      <c r="B563" s="11">
        <v>0.7284722222222223</v>
      </c>
      <c r="C563" s="1" t="s">
        <v>184</v>
      </c>
      <c r="D563" s="1">
        <v>6</v>
      </c>
      <c r="E563" s="1">
        <v>9</v>
      </c>
      <c r="F563" s="1" t="s">
        <v>606</v>
      </c>
      <c r="G563" s="2">
        <v>68.657366666666604</v>
      </c>
      <c r="H563" s="7">
        <f>1+COUNTIFS(A:A,A563,O:O,"&lt;"&amp;O563)</f>
        <v>2</v>
      </c>
      <c r="I563" s="2">
        <f>AVERAGEIF(A:A,A563,G:G)</f>
        <v>45.84376969696968</v>
      </c>
      <c r="J563" s="2">
        <f t="shared" si="80"/>
        <v>22.813596969696924</v>
      </c>
      <c r="K563" s="2">
        <f t="shared" si="81"/>
        <v>112.81359696969693</v>
      </c>
      <c r="L563" s="2">
        <f t="shared" si="82"/>
        <v>870.28071296135511</v>
      </c>
      <c r="M563" s="2">
        <f>SUMIF(A:A,A563,L:L)</f>
        <v>4086.4811654446321</v>
      </c>
      <c r="N563" s="3">
        <f t="shared" si="83"/>
        <v>0.21296579568761176</v>
      </c>
      <c r="O563" s="8">
        <f t="shared" si="84"/>
        <v>4.695589715575017</v>
      </c>
      <c r="P563" s="3">
        <f t="shared" si="85"/>
        <v>0.21296579568761176</v>
      </c>
      <c r="Q563" s="3">
        <f>IF(ISNUMBER(P563),SUMIF(A:A,A563,P:P),"")</f>
        <v>0.85469681274762077</v>
      </c>
      <c r="R563" s="3">
        <f t="shared" si="86"/>
        <v>0.24917115930616834</v>
      </c>
      <c r="S563" s="9">
        <f t="shared" si="87"/>
        <v>4.0133055638724739</v>
      </c>
    </row>
    <row r="564" spans="1:19" x14ac:dyDescent="0.25">
      <c r="A564" s="1">
        <v>64</v>
      </c>
      <c r="B564" s="11">
        <v>0.7284722222222223</v>
      </c>
      <c r="C564" s="1" t="s">
        <v>184</v>
      </c>
      <c r="D564" s="1">
        <v>6</v>
      </c>
      <c r="E564" s="1">
        <v>12</v>
      </c>
      <c r="F564" s="1" t="s">
        <v>609</v>
      </c>
      <c r="G564" s="2">
        <v>61.405733333333302</v>
      </c>
      <c r="H564" s="7">
        <f>1+COUNTIFS(A:A,A564,O:O,"&lt;"&amp;O564)</f>
        <v>3</v>
      </c>
      <c r="I564" s="2">
        <f>AVERAGEIF(A:A,A564,G:G)</f>
        <v>45.84376969696968</v>
      </c>
      <c r="J564" s="2">
        <f t="shared" si="80"/>
        <v>15.561963636363622</v>
      </c>
      <c r="K564" s="2">
        <f t="shared" si="81"/>
        <v>105.56196363636363</v>
      </c>
      <c r="L564" s="2">
        <f t="shared" si="82"/>
        <v>563.24675505257267</v>
      </c>
      <c r="M564" s="2">
        <f>SUMIF(A:A,A564,L:L)</f>
        <v>4086.4811654446321</v>
      </c>
      <c r="N564" s="3">
        <f t="shared" si="83"/>
        <v>0.1378317266736474</v>
      </c>
      <c r="O564" s="8">
        <f t="shared" si="84"/>
        <v>7.2552236276322724</v>
      </c>
      <c r="P564" s="3">
        <f t="shared" si="85"/>
        <v>0.1378317266736474</v>
      </c>
      <c r="Q564" s="3">
        <f>IF(ISNUMBER(P564),SUMIF(A:A,A564,P:P),"")</f>
        <v>0.85469681274762077</v>
      </c>
      <c r="R564" s="3">
        <f t="shared" si="86"/>
        <v>0.16126388283882259</v>
      </c>
      <c r="S564" s="9">
        <f t="shared" si="87"/>
        <v>6.2010165103085342</v>
      </c>
    </row>
    <row r="565" spans="1:19" x14ac:dyDescent="0.25">
      <c r="A565" s="1">
        <v>64</v>
      </c>
      <c r="B565" s="11">
        <v>0.7284722222222223</v>
      </c>
      <c r="C565" s="1" t="s">
        <v>184</v>
      </c>
      <c r="D565" s="1">
        <v>6</v>
      </c>
      <c r="E565" s="1">
        <v>6</v>
      </c>
      <c r="F565" s="1" t="s">
        <v>28</v>
      </c>
      <c r="G565" s="2">
        <v>59.114166666666698</v>
      </c>
      <c r="H565" s="7">
        <f>1+COUNTIFS(A:A,A565,O:O,"&lt;"&amp;O565)</f>
        <v>4</v>
      </c>
      <c r="I565" s="2">
        <f>AVERAGEIF(A:A,A565,G:G)</f>
        <v>45.84376969696968</v>
      </c>
      <c r="J565" s="2">
        <f t="shared" si="80"/>
        <v>13.270396969697018</v>
      </c>
      <c r="K565" s="2">
        <f t="shared" si="81"/>
        <v>103.27039696969702</v>
      </c>
      <c r="L565" s="2">
        <f t="shared" si="82"/>
        <v>490.89183989495729</v>
      </c>
      <c r="M565" s="2">
        <f>SUMIF(A:A,A565,L:L)</f>
        <v>4086.4811654446321</v>
      </c>
      <c r="N565" s="3">
        <f t="shared" si="83"/>
        <v>0.12012580506817178</v>
      </c>
      <c r="O565" s="8">
        <f t="shared" si="84"/>
        <v>8.3246060197681651</v>
      </c>
      <c r="P565" s="3">
        <f t="shared" si="85"/>
        <v>0.12012580506817178</v>
      </c>
      <c r="Q565" s="3">
        <f>IF(ISNUMBER(P565),SUMIF(A:A,A565,P:P),"")</f>
        <v>0.85469681274762077</v>
      </c>
      <c r="R565" s="3">
        <f t="shared" si="86"/>
        <v>0.14054785659256125</v>
      </c>
      <c r="S565" s="9">
        <f t="shared" si="87"/>
        <v>7.1150142324755086</v>
      </c>
    </row>
    <row r="566" spans="1:19" x14ac:dyDescent="0.25">
      <c r="A566" s="1">
        <v>64</v>
      </c>
      <c r="B566" s="11">
        <v>0.7284722222222223</v>
      </c>
      <c r="C566" s="1" t="s">
        <v>184</v>
      </c>
      <c r="D566" s="1">
        <v>6</v>
      </c>
      <c r="E566" s="1">
        <v>7</v>
      </c>
      <c r="F566" s="1" t="s">
        <v>605</v>
      </c>
      <c r="G566" s="2">
        <v>56.164566666666701</v>
      </c>
      <c r="H566" s="7">
        <f>1+COUNTIFS(A:A,A566,O:O,"&lt;"&amp;O566)</f>
        <v>5</v>
      </c>
      <c r="I566" s="2">
        <f>AVERAGEIF(A:A,A566,G:G)</f>
        <v>45.84376969696968</v>
      </c>
      <c r="J566" s="2">
        <f t="shared" si="80"/>
        <v>10.320796969697021</v>
      </c>
      <c r="K566" s="2">
        <f t="shared" si="81"/>
        <v>100.32079696969703</v>
      </c>
      <c r="L566" s="2">
        <f t="shared" si="82"/>
        <v>411.26913019197383</v>
      </c>
      <c r="M566" s="2">
        <f>SUMIF(A:A,A566,L:L)</f>
        <v>4086.4811654446321</v>
      </c>
      <c r="N566" s="3">
        <f t="shared" si="83"/>
        <v>0.10064138644995455</v>
      </c>
      <c r="O566" s="8">
        <f t="shared" si="84"/>
        <v>9.9362701098843189</v>
      </c>
      <c r="P566" s="3">
        <f t="shared" si="85"/>
        <v>0.10064138644995455</v>
      </c>
      <c r="Q566" s="3">
        <f>IF(ISNUMBER(P566),SUMIF(A:A,A566,P:P),"")</f>
        <v>0.85469681274762077</v>
      </c>
      <c r="R566" s="3">
        <f t="shared" si="86"/>
        <v>0.11775097900086876</v>
      </c>
      <c r="S566" s="9">
        <f t="shared" si="87"/>
        <v>8.4924983935175788</v>
      </c>
    </row>
    <row r="567" spans="1:19" x14ac:dyDescent="0.25">
      <c r="A567" s="1">
        <v>64</v>
      </c>
      <c r="B567" s="11">
        <v>0.7284722222222223</v>
      </c>
      <c r="C567" s="1" t="s">
        <v>184</v>
      </c>
      <c r="D567" s="1">
        <v>6</v>
      </c>
      <c r="E567" s="1">
        <v>13</v>
      </c>
      <c r="F567" s="1" t="s">
        <v>610</v>
      </c>
      <c r="G567" s="2">
        <v>39.579099999999997</v>
      </c>
      <c r="H567" s="7">
        <f>1+COUNTIFS(A:A,A567,O:O,"&lt;"&amp;O567)</f>
        <v>6</v>
      </c>
      <c r="I567" s="2">
        <f>AVERAGEIF(A:A,A567,G:G)</f>
        <v>45.84376969696968</v>
      </c>
      <c r="J567" s="2">
        <f t="shared" si="80"/>
        <v>-6.2646696969696833</v>
      </c>
      <c r="K567" s="2">
        <f t="shared" si="81"/>
        <v>83.73533030303031</v>
      </c>
      <c r="L567" s="2">
        <f t="shared" si="82"/>
        <v>152.03637754735382</v>
      </c>
      <c r="M567" s="2">
        <f>SUMIF(A:A,A567,L:L)</f>
        <v>4086.4811654446321</v>
      </c>
      <c r="N567" s="3">
        <f t="shared" si="83"/>
        <v>3.720471755332596E-2</v>
      </c>
      <c r="O567" s="8">
        <f t="shared" si="84"/>
        <v>26.878311831468366</v>
      </c>
      <c r="P567" s="3" t="str">
        <f t="shared" si="85"/>
        <v/>
      </c>
      <c r="Q567" s="3" t="str">
        <f>IF(ISNUMBER(P567),SUMIF(A:A,A567,P:P),"")</f>
        <v/>
      </c>
      <c r="R567" s="3" t="str">
        <f t="shared" si="86"/>
        <v/>
      </c>
      <c r="S567" s="9" t="str">
        <f t="shared" si="87"/>
        <v/>
      </c>
    </row>
    <row r="568" spans="1:19" x14ac:dyDescent="0.25">
      <c r="A568" s="1">
        <v>64</v>
      </c>
      <c r="B568" s="11">
        <v>0.7284722222222223</v>
      </c>
      <c r="C568" s="1" t="s">
        <v>184</v>
      </c>
      <c r="D568" s="1">
        <v>6</v>
      </c>
      <c r="E568" s="1">
        <v>11</v>
      </c>
      <c r="F568" s="1" t="s">
        <v>608</v>
      </c>
      <c r="G568" s="2">
        <v>37.618833333333299</v>
      </c>
      <c r="H568" s="7">
        <f>1+COUNTIFS(A:A,A568,O:O,"&lt;"&amp;O568)</f>
        <v>7</v>
      </c>
      <c r="I568" s="2">
        <f>AVERAGEIF(A:A,A568,G:G)</f>
        <v>45.84376969696968</v>
      </c>
      <c r="J568" s="2">
        <f t="shared" si="80"/>
        <v>-8.224936363636381</v>
      </c>
      <c r="K568" s="2">
        <f t="shared" si="81"/>
        <v>81.775063636363626</v>
      </c>
      <c r="L568" s="2">
        <f t="shared" si="82"/>
        <v>135.16602236850335</v>
      </c>
      <c r="M568" s="2">
        <f>SUMIF(A:A,A568,L:L)</f>
        <v>4086.4811654446321</v>
      </c>
      <c r="N568" s="3">
        <f t="shared" si="83"/>
        <v>3.3076384521595253E-2</v>
      </c>
      <c r="O568" s="8">
        <f t="shared" si="84"/>
        <v>30.233050391197068</v>
      </c>
      <c r="P568" s="3" t="str">
        <f t="shared" si="85"/>
        <v/>
      </c>
      <c r="Q568" s="3" t="str">
        <f>IF(ISNUMBER(P568),SUMIF(A:A,A568,P:P),"")</f>
        <v/>
      </c>
      <c r="R568" s="3" t="str">
        <f t="shared" si="86"/>
        <v/>
      </c>
      <c r="S568" s="9" t="str">
        <f t="shared" si="87"/>
        <v/>
      </c>
    </row>
    <row r="569" spans="1:19" x14ac:dyDescent="0.25">
      <c r="A569" s="1">
        <v>64</v>
      </c>
      <c r="B569" s="11">
        <v>0.7284722222222223</v>
      </c>
      <c r="C569" s="1" t="s">
        <v>184</v>
      </c>
      <c r="D569" s="1">
        <v>6</v>
      </c>
      <c r="E569" s="1">
        <v>1</v>
      </c>
      <c r="F569" s="1" t="s">
        <v>603</v>
      </c>
      <c r="G569" s="2">
        <v>36.694766666666602</v>
      </c>
      <c r="H569" s="7">
        <f>1+COUNTIFS(A:A,A569,O:O,"&lt;"&amp;O569)</f>
        <v>8</v>
      </c>
      <c r="I569" s="2">
        <f>AVERAGEIF(A:A,A569,G:G)</f>
        <v>45.84376969696968</v>
      </c>
      <c r="J569" s="2">
        <f t="shared" si="80"/>
        <v>-9.1490030303030778</v>
      </c>
      <c r="K569" s="2">
        <f t="shared" si="81"/>
        <v>80.850996969696922</v>
      </c>
      <c r="L569" s="2">
        <f t="shared" si="82"/>
        <v>127.87584319902436</v>
      </c>
      <c r="M569" s="2">
        <f>SUMIF(A:A,A569,L:L)</f>
        <v>4086.4811654446321</v>
      </c>
      <c r="N569" s="3">
        <f t="shared" si="83"/>
        <v>3.1292409782857952E-2</v>
      </c>
      <c r="O569" s="8">
        <f t="shared" si="84"/>
        <v>31.956631238665491</v>
      </c>
      <c r="P569" s="3" t="str">
        <f t="shared" si="85"/>
        <v/>
      </c>
      <c r="Q569" s="3" t="str">
        <f>IF(ISNUMBER(P569),SUMIF(A:A,A569,P:P),"")</f>
        <v/>
      </c>
      <c r="R569" s="3" t="str">
        <f t="shared" si="86"/>
        <v/>
      </c>
      <c r="S569" s="9" t="str">
        <f t="shared" si="87"/>
        <v/>
      </c>
    </row>
    <row r="570" spans="1:19" x14ac:dyDescent="0.25">
      <c r="A570" s="1">
        <v>64</v>
      </c>
      <c r="B570" s="11">
        <v>0.7284722222222223</v>
      </c>
      <c r="C570" s="1" t="s">
        <v>184</v>
      </c>
      <c r="D570" s="1">
        <v>6</v>
      </c>
      <c r="E570" s="1">
        <v>14</v>
      </c>
      <c r="F570" s="1" t="s">
        <v>611</v>
      </c>
      <c r="G570" s="2">
        <v>26.180199999999999</v>
      </c>
      <c r="H570" s="7">
        <f>1+COUNTIFS(A:A,A570,O:O,"&lt;"&amp;O570)</f>
        <v>9</v>
      </c>
      <c r="I570" s="2">
        <f>AVERAGEIF(A:A,A570,G:G)</f>
        <v>45.84376969696968</v>
      </c>
      <c r="J570" s="2">
        <f t="shared" si="80"/>
        <v>-19.663569696969681</v>
      </c>
      <c r="K570" s="2">
        <f t="shared" si="81"/>
        <v>70.336430303030312</v>
      </c>
      <c r="L570" s="2">
        <f t="shared" si="82"/>
        <v>68.04612732238941</v>
      </c>
      <c r="M570" s="2">
        <f>SUMIF(A:A,A570,L:L)</f>
        <v>4086.4811654446321</v>
      </c>
      <c r="N570" s="3">
        <f t="shared" si="83"/>
        <v>1.6651521092961065E-2</v>
      </c>
      <c r="O570" s="8">
        <f t="shared" si="84"/>
        <v>60.054573658302019</v>
      </c>
      <c r="P570" s="3" t="str">
        <f t="shared" si="85"/>
        <v/>
      </c>
      <c r="Q570" s="3" t="str">
        <f>IF(ISNUMBER(P570),SUMIF(A:A,A570,P:P),"")</f>
        <v/>
      </c>
      <c r="R570" s="3" t="str">
        <f t="shared" si="86"/>
        <v/>
      </c>
      <c r="S570" s="9" t="str">
        <f t="shared" si="87"/>
        <v/>
      </c>
    </row>
    <row r="571" spans="1:19" x14ac:dyDescent="0.25">
      <c r="A571" s="1">
        <v>64</v>
      </c>
      <c r="B571" s="11">
        <v>0.7284722222222223</v>
      </c>
      <c r="C571" s="1" t="s">
        <v>184</v>
      </c>
      <c r="D571" s="1">
        <v>6</v>
      </c>
      <c r="E571" s="1">
        <v>15</v>
      </c>
      <c r="F571" s="1" t="s">
        <v>612</v>
      </c>
      <c r="G571" s="2">
        <v>22.748799999999999</v>
      </c>
      <c r="H571" s="7">
        <f>1+COUNTIFS(A:A,A571,O:O,"&lt;"&amp;O571)</f>
        <v>10</v>
      </c>
      <c r="I571" s="2">
        <f>AVERAGEIF(A:A,A571,G:G)</f>
        <v>45.84376969696968</v>
      </c>
      <c r="J571" s="2">
        <f t="shared" si="80"/>
        <v>-23.094969696969681</v>
      </c>
      <c r="K571" s="2">
        <f t="shared" si="81"/>
        <v>66.905030303030316</v>
      </c>
      <c r="L571" s="2">
        <f t="shared" si="82"/>
        <v>55.384613370457217</v>
      </c>
      <c r="M571" s="2">
        <f>SUMIF(A:A,A571,L:L)</f>
        <v>4086.4811654446321</v>
      </c>
      <c r="N571" s="3">
        <f t="shared" si="83"/>
        <v>1.3553130707854629E-2</v>
      </c>
      <c r="O571" s="8">
        <f t="shared" si="84"/>
        <v>73.783690392689607</v>
      </c>
      <c r="P571" s="3" t="str">
        <f t="shared" si="85"/>
        <v/>
      </c>
      <c r="Q571" s="3" t="str">
        <f>IF(ISNUMBER(P571),SUMIF(A:A,A571,P:P),"")</f>
        <v/>
      </c>
      <c r="R571" s="3" t="str">
        <f t="shared" si="86"/>
        <v/>
      </c>
      <c r="S571" s="9" t="str">
        <f t="shared" si="87"/>
        <v/>
      </c>
    </row>
    <row r="572" spans="1:19" x14ac:dyDescent="0.25">
      <c r="A572" s="1">
        <v>64</v>
      </c>
      <c r="B572" s="11">
        <v>0.7284722222222223</v>
      </c>
      <c r="C572" s="1" t="s">
        <v>184</v>
      </c>
      <c r="D572" s="1">
        <v>6</v>
      </c>
      <c r="E572" s="1">
        <v>10</v>
      </c>
      <c r="F572" s="1" t="s">
        <v>607</v>
      </c>
      <c r="G572" s="2">
        <v>22.714200000000002</v>
      </c>
      <c r="H572" s="7">
        <f>1+COUNTIFS(A:A,A572,O:O,"&lt;"&amp;O572)</f>
        <v>11</v>
      </c>
      <c r="I572" s="2">
        <f>AVERAGEIF(A:A,A572,G:G)</f>
        <v>45.84376969696968</v>
      </c>
      <c r="J572" s="2">
        <f t="shared" si="80"/>
        <v>-23.129569696969678</v>
      </c>
      <c r="K572" s="2">
        <f t="shared" si="81"/>
        <v>66.870430303030318</v>
      </c>
      <c r="L572" s="2">
        <f t="shared" si="82"/>
        <v>55.269754178193175</v>
      </c>
      <c r="M572" s="2">
        <f>SUMIF(A:A,A572,L:L)</f>
        <v>4086.4811654446321</v>
      </c>
      <c r="N572" s="3">
        <f t="shared" si="83"/>
        <v>1.3525023593784144E-2</v>
      </c>
      <c r="O572" s="8">
        <f t="shared" si="84"/>
        <v>73.937024439615911</v>
      </c>
      <c r="P572" s="3" t="str">
        <f t="shared" si="85"/>
        <v/>
      </c>
      <c r="Q572" s="3" t="str">
        <f>IF(ISNUMBER(P572),SUMIF(A:A,A572,P:P),"")</f>
        <v/>
      </c>
      <c r="R572" s="3" t="str">
        <f t="shared" si="86"/>
        <v/>
      </c>
      <c r="S572" s="9" t="str">
        <f t="shared" si="87"/>
        <v/>
      </c>
    </row>
    <row r="573" spans="1:19" x14ac:dyDescent="0.25">
      <c r="A573" s="1">
        <v>65</v>
      </c>
      <c r="B573" s="11">
        <v>0.72986111111111107</v>
      </c>
      <c r="C573" s="1" t="s">
        <v>204</v>
      </c>
      <c r="D573" s="1">
        <v>5</v>
      </c>
      <c r="E573" s="1">
        <v>2</v>
      </c>
      <c r="F573" s="1" t="s">
        <v>614</v>
      </c>
      <c r="G573" s="2">
        <v>71.125033333333292</v>
      </c>
      <c r="H573" s="7">
        <f>1+COUNTIFS(A:A,A573,O:O,"&lt;"&amp;O573)</f>
        <v>1</v>
      </c>
      <c r="I573" s="2">
        <f>AVERAGEIF(A:A,A573,G:G)</f>
        <v>49.008397222222207</v>
      </c>
      <c r="J573" s="2">
        <f t="shared" si="80"/>
        <v>22.116636111111085</v>
      </c>
      <c r="K573" s="2">
        <f t="shared" si="81"/>
        <v>112.11663611111109</v>
      </c>
      <c r="L573" s="2">
        <f t="shared" si="82"/>
        <v>834.63805738346264</v>
      </c>
      <c r="M573" s="2">
        <f>SUMIF(A:A,A573,L:L)</f>
        <v>3397.7180104504369</v>
      </c>
      <c r="N573" s="3">
        <f t="shared" si="83"/>
        <v>0.24564665308196496</v>
      </c>
      <c r="O573" s="8">
        <f t="shared" si="84"/>
        <v>4.0708879500439599</v>
      </c>
      <c r="P573" s="3">
        <f t="shared" si="85"/>
        <v>0.24564665308196496</v>
      </c>
      <c r="Q573" s="3">
        <f>IF(ISNUMBER(P573),SUMIF(A:A,A573,P:P),"")</f>
        <v>0.82896149930914065</v>
      </c>
      <c r="R573" s="3">
        <f t="shared" si="86"/>
        <v>0.2963305935036642</v>
      </c>
      <c r="S573" s="9">
        <f t="shared" si="87"/>
        <v>3.3746093785879547</v>
      </c>
    </row>
    <row r="574" spans="1:19" x14ac:dyDescent="0.25">
      <c r="A574" s="1">
        <v>65</v>
      </c>
      <c r="B574" s="11">
        <v>0.72986111111111107</v>
      </c>
      <c r="C574" s="1" t="s">
        <v>204</v>
      </c>
      <c r="D574" s="1">
        <v>5</v>
      </c>
      <c r="E574" s="1">
        <v>4</v>
      </c>
      <c r="F574" s="1" t="s">
        <v>615</v>
      </c>
      <c r="G574" s="2">
        <v>64.266599999999997</v>
      </c>
      <c r="H574" s="7">
        <f>1+COUNTIFS(A:A,A574,O:O,"&lt;"&amp;O574)</f>
        <v>2</v>
      </c>
      <c r="I574" s="2">
        <f>AVERAGEIF(A:A,A574,G:G)</f>
        <v>49.008397222222207</v>
      </c>
      <c r="J574" s="2">
        <f t="shared" si="80"/>
        <v>15.25820277777779</v>
      </c>
      <c r="K574" s="2">
        <f t="shared" si="81"/>
        <v>105.2582027777778</v>
      </c>
      <c r="L574" s="2">
        <f t="shared" si="82"/>
        <v>553.07419830211791</v>
      </c>
      <c r="M574" s="2">
        <f>SUMIF(A:A,A574,L:L)</f>
        <v>3397.7180104504369</v>
      </c>
      <c r="N574" s="3">
        <f t="shared" si="83"/>
        <v>0.16277813420684567</v>
      </c>
      <c r="O574" s="8">
        <f t="shared" si="84"/>
        <v>6.143331258050166</v>
      </c>
      <c r="P574" s="3">
        <f t="shared" si="85"/>
        <v>0.16277813420684567</v>
      </c>
      <c r="Q574" s="3">
        <f>IF(ISNUMBER(P574),SUMIF(A:A,A574,P:P),"")</f>
        <v>0.82896149930914065</v>
      </c>
      <c r="R574" s="3">
        <f t="shared" si="86"/>
        <v>0.19636392563768706</v>
      </c>
      <c r="S574" s="9">
        <f t="shared" si="87"/>
        <v>5.0925850904259748</v>
      </c>
    </row>
    <row r="575" spans="1:19" x14ac:dyDescent="0.25">
      <c r="A575" s="1">
        <v>65</v>
      </c>
      <c r="B575" s="11">
        <v>0.72986111111111107</v>
      </c>
      <c r="C575" s="1" t="s">
        <v>204</v>
      </c>
      <c r="D575" s="1">
        <v>5</v>
      </c>
      <c r="E575" s="1">
        <v>7</v>
      </c>
      <c r="F575" s="1" t="s">
        <v>618</v>
      </c>
      <c r="G575" s="2">
        <v>61.5403666666666</v>
      </c>
      <c r="H575" s="7">
        <f>1+COUNTIFS(A:A,A575,O:O,"&lt;"&amp;O575)</f>
        <v>3</v>
      </c>
      <c r="I575" s="2">
        <f>AVERAGEIF(A:A,A575,G:G)</f>
        <v>49.008397222222207</v>
      </c>
      <c r="J575" s="2">
        <f t="shared" si="80"/>
        <v>12.531969444444393</v>
      </c>
      <c r="K575" s="2">
        <f t="shared" si="81"/>
        <v>102.5319694444444</v>
      </c>
      <c r="L575" s="2">
        <f t="shared" si="82"/>
        <v>469.61732769222209</v>
      </c>
      <c r="M575" s="2">
        <f>SUMIF(A:A,A575,L:L)</f>
        <v>3397.7180104504369</v>
      </c>
      <c r="N575" s="3">
        <f t="shared" si="83"/>
        <v>0.13821551001225224</v>
      </c>
      <c r="O575" s="8">
        <f t="shared" si="84"/>
        <v>7.2350780307604703</v>
      </c>
      <c r="P575" s="3">
        <f t="shared" si="85"/>
        <v>0.13821551001225224</v>
      </c>
      <c r="Q575" s="3">
        <f>IF(ISNUMBER(P575),SUMIF(A:A,A575,P:P),"")</f>
        <v>0.82896149930914065</v>
      </c>
      <c r="R575" s="3">
        <f t="shared" si="86"/>
        <v>0.16673332854112227</v>
      </c>
      <c r="S575" s="9">
        <f t="shared" si="87"/>
        <v>5.9976011319978237</v>
      </c>
    </row>
    <row r="576" spans="1:19" x14ac:dyDescent="0.25">
      <c r="A576" s="1">
        <v>65</v>
      </c>
      <c r="B576" s="11">
        <v>0.72986111111111107</v>
      </c>
      <c r="C576" s="1" t="s">
        <v>204</v>
      </c>
      <c r="D576" s="1">
        <v>5</v>
      </c>
      <c r="E576" s="1">
        <v>9</v>
      </c>
      <c r="F576" s="1" t="s">
        <v>620</v>
      </c>
      <c r="G576" s="2">
        <v>52.239199999999997</v>
      </c>
      <c r="H576" s="7">
        <f>1+COUNTIFS(A:A,A576,O:O,"&lt;"&amp;O576)</f>
        <v>4</v>
      </c>
      <c r="I576" s="2">
        <f>AVERAGEIF(A:A,A576,G:G)</f>
        <v>49.008397222222207</v>
      </c>
      <c r="J576" s="2">
        <f t="shared" si="80"/>
        <v>3.2308027777777895</v>
      </c>
      <c r="K576" s="2">
        <f t="shared" si="81"/>
        <v>93.230802777777797</v>
      </c>
      <c r="L576" s="2">
        <f t="shared" si="82"/>
        <v>268.7678959124766</v>
      </c>
      <c r="M576" s="2">
        <f>SUMIF(A:A,A576,L:L)</f>
        <v>3397.7180104504369</v>
      </c>
      <c r="N576" s="3">
        <f t="shared" si="83"/>
        <v>7.9102472625986381E-2</v>
      </c>
      <c r="O576" s="8">
        <f t="shared" si="84"/>
        <v>12.641829854399324</v>
      </c>
      <c r="P576" s="3">
        <f t="shared" si="85"/>
        <v>7.9102472625986381E-2</v>
      </c>
      <c r="Q576" s="3">
        <f>IF(ISNUMBER(P576),SUMIF(A:A,A576,P:P),"")</f>
        <v>0.82896149930914065</v>
      </c>
      <c r="R576" s="3">
        <f t="shared" si="86"/>
        <v>9.5423578407333343E-2</v>
      </c>
      <c r="S576" s="9">
        <f t="shared" si="87"/>
        <v>10.479590230113919</v>
      </c>
    </row>
    <row r="577" spans="1:19" x14ac:dyDescent="0.25">
      <c r="A577" s="1">
        <v>65</v>
      </c>
      <c r="B577" s="11">
        <v>0.72986111111111107</v>
      </c>
      <c r="C577" s="1" t="s">
        <v>204</v>
      </c>
      <c r="D577" s="1">
        <v>5</v>
      </c>
      <c r="E577" s="1">
        <v>8</v>
      </c>
      <c r="F577" s="1" t="s">
        <v>619</v>
      </c>
      <c r="G577" s="2">
        <v>52.002499999999998</v>
      </c>
      <c r="H577" s="7">
        <f>1+COUNTIFS(A:A,A577,O:O,"&lt;"&amp;O577)</f>
        <v>5</v>
      </c>
      <c r="I577" s="2">
        <f>AVERAGEIF(A:A,A577,G:G)</f>
        <v>49.008397222222207</v>
      </c>
      <c r="J577" s="2">
        <f t="shared" si="80"/>
        <v>2.9941027777777904</v>
      </c>
      <c r="K577" s="2">
        <f t="shared" si="81"/>
        <v>92.994102777777783</v>
      </c>
      <c r="L577" s="2">
        <f t="shared" si="82"/>
        <v>264.9778312076437</v>
      </c>
      <c r="M577" s="2">
        <f>SUMIF(A:A,A577,L:L)</f>
        <v>3397.7180104504369</v>
      </c>
      <c r="N577" s="3">
        <f t="shared" si="83"/>
        <v>7.798699903660207E-2</v>
      </c>
      <c r="O577" s="8">
        <f t="shared" si="84"/>
        <v>12.822650087236521</v>
      </c>
      <c r="P577" s="3">
        <f t="shared" si="85"/>
        <v>7.798699903660207E-2</v>
      </c>
      <c r="Q577" s="3">
        <f>IF(ISNUMBER(P577),SUMIF(A:A,A577,P:P),"")</f>
        <v>0.82896149930914065</v>
      </c>
      <c r="R577" s="3">
        <f t="shared" si="86"/>
        <v>9.4077950666703714E-2</v>
      </c>
      <c r="S577" s="9">
        <f t="shared" si="87"/>
        <v>10.629483241432068</v>
      </c>
    </row>
    <row r="578" spans="1:19" x14ac:dyDescent="0.25">
      <c r="A578" s="1">
        <v>65</v>
      </c>
      <c r="B578" s="11">
        <v>0.72986111111111107</v>
      </c>
      <c r="C578" s="1" t="s">
        <v>204</v>
      </c>
      <c r="D578" s="1">
        <v>5</v>
      </c>
      <c r="E578" s="1">
        <v>11</v>
      </c>
      <c r="F578" s="1" t="s">
        <v>622</v>
      </c>
      <c r="G578" s="2">
        <v>50.487633333333306</v>
      </c>
      <c r="H578" s="7">
        <f>1+COUNTIFS(A:A,A578,O:O,"&lt;"&amp;O578)</f>
        <v>6</v>
      </c>
      <c r="I578" s="2">
        <f>AVERAGEIF(A:A,A578,G:G)</f>
        <v>49.008397222222207</v>
      </c>
      <c r="J578" s="2">
        <f t="shared" si="80"/>
        <v>1.4792361111110992</v>
      </c>
      <c r="K578" s="2">
        <f t="shared" si="81"/>
        <v>91.479236111111106</v>
      </c>
      <c r="L578" s="2">
        <f t="shared" si="82"/>
        <v>241.95558268015017</v>
      </c>
      <c r="M578" s="2">
        <f>SUMIF(A:A,A578,L:L)</f>
        <v>3397.7180104504369</v>
      </c>
      <c r="N578" s="3">
        <f t="shared" si="83"/>
        <v>7.1211201734800236E-2</v>
      </c>
      <c r="O578" s="8">
        <f t="shared" si="84"/>
        <v>14.042734508597817</v>
      </c>
      <c r="P578" s="3">
        <f t="shared" si="85"/>
        <v>7.1211201734800236E-2</v>
      </c>
      <c r="Q578" s="3">
        <f>IF(ISNUMBER(P578),SUMIF(A:A,A578,P:P),"")</f>
        <v>0.82896149930914065</v>
      </c>
      <c r="R578" s="3">
        <f t="shared" si="86"/>
        <v>8.5904112306962266E-2</v>
      </c>
      <c r="S578" s="9">
        <f t="shared" si="87"/>
        <v>11.640886252647453</v>
      </c>
    </row>
    <row r="579" spans="1:19" x14ac:dyDescent="0.25">
      <c r="A579" s="1">
        <v>65</v>
      </c>
      <c r="B579" s="11">
        <v>0.72986111111111107</v>
      </c>
      <c r="C579" s="1" t="s">
        <v>204</v>
      </c>
      <c r="D579" s="1">
        <v>5</v>
      </c>
      <c r="E579" s="1">
        <v>1</v>
      </c>
      <c r="F579" s="1" t="s">
        <v>613</v>
      </c>
      <c r="G579" s="2">
        <v>45.8828666666667</v>
      </c>
      <c r="H579" s="7">
        <f>1+COUNTIFS(A:A,A579,O:O,"&lt;"&amp;O579)</f>
        <v>7</v>
      </c>
      <c r="I579" s="2">
        <f>AVERAGEIF(A:A,A579,G:G)</f>
        <v>49.008397222222207</v>
      </c>
      <c r="J579" s="2">
        <f t="shared" si="80"/>
        <v>-3.1255305555555069</v>
      </c>
      <c r="K579" s="2">
        <f t="shared" si="81"/>
        <v>86.874469444444486</v>
      </c>
      <c r="L579" s="2">
        <f t="shared" si="82"/>
        <v>183.5465229945913</v>
      </c>
      <c r="M579" s="2">
        <f>SUMIF(A:A,A579,L:L)</f>
        <v>3397.7180104504369</v>
      </c>
      <c r="N579" s="3">
        <f t="shared" si="83"/>
        <v>5.4020528610689053E-2</v>
      </c>
      <c r="O579" s="8">
        <f t="shared" si="84"/>
        <v>18.511481203871998</v>
      </c>
      <c r="P579" s="3">
        <f t="shared" si="85"/>
        <v>5.4020528610689053E-2</v>
      </c>
      <c r="Q579" s="3">
        <f>IF(ISNUMBER(P579),SUMIF(A:A,A579,P:P),"")</f>
        <v>0.82896149930914065</v>
      </c>
      <c r="R579" s="3">
        <f t="shared" si="86"/>
        <v>6.5166510936527144E-2</v>
      </c>
      <c r="S579" s="9">
        <f t="shared" si="87"/>
        <v>15.34530521319471</v>
      </c>
    </row>
    <row r="580" spans="1:19" x14ac:dyDescent="0.25">
      <c r="A580" s="1">
        <v>65</v>
      </c>
      <c r="B580" s="11">
        <v>0.72986111111111107</v>
      </c>
      <c r="C580" s="1" t="s">
        <v>204</v>
      </c>
      <c r="D580" s="1">
        <v>5</v>
      </c>
      <c r="E580" s="1">
        <v>12</v>
      </c>
      <c r="F580" s="1" t="s">
        <v>623</v>
      </c>
      <c r="G580" s="2">
        <v>41.865499999999997</v>
      </c>
      <c r="H580" s="7">
        <f>1+COUNTIFS(A:A,A580,O:O,"&lt;"&amp;O580)</f>
        <v>8</v>
      </c>
      <c r="I580" s="2">
        <f>AVERAGEIF(A:A,A580,G:G)</f>
        <v>49.008397222222207</v>
      </c>
      <c r="J580" s="2">
        <f t="shared" si="80"/>
        <v>-7.14289722222221</v>
      </c>
      <c r="K580" s="2">
        <f t="shared" si="81"/>
        <v>82.857102777777783</v>
      </c>
      <c r="L580" s="2">
        <f t="shared" si="82"/>
        <v>144.23244025828942</v>
      </c>
      <c r="M580" s="2">
        <f>SUMIF(A:A,A580,L:L)</f>
        <v>3397.7180104504369</v>
      </c>
      <c r="N580" s="3">
        <f t="shared" si="83"/>
        <v>4.2449797132861081E-2</v>
      </c>
      <c r="O580" s="8">
        <f t="shared" si="84"/>
        <v>23.557238609884514</v>
      </c>
      <c r="P580" s="3" t="str">
        <f t="shared" si="85"/>
        <v/>
      </c>
      <c r="Q580" s="3" t="str">
        <f>IF(ISNUMBER(P580),SUMIF(A:A,A580,P:P),"")</f>
        <v/>
      </c>
      <c r="R580" s="3" t="str">
        <f t="shared" si="86"/>
        <v/>
      </c>
      <c r="S580" s="9" t="str">
        <f t="shared" si="87"/>
        <v/>
      </c>
    </row>
    <row r="581" spans="1:19" x14ac:dyDescent="0.25">
      <c r="A581" s="1">
        <v>65</v>
      </c>
      <c r="B581" s="11">
        <v>0.72986111111111107</v>
      </c>
      <c r="C581" s="1" t="s">
        <v>204</v>
      </c>
      <c r="D581" s="1">
        <v>5</v>
      </c>
      <c r="E581" s="1">
        <v>10</v>
      </c>
      <c r="F581" s="1" t="s">
        <v>621</v>
      </c>
      <c r="G581" s="2">
        <v>39.530166666666602</v>
      </c>
      <c r="H581" s="7">
        <f>1+COUNTIFS(A:A,A581,O:O,"&lt;"&amp;O581)</f>
        <v>9</v>
      </c>
      <c r="I581" s="2">
        <f>AVERAGEIF(A:A,A581,G:G)</f>
        <v>49.008397222222207</v>
      </c>
      <c r="J581" s="2">
        <f t="shared" si="80"/>
        <v>-9.478230555555605</v>
      </c>
      <c r="K581" s="2">
        <f t="shared" si="81"/>
        <v>80.521769444444402</v>
      </c>
      <c r="L581" s="2">
        <f t="shared" si="82"/>
        <v>125.37461389380931</v>
      </c>
      <c r="M581" s="2">
        <f>SUMIF(A:A,A581,L:L)</f>
        <v>3397.7180104504369</v>
      </c>
      <c r="N581" s="3">
        <f t="shared" si="83"/>
        <v>3.6899652504472656E-2</v>
      </c>
      <c r="O581" s="8">
        <f t="shared" si="84"/>
        <v>27.100526214407811</v>
      </c>
      <c r="P581" s="3" t="str">
        <f t="shared" si="85"/>
        <v/>
      </c>
      <c r="Q581" s="3" t="str">
        <f>IF(ISNUMBER(P581),SUMIF(A:A,A581,P:P),"")</f>
        <v/>
      </c>
      <c r="R581" s="3" t="str">
        <f t="shared" si="86"/>
        <v/>
      </c>
      <c r="S581" s="9" t="str">
        <f t="shared" si="87"/>
        <v/>
      </c>
    </row>
    <row r="582" spans="1:19" x14ac:dyDescent="0.25">
      <c r="A582" s="1">
        <v>65</v>
      </c>
      <c r="B582" s="11">
        <v>0.72986111111111107</v>
      </c>
      <c r="C582" s="1" t="s">
        <v>204</v>
      </c>
      <c r="D582" s="1">
        <v>5</v>
      </c>
      <c r="E582" s="1">
        <v>13</v>
      </c>
      <c r="F582" s="1" t="s">
        <v>624</v>
      </c>
      <c r="G582" s="2">
        <v>36.786466666666698</v>
      </c>
      <c r="H582" s="7">
        <f>1+COUNTIFS(A:A,A582,O:O,"&lt;"&amp;O582)</f>
        <v>10</v>
      </c>
      <c r="I582" s="2">
        <f>AVERAGEIF(A:A,A582,G:G)</f>
        <v>49.008397222222207</v>
      </c>
      <c r="J582" s="2">
        <f t="shared" si="80"/>
        <v>-12.22193055555551</v>
      </c>
      <c r="K582" s="2">
        <f t="shared" si="81"/>
        <v>77.778069444444498</v>
      </c>
      <c r="L582" s="2">
        <f t="shared" si="82"/>
        <v>106.34453641126913</v>
      </c>
      <c r="M582" s="2">
        <f>SUMIF(A:A,A582,L:L)</f>
        <v>3397.7180104504369</v>
      </c>
      <c r="N582" s="3">
        <f t="shared" si="83"/>
        <v>3.1298811756650453E-2</v>
      </c>
      <c r="O582" s="8">
        <f t="shared" si="84"/>
        <v>31.950094712062587</v>
      </c>
      <c r="P582" s="3" t="str">
        <f t="shared" si="85"/>
        <v/>
      </c>
      <c r="Q582" s="3" t="str">
        <f>IF(ISNUMBER(P582),SUMIF(A:A,A582,P:P),"")</f>
        <v/>
      </c>
      <c r="R582" s="3" t="str">
        <f t="shared" si="86"/>
        <v/>
      </c>
      <c r="S582" s="9" t="str">
        <f t="shared" si="87"/>
        <v/>
      </c>
    </row>
    <row r="583" spans="1:19" x14ac:dyDescent="0.25">
      <c r="A583" s="1">
        <v>65</v>
      </c>
      <c r="B583" s="11">
        <v>0.72986111111111107</v>
      </c>
      <c r="C583" s="1" t="s">
        <v>204</v>
      </c>
      <c r="D583" s="1">
        <v>5</v>
      </c>
      <c r="E583" s="1">
        <v>5</v>
      </c>
      <c r="F583" s="1" t="s">
        <v>616</v>
      </c>
      <c r="G583" s="2">
        <v>36.362299999999998</v>
      </c>
      <c r="H583" s="7">
        <f>1+COUNTIFS(A:A,A583,O:O,"&lt;"&amp;O583)</f>
        <v>11</v>
      </c>
      <c r="I583" s="2">
        <f>AVERAGEIF(A:A,A583,G:G)</f>
        <v>49.008397222222207</v>
      </c>
      <c r="J583" s="2">
        <f t="shared" si="80"/>
        <v>-12.64609722222221</v>
      </c>
      <c r="K583" s="2">
        <f t="shared" si="81"/>
        <v>77.35390277777779</v>
      </c>
      <c r="L583" s="2">
        <f t="shared" si="82"/>
        <v>103.67221745572664</v>
      </c>
      <c r="M583" s="2">
        <f>SUMIF(A:A,A583,L:L)</f>
        <v>3397.7180104504369</v>
      </c>
      <c r="N583" s="3">
        <f t="shared" si="83"/>
        <v>3.0512307712664704E-2</v>
      </c>
      <c r="O583" s="8">
        <f t="shared" si="84"/>
        <v>32.773660039647915</v>
      </c>
      <c r="P583" s="3" t="str">
        <f t="shared" si="85"/>
        <v/>
      </c>
      <c r="Q583" s="3" t="str">
        <f>IF(ISNUMBER(P583),SUMIF(A:A,A583,P:P),"")</f>
        <v/>
      </c>
      <c r="R583" s="3" t="str">
        <f t="shared" si="86"/>
        <v/>
      </c>
      <c r="S583" s="9" t="str">
        <f t="shared" si="87"/>
        <v/>
      </c>
    </row>
    <row r="584" spans="1:19" x14ac:dyDescent="0.25">
      <c r="A584" s="1">
        <v>65</v>
      </c>
      <c r="B584" s="11">
        <v>0.72986111111111107</v>
      </c>
      <c r="C584" s="1" t="s">
        <v>204</v>
      </c>
      <c r="D584" s="1">
        <v>5</v>
      </c>
      <c r="E584" s="1">
        <v>6</v>
      </c>
      <c r="F584" s="1" t="s">
        <v>617</v>
      </c>
      <c r="G584" s="2">
        <v>36.012133333333303</v>
      </c>
      <c r="H584" s="7">
        <f>1+COUNTIFS(A:A,A584,O:O,"&lt;"&amp;O584)</f>
        <v>12</v>
      </c>
      <c r="I584" s="2">
        <f>AVERAGEIF(A:A,A584,G:G)</f>
        <v>49.008397222222207</v>
      </c>
      <c r="J584" s="2">
        <f t="shared" si="80"/>
        <v>-12.996263888888905</v>
      </c>
      <c r="K584" s="2">
        <f t="shared" si="81"/>
        <v>77.003736111111095</v>
      </c>
      <c r="L584" s="2">
        <f t="shared" si="82"/>
        <v>101.51678625867791</v>
      </c>
      <c r="M584" s="2">
        <f>SUMIF(A:A,A584,L:L)</f>
        <v>3397.7180104504369</v>
      </c>
      <c r="N584" s="3">
        <f t="shared" si="83"/>
        <v>2.9877931584210482E-2</v>
      </c>
      <c r="O584" s="8">
        <f t="shared" si="84"/>
        <v>33.469519038877095</v>
      </c>
      <c r="P584" s="3" t="str">
        <f t="shared" si="85"/>
        <v/>
      </c>
      <c r="Q584" s="3" t="str">
        <f>IF(ISNUMBER(P584),SUMIF(A:A,A584,P:P),"")</f>
        <v/>
      </c>
      <c r="R584" s="3" t="str">
        <f t="shared" si="86"/>
        <v/>
      </c>
      <c r="S584" s="9" t="str">
        <f t="shared" si="87"/>
        <v/>
      </c>
    </row>
    <row r="585" spans="1:19" x14ac:dyDescent="0.25">
      <c r="A585" s="1">
        <v>66</v>
      </c>
      <c r="B585" s="11">
        <v>0.73125000000000007</v>
      </c>
      <c r="C585" s="1" t="s">
        <v>84</v>
      </c>
      <c r="D585" s="1">
        <v>7</v>
      </c>
      <c r="E585" s="1">
        <v>1</v>
      </c>
      <c r="F585" s="1" t="s">
        <v>625</v>
      </c>
      <c r="G585" s="2">
        <v>65.539966666666601</v>
      </c>
      <c r="H585" s="7">
        <f>1+COUNTIFS(A:A,A585,O:O,"&lt;"&amp;O585)</f>
        <v>1</v>
      </c>
      <c r="I585" s="2">
        <f>AVERAGEIF(A:A,A585,G:G)</f>
        <v>49.446254166666655</v>
      </c>
      <c r="J585" s="2">
        <f t="shared" si="80"/>
        <v>16.093712499999945</v>
      </c>
      <c r="K585" s="2">
        <f t="shared" si="81"/>
        <v>106.09371249999995</v>
      </c>
      <c r="L585" s="2">
        <f t="shared" si="82"/>
        <v>581.50684897133692</v>
      </c>
      <c r="M585" s="2">
        <f>SUMIF(A:A,A585,L:L)</f>
        <v>2021.2817441342243</v>
      </c>
      <c r="N585" s="3">
        <f t="shared" si="83"/>
        <v>0.28769212934261856</v>
      </c>
      <c r="O585" s="8">
        <f t="shared" si="84"/>
        <v>3.4759379837224507</v>
      </c>
      <c r="P585" s="3">
        <f t="shared" si="85"/>
        <v>0.28769212934261856</v>
      </c>
      <c r="Q585" s="3">
        <f>IF(ISNUMBER(P585),SUMIF(A:A,A585,P:P),"")</f>
        <v>1</v>
      </c>
      <c r="R585" s="3">
        <f t="shared" si="86"/>
        <v>0.28769212934261856</v>
      </c>
      <c r="S585" s="9">
        <f t="shared" si="87"/>
        <v>3.4759379837224507</v>
      </c>
    </row>
    <row r="586" spans="1:19" x14ac:dyDescent="0.25">
      <c r="A586" s="1">
        <v>66</v>
      </c>
      <c r="B586" s="11">
        <v>0.73125000000000007</v>
      </c>
      <c r="C586" s="1" t="s">
        <v>84</v>
      </c>
      <c r="D586" s="1">
        <v>7</v>
      </c>
      <c r="E586" s="1">
        <v>2</v>
      </c>
      <c r="F586" s="1" t="s">
        <v>33</v>
      </c>
      <c r="G586" s="2">
        <v>56.494133333333295</v>
      </c>
      <c r="H586" s="7">
        <f>1+COUNTIFS(A:A,A586,O:O,"&lt;"&amp;O586)</f>
        <v>2</v>
      </c>
      <c r="I586" s="2">
        <f>AVERAGEIF(A:A,A586,G:G)</f>
        <v>49.446254166666655</v>
      </c>
      <c r="J586" s="2">
        <f t="shared" si="80"/>
        <v>7.0478791666666396</v>
      </c>
      <c r="K586" s="2">
        <f t="shared" si="81"/>
        <v>97.047879166666632</v>
      </c>
      <c r="L586" s="2">
        <f t="shared" si="82"/>
        <v>337.94148189295794</v>
      </c>
      <c r="M586" s="2">
        <f>SUMIF(A:A,A586,L:L)</f>
        <v>2021.2817441342243</v>
      </c>
      <c r="N586" s="3">
        <f t="shared" si="83"/>
        <v>0.16719167571451471</v>
      </c>
      <c r="O586" s="8">
        <f t="shared" si="84"/>
        <v>5.9811590243735155</v>
      </c>
      <c r="P586" s="3">
        <f t="shared" si="85"/>
        <v>0.16719167571451471</v>
      </c>
      <c r="Q586" s="3">
        <f>IF(ISNUMBER(P586),SUMIF(A:A,A586,P:P),"")</f>
        <v>1</v>
      </c>
      <c r="R586" s="3">
        <f t="shared" si="86"/>
        <v>0.16719167571451471</v>
      </c>
      <c r="S586" s="9">
        <f t="shared" si="87"/>
        <v>5.9811590243735155</v>
      </c>
    </row>
    <row r="587" spans="1:19" x14ac:dyDescent="0.25">
      <c r="A587" s="1">
        <v>66</v>
      </c>
      <c r="B587" s="11">
        <v>0.73125000000000007</v>
      </c>
      <c r="C587" s="1" t="s">
        <v>84</v>
      </c>
      <c r="D587" s="1">
        <v>7</v>
      </c>
      <c r="E587" s="1">
        <v>3</v>
      </c>
      <c r="F587" s="1" t="s">
        <v>626</v>
      </c>
      <c r="G587" s="2">
        <v>54.048700000000004</v>
      </c>
      <c r="H587" s="7">
        <f>1+COUNTIFS(A:A,A587,O:O,"&lt;"&amp;O587)</f>
        <v>3</v>
      </c>
      <c r="I587" s="2">
        <f>AVERAGEIF(A:A,A587,G:G)</f>
        <v>49.446254166666655</v>
      </c>
      <c r="J587" s="2">
        <f t="shared" si="80"/>
        <v>4.6024458333333484</v>
      </c>
      <c r="K587" s="2">
        <f t="shared" si="81"/>
        <v>94.602445833333348</v>
      </c>
      <c r="L587" s="2">
        <f t="shared" si="82"/>
        <v>291.82279452959523</v>
      </c>
      <c r="M587" s="2">
        <f>SUMIF(A:A,A587,L:L)</f>
        <v>2021.2817441342243</v>
      </c>
      <c r="N587" s="3">
        <f t="shared" si="83"/>
        <v>0.14437512008232761</v>
      </c>
      <c r="O587" s="8">
        <f t="shared" si="84"/>
        <v>6.9264011654484925</v>
      </c>
      <c r="P587" s="3">
        <f t="shared" si="85"/>
        <v>0.14437512008232761</v>
      </c>
      <c r="Q587" s="3">
        <f>IF(ISNUMBER(P587),SUMIF(A:A,A587,P:P),"")</f>
        <v>1</v>
      </c>
      <c r="R587" s="3">
        <f t="shared" si="86"/>
        <v>0.14437512008232761</v>
      </c>
      <c r="S587" s="9">
        <f t="shared" si="87"/>
        <v>6.9264011654484925</v>
      </c>
    </row>
    <row r="588" spans="1:19" x14ac:dyDescent="0.25">
      <c r="A588" s="1">
        <v>66</v>
      </c>
      <c r="B588" s="11">
        <v>0.73125000000000007</v>
      </c>
      <c r="C588" s="1" t="s">
        <v>84</v>
      </c>
      <c r="D588" s="1">
        <v>7</v>
      </c>
      <c r="E588" s="1">
        <v>7</v>
      </c>
      <c r="F588" s="1" t="s">
        <v>629</v>
      </c>
      <c r="G588" s="2">
        <v>48.296133333333302</v>
      </c>
      <c r="H588" s="7">
        <f>1+COUNTIFS(A:A,A588,O:O,"&lt;"&amp;O588)</f>
        <v>4</v>
      </c>
      <c r="I588" s="2">
        <f>AVERAGEIF(A:A,A588,G:G)</f>
        <v>49.446254166666655</v>
      </c>
      <c r="J588" s="2">
        <f t="shared" si="80"/>
        <v>-1.1501208333333537</v>
      </c>
      <c r="K588" s="2">
        <f t="shared" si="81"/>
        <v>88.849879166666653</v>
      </c>
      <c r="L588" s="2">
        <f t="shared" si="82"/>
        <v>206.64301721656071</v>
      </c>
      <c r="M588" s="2">
        <f>SUMIF(A:A,A588,L:L)</f>
        <v>2021.2817441342243</v>
      </c>
      <c r="N588" s="3">
        <f t="shared" si="83"/>
        <v>0.10223365338169228</v>
      </c>
      <c r="O588" s="8">
        <f t="shared" si="84"/>
        <v>9.7815148624931876</v>
      </c>
      <c r="P588" s="3">
        <f t="shared" si="85"/>
        <v>0.10223365338169228</v>
      </c>
      <c r="Q588" s="3">
        <f>IF(ISNUMBER(P588),SUMIF(A:A,A588,P:P),"")</f>
        <v>1</v>
      </c>
      <c r="R588" s="3">
        <f t="shared" si="86"/>
        <v>0.10223365338169228</v>
      </c>
      <c r="S588" s="9">
        <f t="shared" si="87"/>
        <v>9.7815148624931876</v>
      </c>
    </row>
    <row r="589" spans="1:19" x14ac:dyDescent="0.25">
      <c r="A589" s="1">
        <v>66</v>
      </c>
      <c r="B589" s="11">
        <v>0.73125000000000007</v>
      </c>
      <c r="C589" s="1" t="s">
        <v>84</v>
      </c>
      <c r="D589" s="1">
        <v>7</v>
      </c>
      <c r="E589" s="1">
        <v>9</v>
      </c>
      <c r="F589" s="1" t="s">
        <v>630</v>
      </c>
      <c r="G589" s="2">
        <v>46.327600000000004</v>
      </c>
      <c r="H589" s="7">
        <f>1+COUNTIFS(A:A,A589,O:O,"&lt;"&amp;O589)</f>
        <v>5</v>
      </c>
      <c r="I589" s="2">
        <f>AVERAGEIF(A:A,A589,G:G)</f>
        <v>49.446254166666655</v>
      </c>
      <c r="J589" s="2">
        <f t="shared" si="80"/>
        <v>-3.1186541666666514</v>
      </c>
      <c r="K589" s="2">
        <f t="shared" si="81"/>
        <v>86.881345833333341</v>
      </c>
      <c r="L589" s="2">
        <f t="shared" si="82"/>
        <v>183.62226685512246</v>
      </c>
      <c r="M589" s="2">
        <f>SUMIF(A:A,A589,L:L)</f>
        <v>2021.2817441342243</v>
      </c>
      <c r="N589" s="3">
        <f t="shared" si="83"/>
        <v>9.0844469054349175E-2</v>
      </c>
      <c r="O589" s="8">
        <f t="shared" si="84"/>
        <v>11.00782480661243</v>
      </c>
      <c r="P589" s="3">
        <f t="shared" si="85"/>
        <v>9.0844469054349175E-2</v>
      </c>
      <c r="Q589" s="3">
        <f>IF(ISNUMBER(P589),SUMIF(A:A,A589,P:P),"")</f>
        <v>1</v>
      </c>
      <c r="R589" s="3">
        <f t="shared" si="86"/>
        <v>9.0844469054349175E-2</v>
      </c>
      <c r="S589" s="9">
        <f t="shared" si="87"/>
        <v>11.00782480661243</v>
      </c>
    </row>
    <row r="590" spans="1:19" x14ac:dyDescent="0.25">
      <c r="A590" s="1">
        <v>66</v>
      </c>
      <c r="B590" s="11">
        <v>0.73125000000000007</v>
      </c>
      <c r="C590" s="1" t="s">
        <v>84</v>
      </c>
      <c r="D590" s="1">
        <v>7</v>
      </c>
      <c r="E590" s="1">
        <v>5</v>
      </c>
      <c r="F590" s="1" t="s">
        <v>627</v>
      </c>
      <c r="G590" s="2">
        <v>44.408500000000004</v>
      </c>
      <c r="H590" s="7">
        <f>1+COUNTIFS(A:A,A590,O:O,"&lt;"&amp;O590)</f>
        <v>6</v>
      </c>
      <c r="I590" s="2">
        <f>AVERAGEIF(A:A,A590,G:G)</f>
        <v>49.446254166666655</v>
      </c>
      <c r="J590" s="2">
        <f t="shared" si="80"/>
        <v>-5.0377541666666517</v>
      </c>
      <c r="K590" s="2">
        <f t="shared" si="81"/>
        <v>84.962245833333355</v>
      </c>
      <c r="L590" s="2">
        <f t="shared" si="82"/>
        <v>163.65077718433801</v>
      </c>
      <c r="M590" s="2">
        <f>SUMIF(A:A,A590,L:L)</f>
        <v>2021.2817441342243</v>
      </c>
      <c r="N590" s="3">
        <f t="shared" si="83"/>
        <v>8.0963862489360466E-2</v>
      </c>
      <c r="O590" s="8">
        <f t="shared" si="84"/>
        <v>12.351189398003472</v>
      </c>
      <c r="P590" s="3">
        <f t="shared" si="85"/>
        <v>8.0963862489360466E-2</v>
      </c>
      <c r="Q590" s="3">
        <f>IF(ISNUMBER(P590),SUMIF(A:A,A590,P:P),"")</f>
        <v>1</v>
      </c>
      <c r="R590" s="3">
        <f t="shared" si="86"/>
        <v>8.0963862489360466E-2</v>
      </c>
      <c r="S590" s="9">
        <f t="shared" si="87"/>
        <v>12.351189398003472</v>
      </c>
    </row>
    <row r="591" spans="1:19" x14ac:dyDescent="0.25">
      <c r="A591" s="1">
        <v>66</v>
      </c>
      <c r="B591" s="11">
        <v>0.73125000000000007</v>
      </c>
      <c r="C591" s="1" t="s">
        <v>84</v>
      </c>
      <c r="D591" s="1">
        <v>7</v>
      </c>
      <c r="E591" s="1">
        <v>6</v>
      </c>
      <c r="F591" s="1" t="s">
        <v>628</v>
      </c>
      <c r="G591" s="2">
        <v>41.981066666666699</v>
      </c>
      <c r="H591" s="7">
        <f>1+COUNTIFS(A:A,A591,O:O,"&lt;"&amp;O591)</f>
        <v>7</v>
      </c>
      <c r="I591" s="2">
        <f>AVERAGEIF(A:A,A591,G:G)</f>
        <v>49.446254166666655</v>
      </c>
      <c r="J591" s="2">
        <f t="shared" si="80"/>
        <v>-7.4651874999999563</v>
      </c>
      <c r="K591" s="2">
        <f t="shared" si="81"/>
        <v>82.534812500000044</v>
      </c>
      <c r="L591" s="2">
        <f t="shared" si="82"/>
        <v>141.47015130637109</v>
      </c>
      <c r="M591" s="2">
        <f>SUMIF(A:A,A591,L:L)</f>
        <v>2021.2817441342243</v>
      </c>
      <c r="N591" s="3">
        <f t="shared" si="83"/>
        <v>6.9990317637270802E-2</v>
      </c>
      <c r="O591" s="8">
        <f t="shared" si="84"/>
        <v>14.287690551464026</v>
      </c>
      <c r="P591" s="3">
        <f t="shared" si="85"/>
        <v>6.9990317637270802E-2</v>
      </c>
      <c r="Q591" s="3">
        <f>IF(ISNUMBER(P591),SUMIF(A:A,A591,P:P),"")</f>
        <v>1</v>
      </c>
      <c r="R591" s="3">
        <f t="shared" si="86"/>
        <v>6.9990317637270802E-2</v>
      </c>
      <c r="S591" s="9">
        <f t="shared" si="87"/>
        <v>14.287690551464026</v>
      </c>
    </row>
    <row r="592" spans="1:19" x14ac:dyDescent="0.25">
      <c r="A592" s="1">
        <v>66</v>
      </c>
      <c r="B592" s="11">
        <v>0.73125000000000007</v>
      </c>
      <c r="C592" s="1" t="s">
        <v>84</v>
      </c>
      <c r="D592" s="1">
        <v>7</v>
      </c>
      <c r="E592" s="1">
        <v>10</v>
      </c>
      <c r="F592" s="1" t="s">
        <v>631</v>
      </c>
      <c r="G592" s="2">
        <v>38.473933333333299</v>
      </c>
      <c r="H592" s="7">
        <f>1+COUNTIFS(A:A,A592,O:O,"&lt;"&amp;O592)</f>
        <v>8</v>
      </c>
      <c r="I592" s="2">
        <f>AVERAGEIF(A:A,A592,G:G)</f>
        <v>49.446254166666655</v>
      </c>
      <c r="J592" s="2">
        <f t="shared" si="80"/>
        <v>-10.972320833333356</v>
      </c>
      <c r="K592" s="2">
        <f t="shared" si="81"/>
        <v>79.027679166666644</v>
      </c>
      <c r="L592" s="2">
        <f t="shared" si="82"/>
        <v>114.62440617794191</v>
      </c>
      <c r="M592" s="2">
        <f>SUMIF(A:A,A592,L:L)</f>
        <v>2021.2817441342243</v>
      </c>
      <c r="N592" s="3">
        <f t="shared" si="83"/>
        <v>5.6708772297866368E-2</v>
      </c>
      <c r="O592" s="8">
        <f t="shared" si="84"/>
        <v>17.633956079095444</v>
      </c>
      <c r="P592" s="3">
        <f t="shared" si="85"/>
        <v>5.6708772297866368E-2</v>
      </c>
      <c r="Q592" s="3">
        <f>IF(ISNUMBER(P592),SUMIF(A:A,A592,P:P),"")</f>
        <v>1</v>
      </c>
      <c r="R592" s="3">
        <f t="shared" si="86"/>
        <v>5.6708772297866368E-2</v>
      </c>
      <c r="S592" s="9">
        <f t="shared" si="87"/>
        <v>17.633956079095444</v>
      </c>
    </row>
    <row r="593" spans="1:19" x14ac:dyDescent="0.25">
      <c r="A593" s="1">
        <v>67</v>
      </c>
      <c r="B593" s="11">
        <v>0.73333333333333339</v>
      </c>
      <c r="C593" s="1" t="s">
        <v>52</v>
      </c>
      <c r="D593" s="1">
        <v>8</v>
      </c>
      <c r="E593" s="1">
        <v>3</v>
      </c>
      <c r="F593" s="1" t="s">
        <v>634</v>
      </c>
      <c r="G593" s="2">
        <v>76.536599999999993</v>
      </c>
      <c r="H593" s="7">
        <f>1+COUNTIFS(A:A,A593,O:O,"&lt;"&amp;O593)</f>
        <v>1</v>
      </c>
      <c r="I593" s="2">
        <f>AVERAGEIF(A:A,A593,G:G)</f>
        <v>49.081866666666663</v>
      </c>
      <c r="J593" s="2">
        <f t="shared" si="80"/>
        <v>27.45473333333333</v>
      </c>
      <c r="K593" s="2">
        <f t="shared" si="81"/>
        <v>117.45473333333334</v>
      </c>
      <c r="L593" s="2">
        <f t="shared" si="82"/>
        <v>1149.7318267121948</v>
      </c>
      <c r="M593" s="2">
        <f>SUMIF(A:A,A593,L:L)</f>
        <v>3752.1974608622759</v>
      </c>
      <c r="N593" s="3">
        <f t="shared" si="83"/>
        <v>0.30641559744778996</v>
      </c>
      <c r="O593" s="8">
        <f t="shared" si="84"/>
        <v>3.2635414395652287</v>
      </c>
      <c r="P593" s="3">
        <f t="shared" si="85"/>
        <v>0.30641559744778996</v>
      </c>
      <c r="Q593" s="3">
        <f>IF(ISNUMBER(P593),SUMIF(A:A,A593,P:P),"")</f>
        <v>0.90956078846433963</v>
      </c>
      <c r="R593" s="3">
        <f t="shared" si="86"/>
        <v>0.33688303336506831</v>
      </c>
      <c r="S593" s="9">
        <f t="shared" si="87"/>
        <v>2.9683893249569953</v>
      </c>
    </row>
    <row r="594" spans="1:19" x14ac:dyDescent="0.25">
      <c r="A594" s="1">
        <v>67</v>
      </c>
      <c r="B594" s="11">
        <v>0.73333333333333339</v>
      </c>
      <c r="C594" s="1" t="s">
        <v>52</v>
      </c>
      <c r="D594" s="1">
        <v>8</v>
      </c>
      <c r="E594" s="1">
        <v>1</v>
      </c>
      <c r="F594" s="1" t="s">
        <v>632</v>
      </c>
      <c r="G594" s="2">
        <v>72.674099999999996</v>
      </c>
      <c r="H594" s="7">
        <f>1+COUNTIFS(A:A,A594,O:O,"&lt;"&amp;O594)</f>
        <v>2</v>
      </c>
      <c r="I594" s="2">
        <f>AVERAGEIF(A:A,A594,G:G)</f>
        <v>49.081866666666663</v>
      </c>
      <c r="J594" s="2">
        <f t="shared" si="80"/>
        <v>23.592233333333333</v>
      </c>
      <c r="K594" s="2">
        <f t="shared" si="81"/>
        <v>113.59223333333333</v>
      </c>
      <c r="L594" s="2">
        <f t="shared" si="82"/>
        <v>911.90334217468489</v>
      </c>
      <c r="M594" s="2">
        <f>SUMIF(A:A,A594,L:L)</f>
        <v>3752.1974608622759</v>
      </c>
      <c r="N594" s="3">
        <f t="shared" si="83"/>
        <v>0.2430318104754339</v>
      </c>
      <c r="O594" s="8">
        <f t="shared" si="84"/>
        <v>4.1146876947661211</v>
      </c>
      <c r="P594" s="3">
        <f t="shared" si="85"/>
        <v>0.2430318104754339</v>
      </c>
      <c r="Q594" s="3">
        <f>IF(ISNUMBER(P594),SUMIF(A:A,A594,P:P),"")</f>
        <v>0.90956078846433963</v>
      </c>
      <c r="R594" s="3">
        <f t="shared" si="86"/>
        <v>0.26719688618696674</v>
      </c>
      <c r="S594" s="9">
        <f t="shared" si="87"/>
        <v>3.7425585839359896</v>
      </c>
    </row>
    <row r="595" spans="1:19" x14ac:dyDescent="0.25">
      <c r="A595" s="1">
        <v>67</v>
      </c>
      <c r="B595" s="11">
        <v>0.73333333333333339</v>
      </c>
      <c r="C595" s="1" t="s">
        <v>52</v>
      </c>
      <c r="D595" s="1">
        <v>8</v>
      </c>
      <c r="E595" s="1">
        <v>4</v>
      </c>
      <c r="F595" s="1" t="s">
        <v>635</v>
      </c>
      <c r="G595" s="2">
        <v>54.306299999999993</v>
      </c>
      <c r="H595" s="7">
        <f>1+COUNTIFS(A:A,A595,O:O,"&lt;"&amp;O595)</f>
        <v>3</v>
      </c>
      <c r="I595" s="2">
        <f>AVERAGEIF(A:A,A595,G:G)</f>
        <v>49.081866666666663</v>
      </c>
      <c r="J595" s="2">
        <f t="shared" si="80"/>
        <v>5.2244333333333302</v>
      </c>
      <c r="K595" s="2">
        <f t="shared" si="81"/>
        <v>95.224433333333337</v>
      </c>
      <c r="L595" s="2">
        <f t="shared" si="82"/>
        <v>302.91916871425695</v>
      </c>
      <c r="M595" s="2">
        <f>SUMIF(A:A,A595,L:L)</f>
        <v>3752.1974608622759</v>
      </c>
      <c r="N595" s="3">
        <f t="shared" si="83"/>
        <v>8.0731137386528817E-2</v>
      </c>
      <c r="O595" s="8">
        <f t="shared" si="84"/>
        <v>12.386794393991343</v>
      </c>
      <c r="P595" s="3">
        <f t="shared" si="85"/>
        <v>8.0731137386528817E-2</v>
      </c>
      <c r="Q595" s="3">
        <f>IF(ISNUMBER(P595),SUMIF(A:A,A595,P:P),"")</f>
        <v>0.90956078846433963</v>
      </c>
      <c r="R595" s="3">
        <f t="shared" si="86"/>
        <v>8.8758374822678468E-2</v>
      </c>
      <c r="S595" s="9">
        <f t="shared" si="87"/>
        <v>11.266542475544426</v>
      </c>
    </row>
    <row r="596" spans="1:19" x14ac:dyDescent="0.25">
      <c r="A596" s="1">
        <v>67</v>
      </c>
      <c r="B596" s="11">
        <v>0.73333333333333339</v>
      </c>
      <c r="C596" s="1" t="s">
        <v>52</v>
      </c>
      <c r="D596" s="1">
        <v>8</v>
      </c>
      <c r="E596" s="1">
        <v>2</v>
      </c>
      <c r="F596" s="1" t="s">
        <v>633</v>
      </c>
      <c r="G596" s="2">
        <v>53.649966666666707</v>
      </c>
      <c r="H596" s="7">
        <f>1+COUNTIFS(A:A,A596,O:O,"&lt;"&amp;O596)</f>
        <v>4</v>
      </c>
      <c r="I596" s="2">
        <f>AVERAGEIF(A:A,A596,G:G)</f>
        <v>49.081866666666663</v>
      </c>
      <c r="J596" s="2">
        <f t="shared" si="80"/>
        <v>4.5681000000000438</v>
      </c>
      <c r="K596" s="2">
        <f t="shared" si="81"/>
        <v>94.568100000000044</v>
      </c>
      <c r="L596" s="2">
        <f t="shared" si="82"/>
        <v>291.22203992090039</v>
      </c>
      <c r="M596" s="2">
        <f>SUMIF(A:A,A596,L:L)</f>
        <v>3752.1974608622759</v>
      </c>
      <c r="N596" s="3">
        <f t="shared" si="83"/>
        <v>7.7613729809938081E-2</v>
      </c>
      <c r="O596" s="8">
        <f t="shared" si="84"/>
        <v>12.884318308742774</v>
      </c>
      <c r="P596" s="3">
        <f t="shared" si="85"/>
        <v>7.7613729809938081E-2</v>
      </c>
      <c r="Q596" s="3">
        <f>IF(ISNUMBER(P596),SUMIF(A:A,A596,P:P),"")</f>
        <v>0.90956078846433963</v>
      </c>
      <c r="R596" s="3">
        <f t="shared" si="86"/>
        <v>8.5330997987476481E-2</v>
      </c>
      <c r="S596" s="9">
        <f t="shared" si="87"/>
        <v>11.719070719725604</v>
      </c>
    </row>
    <row r="597" spans="1:19" x14ac:dyDescent="0.25">
      <c r="A597" s="1">
        <v>67</v>
      </c>
      <c r="B597" s="11">
        <v>0.73333333333333339</v>
      </c>
      <c r="C597" s="1" t="s">
        <v>52</v>
      </c>
      <c r="D597" s="1">
        <v>8</v>
      </c>
      <c r="E597" s="1">
        <v>8</v>
      </c>
      <c r="F597" s="1" t="s">
        <v>638</v>
      </c>
      <c r="G597" s="2">
        <v>52.722500000000004</v>
      </c>
      <c r="H597" s="7">
        <f>1+COUNTIFS(A:A,A597,O:O,"&lt;"&amp;O597)</f>
        <v>5</v>
      </c>
      <c r="I597" s="2">
        <f>AVERAGEIF(A:A,A597,G:G)</f>
        <v>49.081866666666663</v>
      </c>
      <c r="J597" s="2">
        <f t="shared" si="80"/>
        <v>3.6406333333333407</v>
      </c>
      <c r="K597" s="2">
        <f t="shared" si="81"/>
        <v>93.640633333333341</v>
      </c>
      <c r="L597" s="2">
        <f t="shared" si="82"/>
        <v>275.45878040652883</v>
      </c>
      <c r="M597" s="2">
        <f>SUMIF(A:A,A597,L:L)</f>
        <v>3752.1974608622759</v>
      </c>
      <c r="N597" s="3">
        <f t="shared" si="83"/>
        <v>7.3412655725007311E-2</v>
      </c>
      <c r="O597" s="8">
        <f t="shared" si="84"/>
        <v>13.621629542266508</v>
      </c>
      <c r="P597" s="3">
        <f t="shared" si="85"/>
        <v>7.3412655725007311E-2</v>
      </c>
      <c r="Q597" s="3">
        <f>IF(ISNUMBER(P597),SUMIF(A:A,A597,P:P),"")</f>
        <v>0.90956078846433963</v>
      </c>
      <c r="R597" s="3">
        <f t="shared" si="86"/>
        <v>8.0712203797784474E-2</v>
      </c>
      <c r="S597" s="9">
        <f t="shared" si="87"/>
        <v>12.389700106633065</v>
      </c>
    </row>
    <row r="598" spans="1:19" x14ac:dyDescent="0.25">
      <c r="A598" s="1">
        <v>67</v>
      </c>
      <c r="B598" s="11">
        <v>0.73333333333333339</v>
      </c>
      <c r="C598" s="1" t="s">
        <v>52</v>
      </c>
      <c r="D598" s="1">
        <v>8</v>
      </c>
      <c r="E598" s="1">
        <v>12</v>
      </c>
      <c r="F598" s="1" t="s">
        <v>642</v>
      </c>
      <c r="G598" s="2">
        <v>50.885166666666706</v>
      </c>
      <c r="H598" s="7">
        <f>1+COUNTIFS(A:A,A598,O:O,"&lt;"&amp;O598)</f>
        <v>6</v>
      </c>
      <c r="I598" s="2">
        <f>AVERAGEIF(A:A,A598,G:G)</f>
        <v>49.081866666666663</v>
      </c>
      <c r="J598" s="2">
        <f t="shared" si="80"/>
        <v>1.8033000000000428</v>
      </c>
      <c r="K598" s="2">
        <f t="shared" si="81"/>
        <v>91.803300000000036</v>
      </c>
      <c r="L598" s="2">
        <f t="shared" si="82"/>
        <v>246.70616177078855</v>
      </c>
      <c r="M598" s="2">
        <f>SUMIF(A:A,A598,L:L)</f>
        <v>3752.1974608622759</v>
      </c>
      <c r="N598" s="3">
        <f t="shared" si="83"/>
        <v>6.5749781120019765E-2</v>
      </c>
      <c r="O598" s="8">
        <f t="shared" si="84"/>
        <v>15.209176106223049</v>
      </c>
      <c r="P598" s="3">
        <f t="shared" si="85"/>
        <v>6.5749781120019765E-2</v>
      </c>
      <c r="Q598" s="3">
        <f>IF(ISNUMBER(P598),SUMIF(A:A,A598,P:P),"")</f>
        <v>0.90956078846433963</v>
      </c>
      <c r="R598" s="3">
        <f t="shared" si="86"/>
        <v>7.228739623992439E-2</v>
      </c>
      <c r="S598" s="9">
        <f t="shared" si="87"/>
        <v>13.833670211069231</v>
      </c>
    </row>
    <row r="599" spans="1:19" x14ac:dyDescent="0.25">
      <c r="A599" s="1">
        <v>67</v>
      </c>
      <c r="B599" s="11">
        <v>0.73333333333333339</v>
      </c>
      <c r="C599" s="1" t="s">
        <v>52</v>
      </c>
      <c r="D599" s="1">
        <v>8</v>
      </c>
      <c r="E599" s="1">
        <v>9</v>
      </c>
      <c r="F599" s="1" t="s">
        <v>639</v>
      </c>
      <c r="G599" s="2">
        <v>50.068599999999996</v>
      </c>
      <c r="H599" s="7">
        <f>1+COUNTIFS(A:A,A599,O:O,"&lt;"&amp;O599)</f>
        <v>7</v>
      </c>
      <c r="I599" s="2">
        <f>AVERAGEIF(A:A,A599,G:G)</f>
        <v>49.081866666666663</v>
      </c>
      <c r="J599" s="2">
        <f t="shared" si="80"/>
        <v>0.98673333333333346</v>
      </c>
      <c r="K599" s="2">
        <f t="shared" si="81"/>
        <v>90.986733333333333</v>
      </c>
      <c r="L599" s="2">
        <f t="shared" si="82"/>
        <v>234.91036127643031</v>
      </c>
      <c r="M599" s="2">
        <f>SUMIF(A:A,A599,L:L)</f>
        <v>3752.1974608622759</v>
      </c>
      <c r="N599" s="3">
        <f t="shared" si="83"/>
        <v>6.2606076499621799E-2</v>
      </c>
      <c r="O599" s="8">
        <f t="shared" si="84"/>
        <v>15.972890427114386</v>
      </c>
      <c r="P599" s="3">
        <f t="shared" si="85"/>
        <v>6.2606076499621799E-2</v>
      </c>
      <c r="Q599" s="3">
        <f>IF(ISNUMBER(P599),SUMIF(A:A,A599,P:P),"")</f>
        <v>0.90956078846433963</v>
      </c>
      <c r="R599" s="3">
        <f t="shared" si="86"/>
        <v>6.8831107600101152E-2</v>
      </c>
      <c r="S599" s="9">
        <f t="shared" si="87"/>
        <v>14.528314810940664</v>
      </c>
    </row>
    <row r="600" spans="1:19" x14ac:dyDescent="0.25">
      <c r="A600" s="1">
        <v>67</v>
      </c>
      <c r="B600" s="11">
        <v>0.73333333333333339</v>
      </c>
      <c r="C600" s="1" t="s">
        <v>52</v>
      </c>
      <c r="D600" s="1">
        <v>8</v>
      </c>
      <c r="E600" s="1">
        <v>10</v>
      </c>
      <c r="F600" s="1" t="s">
        <v>640</v>
      </c>
      <c r="G600" s="2">
        <v>39.9677333333333</v>
      </c>
      <c r="H600" s="7">
        <f>1+COUNTIFS(A:A,A600,O:O,"&lt;"&amp;O600)</f>
        <v>8</v>
      </c>
      <c r="I600" s="2">
        <f>AVERAGEIF(A:A,A600,G:G)</f>
        <v>49.081866666666663</v>
      </c>
      <c r="J600" s="2">
        <f t="shared" si="80"/>
        <v>-9.1141333333333634</v>
      </c>
      <c r="K600" s="2">
        <f t="shared" si="81"/>
        <v>80.885866666666629</v>
      </c>
      <c r="L600" s="2">
        <f t="shared" si="82"/>
        <v>128.14366277908596</v>
      </c>
      <c r="M600" s="2">
        <f>SUMIF(A:A,A600,L:L)</f>
        <v>3752.1974608622759</v>
      </c>
      <c r="N600" s="3">
        <f t="shared" si="83"/>
        <v>3.4151630908475117E-2</v>
      </c>
      <c r="O600" s="8">
        <f t="shared" si="84"/>
        <v>29.281178479585833</v>
      </c>
      <c r="P600" s="3" t="str">
        <f t="shared" si="85"/>
        <v/>
      </c>
      <c r="Q600" s="3" t="str">
        <f>IF(ISNUMBER(P600),SUMIF(A:A,A600,P:P),"")</f>
        <v/>
      </c>
      <c r="R600" s="3" t="str">
        <f t="shared" si="86"/>
        <v/>
      </c>
      <c r="S600" s="9" t="str">
        <f t="shared" si="87"/>
        <v/>
      </c>
    </row>
    <row r="601" spans="1:19" x14ac:dyDescent="0.25">
      <c r="A601" s="1">
        <v>67</v>
      </c>
      <c r="B601" s="11">
        <v>0.73333333333333339</v>
      </c>
      <c r="C601" s="1" t="s">
        <v>52</v>
      </c>
      <c r="D601" s="1">
        <v>8</v>
      </c>
      <c r="E601" s="1">
        <v>6</v>
      </c>
      <c r="F601" s="1" t="s">
        <v>636</v>
      </c>
      <c r="G601" s="2">
        <v>33.880400000000002</v>
      </c>
      <c r="H601" s="7">
        <f>1+COUNTIFS(A:A,A601,O:O,"&lt;"&amp;O601)</f>
        <v>9</v>
      </c>
      <c r="I601" s="2">
        <f>AVERAGEIF(A:A,A601,G:G)</f>
        <v>49.081866666666663</v>
      </c>
      <c r="J601" s="2">
        <f t="shared" si="80"/>
        <v>-15.201466666666661</v>
      </c>
      <c r="K601" s="2">
        <f t="shared" si="81"/>
        <v>74.798533333333339</v>
      </c>
      <c r="L601" s="2">
        <f t="shared" si="82"/>
        <v>88.935554437864837</v>
      </c>
      <c r="M601" s="2">
        <f>SUMIF(A:A,A601,L:L)</f>
        <v>3752.1974608622759</v>
      </c>
      <c r="N601" s="3">
        <f t="shared" si="83"/>
        <v>2.3702258573946946E-2</v>
      </c>
      <c r="O601" s="8">
        <f t="shared" si="84"/>
        <v>42.190072177306355</v>
      </c>
      <c r="P601" s="3" t="str">
        <f t="shared" si="85"/>
        <v/>
      </c>
      <c r="Q601" s="3" t="str">
        <f>IF(ISNUMBER(P601),SUMIF(A:A,A601,P:P),"")</f>
        <v/>
      </c>
      <c r="R601" s="3" t="str">
        <f t="shared" si="86"/>
        <v/>
      </c>
      <c r="S601" s="9" t="str">
        <f t="shared" si="87"/>
        <v/>
      </c>
    </row>
    <row r="602" spans="1:19" x14ac:dyDescent="0.25">
      <c r="A602" s="1">
        <v>67</v>
      </c>
      <c r="B602" s="11">
        <v>0.73333333333333339</v>
      </c>
      <c r="C602" s="1" t="s">
        <v>52</v>
      </c>
      <c r="D602" s="1">
        <v>8</v>
      </c>
      <c r="E602" s="1">
        <v>11</v>
      </c>
      <c r="F602" s="1" t="s">
        <v>641</v>
      </c>
      <c r="G602" s="2">
        <v>28.5748</v>
      </c>
      <c r="H602" s="7">
        <f>1+COUNTIFS(A:A,A602,O:O,"&lt;"&amp;O602)</f>
        <v>10</v>
      </c>
      <c r="I602" s="2">
        <f>AVERAGEIF(A:A,A602,G:G)</f>
        <v>49.081866666666663</v>
      </c>
      <c r="J602" s="2">
        <f t="shared" si="80"/>
        <v>-20.507066666666663</v>
      </c>
      <c r="K602" s="2">
        <f t="shared" si="81"/>
        <v>69.49293333333334</v>
      </c>
      <c r="L602" s="2">
        <f t="shared" si="82"/>
        <v>64.688018572030003</v>
      </c>
      <c r="M602" s="2">
        <f>SUMIF(A:A,A602,L:L)</f>
        <v>3752.1974608622759</v>
      </c>
      <c r="N602" s="3">
        <f t="shared" si="83"/>
        <v>1.7240035804822577E-2</v>
      </c>
      <c r="O602" s="8">
        <f t="shared" si="84"/>
        <v>58.004519904782839</v>
      </c>
      <c r="P602" s="3" t="str">
        <f t="shared" si="85"/>
        <v/>
      </c>
      <c r="Q602" s="3" t="str">
        <f>IF(ISNUMBER(P602),SUMIF(A:A,A602,P:P),"")</f>
        <v/>
      </c>
      <c r="R602" s="3" t="str">
        <f t="shared" si="86"/>
        <v/>
      </c>
      <c r="S602" s="9" t="str">
        <f t="shared" si="87"/>
        <v/>
      </c>
    </row>
    <row r="603" spans="1:19" x14ac:dyDescent="0.25">
      <c r="A603" s="1">
        <v>67</v>
      </c>
      <c r="B603" s="11">
        <v>0.73333333333333339</v>
      </c>
      <c r="C603" s="1" t="s">
        <v>52</v>
      </c>
      <c r="D603" s="1">
        <v>8</v>
      </c>
      <c r="E603" s="1">
        <v>7</v>
      </c>
      <c r="F603" s="1" t="s">
        <v>637</v>
      </c>
      <c r="G603" s="2">
        <v>26.634366666666697</v>
      </c>
      <c r="H603" s="7">
        <f>1+COUNTIFS(A:A,A603,O:O,"&lt;"&amp;O603)</f>
        <v>11</v>
      </c>
      <c r="I603" s="2">
        <f>AVERAGEIF(A:A,A603,G:G)</f>
        <v>49.081866666666663</v>
      </c>
      <c r="J603" s="2">
        <f t="shared" si="80"/>
        <v>-22.447499999999966</v>
      </c>
      <c r="K603" s="2">
        <f t="shared" si="81"/>
        <v>67.552500000000038</v>
      </c>
      <c r="L603" s="2">
        <f t="shared" si="82"/>
        <v>57.578544097510154</v>
      </c>
      <c r="M603" s="2">
        <f>SUMIF(A:A,A603,L:L)</f>
        <v>3752.1974608622759</v>
      </c>
      <c r="N603" s="3">
        <f t="shared" si="83"/>
        <v>1.534528624841569E-2</v>
      </c>
      <c r="O603" s="8">
        <f t="shared" si="84"/>
        <v>65.166591473863448</v>
      </c>
      <c r="P603" s="3" t="str">
        <f t="shared" si="85"/>
        <v/>
      </c>
      <c r="Q603" s="3" t="str">
        <f>IF(ISNUMBER(P603),SUMIF(A:A,A603,P:P),"")</f>
        <v/>
      </c>
      <c r="R603" s="3" t="str">
        <f t="shared" si="86"/>
        <v/>
      </c>
      <c r="S603" s="9" t="str">
        <f t="shared" si="87"/>
        <v/>
      </c>
    </row>
    <row r="604" spans="1:19" x14ac:dyDescent="0.25">
      <c r="A604" s="1">
        <v>68</v>
      </c>
      <c r="B604" s="11">
        <v>0.73472222222222217</v>
      </c>
      <c r="C604" s="1" t="s">
        <v>387</v>
      </c>
      <c r="D604" s="1">
        <v>4</v>
      </c>
      <c r="E604" s="1">
        <v>6</v>
      </c>
      <c r="F604" s="1" t="s">
        <v>648</v>
      </c>
      <c r="G604" s="2">
        <v>67.606966666666708</v>
      </c>
      <c r="H604" s="7">
        <f>1+COUNTIFS(A:A,A604,O:O,"&lt;"&amp;O604)</f>
        <v>1</v>
      </c>
      <c r="I604" s="2">
        <f>AVERAGEIF(A:A,A604,G:G)</f>
        <v>49.933125641025633</v>
      </c>
      <c r="J604" s="2">
        <f t="shared" si="80"/>
        <v>17.673841025641075</v>
      </c>
      <c r="K604" s="2">
        <f t="shared" si="81"/>
        <v>107.67384102564108</v>
      </c>
      <c r="L604" s="2">
        <f t="shared" si="82"/>
        <v>639.33620699172502</v>
      </c>
      <c r="M604" s="2">
        <f>SUMIF(A:A,A604,L:L)</f>
        <v>3430.5465246804879</v>
      </c>
      <c r="N604" s="3">
        <f t="shared" si="83"/>
        <v>0.18636570073955522</v>
      </c>
      <c r="O604" s="8">
        <f t="shared" si="84"/>
        <v>5.3657942208877429</v>
      </c>
      <c r="P604" s="3">
        <f t="shared" si="85"/>
        <v>0.18636570073955522</v>
      </c>
      <c r="Q604" s="3">
        <f>IF(ISNUMBER(P604),SUMIF(A:A,A604,P:P),"")</f>
        <v>0.90997439100959698</v>
      </c>
      <c r="R604" s="3">
        <f t="shared" si="86"/>
        <v>0.20480323686118956</v>
      </c>
      <c r="S604" s="9">
        <f t="shared" si="87"/>
        <v>4.8827353284351389</v>
      </c>
    </row>
    <row r="605" spans="1:19" x14ac:dyDescent="0.25">
      <c r="A605" s="1">
        <v>68</v>
      </c>
      <c r="B605" s="11">
        <v>0.73472222222222217</v>
      </c>
      <c r="C605" s="1" t="s">
        <v>387</v>
      </c>
      <c r="D605" s="1">
        <v>4</v>
      </c>
      <c r="E605" s="1">
        <v>7</v>
      </c>
      <c r="F605" s="1" t="s">
        <v>649</v>
      </c>
      <c r="G605" s="2">
        <v>62.600900000000003</v>
      </c>
      <c r="H605" s="7">
        <f>1+COUNTIFS(A:A,A605,O:O,"&lt;"&amp;O605)</f>
        <v>2</v>
      </c>
      <c r="I605" s="2">
        <f>AVERAGEIF(A:A,A605,G:G)</f>
        <v>49.933125641025633</v>
      </c>
      <c r="J605" s="2">
        <f t="shared" si="80"/>
        <v>12.66777435897437</v>
      </c>
      <c r="K605" s="2">
        <f t="shared" si="81"/>
        <v>102.66777435897437</v>
      </c>
      <c r="L605" s="2">
        <f t="shared" si="82"/>
        <v>473.45954063866071</v>
      </c>
      <c r="M605" s="2">
        <f>SUMIF(A:A,A605,L:L)</f>
        <v>3430.5465246804879</v>
      </c>
      <c r="N605" s="3">
        <f t="shared" si="83"/>
        <v>0.13801286099239174</v>
      </c>
      <c r="O605" s="8">
        <f t="shared" si="84"/>
        <v>7.2457015441128139</v>
      </c>
      <c r="P605" s="3">
        <f t="shared" si="85"/>
        <v>0.13801286099239174</v>
      </c>
      <c r="Q605" s="3">
        <f>IF(ISNUMBER(P605),SUMIF(A:A,A605,P:P),"")</f>
        <v>0.90997439100959698</v>
      </c>
      <c r="R605" s="3">
        <f t="shared" si="86"/>
        <v>0.15166675277451427</v>
      </c>
      <c r="S605" s="9">
        <f t="shared" si="87"/>
        <v>6.5934028500413548</v>
      </c>
    </row>
    <row r="606" spans="1:19" x14ac:dyDescent="0.25">
      <c r="A606" s="1">
        <v>68</v>
      </c>
      <c r="B606" s="11">
        <v>0.73472222222222217</v>
      </c>
      <c r="C606" s="1" t="s">
        <v>387</v>
      </c>
      <c r="D606" s="1">
        <v>4</v>
      </c>
      <c r="E606" s="1">
        <v>4</v>
      </c>
      <c r="F606" s="1" t="s">
        <v>646</v>
      </c>
      <c r="G606" s="2">
        <v>58.505166666666597</v>
      </c>
      <c r="H606" s="7">
        <f>1+COUNTIFS(A:A,A606,O:O,"&lt;"&amp;O606)</f>
        <v>3</v>
      </c>
      <c r="I606" s="2">
        <f>AVERAGEIF(A:A,A606,G:G)</f>
        <v>49.933125641025633</v>
      </c>
      <c r="J606" s="2">
        <f t="shared" si="80"/>
        <v>8.5720410256409636</v>
      </c>
      <c r="K606" s="2">
        <f t="shared" si="81"/>
        <v>98.572041025640971</v>
      </c>
      <c r="L606" s="2">
        <f t="shared" si="82"/>
        <v>370.30332294598492</v>
      </c>
      <c r="M606" s="2">
        <f>SUMIF(A:A,A606,L:L)</f>
        <v>3430.5465246804879</v>
      </c>
      <c r="N606" s="3">
        <f t="shared" si="83"/>
        <v>0.10794295319474613</v>
      </c>
      <c r="O606" s="8">
        <f t="shared" si="84"/>
        <v>9.2641526880948142</v>
      </c>
      <c r="P606" s="3">
        <f t="shared" si="85"/>
        <v>0.10794295319474613</v>
      </c>
      <c r="Q606" s="3">
        <f>IF(ISNUMBER(P606),SUMIF(A:A,A606,P:P),"")</f>
        <v>0.90997439100959698</v>
      </c>
      <c r="R606" s="3">
        <f t="shared" si="86"/>
        <v>0.11862196811383421</v>
      </c>
      <c r="S606" s="9">
        <f t="shared" si="87"/>
        <v>8.4301417005689991</v>
      </c>
    </row>
    <row r="607" spans="1:19" x14ac:dyDescent="0.25">
      <c r="A607" s="1">
        <v>68</v>
      </c>
      <c r="B607" s="11">
        <v>0.73472222222222217</v>
      </c>
      <c r="C607" s="1" t="s">
        <v>387</v>
      </c>
      <c r="D607" s="1">
        <v>4</v>
      </c>
      <c r="E607" s="1">
        <v>3</v>
      </c>
      <c r="F607" s="1" t="s">
        <v>645</v>
      </c>
      <c r="G607" s="2">
        <v>53.858466666666708</v>
      </c>
      <c r="H607" s="7">
        <f>1+COUNTIFS(A:A,A607,O:O,"&lt;"&amp;O607)</f>
        <v>4</v>
      </c>
      <c r="I607" s="2">
        <f>AVERAGEIF(A:A,A607,G:G)</f>
        <v>49.933125641025633</v>
      </c>
      <c r="J607" s="2">
        <f t="shared" si="80"/>
        <v>3.9253410256410746</v>
      </c>
      <c r="K607" s="2">
        <f t="shared" si="81"/>
        <v>93.925341025641075</v>
      </c>
      <c r="L607" s="2">
        <f t="shared" si="82"/>
        <v>280.2047151431554</v>
      </c>
      <c r="M607" s="2">
        <f>SUMIF(A:A,A607,L:L)</f>
        <v>3430.5465246804879</v>
      </c>
      <c r="N607" s="3">
        <f t="shared" si="83"/>
        <v>8.167932226753663E-2</v>
      </c>
      <c r="O607" s="8">
        <f t="shared" si="84"/>
        <v>12.243000703709916</v>
      </c>
      <c r="P607" s="3">
        <f t="shared" si="85"/>
        <v>8.167932226753663E-2</v>
      </c>
      <c r="Q607" s="3">
        <f>IF(ISNUMBER(P607),SUMIF(A:A,A607,P:P),"")</f>
        <v>0.90997439100959698</v>
      </c>
      <c r="R607" s="3">
        <f t="shared" si="86"/>
        <v>8.9760023001213454E-2</v>
      </c>
      <c r="S607" s="9">
        <f t="shared" si="87"/>
        <v>11.140817109488498</v>
      </c>
    </row>
    <row r="608" spans="1:19" x14ac:dyDescent="0.25">
      <c r="A608" s="1">
        <v>68</v>
      </c>
      <c r="B608" s="11">
        <v>0.73472222222222217</v>
      </c>
      <c r="C608" s="1" t="s">
        <v>387</v>
      </c>
      <c r="D608" s="1">
        <v>4</v>
      </c>
      <c r="E608" s="1">
        <v>8</v>
      </c>
      <c r="F608" s="1" t="s">
        <v>650</v>
      </c>
      <c r="G608" s="2">
        <v>53.820733333333301</v>
      </c>
      <c r="H608" s="7">
        <f>1+COUNTIFS(A:A,A608,O:O,"&lt;"&amp;O608)</f>
        <v>5</v>
      </c>
      <c r="I608" s="2">
        <f>AVERAGEIF(A:A,A608,G:G)</f>
        <v>49.933125641025633</v>
      </c>
      <c r="J608" s="2">
        <f t="shared" si="80"/>
        <v>3.8876076923076681</v>
      </c>
      <c r="K608" s="2">
        <f t="shared" si="81"/>
        <v>93.887607692307668</v>
      </c>
      <c r="L608" s="2">
        <f t="shared" si="82"/>
        <v>279.57104924852786</v>
      </c>
      <c r="M608" s="2">
        <f>SUMIF(A:A,A608,L:L)</f>
        <v>3430.5465246804879</v>
      </c>
      <c r="N608" s="3">
        <f t="shared" si="83"/>
        <v>8.1494609455724079E-2</v>
      </c>
      <c r="O608" s="8">
        <f t="shared" si="84"/>
        <v>12.270750257945574</v>
      </c>
      <c r="P608" s="3">
        <f t="shared" si="85"/>
        <v>8.1494609455724079E-2</v>
      </c>
      <c r="Q608" s="3">
        <f>IF(ISNUMBER(P608),SUMIF(A:A,A608,P:P),"")</f>
        <v>0.90997439100959698</v>
      </c>
      <c r="R608" s="3">
        <f t="shared" si="86"/>
        <v>8.9557036176927535E-2</v>
      </c>
      <c r="S608" s="9">
        <f t="shared" si="87"/>
        <v>11.166068493204879</v>
      </c>
    </row>
    <row r="609" spans="1:19" x14ac:dyDescent="0.25">
      <c r="A609" s="1">
        <v>68</v>
      </c>
      <c r="B609" s="11">
        <v>0.73472222222222217</v>
      </c>
      <c r="C609" s="1" t="s">
        <v>387</v>
      </c>
      <c r="D609" s="1">
        <v>4</v>
      </c>
      <c r="E609" s="1">
        <v>5</v>
      </c>
      <c r="F609" s="1" t="s">
        <v>647</v>
      </c>
      <c r="G609" s="2">
        <v>51.919899999999998</v>
      </c>
      <c r="H609" s="7">
        <f>1+COUNTIFS(A:A,A609,O:O,"&lt;"&amp;O609)</f>
        <v>6</v>
      </c>
      <c r="I609" s="2">
        <f>AVERAGEIF(A:A,A609,G:G)</f>
        <v>49.933125641025633</v>
      </c>
      <c r="J609" s="2">
        <f t="shared" si="80"/>
        <v>1.9867743589743654</v>
      </c>
      <c r="K609" s="2">
        <f t="shared" si="81"/>
        <v>91.986774358974372</v>
      </c>
      <c r="L609" s="2">
        <f t="shared" si="82"/>
        <v>249.4370207635524</v>
      </c>
      <c r="M609" s="2">
        <f>SUMIF(A:A,A609,L:L)</f>
        <v>3430.5465246804879</v>
      </c>
      <c r="N609" s="3">
        <f t="shared" si="83"/>
        <v>7.2710578028608516E-2</v>
      </c>
      <c r="O609" s="8">
        <f t="shared" si="84"/>
        <v>13.753157066177394</v>
      </c>
      <c r="P609" s="3">
        <f t="shared" si="85"/>
        <v>7.2710578028608516E-2</v>
      </c>
      <c r="Q609" s="3">
        <f>IF(ISNUMBER(P609),SUMIF(A:A,A609,P:P),"")</f>
        <v>0.90997439100959698</v>
      </c>
      <c r="R609" s="3">
        <f t="shared" si="86"/>
        <v>7.9903982735093998E-2</v>
      </c>
      <c r="S609" s="9">
        <f t="shared" si="87"/>
        <v>12.515020725754111</v>
      </c>
    </row>
    <row r="610" spans="1:19" x14ac:dyDescent="0.25">
      <c r="A610" s="1">
        <v>68</v>
      </c>
      <c r="B610" s="11">
        <v>0.73472222222222217</v>
      </c>
      <c r="C610" s="1" t="s">
        <v>387</v>
      </c>
      <c r="D610" s="1">
        <v>4</v>
      </c>
      <c r="E610" s="1">
        <v>2</v>
      </c>
      <c r="F610" s="1" t="s">
        <v>644</v>
      </c>
      <c r="G610" s="2">
        <v>51.122</v>
      </c>
      <c r="H610" s="7">
        <f>1+COUNTIFS(A:A,A610,O:O,"&lt;"&amp;O610)</f>
        <v>7</v>
      </c>
      <c r="I610" s="2">
        <f>AVERAGEIF(A:A,A610,G:G)</f>
        <v>49.933125641025633</v>
      </c>
      <c r="J610" s="2">
        <f t="shared" si="80"/>
        <v>1.1888743589743669</v>
      </c>
      <c r="K610" s="2">
        <f t="shared" si="81"/>
        <v>91.188874358974374</v>
      </c>
      <c r="L610" s="2">
        <f t="shared" si="82"/>
        <v>237.77681022839056</v>
      </c>
      <c r="M610" s="2">
        <f>SUMIF(A:A,A610,L:L)</f>
        <v>3430.5465246804879</v>
      </c>
      <c r="N610" s="3">
        <f t="shared" si="83"/>
        <v>6.9311641313634847E-2</v>
      </c>
      <c r="O610" s="8">
        <f t="shared" si="84"/>
        <v>14.427590820927248</v>
      </c>
      <c r="P610" s="3">
        <f t="shared" si="85"/>
        <v>6.9311641313634847E-2</v>
      </c>
      <c r="Q610" s="3">
        <f>IF(ISNUMBER(P610),SUMIF(A:A,A610,P:P),"")</f>
        <v>0.90997439100959698</v>
      </c>
      <c r="R610" s="3">
        <f t="shared" si="86"/>
        <v>7.6168782328846718E-2</v>
      </c>
      <c r="S610" s="9">
        <f t="shared" si="87"/>
        <v>13.128738171008925</v>
      </c>
    </row>
    <row r="611" spans="1:19" x14ac:dyDescent="0.25">
      <c r="A611" s="1">
        <v>68</v>
      </c>
      <c r="B611" s="11">
        <v>0.73472222222222217</v>
      </c>
      <c r="C611" s="1" t="s">
        <v>387</v>
      </c>
      <c r="D611" s="1">
        <v>4</v>
      </c>
      <c r="E611" s="1">
        <v>13</v>
      </c>
      <c r="F611" s="1" t="s">
        <v>655</v>
      </c>
      <c r="G611" s="2">
        <v>48.178466666666701</v>
      </c>
      <c r="H611" s="7">
        <f>1+COUNTIFS(A:A,A611,O:O,"&lt;"&amp;O611)</f>
        <v>8</v>
      </c>
      <c r="I611" s="2">
        <f>AVERAGEIF(A:A,A611,G:G)</f>
        <v>49.933125641025633</v>
      </c>
      <c r="J611" s="2">
        <f t="shared" si="80"/>
        <v>-1.7546589743589323</v>
      </c>
      <c r="K611" s="2">
        <f t="shared" si="81"/>
        <v>88.245341025641068</v>
      </c>
      <c r="L611" s="2">
        <f t="shared" si="82"/>
        <v>199.28191122085181</v>
      </c>
      <c r="M611" s="2">
        <f>SUMIF(A:A,A611,L:L)</f>
        <v>3430.5465246804879</v>
      </c>
      <c r="N611" s="3">
        <f t="shared" si="83"/>
        <v>5.8090426638190661E-2</v>
      </c>
      <c r="O611" s="8">
        <f t="shared" si="84"/>
        <v>17.214540465133464</v>
      </c>
      <c r="P611" s="3">
        <f t="shared" si="85"/>
        <v>5.8090426638190661E-2</v>
      </c>
      <c r="Q611" s="3">
        <f>IF(ISNUMBER(P611),SUMIF(A:A,A611,P:P),"")</f>
        <v>0.90997439100959698</v>
      </c>
      <c r="R611" s="3">
        <f t="shared" si="86"/>
        <v>6.3837430165194622E-2</v>
      </c>
      <c r="S611" s="9">
        <f t="shared" si="87"/>
        <v>15.66479097626989</v>
      </c>
    </row>
    <row r="612" spans="1:19" x14ac:dyDescent="0.25">
      <c r="A612" s="1">
        <v>68</v>
      </c>
      <c r="B612" s="11">
        <v>0.73472222222222217</v>
      </c>
      <c r="C612" s="1" t="s">
        <v>387</v>
      </c>
      <c r="D612" s="1">
        <v>4</v>
      </c>
      <c r="E612" s="1">
        <v>12</v>
      </c>
      <c r="F612" s="1" t="s">
        <v>654</v>
      </c>
      <c r="G612" s="2">
        <v>48.070633333333305</v>
      </c>
      <c r="H612" s="7">
        <f>1+COUNTIFS(A:A,A612,O:O,"&lt;"&amp;O612)</f>
        <v>9</v>
      </c>
      <c r="I612" s="2">
        <f>AVERAGEIF(A:A,A612,G:G)</f>
        <v>49.933125641025633</v>
      </c>
      <c r="J612" s="2">
        <f t="shared" si="80"/>
        <v>-1.8624923076923281</v>
      </c>
      <c r="K612" s="2">
        <f t="shared" si="81"/>
        <v>88.137507692307679</v>
      </c>
      <c r="L612" s="2">
        <f t="shared" si="82"/>
        <v>197.99671933427621</v>
      </c>
      <c r="M612" s="2">
        <f>SUMIF(A:A,A612,L:L)</f>
        <v>3430.5465246804879</v>
      </c>
      <c r="N612" s="3">
        <f t="shared" si="83"/>
        <v>5.7715794818645437E-2</v>
      </c>
      <c r="O612" s="8">
        <f t="shared" si="84"/>
        <v>17.32627962834437</v>
      </c>
      <c r="P612" s="3">
        <f t="shared" si="85"/>
        <v>5.7715794818645437E-2</v>
      </c>
      <c r="Q612" s="3">
        <f>IF(ISNUMBER(P612),SUMIF(A:A,A612,P:P),"")</f>
        <v>0.90997439100959698</v>
      </c>
      <c r="R612" s="3">
        <f t="shared" si="86"/>
        <v>6.3425735261198948E-2</v>
      </c>
      <c r="S612" s="9">
        <f t="shared" si="87"/>
        <v>15.766470753264656</v>
      </c>
    </row>
    <row r="613" spans="1:19" x14ac:dyDescent="0.25">
      <c r="A613" s="1">
        <v>68</v>
      </c>
      <c r="B613" s="11">
        <v>0.73472222222222217</v>
      </c>
      <c r="C613" s="1" t="s">
        <v>387</v>
      </c>
      <c r="D613" s="1">
        <v>4</v>
      </c>
      <c r="E613" s="1">
        <v>10</v>
      </c>
      <c r="F613" s="1" t="s">
        <v>652</v>
      </c>
      <c r="G613" s="2">
        <v>47.7601333333333</v>
      </c>
      <c r="H613" s="7">
        <f>1+COUNTIFS(A:A,A613,O:O,"&lt;"&amp;O613)</f>
        <v>10</v>
      </c>
      <c r="I613" s="2">
        <f>AVERAGEIF(A:A,A613,G:G)</f>
        <v>49.933125641025633</v>
      </c>
      <c r="J613" s="2">
        <f t="shared" si="80"/>
        <v>-2.1729923076923328</v>
      </c>
      <c r="K613" s="2">
        <f t="shared" si="81"/>
        <v>87.82700769230766</v>
      </c>
      <c r="L613" s="2">
        <f t="shared" si="82"/>
        <v>194.34218811109167</v>
      </c>
      <c r="M613" s="2">
        <f>SUMIF(A:A,A613,L:L)</f>
        <v>3430.5465246804879</v>
      </c>
      <c r="N613" s="3">
        <f t="shared" si="83"/>
        <v>5.6650503560563781E-2</v>
      </c>
      <c r="O613" s="8">
        <f t="shared" si="84"/>
        <v>17.652093752898814</v>
      </c>
      <c r="P613" s="3">
        <f t="shared" si="85"/>
        <v>5.6650503560563781E-2</v>
      </c>
      <c r="Q613" s="3">
        <f>IF(ISNUMBER(P613),SUMIF(A:A,A613,P:P),"")</f>
        <v>0.90997439100959698</v>
      </c>
      <c r="R613" s="3">
        <f t="shared" si="86"/>
        <v>6.2255052581986693E-2</v>
      </c>
      <c r="S613" s="9">
        <f t="shared" si="87"/>
        <v>16.062953262838413</v>
      </c>
    </row>
    <row r="614" spans="1:19" x14ac:dyDescent="0.25">
      <c r="A614" s="1">
        <v>68</v>
      </c>
      <c r="B614" s="11">
        <v>0.73472222222222217</v>
      </c>
      <c r="C614" s="1" t="s">
        <v>387</v>
      </c>
      <c r="D614" s="1">
        <v>4</v>
      </c>
      <c r="E614" s="1">
        <v>11</v>
      </c>
      <c r="F614" s="1" t="s">
        <v>653</v>
      </c>
      <c r="G614" s="2">
        <v>42.3401</v>
      </c>
      <c r="H614" s="7">
        <f>1+COUNTIFS(A:A,A614,O:O,"&lt;"&amp;O614)</f>
        <v>11</v>
      </c>
      <c r="I614" s="2">
        <f>AVERAGEIF(A:A,A614,G:G)</f>
        <v>49.933125641025633</v>
      </c>
      <c r="J614" s="2">
        <f t="shared" si="80"/>
        <v>-7.5930256410256334</v>
      </c>
      <c r="K614" s="2">
        <f t="shared" si="81"/>
        <v>82.406974358974367</v>
      </c>
      <c r="L614" s="2">
        <f t="shared" si="82"/>
        <v>140.38918539705386</v>
      </c>
      <c r="M614" s="2">
        <f>SUMIF(A:A,A614,L:L)</f>
        <v>3430.5465246804879</v>
      </c>
      <c r="N614" s="3">
        <f t="shared" si="83"/>
        <v>4.0923271084373165E-2</v>
      </c>
      <c r="O614" s="8">
        <f t="shared" si="84"/>
        <v>24.435974288034295</v>
      </c>
      <c r="P614" s="3" t="str">
        <f t="shared" si="85"/>
        <v/>
      </c>
      <c r="Q614" s="3" t="str">
        <f>IF(ISNUMBER(P614),SUMIF(A:A,A614,P:P),"")</f>
        <v/>
      </c>
      <c r="R614" s="3" t="str">
        <f t="shared" si="86"/>
        <v/>
      </c>
      <c r="S614" s="9" t="str">
        <f t="shared" si="87"/>
        <v/>
      </c>
    </row>
    <row r="615" spans="1:19" x14ac:dyDescent="0.25">
      <c r="A615" s="1">
        <v>68</v>
      </c>
      <c r="B615" s="11">
        <v>0.73472222222222217</v>
      </c>
      <c r="C615" s="1" t="s">
        <v>387</v>
      </c>
      <c r="D615" s="1">
        <v>4</v>
      </c>
      <c r="E615" s="1">
        <v>9</v>
      </c>
      <c r="F615" s="1" t="s">
        <v>651</v>
      </c>
      <c r="G615" s="2">
        <v>40.3241333333333</v>
      </c>
      <c r="H615" s="7">
        <f>1+COUNTIFS(A:A,A615,O:O,"&lt;"&amp;O615)</f>
        <v>12</v>
      </c>
      <c r="I615" s="2">
        <f>AVERAGEIF(A:A,A615,G:G)</f>
        <v>49.933125641025633</v>
      </c>
      <c r="J615" s="2">
        <f t="shared" si="80"/>
        <v>-9.6089923076923327</v>
      </c>
      <c r="K615" s="2">
        <f t="shared" si="81"/>
        <v>80.391007692307667</v>
      </c>
      <c r="L615" s="2">
        <f t="shared" si="82"/>
        <v>124.39481029368739</v>
      </c>
      <c r="M615" s="2">
        <f>SUMIF(A:A,A615,L:L)</f>
        <v>3430.5465246804879</v>
      </c>
      <c r="N615" s="3">
        <f t="shared" si="83"/>
        <v>3.6260930845493547E-2</v>
      </c>
      <c r="O615" s="8">
        <f t="shared" si="84"/>
        <v>27.577891043695544</v>
      </c>
      <c r="P615" s="3" t="str">
        <f t="shared" si="85"/>
        <v/>
      </c>
      <c r="Q615" s="3" t="str">
        <f>IF(ISNUMBER(P615),SUMIF(A:A,A615,P:P),"")</f>
        <v/>
      </c>
      <c r="R615" s="3" t="str">
        <f t="shared" si="86"/>
        <v/>
      </c>
      <c r="S615" s="9" t="str">
        <f t="shared" si="87"/>
        <v/>
      </c>
    </row>
    <row r="616" spans="1:19" x14ac:dyDescent="0.25">
      <c r="A616" s="1">
        <v>68</v>
      </c>
      <c r="B616" s="11">
        <v>0.73472222222222217</v>
      </c>
      <c r="C616" s="1" t="s">
        <v>387</v>
      </c>
      <c r="D616" s="1">
        <v>4</v>
      </c>
      <c r="E616" s="1">
        <v>1</v>
      </c>
      <c r="F616" s="1" t="s">
        <v>643</v>
      </c>
      <c r="G616" s="2">
        <v>23.023033333333302</v>
      </c>
      <c r="H616" s="7">
        <f>1+COUNTIFS(A:A,A616,O:O,"&lt;"&amp;O616)</f>
        <v>13</v>
      </c>
      <c r="I616" s="2">
        <f>AVERAGEIF(A:A,A616,G:G)</f>
        <v>49.933125641025633</v>
      </c>
      <c r="J616" s="2">
        <f t="shared" ref="J616:J665" si="88">G616-I616</f>
        <v>-26.910092307692331</v>
      </c>
      <c r="K616" s="2">
        <f t="shared" ref="K616:K665" si="89">90+J616</f>
        <v>63.089907692307669</v>
      </c>
      <c r="L616" s="2">
        <f t="shared" ref="L616:L665" si="90">EXP(0.06*K616)</f>
        <v>44.053044363529246</v>
      </c>
      <c r="M616" s="2">
        <f>SUMIF(A:A,A616,L:L)</f>
        <v>3430.5465246804879</v>
      </c>
      <c r="N616" s="3">
        <f t="shared" ref="N616:N665" si="91">L616/M616</f>
        <v>1.2841407060535997E-2</v>
      </c>
      <c r="O616" s="8">
        <f t="shared" ref="O616:O665" si="92">1/N616</f>
        <v>77.873086281423454</v>
      </c>
      <c r="P616" s="3" t="str">
        <f t="shared" ref="P616:P665" si="93">IF(O616&gt;21,"",N616)</f>
        <v/>
      </c>
      <c r="Q616" s="3" t="str">
        <f>IF(ISNUMBER(P616),SUMIF(A:A,A616,P:P),"")</f>
        <v/>
      </c>
      <c r="R616" s="3" t="str">
        <f t="shared" ref="R616:R665" si="94">IFERROR(P616*(1/Q616),"")</f>
        <v/>
      </c>
      <c r="S616" s="9" t="str">
        <f t="shared" ref="S616:S665" si="95">IFERROR(1/R616,"")</f>
        <v/>
      </c>
    </row>
    <row r="617" spans="1:19" x14ac:dyDescent="0.25">
      <c r="A617" s="1">
        <v>69</v>
      </c>
      <c r="B617" s="11">
        <v>0.73958333333333337</v>
      </c>
      <c r="C617" s="1" t="s">
        <v>34</v>
      </c>
      <c r="D617" s="1">
        <v>8</v>
      </c>
      <c r="E617" s="1">
        <v>3</v>
      </c>
      <c r="F617" s="1" t="s">
        <v>658</v>
      </c>
      <c r="G617" s="2">
        <v>77.986633333333401</v>
      </c>
      <c r="H617" s="7">
        <f>1+COUNTIFS(A:A,A617,O:O,"&lt;"&amp;O617)</f>
        <v>1</v>
      </c>
      <c r="I617" s="2">
        <f>AVERAGEIF(A:A,A617,G:G)</f>
        <v>50.736893939393944</v>
      </c>
      <c r="J617" s="2">
        <f t="shared" si="88"/>
        <v>27.249739393939457</v>
      </c>
      <c r="K617" s="2">
        <f t="shared" si="89"/>
        <v>117.24973939393945</v>
      </c>
      <c r="L617" s="2">
        <f t="shared" si="90"/>
        <v>1135.6771541919038</v>
      </c>
      <c r="M617" s="2">
        <f>SUMIF(A:A,A617,L:L)</f>
        <v>3391.6502384020027</v>
      </c>
      <c r="N617" s="3">
        <f t="shared" si="91"/>
        <v>0.33484500887891827</v>
      </c>
      <c r="O617" s="8">
        <f t="shared" si="92"/>
        <v>2.9864563409443123</v>
      </c>
      <c r="P617" s="3">
        <f t="shared" si="93"/>
        <v>0.33484500887891827</v>
      </c>
      <c r="Q617" s="3">
        <f>IF(ISNUMBER(P617),SUMIF(A:A,A617,P:P),"")</f>
        <v>0.87567203406106187</v>
      </c>
      <c r="R617" s="3">
        <f t="shared" si="94"/>
        <v>0.38238632256647931</v>
      </c>
      <c r="S617" s="9">
        <f t="shared" si="95"/>
        <v>2.615156298709262</v>
      </c>
    </row>
    <row r="618" spans="1:19" x14ac:dyDescent="0.25">
      <c r="A618" s="1">
        <v>69</v>
      </c>
      <c r="B618" s="11">
        <v>0.73958333333333337</v>
      </c>
      <c r="C618" s="1" t="s">
        <v>34</v>
      </c>
      <c r="D618" s="1">
        <v>8</v>
      </c>
      <c r="E618" s="1">
        <v>2</v>
      </c>
      <c r="F618" s="1" t="s">
        <v>657</v>
      </c>
      <c r="G618" s="2">
        <v>66.799433333333397</v>
      </c>
      <c r="H618" s="7">
        <f>1+COUNTIFS(A:A,A618,O:O,"&lt;"&amp;O618)</f>
        <v>2</v>
      </c>
      <c r="I618" s="2">
        <f>AVERAGEIF(A:A,A618,G:G)</f>
        <v>50.736893939393944</v>
      </c>
      <c r="J618" s="2">
        <f t="shared" si="88"/>
        <v>16.062539393939453</v>
      </c>
      <c r="K618" s="2">
        <f t="shared" si="89"/>
        <v>106.06253939393946</v>
      </c>
      <c r="L618" s="2">
        <f t="shared" si="90"/>
        <v>580.42022301263387</v>
      </c>
      <c r="M618" s="2">
        <f>SUMIF(A:A,A618,L:L)</f>
        <v>3391.6502384020027</v>
      </c>
      <c r="N618" s="3">
        <f t="shared" si="91"/>
        <v>0.17113209859932446</v>
      </c>
      <c r="O618" s="8">
        <f t="shared" si="92"/>
        <v>5.8434391220861679</v>
      </c>
      <c r="P618" s="3">
        <f t="shared" si="93"/>
        <v>0.17113209859932446</v>
      </c>
      <c r="Q618" s="3">
        <f>IF(ISNUMBER(P618),SUMIF(A:A,A618,P:P),"")</f>
        <v>0.87567203406106187</v>
      </c>
      <c r="R618" s="3">
        <f t="shared" si="94"/>
        <v>0.19542944383603689</v>
      </c>
      <c r="S618" s="9">
        <f t="shared" si="95"/>
        <v>5.1169362219491799</v>
      </c>
    </row>
    <row r="619" spans="1:19" x14ac:dyDescent="0.25">
      <c r="A619" s="1">
        <v>69</v>
      </c>
      <c r="B619" s="11">
        <v>0.73958333333333337</v>
      </c>
      <c r="C619" s="1" t="s">
        <v>34</v>
      </c>
      <c r="D619" s="1">
        <v>8</v>
      </c>
      <c r="E619" s="1">
        <v>6</v>
      </c>
      <c r="F619" s="1" t="s">
        <v>661</v>
      </c>
      <c r="G619" s="2">
        <v>60.251466666666595</v>
      </c>
      <c r="H619" s="7">
        <f>1+COUNTIFS(A:A,A619,O:O,"&lt;"&amp;O619)</f>
        <v>3</v>
      </c>
      <c r="I619" s="2">
        <f>AVERAGEIF(A:A,A619,G:G)</f>
        <v>50.736893939393944</v>
      </c>
      <c r="J619" s="2">
        <f t="shared" si="88"/>
        <v>9.5145727272726504</v>
      </c>
      <c r="K619" s="2">
        <f t="shared" si="89"/>
        <v>99.51457272727265</v>
      </c>
      <c r="L619" s="2">
        <f t="shared" si="90"/>
        <v>391.84813877079381</v>
      </c>
      <c r="M619" s="2">
        <f>SUMIF(A:A,A619,L:L)</f>
        <v>3391.6502384020027</v>
      </c>
      <c r="N619" s="3">
        <f t="shared" si="91"/>
        <v>0.11553318037753077</v>
      </c>
      <c r="O619" s="8">
        <f t="shared" si="92"/>
        <v>8.6555221342671782</v>
      </c>
      <c r="P619" s="3">
        <f t="shared" si="93"/>
        <v>0.11553318037753077</v>
      </c>
      <c r="Q619" s="3">
        <f>IF(ISNUMBER(P619),SUMIF(A:A,A619,P:P),"")</f>
        <v>0.87567203406106187</v>
      </c>
      <c r="R619" s="3">
        <f t="shared" si="94"/>
        <v>0.13193658799599678</v>
      </c>
      <c r="S619" s="9">
        <f t="shared" si="95"/>
        <v>7.5793986731742828</v>
      </c>
    </row>
    <row r="620" spans="1:19" x14ac:dyDescent="0.25">
      <c r="A620" s="1">
        <v>69</v>
      </c>
      <c r="B620" s="11">
        <v>0.73958333333333337</v>
      </c>
      <c r="C620" s="1" t="s">
        <v>34</v>
      </c>
      <c r="D620" s="1">
        <v>8</v>
      </c>
      <c r="E620" s="1">
        <v>13</v>
      </c>
      <c r="F620" s="1" t="s">
        <v>666</v>
      </c>
      <c r="G620" s="2">
        <v>53.014933333333303</v>
      </c>
      <c r="H620" s="7">
        <f>1+COUNTIFS(A:A,A620,O:O,"&lt;"&amp;O620)</f>
        <v>4</v>
      </c>
      <c r="I620" s="2">
        <f>AVERAGEIF(A:A,A620,G:G)</f>
        <v>50.736893939393944</v>
      </c>
      <c r="J620" s="2">
        <f t="shared" si="88"/>
        <v>2.2780393939393591</v>
      </c>
      <c r="K620" s="2">
        <f t="shared" si="89"/>
        <v>92.278039393939366</v>
      </c>
      <c r="L620" s="2">
        <f t="shared" si="90"/>
        <v>253.83447050140978</v>
      </c>
      <c r="M620" s="2">
        <f>SUMIF(A:A,A620,L:L)</f>
        <v>3391.6502384020027</v>
      </c>
      <c r="N620" s="3">
        <f t="shared" si="91"/>
        <v>7.4840992631659289E-2</v>
      </c>
      <c r="O620" s="8">
        <f t="shared" si="92"/>
        <v>13.361661368144111</v>
      </c>
      <c r="P620" s="3">
        <f t="shared" si="93"/>
        <v>7.4840992631659289E-2</v>
      </c>
      <c r="Q620" s="3">
        <f>IF(ISNUMBER(P620),SUMIF(A:A,A620,P:P),"")</f>
        <v>0.87567203406106187</v>
      </c>
      <c r="R620" s="3">
        <f t="shared" si="94"/>
        <v>8.5466921085252473E-2</v>
      </c>
      <c r="S620" s="9">
        <f t="shared" si="95"/>
        <v>11.700433188677865</v>
      </c>
    </row>
    <row r="621" spans="1:19" x14ac:dyDescent="0.25">
      <c r="A621" s="1">
        <v>69</v>
      </c>
      <c r="B621" s="11">
        <v>0.73958333333333337</v>
      </c>
      <c r="C621" s="1" t="s">
        <v>34</v>
      </c>
      <c r="D621" s="1">
        <v>8</v>
      </c>
      <c r="E621" s="1">
        <v>1</v>
      </c>
      <c r="F621" s="1" t="s">
        <v>656</v>
      </c>
      <c r="G621" s="2">
        <v>52.875666666666696</v>
      </c>
      <c r="H621" s="7">
        <f>1+COUNTIFS(A:A,A621,O:O,"&lt;"&amp;O621)</f>
        <v>5</v>
      </c>
      <c r="I621" s="2">
        <f>AVERAGEIF(A:A,A621,G:G)</f>
        <v>50.736893939393944</v>
      </c>
      <c r="J621" s="2">
        <f t="shared" si="88"/>
        <v>2.1387727272727517</v>
      </c>
      <c r="K621" s="2">
        <f t="shared" si="89"/>
        <v>92.138772727272752</v>
      </c>
      <c r="L621" s="2">
        <f t="shared" si="90"/>
        <v>251.72226674317562</v>
      </c>
      <c r="M621" s="2">
        <f>SUMIF(A:A,A621,L:L)</f>
        <v>3391.6502384020027</v>
      </c>
      <c r="N621" s="3">
        <f t="shared" si="91"/>
        <v>7.4218226836319109E-2</v>
      </c>
      <c r="O621" s="8">
        <f t="shared" si="92"/>
        <v>13.473779186417376</v>
      </c>
      <c r="P621" s="3">
        <f t="shared" si="93"/>
        <v>7.4218226836319109E-2</v>
      </c>
      <c r="Q621" s="3">
        <f>IF(ISNUMBER(P621),SUMIF(A:A,A621,P:P),"")</f>
        <v>0.87567203406106187</v>
      </c>
      <c r="R621" s="3">
        <f t="shared" si="94"/>
        <v>8.4755734966344448E-2</v>
      </c>
      <c r="S621" s="9">
        <f t="shared" si="95"/>
        <v>11.798611626659703</v>
      </c>
    </row>
    <row r="622" spans="1:19" x14ac:dyDescent="0.25">
      <c r="A622" s="1">
        <v>69</v>
      </c>
      <c r="B622" s="11">
        <v>0.73958333333333337</v>
      </c>
      <c r="C622" s="1" t="s">
        <v>34</v>
      </c>
      <c r="D622" s="1">
        <v>8</v>
      </c>
      <c r="E622" s="1">
        <v>4</v>
      </c>
      <c r="F622" s="1" t="s">
        <v>659</v>
      </c>
      <c r="G622" s="2">
        <v>48.380866666666698</v>
      </c>
      <c r="H622" s="7">
        <f>1+COUNTIFS(A:A,A622,O:O,"&lt;"&amp;O622)</f>
        <v>6</v>
      </c>
      <c r="I622" s="2">
        <f>AVERAGEIF(A:A,A622,G:G)</f>
        <v>50.736893939393944</v>
      </c>
      <c r="J622" s="2">
        <f t="shared" si="88"/>
        <v>-2.3560272727272462</v>
      </c>
      <c r="K622" s="2">
        <f t="shared" si="89"/>
        <v>87.643972727272754</v>
      </c>
      <c r="L622" s="2">
        <f t="shared" si="90"/>
        <v>192.21957985390776</v>
      </c>
      <c r="M622" s="2">
        <f>SUMIF(A:A,A622,L:L)</f>
        <v>3391.6502384020027</v>
      </c>
      <c r="N622" s="3">
        <f t="shared" si="91"/>
        <v>5.6674352112579041E-2</v>
      </c>
      <c r="O622" s="8">
        <f t="shared" si="92"/>
        <v>17.644665756629745</v>
      </c>
      <c r="P622" s="3">
        <f t="shared" si="93"/>
        <v>5.6674352112579041E-2</v>
      </c>
      <c r="Q622" s="3">
        <f>IF(ISNUMBER(P622),SUMIF(A:A,A622,P:P),"")</f>
        <v>0.87567203406106187</v>
      </c>
      <c r="R622" s="3">
        <f t="shared" si="94"/>
        <v>6.4720979896712175E-2</v>
      </c>
      <c r="S622" s="9">
        <f t="shared" si="95"/>
        <v>15.450940353435533</v>
      </c>
    </row>
    <row r="623" spans="1:19" x14ac:dyDescent="0.25">
      <c r="A623" s="1">
        <v>69</v>
      </c>
      <c r="B623" s="11">
        <v>0.73958333333333337</v>
      </c>
      <c r="C623" s="1" t="s">
        <v>34</v>
      </c>
      <c r="D623" s="1">
        <v>8</v>
      </c>
      <c r="E623" s="1">
        <v>8</v>
      </c>
      <c r="F623" s="1" t="s">
        <v>663</v>
      </c>
      <c r="G623" s="2">
        <v>45.760199999999998</v>
      </c>
      <c r="H623" s="7">
        <f>1+COUNTIFS(A:A,A623,O:O,"&lt;"&amp;O623)</f>
        <v>7</v>
      </c>
      <c r="I623" s="2">
        <f>AVERAGEIF(A:A,A623,G:G)</f>
        <v>50.736893939393944</v>
      </c>
      <c r="J623" s="2">
        <f t="shared" si="88"/>
        <v>-4.9766939393939467</v>
      </c>
      <c r="K623" s="2">
        <f t="shared" si="89"/>
        <v>85.023306060606046</v>
      </c>
      <c r="L623" s="2">
        <f t="shared" si="90"/>
        <v>164.25143001134231</v>
      </c>
      <c r="M623" s="2">
        <f>SUMIF(A:A,A623,L:L)</f>
        <v>3391.6502384020027</v>
      </c>
      <c r="N623" s="3">
        <f t="shared" si="91"/>
        <v>4.8428174624730883E-2</v>
      </c>
      <c r="O623" s="8">
        <f t="shared" si="92"/>
        <v>20.649136742175052</v>
      </c>
      <c r="P623" s="3">
        <f t="shared" si="93"/>
        <v>4.8428174624730883E-2</v>
      </c>
      <c r="Q623" s="3">
        <f>IF(ISNUMBER(P623),SUMIF(A:A,A623,P:P),"")</f>
        <v>0.87567203406106187</v>
      </c>
      <c r="R623" s="3">
        <f t="shared" si="94"/>
        <v>5.5304009653177888E-2</v>
      </c>
      <c r="S623" s="9">
        <f t="shared" si="95"/>
        <v>18.081871572625438</v>
      </c>
    </row>
    <row r="624" spans="1:19" x14ac:dyDescent="0.25">
      <c r="A624" s="1">
        <v>69</v>
      </c>
      <c r="B624" s="11">
        <v>0.73958333333333337</v>
      </c>
      <c r="C624" s="1" t="s">
        <v>34</v>
      </c>
      <c r="D624" s="1">
        <v>8</v>
      </c>
      <c r="E624" s="1">
        <v>5</v>
      </c>
      <c r="F624" s="1" t="s">
        <v>660</v>
      </c>
      <c r="G624" s="2">
        <v>40.593699999999998</v>
      </c>
      <c r="H624" s="7">
        <f>1+COUNTIFS(A:A,A624,O:O,"&lt;"&amp;O624)</f>
        <v>8</v>
      </c>
      <c r="I624" s="2">
        <f>AVERAGEIF(A:A,A624,G:G)</f>
        <v>50.736893939393944</v>
      </c>
      <c r="J624" s="2">
        <f t="shared" si="88"/>
        <v>-10.143193939393946</v>
      </c>
      <c r="K624" s="2">
        <f t="shared" si="89"/>
        <v>79.856806060606061</v>
      </c>
      <c r="L624" s="2">
        <f t="shared" si="90"/>
        <v>120.47091610044349</v>
      </c>
      <c r="M624" s="2">
        <f>SUMIF(A:A,A624,L:L)</f>
        <v>3391.6502384020027</v>
      </c>
      <c r="N624" s="3">
        <f t="shared" si="91"/>
        <v>3.551985247075598E-2</v>
      </c>
      <c r="O624" s="8">
        <f t="shared" si="92"/>
        <v>28.153270085322418</v>
      </c>
      <c r="P624" s="3" t="str">
        <f t="shared" si="93"/>
        <v/>
      </c>
      <c r="Q624" s="3" t="str">
        <f>IF(ISNUMBER(P624),SUMIF(A:A,A624,P:P),"")</f>
        <v/>
      </c>
      <c r="R624" s="3" t="str">
        <f t="shared" si="94"/>
        <v/>
      </c>
      <c r="S624" s="9" t="str">
        <f t="shared" si="95"/>
        <v/>
      </c>
    </row>
    <row r="625" spans="1:19" x14ac:dyDescent="0.25">
      <c r="A625" s="1">
        <v>69</v>
      </c>
      <c r="B625" s="11">
        <v>0.73958333333333337</v>
      </c>
      <c r="C625" s="1" t="s">
        <v>34</v>
      </c>
      <c r="D625" s="1">
        <v>8</v>
      </c>
      <c r="E625" s="1">
        <v>12</v>
      </c>
      <c r="F625" s="1" t="s">
        <v>665</v>
      </c>
      <c r="G625" s="2">
        <v>39.564300000000003</v>
      </c>
      <c r="H625" s="7">
        <f>1+COUNTIFS(A:A,A625,O:O,"&lt;"&amp;O625)</f>
        <v>9</v>
      </c>
      <c r="I625" s="2">
        <f>AVERAGEIF(A:A,A625,G:G)</f>
        <v>50.736893939393944</v>
      </c>
      <c r="J625" s="2">
        <f t="shared" si="88"/>
        <v>-11.172593939393941</v>
      </c>
      <c r="K625" s="2">
        <f t="shared" si="89"/>
        <v>78.827406060606052</v>
      </c>
      <c r="L625" s="2">
        <f t="shared" si="90"/>
        <v>113.25527749065481</v>
      </c>
      <c r="M625" s="2">
        <f>SUMIF(A:A,A625,L:L)</f>
        <v>3391.6502384020027</v>
      </c>
      <c r="N625" s="3">
        <f t="shared" si="91"/>
        <v>3.3392381150721406E-2</v>
      </c>
      <c r="O625" s="8">
        <f t="shared" si="92"/>
        <v>29.946950937291756</v>
      </c>
      <c r="P625" s="3" t="str">
        <f t="shared" si="93"/>
        <v/>
      </c>
      <c r="Q625" s="3" t="str">
        <f>IF(ISNUMBER(P625),SUMIF(A:A,A625,P:P),"")</f>
        <v/>
      </c>
      <c r="R625" s="3" t="str">
        <f t="shared" si="94"/>
        <v/>
      </c>
      <c r="S625" s="9" t="str">
        <f t="shared" si="95"/>
        <v/>
      </c>
    </row>
    <row r="626" spans="1:19" x14ac:dyDescent="0.25">
      <c r="A626" s="1">
        <v>69</v>
      </c>
      <c r="B626" s="11">
        <v>0.73958333333333337</v>
      </c>
      <c r="C626" s="1" t="s">
        <v>34</v>
      </c>
      <c r="D626" s="1">
        <v>8</v>
      </c>
      <c r="E626" s="1">
        <v>7</v>
      </c>
      <c r="F626" s="1" t="s">
        <v>662</v>
      </c>
      <c r="G626" s="2">
        <v>37.141633333333303</v>
      </c>
      <c r="H626" s="7">
        <f>1+COUNTIFS(A:A,A626,O:O,"&lt;"&amp;O626)</f>
        <v>10</v>
      </c>
      <c r="I626" s="2">
        <f>AVERAGEIF(A:A,A626,G:G)</f>
        <v>50.736893939393944</v>
      </c>
      <c r="J626" s="2">
        <f t="shared" si="88"/>
        <v>-13.595260606060641</v>
      </c>
      <c r="K626" s="2">
        <f t="shared" si="89"/>
        <v>76.404739393939366</v>
      </c>
      <c r="L626" s="2">
        <f t="shared" si="90"/>
        <v>97.933077587103057</v>
      </c>
      <c r="M626" s="2">
        <f>SUMIF(A:A,A626,L:L)</f>
        <v>3391.6502384020027</v>
      </c>
      <c r="N626" s="3">
        <f t="shared" si="91"/>
        <v>2.8874757331476739E-2</v>
      </c>
      <c r="O626" s="8">
        <f t="shared" si="92"/>
        <v>34.63232568572576</v>
      </c>
      <c r="P626" s="3" t="str">
        <f t="shared" si="93"/>
        <v/>
      </c>
      <c r="Q626" s="3" t="str">
        <f>IF(ISNUMBER(P626),SUMIF(A:A,A626,P:P),"")</f>
        <v/>
      </c>
      <c r="R626" s="3" t="str">
        <f t="shared" si="94"/>
        <v/>
      </c>
      <c r="S626" s="9" t="str">
        <f t="shared" si="95"/>
        <v/>
      </c>
    </row>
    <row r="627" spans="1:19" x14ac:dyDescent="0.25">
      <c r="A627" s="1">
        <v>69</v>
      </c>
      <c r="B627" s="11">
        <v>0.73958333333333337</v>
      </c>
      <c r="C627" s="1" t="s">
        <v>34</v>
      </c>
      <c r="D627" s="1">
        <v>8</v>
      </c>
      <c r="E627" s="1">
        <v>9</v>
      </c>
      <c r="F627" s="1" t="s">
        <v>664</v>
      </c>
      <c r="G627" s="2">
        <v>35.737000000000002</v>
      </c>
      <c r="H627" s="7">
        <f>1+COUNTIFS(A:A,A627,O:O,"&lt;"&amp;O627)</f>
        <v>11</v>
      </c>
      <c r="I627" s="2">
        <f>AVERAGEIF(A:A,A627,G:G)</f>
        <v>50.736893939393944</v>
      </c>
      <c r="J627" s="2">
        <f t="shared" si="88"/>
        <v>-14.999893939393942</v>
      </c>
      <c r="K627" s="2">
        <f t="shared" si="89"/>
        <v>75.000106060606058</v>
      </c>
      <c r="L627" s="2">
        <f t="shared" si="90"/>
        <v>90.017704138634571</v>
      </c>
      <c r="M627" s="2">
        <f>SUMIF(A:A,A627,L:L)</f>
        <v>3391.6502384020027</v>
      </c>
      <c r="N627" s="3">
        <f t="shared" si="91"/>
        <v>2.6540974985984102E-2</v>
      </c>
      <c r="O627" s="8">
        <f t="shared" si="92"/>
        <v>37.677590990085527</v>
      </c>
      <c r="P627" s="3" t="str">
        <f t="shared" si="93"/>
        <v/>
      </c>
      <c r="Q627" s="3" t="str">
        <f>IF(ISNUMBER(P627),SUMIF(A:A,A627,P:P),"")</f>
        <v/>
      </c>
      <c r="R627" s="3" t="str">
        <f t="shared" si="94"/>
        <v/>
      </c>
      <c r="S627" s="9" t="str">
        <f t="shared" si="95"/>
        <v/>
      </c>
    </row>
    <row r="628" spans="1:19" x14ac:dyDescent="0.25">
      <c r="A628" s="1">
        <v>70</v>
      </c>
      <c r="B628" s="11">
        <v>0.74236111111111114</v>
      </c>
      <c r="C628" s="1" t="s">
        <v>333</v>
      </c>
      <c r="D628" s="1">
        <v>4</v>
      </c>
      <c r="E628" s="1">
        <v>8</v>
      </c>
      <c r="F628" s="1" t="s">
        <v>674</v>
      </c>
      <c r="G628" s="2">
        <v>65.061466666666604</v>
      </c>
      <c r="H628" s="7">
        <f>1+COUNTIFS(A:A,A628,O:O,"&lt;"&amp;O628)</f>
        <v>1</v>
      </c>
      <c r="I628" s="2">
        <f>AVERAGEIF(A:A,A628,G:G)</f>
        <v>50.531792592592559</v>
      </c>
      <c r="J628" s="2">
        <f t="shared" si="88"/>
        <v>14.529674074074045</v>
      </c>
      <c r="K628" s="2">
        <f t="shared" si="89"/>
        <v>104.52967407407405</v>
      </c>
      <c r="L628" s="2">
        <f t="shared" si="90"/>
        <v>529.4191406184824</v>
      </c>
      <c r="M628" s="2">
        <f>SUMIF(A:A,A628,L:L)</f>
        <v>2395.3564714820077</v>
      </c>
      <c r="N628" s="3">
        <f t="shared" si="91"/>
        <v>0.2210189368144152</v>
      </c>
      <c r="O628" s="8">
        <f t="shared" si="92"/>
        <v>4.5244991873238369</v>
      </c>
      <c r="P628" s="3">
        <f t="shared" si="93"/>
        <v>0.2210189368144152</v>
      </c>
      <c r="Q628" s="3">
        <f>IF(ISNUMBER(P628),SUMIF(A:A,A628,P:P),"")</f>
        <v>0.97720675124694323</v>
      </c>
      <c r="R628" s="3">
        <f t="shared" si="94"/>
        <v>0.22617418118774643</v>
      </c>
      <c r="S628" s="9">
        <f t="shared" si="95"/>
        <v>4.4213711518641619</v>
      </c>
    </row>
    <row r="629" spans="1:19" x14ac:dyDescent="0.25">
      <c r="A629" s="1">
        <v>70</v>
      </c>
      <c r="B629" s="11">
        <v>0.74236111111111114</v>
      </c>
      <c r="C629" s="1" t="s">
        <v>333</v>
      </c>
      <c r="D629" s="1">
        <v>4</v>
      </c>
      <c r="E629" s="1">
        <v>4</v>
      </c>
      <c r="F629" s="1" t="s">
        <v>670</v>
      </c>
      <c r="G629" s="2">
        <v>62.402866666666604</v>
      </c>
      <c r="H629" s="7">
        <f>1+COUNTIFS(A:A,A629,O:O,"&lt;"&amp;O629)</f>
        <v>2</v>
      </c>
      <c r="I629" s="2">
        <f>AVERAGEIF(A:A,A629,G:G)</f>
        <v>50.531792592592559</v>
      </c>
      <c r="J629" s="2">
        <f t="shared" si="88"/>
        <v>11.871074074074045</v>
      </c>
      <c r="K629" s="2">
        <f t="shared" si="89"/>
        <v>101.87107407407404</v>
      </c>
      <c r="L629" s="2">
        <f t="shared" si="90"/>
        <v>451.35963764416533</v>
      </c>
      <c r="M629" s="2">
        <f>SUMIF(A:A,A629,L:L)</f>
        <v>2395.3564714820077</v>
      </c>
      <c r="N629" s="3">
        <f t="shared" si="91"/>
        <v>0.18843109283225348</v>
      </c>
      <c r="O629" s="8">
        <f t="shared" si="92"/>
        <v>5.3069797822073204</v>
      </c>
      <c r="P629" s="3">
        <f t="shared" si="93"/>
        <v>0.18843109283225348</v>
      </c>
      <c r="Q629" s="3">
        <f>IF(ISNUMBER(P629),SUMIF(A:A,A629,P:P),"")</f>
        <v>0.97720675124694323</v>
      </c>
      <c r="R629" s="3">
        <f t="shared" si="94"/>
        <v>0.19282622903680324</v>
      </c>
      <c r="S629" s="9">
        <f t="shared" si="95"/>
        <v>5.1860164719040256</v>
      </c>
    </row>
    <row r="630" spans="1:19" x14ac:dyDescent="0.25">
      <c r="A630" s="1">
        <v>70</v>
      </c>
      <c r="B630" s="11">
        <v>0.74236111111111114</v>
      </c>
      <c r="C630" s="1" t="s">
        <v>333</v>
      </c>
      <c r="D630" s="1">
        <v>4</v>
      </c>
      <c r="E630" s="1">
        <v>7</v>
      </c>
      <c r="F630" s="1" t="s">
        <v>673</v>
      </c>
      <c r="G630" s="2">
        <v>59.095833333333303</v>
      </c>
      <c r="H630" s="7">
        <f>1+COUNTIFS(A:A,A630,O:O,"&lt;"&amp;O630)</f>
        <v>3</v>
      </c>
      <c r="I630" s="2">
        <f>AVERAGEIF(A:A,A630,G:G)</f>
        <v>50.531792592592559</v>
      </c>
      <c r="J630" s="2">
        <f t="shared" si="88"/>
        <v>8.5640407407407437</v>
      </c>
      <c r="K630" s="2">
        <f t="shared" si="89"/>
        <v>98.564040740740751</v>
      </c>
      <c r="L630" s="2">
        <f t="shared" si="90"/>
        <v>370.1256136761566</v>
      </c>
      <c r="M630" s="2">
        <f>SUMIF(A:A,A630,L:L)</f>
        <v>2395.3564714820077</v>
      </c>
      <c r="N630" s="3">
        <f t="shared" si="91"/>
        <v>0.15451796761054098</v>
      </c>
      <c r="O630" s="8">
        <f t="shared" si="92"/>
        <v>6.4717392770818547</v>
      </c>
      <c r="P630" s="3">
        <f t="shared" si="93"/>
        <v>0.15451796761054098</v>
      </c>
      <c r="Q630" s="3">
        <f>IF(ISNUMBER(P630),SUMIF(A:A,A630,P:P),"")</f>
        <v>0.97720675124694323</v>
      </c>
      <c r="R630" s="3">
        <f t="shared" si="94"/>
        <v>0.15812208359527982</v>
      </c>
      <c r="S630" s="9">
        <f t="shared" si="95"/>
        <v>6.3242273138744007</v>
      </c>
    </row>
    <row r="631" spans="1:19" x14ac:dyDescent="0.25">
      <c r="A631" s="1">
        <v>70</v>
      </c>
      <c r="B631" s="11">
        <v>0.74236111111111114</v>
      </c>
      <c r="C631" s="1" t="s">
        <v>333</v>
      </c>
      <c r="D631" s="1">
        <v>4</v>
      </c>
      <c r="E631" s="1">
        <v>2</v>
      </c>
      <c r="F631" s="1" t="s">
        <v>668</v>
      </c>
      <c r="G631" s="2">
        <v>52.580000000000005</v>
      </c>
      <c r="H631" s="7">
        <f>1+COUNTIFS(A:A,A631,O:O,"&lt;"&amp;O631)</f>
        <v>4</v>
      </c>
      <c r="I631" s="2">
        <f>AVERAGEIF(A:A,A631,G:G)</f>
        <v>50.531792592592559</v>
      </c>
      <c r="J631" s="2">
        <f t="shared" si="88"/>
        <v>2.0482074074074461</v>
      </c>
      <c r="K631" s="2">
        <f t="shared" si="89"/>
        <v>92.048207407407446</v>
      </c>
      <c r="L631" s="2">
        <f t="shared" si="90"/>
        <v>250.35813792637074</v>
      </c>
      <c r="M631" s="2">
        <f>SUMIF(A:A,A631,L:L)</f>
        <v>2395.3564714820077</v>
      </c>
      <c r="N631" s="3">
        <f t="shared" si="91"/>
        <v>0.10451811281828717</v>
      </c>
      <c r="O631" s="8">
        <f t="shared" si="92"/>
        <v>9.5677196328504071</v>
      </c>
      <c r="P631" s="3">
        <f t="shared" si="93"/>
        <v>0.10451811281828717</v>
      </c>
      <c r="Q631" s="3">
        <f>IF(ISNUMBER(P631),SUMIF(A:A,A631,P:P),"")</f>
        <v>0.97720675124694323</v>
      </c>
      <c r="R631" s="3">
        <f t="shared" si="94"/>
        <v>0.10695598724110238</v>
      </c>
      <c r="S631" s="9">
        <f t="shared" si="95"/>
        <v>9.349640219259344</v>
      </c>
    </row>
    <row r="632" spans="1:19" x14ac:dyDescent="0.25">
      <c r="A632" s="1">
        <v>70</v>
      </c>
      <c r="B632" s="11">
        <v>0.74236111111111114</v>
      </c>
      <c r="C632" s="1" t="s">
        <v>333</v>
      </c>
      <c r="D632" s="1">
        <v>4</v>
      </c>
      <c r="E632" s="1">
        <v>1</v>
      </c>
      <c r="F632" s="1" t="s">
        <v>667</v>
      </c>
      <c r="G632" s="2">
        <v>52.022999999999996</v>
      </c>
      <c r="H632" s="7">
        <f>1+COUNTIFS(A:A,A632,O:O,"&lt;"&amp;O632)</f>
        <v>5</v>
      </c>
      <c r="I632" s="2">
        <f>AVERAGEIF(A:A,A632,G:G)</f>
        <v>50.531792592592559</v>
      </c>
      <c r="J632" s="2">
        <f t="shared" si="88"/>
        <v>1.4912074074074368</v>
      </c>
      <c r="K632" s="2">
        <f t="shared" si="89"/>
        <v>91.491207407407444</v>
      </c>
      <c r="L632" s="2">
        <f t="shared" si="90"/>
        <v>242.12943642856663</v>
      </c>
      <c r="M632" s="2">
        <f>SUMIF(A:A,A632,L:L)</f>
        <v>2395.3564714820077</v>
      </c>
      <c r="N632" s="3">
        <f t="shared" si="91"/>
        <v>0.10108284061735541</v>
      </c>
      <c r="O632" s="8">
        <f t="shared" si="92"/>
        <v>9.8928759212995949</v>
      </c>
      <c r="P632" s="3">
        <f t="shared" si="93"/>
        <v>0.10108284061735541</v>
      </c>
      <c r="Q632" s="3">
        <f>IF(ISNUMBER(P632),SUMIF(A:A,A632,P:P),"")</f>
        <v>0.97720675124694323</v>
      </c>
      <c r="R632" s="3">
        <f t="shared" si="94"/>
        <v>0.10344058766312335</v>
      </c>
      <c r="S632" s="9">
        <f t="shared" si="95"/>
        <v>9.6673851395422883</v>
      </c>
    </row>
    <row r="633" spans="1:19" x14ac:dyDescent="0.25">
      <c r="A633" s="1">
        <v>70</v>
      </c>
      <c r="B633" s="11">
        <v>0.74236111111111114</v>
      </c>
      <c r="C633" s="1" t="s">
        <v>333</v>
      </c>
      <c r="D633" s="1">
        <v>4</v>
      </c>
      <c r="E633" s="1">
        <v>3</v>
      </c>
      <c r="F633" s="1" t="s">
        <v>669</v>
      </c>
      <c r="G633" s="2">
        <v>49.230833333333301</v>
      </c>
      <c r="H633" s="7">
        <f>1+COUNTIFS(A:A,A633,O:O,"&lt;"&amp;O633)</f>
        <v>6</v>
      </c>
      <c r="I633" s="2">
        <f>AVERAGEIF(A:A,A633,G:G)</f>
        <v>50.531792592592559</v>
      </c>
      <c r="J633" s="2">
        <f t="shared" si="88"/>
        <v>-1.3009592592592583</v>
      </c>
      <c r="K633" s="2">
        <f t="shared" si="89"/>
        <v>88.699040740740742</v>
      </c>
      <c r="L633" s="2">
        <f t="shared" si="90"/>
        <v>204.78127215828951</v>
      </c>
      <c r="M633" s="2">
        <f>SUMIF(A:A,A633,L:L)</f>
        <v>2395.3564714820077</v>
      </c>
      <c r="N633" s="3">
        <f t="shared" si="91"/>
        <v>8.5490938236675598E-2</v>
      </c>
      <c r="O633" s="8">
        <f t="shared" si="92"/>
        <v>11.697146161053595</v>
      </c>
      <c r="P633" s="3">
        <f t="shared" si="93"/>
        <v>8.5490938236675598E-2</v>
      </c>
      <c r="Q633" s="3">
        <f>IF(ISNUMBER(P633),SUMIF(A:A,A633,P:P),"")</f>
        <v>0.97720675124694323</v>
      </c>
      <c r="R633" s="3">
        <f t="shared" si="94"/>
        <v>8.7485005734545693E-2</v>
      </c>
      <c r="S633" s="9">
        <f t="shared" si="95"/>
        <v>11.430530198903838</v>
      </c>
    </row>
    <row r="634" spans="1:19" x14ac:dyDescent="0.25">
      <c r="A634" s="1">
        <v>70</v>
      </c>
      <c r="B634" s="11">
        <v>0.74236111111111114</v>
      </c>
      <c r="C634" s="1" t="s">
        <v>333</v>
      </c>
      <c r="D634" s="1">
        <v>4</v>
      </c>
      <c r="E634" s="1">
        <v>6</v>
      </c>
      <c r="F634" s="1" t="s">
        <v>672</v>
      </c>
      <c r="G634" s="2">
        <v>44.570266666666605</v>
      </c>
      <c r="H634" s="7">
        <f>1+COUNTIFS(A:A,A634,O:O,"&lt;"&amp;O634)</f>
        <v>7</v>
      </c>
      <c r="I634" s="2">
        <f>AVERAGEIF(A:A,A634,G:G)</f>
        <v>50.531792592592559</v>
      </c>
      <c r="J634" s="2">
        <f t="shared" si="88"/>
        <v>-5.9615259259259545</v>
      </c>
      <c r="K634" s="2">
        <f t="shared" si="89"/>
        <v>84.038474074074045</v>
      </c>
      <c r="L634" s="2">
        <f t="shared" si="90"/>
        <v>154.82701236964368</v>
      </c>
      <c r="M634" s="2">
        <f>SUMIF(A:A,A634,L:L)</f>
        <v>2395.3564714820077</v>
      </c>
      <c r="N634" s="3">
        <f t="shared" si="91"/>
        <v>6.4636313723214725E-2</v>
      </c>
      <c r="O634" s="8">
        <f t="shared" si="92"/>
        <v>15.471179316973345</v>
      </c>
      <c r="P634" s="3">
        <f t="shared" si="93"/>
        <v>6.4636313723214725E-2</v>
      </c>
      <c r="Q634" s="3">
        <f>IF(ISNUMBER(P634),SUMIF(A:A,A634,P:P),"")</f>
        <v>0.97720675124694323</v>
      </c>
      <c r="R634" s="3">
        <f t="shared" si="94"/>
        <v>6.6143949211092706E-2</v>
      </c>
      <c r="S634" s="9">
        <f t="shared" si="95"/>
        <v>15.118540878298425</v>
      </c>
    </row>
    <row r="635" spans="1:19" x14ac:dyDescent="0.25">
      <c r="A635" s="1">
        <v>70</v>
      </c>
      <c r="B635" s="11">
        <v>0.74236111111111114</v>
      </c>
      <c r="C635" s="1" t="s">
        <v>333</v>
      </c>
      <c r="D635" s="1">
        <v>4</v>
      </c>
      <c r="E635" s="1">
        <v>5</v>
      </c>
      <c r="F635" s="1" t="s">
        <v>671</v>
      </c>
      <c r="G635" s="2">
        <v>42.623466666666701</v>
      </c>
      <c r="H635" s="7">
        <f>1+COUNTIFS(A:A,A635,O:O,"&lt;"&amp;O635)</f>
        <v>8</v>
      </c>
      <c r="I635" s="2">
        <f>AVERAGEIF(A:A,A635,G:G)</f>
        <v>50.531792592592559</v>
      </c>
      <c r="J635" s="2">
        <f t="shared" si="88"/>
        <v>-7.9083259259258583</v>
      </c>
      <c r="K635" s="2">
        <f t="shared" si="89"/>
        <v>82.091674074074149</v>
      </c>
      <c r="L635" s="2">
        <f t="shared" si="90"/>
        <v>137.75826475359909</v>
      </c>
      <c r="M635" s="2">
        <f>SUMIF(A:A,A635,L:L)</f>
        <v>2395.3564714820077</v>
      </c>
      <c r="N635" s="3">
        <f t="shared" si="91"/>
        <v>5.7510548594200683E-2</v>
      </c>
      <c r="O635" s="8">
        <f t="shared" si="92"/>
        <v>17.388114431946825</v>
      </c>
      <c r="P635" s="3">
        <f t="shared" si="93"/>
        <v>5.7510548594200683E-2</v>
      </c>
      <c r="Q635" s="3">
        <f>IF(ISNUMBER(P635),SUMIF(A:A,A635,P:P),"")</f>
        <v>0.97720675124694323</v>
      </c>
      <c r="R635" s="3">
        <f t="shared" si="94"/>
        <v>5.8851976330306366E-2</v>
      </c>
      <c r="S635" s="9">
        <f t="shared" si="95"/>
        <v>16.991782814352842</v>
      </c>
    </row>
    <row r="636" spans="1:19" x14ac:dyDescent="0.25">
      <c r="A636" s="1">
        <v>70</v>
      </c>
      <c r="B636" s="11">
        <v>0.74236111111111114</v>
      </c>
      <c r="C636" s="1" t="s">
        <v>333</v>
      </c>
      <c r="D636" s="1">
        <v>4</v>
      </c>
      <c r="E636" s="1">
        <v>9</v>
      </c>
      <c r="F636" s="1" t="s">
        <v>675</v>
      </c>
      <c r="G636" s="2">
        <v>27.198399999999999</v>
      </c>
      <c r="H636" s="7">
        <f>1+COUNTIFS(A:A,A636,O:O,"&lt;"&amp;O636)</f>
        <v>9</v>
      </c>
      <c r="I636" s="2">
        <f>AVERAGEIF(A:A,A636,G:G)</f>
        <v>50.531792592592559</v>
      </c>
      <c r="J636" s="2">
        <f t="shared" si="88"/>
        <v>-23.33339259259256</v>
      </c>
      <c r="K636" s="2">
        <f t="shared" si="89"/>
        <v>66.66660740740744</v>
      </c>
      <c r="L636" s="2">
        <f t="shared" si="90"/>
        <v>54.597955906733787</v>
      </c>
      <c r="M636" s="2">
        <f>SUMIF(A:A,A636,L:L)</f>
        <v>2395.3564714820077</v>
      </c>
      <c r="N636" s="3">
        <f t="shared" si="91"/>
        <v>2.2793248753056793E-2</v>
      </c>
      <c r="O636" s="8">
        <f t="shared" si="92"/>
        <v>43.872640132788902</v>
      </c>
      <c r="P636" s="3" t="str">
        <f t="shared" si="93"/>
        <v/>
      </c>
      <c r="Q636" s="3" t="str">
        <f>IF(ISNUMBER(P636),SUMIF(A:A,A636,P:P),"")</f>
        <v/>
      </c>
      <c r="R636" s="3" t="str">
        <f t="shared" si="94"/>
        <v/>
      </c>
      <c r="S636" s="9" t="str">
        <f t="shared" si="95"/>
        <v/>
      </c>
    </row>
    <row r="637" spans="1:19" x14ac:dyDescent="0.25">
      <c r="A637" s="1">
        <v>71</v>
      </c>
      <c r="B637" s="11">
        <v>0.74513888888888891</v>
      </c>
      <c r="C637" s="1" t="s">
        <v>107</v>
      </c>
      <c r="D637" s="1">
        <v>8</v>
      </c>
      <c r="E637" s="1">
        <v>8</v>
      </c>
      <c r="F637" s="1" t="s">
        <v>447</v>
      </c>
      <c r="G637" s="2">
        <v>64.469233333333392</v>
      </c>
      <c r="H637" s="7">
        <f>1+COUNTIFS(A:A,A637,O:O,"&lt;"&amp;O637)</f>
        <v>1</v>
      </c>
      <c r="I637" s="2">
        <f>AVERAGEIF(A:A,A637,G:G)</f>
        <v>56.223344444444471</v>
      </c>
      <c r="J637" s="2">
        <f t="shared" si="88"/>
        <v>8.2458888888889206</v>
      </c>
      <c r="K637" s="2">
        <f t="shared" si="89"/>
        <v>98.245888888888913</v>
      </c>
      <c r="L637" s="2">
        <f t="shared" si="90"/>
        <v>363.12725346166684</v>
      </c>
      <c r="M637" s="2">
        <f>SUMIF(A:A,A637,L:L)</f>
        <v>2168.4740760317668</v>
      </c>
      <c r="N637" s="3">
        <f t="shared" si="91"/>
        <v>0.16745750270908347</v>
      </c>
      <c r="O637" s="8">
        <f t="shared" si="92"/>
        <v>5.9716643555664142</v>
      </c>
      <c r="P637" s="3">
        <f t="shared" si="93"/>
        <v>0.16745750270908347</v>
      </c>
      <c r="Q637" s="3">
        <f>IF(ISNUMBER(P637),SUMIF(A:A,A637,P:P),"")</f>
        <v>0.96477649540619459</v>
      </c>
      <c r="R637" s="3">
        <f t="shared" si="94"/>
        <v>0.17357129190691958</v>
      </c>
      <c r="S637" s="9">
        <f t="shared" si="95"/>
        <v>5.7613214087054567</v>
      </c>
    </row>
    <row r="638" spans="1:19" x14ac:dyDescent="0.25">
      <c r="A638" s="1">
        <v>71</v>
      </c>
      <c r="B638" s="11">
        <v>0.74513888888888891</v>
      </c>
      <c r="C638" s="1" t="s">
        <v>107</v>
      </c>
      <c r="D638" s="1">
        <v>8</v>
      </c>
      <c r="E638" s="1">
        <v>3</v>
      </c>
      <c r="F638" s="1" t="s">
        <v>676</v>
      </c>
      <c r="G638" s="2">
        <v>62.900666666666702</v>
      </c>
      <c r="H638" s="7">
        <f>1+COUNTIFS(A:A,A638,O:O,"&lt;"&amp;O638)</f>
        <v>2</v>
      </c>
      <c r="I638" s="2">
        <f>AVERAGEIF(A:A,A638,G:G)</f>
        <v>56.223344444444471</v>
      </c>
      <c r="J638" s="2">
        <f t="shared" si="88"/>
        <v>6.6773222222222302</v>
      </c>
      <c r="K638" s="2">
        <f t="shared" si="89"/>
        <v>96.67732222222223</v>
      </c>
      <c r="L638" s="2">
        <f t="shared" si="90"/>
        <v>330.51079894716804</v>
      </c>
      <c r="M638" s="2">
        <f>SUMIF(A:A,A638,L:L)</f>
        <v>2168.4740760317668</v>
      </c>
      <c r="N638" s="3">
        <f t="shared" si="91"/>
        <v>0.15241630167513529</v>
      </c>
      <c r="O638" s="8">
        <f t="shared" si="92"/>
        <v>6.5609779860124817</v>
      </c>
      <c r="P638" s="3">
        <f t="shared" si="93"/>
        <v>0.15241630167513529</v>
      </c>
      <c r="Q638" s="3">
        <f>IF(ISNUMBER(P638),SUMIF(A:A,A638,P:P),"")</f>
        <v>0.96477649540619459</v>
      </c>
      <c r="R638" s="3">
        <f t="shared" si="94"/>
        <v>0.15798094418849234</v>
      </c>
      <c r="S638" s="9">
        <f t="shared" si="95"/>
        <v>6.3298773477823156</v>
      </c>
    </row>
    <row r="639" spans="1:19" x14ac:dyDescent="0.25">
      <c r="A639" s="1">
        <v>71</v>
      </c>
      <c r="B639" s="11">
        <v>0.74513888888888891</v>
      </c>
      <c r="C639" s="1" t="s">
        <v>107</v>
      </c>
      <c r="D639" s="1">
        <v>8</v>
      </c>
      <c r="E639" s="1">
        <v>7</v>
      </c>
      <c r="F639" s="1" t="s">
        <v>680</v>
      </c>
      <c r="G639" s="2">
        <v>61.599800000000002</v>
      </c>
      <c r="H639" s="7">
        <f>1+COUNTIFS(A:A,A639,O:O,"&lt;"&amp;O639)</f>
        <v>3</v>
      </c>
      <c r="I639" s="2">
        <f>AVERAGEIF(A:A,A639,G:G)</f>
        <v>56.223344444444471</v>
      </c>
      <c r="J639" s="2">
        <f t="shared" si="88"/>
        <v>5.3764555555555305</v>
      </c>
      <c r="K639" s="2">
        <f t="shared" si="89"/>
        <v>95.376455555555538</v>
      </c>
      <c r="L639" s="2">
        <f t="shared" si="90"/>
        <v>305.69483506988371</v>
      </c>
      <c r="M639" s="2">
        <f>SUMIF(A:A,A639,L:L)</f>
        <v>2168.4740760317668</v>
      </c>
      <c r="N639" s="3">
        <f t="shared" si="91"/>
        <v>0.14097232632326173</v>
      </c>
      <c r="O639" s="8">
        <f t="shared" si="92"/>
        <v>7.0935908208460257</v>
      </c>
      <c r="P639" s="3">
        <f t="shared" si="93"/>
        <v>0.14097232632326173</v>
      </c>
      <c r="Q639" s="3">
        <f>IF(ISNUMBER(P639),SUMIF(A:A,A639,P:P),"")</f>
        <v>0.96477649540619459</v>
      </c>
      <c r="R639" s="3">
        <f t="shared" si="94"/>
        <v>0.14611915505249629</v>
      </c>
      <c r="S639" s="9">
        <f t="shared" si="95"/>
        <v>6.8437296919813804</v>
      </c>
    </row>
    <row r="640" spans="1:19" x14ac:dyDescent="0.25">
      <c r="A640" s="1">
        <v>71</v>
      </c>
      <c r="B640" s="11">
        <v>0.74513888888888891</v>
      </c>
      <c r="C640" s="1" t="s">
        <v>107</v>
      </c>
      <c r="D640" s="1">
        <v>8</v>
      </c>
      <c r="E640" s="1">
        <v>14</v>
      </c>
      <c r="F640" s="1" t="s">
        <v>454</v>
      </c>
      <c r="G640" s="2">
        <v>59.650633333333403</v>
      </c>
      <c r="H640" s="7">
        <f>1+COUNTIFS(A:A,A640,O:O,"&lt;"&amp;O640)</f>
        <v>4</v>
      </c>
      <c r="I640" s="2">
        <f>AVERAGEIF(A:A,A640,G:G)</f>
        <v>56.223344444444471</v>
      </c>
      <c r="J640" s="2">
        <f t="shared" si="88"/>
        <v>3.4272888888889312</v>
      </c>
      <c r="K640" s="2">
        <f t="shared" si="89"/>
        <v>93.427288888888938</v>
      </c>
      <c r="L640" s="2">
        <f t="shared" si="90"/>
        <v>271.95519632457848</v>
      </c>
      <c r="M640" s="2">
        <f>SUMIF(A:A,A640,L:L)</f>
        <v>2168.4740760317668</v>
      </c>
      <c r="N640" s="3">
        <f t="shared" si="91"/>
        <v>0.12541316464444305</v>
      </c>
      <c r="O640" s="8">
        <f t="shared" si="92"/>
        <v>7.9736445757914236</v>
      </c>
      <c r="P640" s="3">
        <f t="shared" si="93"/>
        <v>0.12541316464444305</v>
      </c>
      <c r="Q640" s="3">
        <f>IF(ISNUMBER(P640),SUMIF(A:A,A640,P:P),"")</f>
        <v>0.96477649540619459</v>
      </c>
      <c r="R640" s="3">
        <f t="shared" si="94"/>
        <v>0.12999193620657293</v>
      </c>
      <c r="S640" s="9">
        <f t="shared" si="95"/>
        <v>7.6927848694466627</v>
      </c>
    </row>
    <row r="641" spans="1:19" x14ac:dyDescent="0.25">
      <c r="A641" s="1">
        <v>71</v>
      </c>
      <c r="B641" s="11">
        <v>0.74513888888888891</v>
      </c>
      <c r="C641" s="1" t="s">
        <v>107</v>
      </c>
      <c r="D641" s="1">
        <v>8</v>
      </c>
      <c r="E641" s="1">
        <v>4</v>
      </c>
      <c r="F641" s="1" t="s">
        <v>677</v>
      </c>
      <c r="G641" s="2">
        <v>58.222466666666698</v>
      </c>
      <c r="H641" s="7">
        <f>1+COUNTIFS(A:A,A641,O:O,"&lt;"&amp;O641)</f>
        <v>5</v>
      </c>
      <c r="I641" s="2">
        <f>AVERAGEIF(A:A,A641,G:G)</f>
        <v>56.223344444444471</v>
      </c>
      <c r="J641" s="2">
        <f t="shared" si="88"/>
        <v>1.9991222222222262</v>
      </c>
      <c r="K641" s="2">
        <f t="shared" si="89"/>
        <v>91.999122222222226</v>
      </c>
      <c r="L641" s="2">
        <f t="shared" si="90"/>
        <v>249.62189009061186</v>
      </c>
      <c r="M641" s="2">
        <f>SUMIF(A:A,A641,L:L)</f>
        <v>2168.4740760317668</v>
      </c>
      <c r="N641" s="3">
        <f t="shared" si="91"/>
        <v>0.11511407622977507</v>
      </c>
      <c r="O641" s="8">
        <f t="shared" si="92"/>
        <v>8.6870349200729891</v>
      </c>
      <c r="P641" s="3">
        <f t="shared" si="93"/>
        <v>0.11511407622977507</v>
      </c>
      <c r="Q641" s="3">
        <f>IF(ISNUMBER(P641),SUMIF(A:A,A641,P:P),"")</f>
        <v>0.96477649540619459</v>
      </c>
      <c r="R641" s="3">
        <f t="shared" si="94"/>
        <v>0.11931683325401622</v>
      </c>
      <c r="S641" s="9">
        <f t="shared" si="95"/>
        <v>8.3810471056592508</v>
      </c>
    </row>
    <row r="642" spans="1:19" x14ac:dyDescent="0.25">
      <c r="A642" s="1">
        <v>71</v>
      </c>
      <c r="B642" s="11">
        <v>0.74513888888888891</v>
      </c>
      <c r="C642" s="1" t="s">
        <v>107</v>
      </c>
      <c r="D642" s="1">
        <v>8</v>
      </c>
      <c r="E642" s="1">
        <v>1</v>
      </c>
      <c r="F642" s="1" t="s">
        <v>238</v>
      </c>
      <c r="G642" s="2">
        <v>55.908733333333302</v>
      </c>
      <c r="H642" s="7">
        <f>1+COUNTIFS(A:A,A642,O:O,"&lt;"&amp;O642)</f>
        <v>6</v>
      </c>
      <c r="I642" s="2">
        <f>AVERAGEIF(A:A,A642,G:G)</f>
        <v>56.223344444444471</v>
      </c>
      <c r="J642" s="2">
        <f t="shared" si="88"/>
        <v>-0.31461111111116935</v>
      </c>
      <c r="K642" s="2">
        <f t="shared" si="89"/>
        <v>89.685388888888838</v>
      </c>
      <c r="L642" s="2">
        <f t="shared" si="90"/>
        <v>217.26620076008709</v>
      </c>
      <c r="M642" s="2">
        <f>SUMIF(A:A,A642,L:L)</f>
        <v>2168.4740760317668</v>
      </c>
      <c r="N642" s="3">
        <f t="shared" si="91"/>
        <v>0.10019312804406534</v>
      </c>
      <c r="O642" s="8">
        <f t="shared" si="92"/>
        <v>9.9807244221399696</v>
      </c>
      <c r="P642" s="3">
        <f t="shared" si="93"/>
        <v>0.10019312804406534</v>
      </c>
      <c r="Q642" s="3">
        <f>IF(ISNUMBER(P642),SUMIF(A:A,A642,P:P),"")</f>
        <v>0.96477649540619459</v>
      </c>
      <c r="R642" s="3">
        <f t="shared" si="94"/>
        <v>0.10385112875483309</v>
      </c>
      <c r="S642" s="9">
        <f t="shared" si="95"/>
        <v>9.6291683296072161</v>
      </c>
    </row>
    <row r="643" spans="1:19" x14ac:dyDescent="0.25">
      <c r="A643" s="1">
        <v>71</v>
      </c>
      <c r="B643" s="11">
        <v>0.74513888888888891</v>
      </c>
      <c r="C643" s="1" t="s">
        <v>107</v>
      </c>
      <c r="D643" s="1">
        <v>8</v>
      </c>
      <c r="E643" s="1">
        <v>5</v>
      </c>
      <c r="F643" s="1" t="s">
        <v>678</v>
      </c>
      <c r="G643" s="2">
        <v>54.233300000000092</v>
      </c>
      <c r="H643" s="7">
        <f>1+COUNTIFS(A:A,A643,O:O,"&lt;"&amp;O643)</f>
        <v>7</v>
      </c>
      <c r="I643" s="2">
        <f>AVERAGEIF(A:A,A643,G:G)</f>
        <v>56.223344444444471</v>
      </c>
      <c r="J643" s="2">
        <f t="shared" si="88"/>
        <v>-1.9900444444443792</v>
      </c>
      <c r="K643" s="2">
        <f t="shared" si="89"/>
        <v>88.009955555555621</v>
      </c>
      <c r="L643" s="2">
        <f t="shared" si="90"/>
        <v>196.48720866406973</v>
      </c>
      <c r="M643" s="2">
        <f>SUMIF(A:A,A643,L:L)</f>
        <v>2168.4740760317668</v>
      </c>
      <c r="N643" s="3">
        <f t="shared" si="91"/>
        <v>9.0610817457239132E-2</v>
      </c>
      <c r="O643" s="8">
        <f t="shared" si="92"/>
        <v>11.036209892620359</v>
      </c>
      <c r="P643" s="3">
        <f t="shared" si="93"/>
        <v>9.0610817457239132E-2</v>
      </c>
      <c r="Q643" s="3">
        <f>IF(ISNUMBER(P643),SUMIF(A:A,A643,P:P),"")</f>
        <v>0.96477649540619459</v>
      </c>
      <c r="R643" s="3">
        <f t="shared" si="94"/>
        <v>9.3918972828095026E-2</v>
      </c>
      <c r="S643" s="9">
        <f t="shared" si="95"/>
        <v>10.647475902769445</v>
      </c>
    </row>
    <row r="644" spans="1:19" x14ac:dyDescent="0.25">
      <c r="A644" s="1">
        <v>71</v>
      </c>
      <c r="B644" s="11">
        <v>0.74513888888888891</v>
      </c>
      <c r="C644" s="1" t="s">
        <v>107</v>
      </c>
      <c r="D644" s="1">
        <v>8</v>
      </c>
      <c r="E644" s="1">
        <v>13</v>
      </c>
      <c r="F644" s="1" t="s">
        <v>453</v>
      </c>
      <c r="G644" s="2">
        <v>50.539633333333299</v>
      </c>
      <c r="H644" s="7">
        <f>1+COUNTIFS(A:A,A644,O:O,"&lt;"&amp;O644)</f>
        <v>8</v>
      </c>
      <c r="I644" s="2">
        <f>AVERAGEIF(A:A,A644,G:G)</f>
        <v>56.223344444444471</v>
      </c>
      <c r="J644" s="2">
        <f t="shared" si="88"/>
        <v>-5.6837111111111724</v>
      </c>
      <c r="K644" s="2">
        <f t="shared" si="89"/>
        <v>84.316288888888835</v>
      </c>
      <c r="L644" s="2">
        <f t="shared" si="90"/>
        <v>157.42943613504818</v>
      </c>
      <c r="M644" s="2">
        <f>SUMIF(A:A,A644,L:L)</f>
        <v>2168.4740760317668</v>
      </c>
      <c r="N644" s="3">
        <f t="shared" si="91"/>
        <v>7.2599178323191502E-2</v>
      </c>
      <c r="O644" s="8">
        <f t="shared" si="92"/>
        <v>13.774260578381149</v>
      </c>
      <c r="P644" s="3">
        <f t="shared" si="93"/>
        <v>7.2599178323191502E-2</v>
      </c>
      <c r="Q644" s="3">
        <f>IF(ISNUMBER(P644),SUMIF(A:A,A644,P:P),"")</f>
        <v>0.96477649540619459</v>
      </c>
      <c r="R644" s="3">
        <f t="shared" si="94"/>
        <v>7.5249737808574482E-2</v>
      </c>
      <c r="S644" s="9">
        <f t="shared" si="95"/>
        <v>13.289082847622268</v>
      </c>
    </row>
    <row r="645" spans="1:19" x14ac:dyDescent="0.25">
      <c r="A645" s="1">
        <v>71</v>
      </c>
      <c r="B645" s="11">
        <v>0.74513888888888891</v>
      </c>
      <c r="C645" s="1" t="s">
        <v>107</v>
      </c>
      <c r="D645" s="1">
        <v>8</v>
      </c>
      <c r="E645" s="1">
        <v>12</v>
      </c>
      <c r="F645" s="1" t="s">
        <v>681</v>
      </c>
      <c r="G645" s="2">
        <v>38.485633333333304</v>
      </c>
      <c r="H645" s="7">
        <f>1+COUNTIFS(A:A,A645,O:O,"&lt;"&amp;O645)</f>
        <v>9</v>
      </c>
      <c r="I645" s="2">
        <f>AVERAGEIF(A:A,A645,G:G)</f>
        <v>56.223344444444471</v>
      </c>
      <c r="J645" s="2">
        <f t="shared" si="88"/>
        <v>-17.737711111111167</v>
      </c>
      <c r="K645" s="2">
        <f t="shared" si="89"/>
        <v>72.262288888888833</v>
      </c>
      <c r="L645" s="2">
        <f t="shared" si="90"/>
        <v>76.381256578652895</v>
      </c>
      <c r="M645" s="2">
        <f>SUMIF(A:A,A645,L:L)</f>
        <v>2168.4740760317668</v>
      </c>
      <c r="N645" s="3">
        <f t="shared" si="91"/>
        <v>3.5223504593805417E-2</v>
      </c>
      <c r="O645" s="8">
        <f t="shared" si="92"/>
        <v>28.390133563707487</v>
      </c>
      <c r="P645" s="3" t="str">
        <f t="shared" si="93"/>
        <v/>
      </c>
      <c r="Q645" s="3" t="str">
        <f>IF(ISNUMBER(P645),SUMIF(A:A,A645,P:P),"")</f>
        <v/>
      </c>
      <c r="R645" s="3" t="str">
        <f t="shared" si="94"/>
        <v/>
      </c>
      <c r="S645" s="9" t="str">
        <f t="shared" si="95"/>
        <v/>
      </c>
    </row>
    <row r="646" spans="1:19" x14ac:dyDescent="0.25">
      <c r="A646" s="1">
        <v>72</v>
      </c>
      <c r="B646" s="11">
        <v>0.75</v>
      </c>
      <c r="C646" s="1" t="s">
        <v>682</v>
      </c>
      <c r="D646" s="1">
        <v>1</v>
      </c>
      <c r="E646" s="1">
        <v>1</v>
      </c>
      <c r="F646" s="1" t="s">
        <v>683</v>
      </c>
      <c r="G646" s="2">
        <v>75.817900000000009</v>
      </c>
      <c r="H646" s="7">
        <f>1+COUNTIFS(A:A,A646,O:O,"&lt;"&amp;O646)</f>
        <v>1</v>
      </c>
      <c r="I646" s="2">
        <f>AVERAGEIF(A:A,A646,G:G)</f>
        <v>50.225799999999971</v>
      </c>
      <c r="J646" s="2">
        <f t="shared" si="88"/>
        <v>25.592100000000038</v>
      </c>
      <c r="K646" s="2">
        <f t="shared" si="89"/>
        <v>115.59210000000004</v>
      </c>
      <c r="L646" s="2">
        <f t="shared" si="90"/>
        <v>1028.1599219343932</v>
      </c>
      <c r="M646" s="2">
        <f>SUMIF(A:A,A646,L:L)</f>
        <v>2540.5918379074283</v>
      </c>
      <c r="N646" s="3">
        <f t="shared" si="91"/>
        <v>0.40469307450079917</v>
      </c>
      <c r="O646" s="8">
        <f t="shared" si="92"/>
        <v>2.471008433325748</v>
      </c>
      <c r="P646" s="3">
        <f t="shared" si="93"/>
        <v>0.40469307450079917</v>
      </c>
      <c r="Q646" s="3">
        <f>IF(ISNUMBER(P646),SUMIF(A:A,A646,P:P),"")</f>
        <v>0.88804152204443476</v>
      </c>
      <c r="R646" s="3">
        <f t="shared" si="94"/>
        <v>0.45571413549348611</v>
      </c>
      <c r="S646" s="9">
        <f t="shared" si="95"/>
        <v>2.1943580901152315</v>
      </c>
    </row>
    <row r="647" spans="1:19" x14ac:dyDescent="0.25">
      <c r="A647" s="1">
        <v>72</v>
      </c>
      <c r="B647" s="11">
        <v>0.75</v>
      </c>
      <c r="C647" s="1" t="s">
        <v>682</v>
      </c>
      <c r="D647" s="1">
        <v>1</v>
      </c>
      <c r="E647" s="1">
        <v>5</v>
      </c>
      <c r="F647" s="1" t="s">
        <v>687</v>
      </c>
      <c r="G647" s="2">
        <v>61.428333333333299</v>
      </c>
      <c r="H647" s="7">
        <f>1+COUNTIFS(A:A,A647,O:O,"&lt;"&amp;O647)</f>
        <v>2</v>
      </c>
      <c r="I647" s="2">
        <f>AVERAGEIF(A:A,A647,G:G)</f>
        <v>50.225799999999971</v>
      </c>
      <c r="J647" s="2">
        <f t="shared" si="88"/>
        <v>11.202533333333328</v>
      </c>
      <c r="K647" s="2">
        <f t="shared" si="89"/>
        <v>101.20253333333332</v>
      </c>
      <c r="L647" s="2">
        <f t="shared" si="90"/>
        <v>433.6128130149209</v>
      </c>
      <c r="M647" s="2">
        <f>SUMIF(A:A,A647,L:L)</f>
        <v>2540.5918379074283</v>
      </c>
      <c r="N647" s="3">
        <f t="shared" si="91"/>
        <v>0.17067393768062655</v>
      </c>
      <c r="O647" s="8">
        <f t="shared" si="92"/>
        <v>5.8591253801810623</v>
      </c>
      <c r="P647" s="3">
        <f t="shared" si="93"/>
        <v>0.17067393768062655</v>
      </c>
      <c r="Q647" s="3">
        <f>IF(ISNUMBER(P647),SUMIF(A:A,A647,P:P),"")</f>
        <v>0.88804152204443476</v>
      </c>
      <c r="R647" s="3">
        <f t="shared" si="94"/>
        <v>0.19219139358225479</v>
      </c>
      <c r="S647" s="9">
        <f t="shared" si="95"/>
        <v>5.2031466204651684</v>
      </c>
    </row>
    <row r="648" spans="1:19" x14ac:dyDescent="0.25">
      <c r="A648" s="1">
        <v>72</v>
      </c>
      <c r="B648" s="11">
        <v>0.75</v>
      </c>
      <c r="C648" s="1" t="s">
        <v>682</v>
      </c>
      <c r="D648" s="1">
        <v>1</v>
      </c>
      <c r="E648" s="1">
        <v>3</v>
      </c>
      <c r="F648" s="1" t="s">
        <v>685</v>
      </c>
      <c r="G648" s="2">
        <v>59.242399999999897</v>
      </c>
      <c r="H648" s="7">
        <f>1+COUNTIFS(A:A,A648,O:O,"&lt;"&amp;O648)</f>
        <v>3</v>
      </c>
      <c r="I648" s="2">
        <f>AVERAGEIF(A:A,A648,G:G)</f>
        <v>50.225799999999971</v>
      </c>
      <c r="J648" s="2">
        <f t="shared" si="88"/>
        <v>9.0165999999999258</v>
      </c>
      <c r="K648" s="2">
        <f t="shared" si="89"/>
        <v>99.016599999999926</v>
      </c>
      <c r="L648" s="2">
        <f t="shared" si="90"/>
        <v>380.313533241306</v>
      </c>
      <c r="M648" s="2">
        <f>SUMIF(A:A,A648,L:L)</f>
        <v>2540.5918379074283</v>
      </c>
      <c r="N648" s="3">
        <f t="shared" si="91"/>
        <v>0.14969485753939651</v>
      </c>
      <c r="O648" s="8">
        <f t="shared" si="92"/>
        <v>6.6802561987596745</v>
      </c>
      <c r="P648" s="3">
        <f t="shared" si="93"/>
        <v>0.14969485753939651</v>
      </c>
      <c r="Q648" s="3">
        <f>IF(ISNUMBER(P648),SUMIF(A:A,A648,P:P),"")</f>
        <v>0.88804152204443476</v>
      </c>
      <c r="R648" s="3">
        <f t="shared" si="94"/>
        <v>0.16856740796846015</v>
      </c>
      <c r="S648" s="9">
        <f t="shared" si="95"/>
        <v>5.9323448823933109</v>
      </c>
    </row>
    <row r="649" spans="1:19" x14ac:dyDescent="0.25">
      <c r="A649" s="1">
        <v>72</v>
      </c>
      <c r="B649" s="11">
        <v>0.75</v>
      </c>
      <c r="C649" s="1" t="s">
        <v>682</v>
      </c>
      <c r="D649" s="1">
        <v>1</v>
      </c>
      <c r="E649" s="1">
        <v>4</v>
      </c>
      <c r="F649" s="1" t="s">
        <v>686</v>
      </c>
      <c r="G649" s="2">
        <v>51.730633333333301</v>
      </c>
      <c r="H649" s="7">
        <f>1+COUNTIFS(A:A,A649,O:O,"&lt;"&amp;O649)</f>
        <v>4</v>
      </c>
      <c r="I649" s="2">
        <f>AVERAGEIF(A:A,A649,G:G)</f>
        <v>50.225799999999971</v>
      </c>
      <c r="J649" s="2">
        <f t="shared" si="88"/>
        <v>1.5048333333333304</v>
      </c>
      <c r="K649" s="2">
        <f t="shared" si="89"/>
        <v>91.504833333333323</v>
      </c>
      <c r="L649" s="2">
        <f t="shared" si="90"/>
        <v>242.32747163584301</v>
      </c>
      <c r="M649" s="2">
        <f>SUMIF(A:A,A649,L:L)</f>
        <v>2540.5918379074283</v>
      </c>
      <c r="N649" s="3">
        <f t="shared" si="91"/>
        <v>9.53822916456495E-2</v>
      </c>
      <c r="O649" s="8">
        <f t="shared" si="92"/>
        <v>10.48412637971685</v>
      </c>
      <c r="P649" s="3">
        <f t="shared" si="93"/>
        <v>9.53822916456495E-2</v>
      </c>
      <c r="Q649" s="3">
        <f>IF(ISNUMBER(P649),SUMIF(A:A,A649,P:P),"")</f>
        <v>0.88804152204443476</v>
      </c>
      <c r="R649" s="3">
        <f t="shared" si="94"/>
        <v>0.10740746831979427</v>
      </c>
      <c r="S649" s="9">
        <f t="shared" si="95"/>
        <v>9.31033954754996</v>
      </c>
    </row>
    <row r="650" spans="1:19" x14ac:dyDescent="0.25">
      <c r="A650" s="1">
        <v>72</v>
      </c>
      <c r="B650" s="11">
        <v>0.75</v>
      </c>
      <c r="C650" s="1" t="s">
        <v>682</v>
      </c>
      <c r="D650" s="1">
        <v>1</v>
      </c>
      <c r="E650" s="1">
        <v>7</v>
      </c>
      <c r="F650" s="1" t="s">
        <v>689</v>
      </c>
      <c r="G650" s="2">
        <v>45.991900000000001</v>
      </c>
      <c r="H650" s="7">
        <f>1+COUNTIFS(A:A,A650,O:O,"&lt;"&amp;O650)</f>
        <v>5</v>
      </c>
      <c r="I650" s="2">
        <f>AVERAGEIF(A:A,A650,G:G)</f>
        <v>50.225799999999971</v>
      </c>
      <c r="J650" s="2">
        <f t="shared" si="88"/>
        <v>-4.23389999999997</v>
      </c>
      <c r="K650" s="2">
        <f t="shared" si="89"/>
        <v>85.766100000000023</v>
      </c>
      <c r="L650" s="2">
        <f t="shared" si="90"/>
        <v>171.73730280251763</v>
      </c>
      <c r="M650" s="2">
        <f>SUMIF(A:A,A650,L:L)</f>
        <v>2540.5918379074283</v>
      </c>
      <c r="N650" s="3">
        <f t="shared" si="91"/>
        <v>6.7597360677963111E-2</v>
      </c>
      <c r="O650" s="8">
        <f t="shared" si="92"/>
        <v>14.793476993340692</v>
      </c>
      <c r="P650" s="3">
        <f t="shared" si="93"/>
        <v>6.7597360677963111E-2</v>
      </c>
      <c r="Q650" s="3">
        <f>IF(ISNUMBER(P650),SUMIF(A:A,A650,P:P),"")</f>
        <v>0.88804152204443476</v>
      </c>
      <c r="R650" s="3">
        <f t="shared" si="94"/>
        <v>7.6119594636004817E-2</v>
      </c>
      <c r="S650" s="9">
        <f t="shared" si="95"/>
        <v>13.137221825495596</v>
      </c>
    </row>
    <row r="651" spans="1:19" x14ac:dyDescent="0.25">
      <c r="A651" s="1">
        <v>72</v>
      </c>
      <c r="B651" s="11">
        <v>0.75</v>
      </c>
      <c r="C651" s="1" t="s">
        <v>682</v>
      </c>
      <c r="D651" s="1">
        <v>1</v>
      </c>
      <c r="E651" s="1">
        <v>2</v>
      </c>
      <c r="F651" s="1" t="s">
        <v>684</v>
      </c>
      <c r="G651" s="2">
        <v>39.680766666666699</v>
      </c>
      <c r="H651" s="7">
        <f>1+COUNTIFS(A:A,A651,O:O,"&lt;"&amp;O651)</f>
        <v>6</v>
      </c>
      <c r="I651" s="2">
        <f>AVERAGEIF(A:A,A651,G:G)</f>
        <v>50.225799999999971</v>
      </c>
      <c r="J651" s="2">
        <f t="shared" si="88"/>
        <v>-10.545033333333272</v>
      </c>
      <c r="K651" s="2">
        <f t="shared" si="89"/>
        <v>79.454966666666735</v>
      </c>
      <c r="L651" s="2">
        <f t="shared" si="90"/>
        <v>117.60105423409748</v>
      </c>
      <c r="M651" s="2">
        <f>SUMIF(A:A,A651,L:L)</f>
        <v>2540.5918379074283</v>
      </c>
      <c r="N651" s="3">
        <f t="shared" si="91"/>
        <v>4.6288842024683585E-2</v>
      </c>
      <c r="O651" s="8">
        <f t="shared" si="92"/>
        <v>21.603478425032726</v>
      </c>
      <c r="P651" s="3" t="str">
        <f t="shared" si="93"/>
        <v/>
      </c>
      <c r="Q651" s="3" t="str">
        <f>IF(ISNUMBER(P651),SUMIF(A:A,A651,P:P),"")</f>
        <v/>
      </c>
      <c r="R651" s="3" t="str">
        <f t="shared" si="94"/>
        <v/>
      </c>
      <c r="S651" s="9" t="str">
        <f t="shared" si="95"/>
        <v/>
      </c>
    </row>
    <row r="652" spans="1:19" x14ac:dyDescent="0.25">
      <c r="A652" s="1">
        <v>72</v>
      </c>
      <c r="B652" s="11">
        <v>0.75</v>
      </c>
      <c r="C652" s="1" t="s">
        <v>682</v>
      </c>
      <c r="D652" s="1">
        <v>1</v>
      </c>
      <c r="E652" s="1">
        <v>9</v>
      </c>
      <c r="F652" s="1" t="s">
        <v>690</v>
      </c>
      <c r="G652" s="2">
        <v>33.974499999999999</v>
      </c>
      <c r="H652" s="7">
        <f>1+COUNTIFS(A:A,A652,O:O,"&lt;"&amp;O652)</f>
        <v>7</v>
      </c>
      <c r="I652" s="2">
        <f>AVERAGEIF(A:A,A652,G:G)</f>
        <v>50.225799999999971</v>
      </c>
      <c r="J652" s="2">
        <f t="shared" si="88"/>
        <v>-16.251299999999972</v>
      </c>
      <c r="K652" s="2">
        <f t="shared" si="89"/>
        <v>73.748700000000028</v>
      </c>
      <c r="L652" s="2">
        <f t="shared" si="90"/>
        <v>83.506293477117353</v>
      </c>
      <c r="M652" s="2">
        <f>SUMIF(A:A,A652,L:L)</f>
        <v>2540.5918379074283</v>
      </c>
      <c r="N652" s="3">
        <f t="shared" si="91"/>
        <v>3.2868834824683113E-2</v>
      </c>
      <c r="O652" s="8">
        <f t="shared" si="92"/>
        <v>30.423956472258094</v>
      </c>
      <c r="P652" s="3" t="str">
        <f t="shared" si="93"/>
        <v/>
      </c>
      <c r="Q652" s="3" t="str">
        <f>IF(ISNUMBER(P652),SUMIF(A:A,A652,P:P),"")</f>
        <v/>
      </c>
      <c r="R652" s="3" t="str">
        <f t="shared" si="94"/>
        <v/>
      </c>
      <c r="S652" s="9" t="str">
        <f t="shared" si="95"/>
        <v/>
      </c>
    </row>
    <row r="653" spans="1:19" x14ac:dyDescent="0.25">
      <c r="A653" s="1">
        <v>72</v>
      </c>
      <c r="B653" s="11">
        <v>0.75</v>
      </c>
      <c r="C653" s="1" t="s">
        <v>682</v>
      </c>
      <c r="D653" s="1">
        <v>1</v>
      </c>
      <c r="E653" s="1">
        <v>6</v>
      </c>
      <c r="F653" s="1" t="s">
        <v>688</v>
      </c>
      <c r="G653" s="2">
        <v>33.939966666666599</v>
      </c>
      <c r="H653" s="7">
        <f>1+COUNTIFS(A:A,A653,O:O,"&lt;"&amp;O653)</f>
        <v>8</v>
      </c>
      <c r="I653" s="2">
        <f>AVERAGEIF(A:A,A653,G:G)</f>
        <v>50.225799999999971</v>
      </c>
      <c r="J653" s="2">
        <f t="shared" si="88"/>
        <v>-16.285833333333372</v>
      </c>
      <c r="K653" s="2">
        <f t="shared" si="89"/>
        <v>73.714166666666628</v>
      </c>
      <c r="L653" s="2">
        <f t="shared" si="90"/>
        <v>83.333447567233378</v>
      </c>
      <c r="M653" s="2">
        <f>SUMIF(A:A,A653,L:L)</f>
        <v>2540.5918379074283</v>
      </c>
      <c r="N653" s="3">
        <f t="shared" si="91"/>
        <v>3.2800801106198707E-2</v>
      </c>
      <c r="O653" s="8">
        <f t="shared" si="92"/>
        <v>30.4870602630196</v>
      </c>
      <c r="P653" s="3" t="str">
        <f t="shared" si="93"/>
        <v/>
      </c>
      <c r="Q653" s="3" t="str">
        <f>IF(ISNUMBER(P653),SUMIF(A:A,A653,P:P),"")</f>
        <v/>
      </c>
      <c r="R653" s="3" t="str">
        <f t="shared" si="94"/>
        <v/>
      </c>
      <c r="S653" s="9" t="str">
        <f t="shared" si="95"/>
        <v/>
      </c>
    </row>
    <row r="654" spans="1:19" x14ac:dyDescent="0.25">
      <c r="A654" s="1">
        <v>73</v>
      </c>
      <c r="B654" s="11">
        <v>0.75347222222222221</v>
      </c>
      <c r="C654" s="1" t="s">
        <v>184</v>
      </c>
      <c r="D654" s="1">
        <v>7</v>
      </c>
      <c r="E654" s="1">
        <v>4</v>
      </c>
      <c r="F654" s="1" t="s">
        <v>694</v>
      </c>
      <c r="G654" s="2">
        <v>62.8752</v>
      </c>
      <c r="H654" s="7">
        <f>1+COUNTIFS(A:A,A654,O:O,"&lt;"&amp;O654)</f>
        <v>1</v>
      </c>
      <c r="I654" s="2">
        <f>AVERAGEIF(A:A,A654,G:G)</f>
        <v>47.154369999999986</v>
      </c>
      <c r="J654" s="2">
        <f t="shared" si="88"/>
        <v>15.720830000000014</v>
      </c>
      <c r="K654" s="2">
        <f t="shared" si="89"/>
        <v>105.72083000000001</v>
      </c>
      <c r="L654" s="2">
        <f t="shared" si="90"/>
        <v>568.64128230381652</v>
      </c>
      <c r="M654" s="2">
        <f>SUMIF(A:A,A654,L:L)</f>
        <v>2581.574001494716</v>
      </c>
      <c r="N654" s="3">
        <f t="shared" si="91"/>
        <v>0.2202692163674474</v>
      </c>
      <c r="O654" s="8">
        <f t="shared" si="92"/>
        <v>4.5398990221667015</v>
      </c>
      <c r="P654" s="3">
        <f t="shared" si="93"/>
        <v>0.2202692163674474</v>
      </c>
      <c r="Q654" s="3">
        <f>IF(ISNUMBER(P654),SUMIF(A:A,A654,P:P),"")</f>
        <v>0.93082443310240892</v>
      </c>
      <c r="R654" s="3">
        <f t="shared" si="94"/>
        <v>0.23663884244346373</v>
      </c>
      <c r="S654" s="9">
        <f t="shared" si="95"/>
        <v>4.225848933650501</v>
      </c>
    </row>
    <row r="655" spans="1:19" x14ac:dyDescent="0.25">
      <c r="A655" s="1">
        <v>73</v>
      </c>
      <c r="B655" s="11">
        <v>0.75347222222222221</v>
      </c>
      <c r="C655" s="1" t="s">
        <v>184</v>
      </c>
      <c r="D655" s="1">
        <v>7</v>
      </c>
      <c r="E655" s="1">
        <v>7</v>
      </c>
      <c r="F655" s="1" t="s">
        <v>695</v>
      </c>
      <c r="G655" s="2">
        <v>55.260833333333302</v>
      </c>
      <c r="H655" s="7">
        <f>1+COUNTIFS(A:A,A655,O:O,"&lt;"&amp;O655)</f>
        <v>2</v>
      </c>
      <c r="I655" s="2">
        <f>AVERAGEIF(A:A,A655,G:G)</f>
        <v>47.154369999999986</v>
      </c>
      <c r="J655" s="2">
        <f t="shared" si="88"/>
        <v>8.1064633333333163</v>
      </c>
      <c r="K655" s="2">
        <f t="shared" si="89"/>
        <v>98.106463333333323</v>
      </c>
      <c r="L655" s="2">
        <f t="shared" si="90"/>
        <v>360.10217117374111</v>
      </c>
      <c r="M655" s="2">
        <f>SUMIF(A:A,A655,L:L)</f>
        <v>2581.574001494716</v>
      </c>
      <c r="N655" s="3">
        <f t="shared" si="91"/>
        <v>0.13948938553194451</v>
      </c>
      <c r="O655" s="8">
        <f t="shared" si="92"/>
        <v>7.1690042664284999</v>
      </c>
      <c r="P655" s="3">
        <f t="shared" si="93"/>
        <v>0.13948938553194451</v>
      </c>
      <c r="Q655" s="3">
        <f>IF(ISNUMBER(P655),SUMIF(A:A,A655,P:P),"")</f>
        <v>0.93082443310240892</v>
      </c>
      <c r="R655" s="3">
        <f t="shared" si="94"/>
        <v>0.14985574139586208</v>
      </c>
      <c r="S655" s="9">
        <f t="shared" si="95"/>
        <v>6.6730843322070585</v>
      </c>
    </row>
    <row r="656" spans="1:19" x14ac:dyDescent="0.25">
      <c r="A656" s="1">
        <v>73</v>
      </c>
      <c r="B656" s="11">
        <v>0.75347222222222221</v>
      </c>
      <c r="C656" s="1" t="s">
        <v>184</v>
      </c>
      <c r="D656" s="1">
        <v>7</v>
      </c>
      <c r="E656" s="1">
        <v>3</v>
      </c>
      <c r="F656" s="1" t="s">
        <v>693</v>
      </c>
      <c r="G656" s="2">
        <v>53.851166666666707</v>
      </c>
      <c r="H656" s="7">
        <f>1+COUNTIFS(A:A,A656,O:O,"&lt;"&amp;O656)</f>
        <v>3</v>
      </c>
      <c r="I656" s="2">
        <f>AVERAGEIF(A:A,A656,G:G)</f>
        <v>47.154369999999986</v>
      </c>
      <c r="J656" s="2">
        <f t="shared" si="88"/>
        <v>6.6967966666667209</v>
      </c>
      <c r="K656" s="2">
        <f t="shared" si="89"/>
        <v>96.696796666666728</v>
      </c>
      <c r="L656" s="2">
        <f t="shared" si="90"/>
        <v>330.89721551218497</v>
      </c>
      <c r="M656" s="2">
        <f>SUMIF(A:A,A656,L:L)</f>
        <v>2581.574001494716</v>
      </c>
      <c r="N656" s="3">
        <f t="shared" si="91"/>
        <v>0.12817653699665299</v>
      </c>
      <c r="O656" s="8">
        <f t="shared" si="92"/>
        <v>7.8017398771361135</v>
      </c>
      <c r="P656" s="3">
        <f t="shared" si="93"/>
        <v>0.12817653699665299</v>
      </c>
      <c r="Q656" s="3">
        <f>IF(ISNUMBER(P656),SUMIF(A:A,A656,P:P),"")</f>
        <v>0.93082443310240892</v>
      </c>
      <c r="R656" s="3">
        <f t="shared" si="94"/>
        <v>0.13770216212464961</v>
      </c>
      <c r="S656" s="9">
        <f t="shared" si="95"/>
        <v>7.2620500983476806</v>
      </c>
    </row>
    <row r="657" spans="1:19" x14ac:dyDescent="0.25">
      <c r="A657" s="1">
        <v>73</v>
      </c>
      <c r="B657" s="11">
        <v>0.75347222222222221</v>
      </c>
      <c r="C657" s="1" t="s">
        <v>184</v>
      </c>
      <c r="D657" s="1">
        <v>7</v>
      </c>
      <c r="E657" s="1">
        <v>12</v>
      </c>
      <c r="F657" s="1" t="s">
        <v>699</v>
      </c>
      <c r="G657" s="2">
        <v>51.042533333333296</v>
      </c>
      <c r="H657" s="7">
        <f>1+COUNTIFS(A:A,A657,O:O,"&lt;"&amp;O657)</f>
        <v>4</v>
      </c>
      <c r="I657" s="2">
        <f>AVERAGEIF(A:A,A657,G:G)</f>
        <v>47.154369999999986</v>
      </c>
      <c r="J657" s="2">
        <f t="shared" si="88"/>
        <v>3.8881633333333099</v>
      </c>
      <c r="K657" s="2">
        <f t="shared" si="89"/>
        <v>93.88816333333331</v>
      </c>
      <c r="L657" s="2">
        <f t="shared" si="90"/>
        <v>279.58036987256713</v>
      </c>
      <c r="M657" s="2">
        <f>SUMIF(A:A,A657,L:L)</f>
        <v>2581.574001494716</v>
      </c>
      <c r="N657" s="3">
        <f t="shared" si="91"/>
        <v>0.10829841395624985</v>
      </c>
      <c r="O657" s="8">
        <f t="shared" si="92"/>
        <v>9.2337455690161612</v>
      </c>
      <c r="P657" s="3">
        <f t="shared" si="93"/>
        <v>0.10829841395624985</v>
      </c>
      <c r="Q657" s="3">
        <f>IF(ISNUMBER(P657),SUMIF(A:A,A657,P:P),"")</f>
        <v>0.93082443310240892</v>
      </c>
      <c r="R657" s="3">
        <f t="shared" si="94"/>
        <v>0.11634676755883448</v>
      </c>
      <c r="S657" s="9">
        <f t="shared" si="95"/>
        <v>8.594995984691348</v>
      </c>
    </row>
    <row r="658" spans="1:19" x14ac:dyDescent="0.25">
      <c r="A658" s="1">
        <v>73</v>
      </c>
      <c r="B658" s="11">
        <v>0.75347222222222221</v>
      </c>
      <c r="C658" s="1" t="s">
        <v>184</v>
      </c>
      <c r="D658" s="1">
        <v>7</v>
      </c>
      <c r="E658" s="1">
        <v>8</v>
      </c>
      <c r="F658" s="1" t="s">
        <v>696</v>
      </c>
      <c r="G658" s="2">
        <v>51.0264666666666</v>
      </c>
      <c r="H658" s="7">
        <f>1+COUNTIFS(A:A,A658,O:O,"&lt;"&amp;O658)</f>
        <v>5</v>
      </c>
      <c r="I658" s="2">
        <f>AVERAGEIF(A:A,A658,G:G)</f>
        <v>47.154369999999986</v>
      </c>
      <c r="J658" s="2">
        <f t="shared" si="88"/>
        <v>3.8720966666666143</v>
      </c>
      <c r="K658" s="2">
        <f t="shared" si="89"/>
        <v>93.872096666666607</v>
      </c>
      <c r="L658" s="2">
        <f t="shared" si="90"/>
        <v>279.31098426073578</v>
      </c>
      <c r="M658" s="2">
        <f>SUMIF(A:A,A658,L:L)</f>
        <v>2581.574001494716</v>
      </c>
      <c r="N658" s="3">
        <f t="shared" si="91"/>
        <v>0.10819406458967142</v>
      </c>
      <c r="O658" s="8">
        <f t="shared" si="92"/>
        <v>9.2426511915651197</v>
      </c>
      <c r="P658" s="3">
        <f t="shared" si="93"/>
        <v>0.10819406458967142</v>
      </c>
      <c r="Q658" s="3">
        <f>IF(ISNUMBER(P658),SUMIF(A:A,A658,P:P),"")</f>
        <v>0.93082443310240892</v>
      </c>
      <c r="R658" s="3">
        <f t="shared" si="94"/>
        <v>0.11623466331783316</v>
      </c>
      <c r="S658" s="9">
        <f t="shared" si="95"/>
        <v>8.6032855557519063</v>
      </c>
    </row>
    <row r="659" spans="1:19" x14ac:dyDescent="0.25">
      <c r="A659" s="1">
        <v>73</v>
      </c>
      <c r="B659" s="11">
        <v>0.75347222222222221</v>
      </c>
      <c r="C659" s="1" t="s">
        <v>184</v>
      </c>
      <c r="D659" s="1">
        <v>7</v>
      </c>
      <c r="E659" s="1">
        <v>1</v>
      </c>
      <c r="F659" s="1" t="s">
        <v>691</v>
      </c>
      <c r="G659" s="2">
        <v>48.470999999999997</v>
      </c>
      <c r="H659" s="7">
        <f>1+COUNTIFS(A:A,A659,O:O,"&lt;"&amp;O659)</f>
        <v>6</v>
      </c>
      <c r="I659" s="2">
        <f>AVERAGEIF(A:A,A659,G:G)</f>
        <v>47.154369999999986</v>
      </c>
      <c r="J659" s="2">
        <f t="shared" si="88"/>
        <v>1.3166300000000106</v>
      </c>
      <c r="K659" s="2">
        <f t="shared" si="89"/>
        <v>91.316630000000004</v>
      </c>
      <c r="L659" s="2">
        <f t="shared" si="90"/>
        <v>239.60645341549289</v>
      </c>
      <c r="M659" s="2">
        <f>SUMIF(A:A,A659,L:L)</f>
        <v>2581.574001494716</v>
      </c>
      <c r="N659" s="3">
        <f t="shared" si="91"/>
        <v>9.2814094531771002E-2</v>
      </c>
      <c r="O659" s="8">
        <f t="shared" si="92"/>
        <v>10.77422567170218</v>
      </c>
      <c r="P659" s="3">
        <f t="shared" si="93"/>
        <v>9.2814094531771002E-2</v>
      </c>
      <c r="Q659" s="3">
        <f>IF(ISNUMBER(P659),SUMIF(A:A,A659,P:P),"")</f>
        <v>0.93082443310240892</v>
      </c>
      <c r="R659" s="3">
        <f t="shared" si="94"/>
        <v>9.9711708493109175E-2</v>
      </c>
      <c r="S659" s="9">
        <f t="shared" si="95"/>
        <v>10.028912502979603</v>
      </c>
    </row>
    <row r="660" spans="1:19" x14ac:dyDescent="0.25">
      <c r="A660" s="1">
        <v>73</v>
      </c>
      <c r="B660" s="11">
        <v>0.75347222222222221</v>
      </c>
      <c r="C660" s="1" t="s">
        <v>184</v>
      </c>
      <c r="D660" s="1">
        <v>7</v>
      </c>
      <c r="E660" s="1">
        <v>13</v>
      </c>
      <c r="F660" s="1" t="s">
        <v>700</v>
      </c>
      <c r="G660" s="2">
        <v>43.5589333333334</v>
      </c>
      <c r="H660" s="7">
        <f>1+COUNTIFS(A:A,A660,O:O,"&lt;"&amp;O660)</f>
        <v>7</v>
      </c>
      <c r="I660" s="2">
        <f>AVERAGEIF(A:A,A660,G:G)</f>
        <v>47.154369999999986</v>
      </c>
      <c r="J660" s="2">
        <f t="shared" si="88"/>
        <v>-3.5954366666665862</v>
      </c>
      <c r="K660" s="2">
        <f t="shared" si="89"/>
        <v>86.404563333333414</v>
      </c>
      <c r="L660" s="2">
        <f t="shared" si="90"/>
        <v>178.44381682601539</v>
      </c>
      <c r="M660" s="2">
        <f>SUMIF(A:A,A660,L:L)</f>
        <v>2581.574001494716</v>
      </c>
      <c r="N660" s="3">
        <f t="shared" si="91"/>
        <v>6.9122100208127868E-2</v>
      </c>
      <c r="O660" s="8">
        <f t="shared" si="92"/>
        <v>14.467153008791433</v>
      </c>
      <c r="P660" s="3">
        <f t="shared" si="93"/>
        <v>6.9122100208127868E-2</v>
      </c>
      <c r="Q660" s="3">
        <f>IF(ISNUMBER(P660),SUMIF(A:A,A660,P:P),"")</f>
        <v>0.93082443310240892</v>
      </c>
      <c r="R660" s="3">
        <f t="shared" si="94"/>
        <v>7.4259009271754994E-2</v>
      </c>
      <c r="S660" s="9">
        <f t="shared" si="95"/>
        <v>13.466379498014094</v>
      </c>
    </row>
    <row r="661" spans="1:19" x14ac:dyDescent="0.25">
      <c r="A661" s="1">
        <v>73</v>
      </c>
      <c r="B661" s="11">
        <v>0.75347222222222221</v>
      </c>
      <c r="C661" s="1" t="s">
        <v>184</v>
      </c>
      <c r="D661" s="1">
        <v>7</v>
      </c>
      <c r="E661" s="1">
        <v>9</v>
      </c>
      <c r="F661" s="1" t="s">
        <v>697</v>
      </c>
      <c r="G661" s="2">
        <v>42.3952666666666</v>
      </c>
      <c r="H661" s="7">
        <f>1+COUNTIFS(A:A,A661,O:O,"&lt;"&amp;O661)</f>
        <v>8</v>
      </c>
      <c r="I661" s="2">
        <f>AVERAGEIF(A:A,A661,G:G)</f>
        <v>47.154369999999986</v>
      </c>
      <c r="J661" s="2">
        <f t="shared" si="88"/>
        <v>-4.7591033333333854</v>
      </c>
      <c r="K661" s="2">
        <f t="shared" si="89"/>
        <v>85.240896666666615</v>
      </c>
      <c r="L661" s="2">
        <f t="shared" si="90"/>
        <v>166.40986308868241</v>
      </c>
      <c r="M661" s="2">
        <f>SUMIF(A:A,A661,L:L)</f>
        <v>2581.574001494716</v>
      </c>
      <c r="N661" s="3">
        <f t="shared" si="91"/>
        <v>6.446062092054386E-2</v>
      </c>
      <c r="O661" s="8">
        <f t="shared" si="92"/>
        <v>15.513347307538826</v>
      </c>
      <c r="P661" s="3">
        <f t="shared" si="93"/>
        <v>6.446062092054386E-2</v>
      </c>
      <c r="Q661" s="3">
        <f>IF(ISNUMBER(P661),SUMIF(A:A,A661,P:P),"")</f>
        <v>0.93082443310240892</v>
      </c>
      <c r="R661" s="3">
        <f t="shared" si="94"/>
        <v>6.9251105394492724E-2</v>
      </c>
      <c r="S661" s="9">
        <f t="shared" si="95"/>
        <v>14.440202713060609</v>
      </c>
    </row>
    <row r="662" spans="1:19" x14ac:dyDescent="0.25">
      <c r="A662" s="1">
        <v>73</v>
      </c>
      <c r="B662" s="11">
        <v>0.75347222222222221</v>
      </c>
      <c r="C662" s="1" t="s">
        <v>184</v>
      </c>
      <c r="D662" s="1">
        <v>7</v>
      </c>
      <c r="E662" s="1">
        <v>11</v>
      </c>
      <c r="F662" s="1" t="s">
        <v>698</v>
      </c>
      <c r="G662" s="2">
        <v>35.584966666666702</v>
      </c>
      <c r="H662" s="7">
        <f>1+COUNTIFS(A:A,A662,O:O,"&lt;"&amp;O662)</f>
        <v>9</v>
      </c>
      <c r="I662" s="2">
        <f>AVERAGEIF(A:A,A662,G:G)</f>
        <v>47.154369999999986</v>
      </c>
      <c r="J662" s="2">
        <f t="shared" si="88"/>
        <v>-11.569403333333284</v>
      </c>
      <c r="K662" s="2">
        <f t="shared" si="89"/>
        <v>78.430596666666716</v>
      </c>
      <c r="L662" s="2">
        <f t="shared" si="90"/>
        <v>110.5906780197177</v>
      </c>
      <c r="M662" s="2">
        <f>SUMIF(A:A,A662,L:L)</f>
        <v>2581.574001494716</v>
      </c>
      <c r="N662" s="3">
        <f t="shared" si="91"/>
        <v>4.2838469071847782E-2</v>
      </c>
      <c r="O662" s="8">
        <f t="shared" si="92"/>
        <v>23.343504603836823</v>
      </c>
      <c r="P662" s="3" t="str">
        <f t="shared" si="93"/>
        <v/>
      </c>
      <c r="Q662" s="3" t="str">
        <f>IF(ISNUMBER(P662),SUMIF(A:A,A662,P:P),"")</f>
        <v/>
      </c>
      <c r="R662" s="3" t="str">
        <f t="shared" si="94"/>
        <v/>
      </c>
      <c r="S662" s="9" t="str">
        <f t="shared" si="95"/>
        <v/>
      </c>
    </row>
    <row r="663" spans="1:19" x14ac:dyDescent="0.25">
      <c r="A663" s="1">
        <v>73</v>
      </c>
      <c r="B663" s="11">
        <v>0.75347222222222221</v>
      </c>
      <c r="C663" s="1" t="s">
        <v>184</v>
      </c>
      <c r="D663" s="1">
        <v>7</v>
      </c>
      <c r="E663" s="1">
        <v>2</v>
      </c>
      <c r="F663" s="1" t="s">
        <v>692</v>
      </c>
      <c r="G663" s="2">
        <v>27.477333333333299</v>
      </c>
      <c r="H663" s="7">
        <f>1+COUNTIFS(A:A,A663,O:O,"&lt;"&amp;O663)</f>
        <v>10</v>
      </c>
      <c r="I663" s="2">
        <f>AVERAGEIF(A:A,A663,G:G)</f>
        <v>47.154369999999986</v>
      </c>
      <c r="J663" s="2">
        <f t="shared" si="88"/>
        <v>-19.677036666666687</v>
      </c>
      <c r="K663" s="2">
        <f t="shared" si="89"/>
        <v>70.32296333333332</v>
      </c>
      <c r="L663" s="2">
        <f t="shared" si="90"/>
        <v>67.99116702176191</v>
      </c>
      <c r="M663" s="2">
        <f>SUMIF(A:A,A663,L:L)</f>
        <v>2581.574001494716</v>
      </c>
      <c r="N663" s="3">
        <f t="shared" si="91"/>
        <v>2.6337097825743297E-2</v>
      </c>
      <c r="O663" s="8">
        <f t="shared" si="92"/>
        <v>37.969255633874212</v>
      </c>
      <c r="P663" s="3" t="str">
        <f t="shared" si="93"/>
        <v/>
      </c>
      <c r="Q663" s="3" t="str">
        <f>IF(ISNUMBER(P663),SUMIF(A:A,A663,P:P),"")</f>
        <v/>
      </c>
      <c r="R663" s="3" t="str">
        <f t="shared" si="94"/>
        <v/>
      </c>
      <c r="S663" s="9" t="str">
        <f t="shared" si="95"/>
        <v/>
      </c>
    </row>
    <row r="664" spans="1:19" x14ac:dyDescent="0.25">
      <c r="A664" s="1">
        <v>74</v>
      </c>
      <c r="B664" s="11">
        <v>0.75624999999999998</v>
      </c>
      <c r="C664" s="1" t="s">
        <v>84</v>
      </c>
      <c r="D664" s="1">
        <v>8</v>
      </c>
      <c r="E664" s="1">
        <v>7</v>
      </c>
      <c r="F664" s="1" t="s">
        <v>706</v>
      </c>
      <c r="G664" s="2">
        <v>74.409899999999993</v>
      </c>
      <c r="H664" s="7">
        <f>1+COUNTIFS(A:A,A664,O:O,"&lt;"&amp;O664)</f>
        <v>1</v>
      </c>
      <c r="I664" s="2">
        <f>AVERAGEIF(A:A,A664,G:G)</f>
        <v>47.405169444444446</v>
      </c>
      <c r="J664" s="2">
        <f t="shared" si="88"/>
        <v>27.004730555555547</v>
      </c>
      <c r="K664" s="2">
        <f t="shared" si="89"/>
        <v>117.00473055555554</v>
      </c>
      <c r="L664" s="2">
        <f t="shared" si="90"/>
        <v>1119.1042117512397</v>
      </c>
      <c r="M664" s="2">
        <f>SUMIF(A:A,A664,L:L)</f>
        <v>3497.7113565422428</v>
      </c>
      <c r="N664" s="3">
        <f t="shared" si="91"/>
        <v>0.319953277350353</v>
      </c>
      <c r="O664" s="8">
        <f t="shared" si="92"/>
        <v>3.1254563425052431</v>
      </c>
      <c r="P664" s="3">
        <f t="shared" si="93"/>
        <v>0.319953277350353</v>
      </c>
      <c r="Q664" s="3">
        <f>IF(ISNUMBER(P664),SUMIF(A:A,A664,P:P),"")</f>
        <v>0.82940682621923512</v>
      </c>
      <c r="R664" s="3">
        <f t="shared" si="94"/>
        <v>0.38576156746723056</v>
      </c>
      <c r="S664" s="9">
        <f t="shared" si="95"/>
        <v>2.5922748255240524</v>
      </c>
    </row>
    <row r="665" spans="1:19" x14ac:dyDescent="0.25">
      <c r="A665" s="1">
        <v>74</v>
      </c>
      <c r="B665" s="11">
        <v>0.75624999999999998</v>
      </c>
      <c r="C665" s="1" t="s">
        <v>84</v>
      </c>
      <c r="D665" s="1">
        <v>8</v>
      </c>
      <c r="E665" s="1">
        <v>1</v>
      </c>
      <c r="F665" s="1" t="s">
        <v>701</v>
      </c>
      <c r="G665" s="2">
        <v>57.248533333333299</v>
      </c>
      <c r="H665" s="7">
        <f>1+COUNTIFS(A:A,A665,O:O,"&lt;"&amp;O665)</f>
        <v>2</v>
      </c>
      <c r="I665" s="2">
        <f>AVERAGEIF(A:A,A665,G:G)</f>
        <v>47.405169444444446</v>
      </c>
      <c r="J665" s="2">
        <f t="shared" si="88"/>
        <v>9.8433638888888524</v>
      </c>
      <c r="K665" s="2">
        <f t="shared" si="89"/>
        <v>99.843363888888859</v>
      </c>
      <c r="L665" s="2">
        <f t="shared" si="90"/>
        <v>399.65506330235382</v>
      </c>
      <c r="M665" s="2">
        <f>SUMIF(A:A,A665,L:L)</f>
        <v>3497.7113565422428</v>
      </c>
      <c r="N665" s="3">
        <f t="shared" si="91"/>
        <v>0.11426187657103977</v>
      </c>
      <c r="O665" s="8">
        <f t="shared" si="92"/>
        <v>8.7518254557833419</v>
      </c>
      <c r="P665" s="3">
        <f t="shared" si="93"/>
        <v>0.11426187657103977</v>
      </c>
      <c r="Q665" s="3">
        <f>IF(ISNUMBER(P665),SUMIF(A:A,A665,P:P),"")</f>
        <v>0.82940682621923512</v>
      </c>
      <c r="R665" s="3">
        <f t="shared" si="94"/>
        <v>0.13776336649155718</v>
      </c>
      <c r="S665" s="9">
        <f t="shared" si="95"/>
        <v>7.2588237749059719</v>
      </c>
    </row>
    <row r="666" spans="1:19" x14ac:dyDescent="0.25">
      <c r="A666" s="1">
        <v>74</v>
      </c>
      <c r="B666" s="11">
        <v>0.75624999999999998</v>
      </c>
      <c r="C666" s="1" t="s">
        <v>84</v>
      </c>
      <c r="D666" s="1">
        <v>8</v>
      </c>
      <c r="E666" s="1">
        <v>2</v>
      </c>
      <c r="F666" s="1" t="s">
        <v>702</v>
      </c>
      <c r="G666" s="2">
        <v>55.046233333333305</v>
      </c>
      <c r="H666" s="7">
        <f>1+COUNTIFS(A:A,A666,O:O,"&lt;"&amp;O666)</f>
        <v>3</v>
      </c>
      <c r="I666" s="2">
        <f>AVERAGEIF(A:A,A666,G:G)</f>
        <v>47.405169444444446</v>
      </c>
      <c r="J666" s="2">
        <f t="shared" ref="J666:J716" si="96">G666-I666</f>
        <v>7.6410638888888585</v>
      </c>
      <c r="K666" s="2">
        <f t="shared" ref="K666:K716" si="97">90+J666</f>
        <v>97.641063888888851</v>
      </c>
      <c r="L666" s="2">
        <f t="shared" ref="L666:L716" si="98">EXP(0.06*K666)</f>
        <v>350.18578688968137</v>
      </c>
      <c r="M666" s="2">
        <f>SUMIF(A:A,A666,L:L)</f>
        <v>3497.7113565422428</v>
      </c>
      <c r="N666" s="3">
        <f t="shared" ref="N666:N716" si="99">L666/M666</f>
        <v>0.10011854930072532</v>
      </c>
      <c r="O666" s="8">
        <f t="shared" ref="O666:O716" si="100">1/N666</f>
        <v>9.9881591072230549</v>
      </c>
      <c r="P666" s="3">
        <f t="shared" ref="P666:P716" si="101">IF(O666&gt;21,"",N666)</f>
        <v>0.10011854930072532</v>
      </c>
      <c r="Q666" s="3">
        <f>IF(ISNUMBER(P666),SUMIF(A:A,A666,P:P),"")</f>
        <v>0.82940682621923512</v>
      </c>
      <c r="R666" s="3">
        <f t="shared" ref="R666:R716" si="102">IFERROR(P666*(1/Q666),"")</f>
        <v>0.12071102640558835</v>
      </c>
      <c r="S666" s="9">
        <f t="shared" ref="S666:S716" si="103">IFERROR(1/R666,"")</f>
        <v>8.2842473448946219</v>
      </c>
    </row>
    <row r="667" spans="1:19" x14ac:dyDescent="0.25">
      <c r="A667" s="1">
        <v>74</v>
      </c>
      <c r="B667" s="11">
        <v>0.75624999999999998</v>
      </c>
      <c r="C667" s="1" t="s">
        <v>84</v>
      </c>
      <c r="D667" s="1">
        <v>8</v>
      </c>
      <c r="E667" s="1">
        <v>4</v>
      </c>
      <c r="F667" s="1" t="s">
        <v>704</v>
      </c>
      <c r="G667" s="2">
        <v>53.899699999999996</v>
      </c>
      <c r="H667" s="7">
        <f>1+COUNTIFS(A:A,A667,O:O,"&lt;"&amp;O667)</f>
        <v>4</v>
      </c>
      <c r="I667" s="2">
        <f>AVERAGEIF(A:A,A667,G:G)</f>
        <v>47.405169444444446</v>
      </c>
      <c r="J667" s="2">
        <f t="shared" si="96"/>
        <v>6.4945305555555493</v>
      </c>
      <c r="K667" s="2">
        <f t="shared" si="97"/>
        <v>96.494530555555542</v>
      </c>
      <c r="L667" s="2">
        <f t="shared" si="98"/>
        <v>326.90572720844449</v>
      </c>
      <c r="M667" s="2">
        <f>SUMIF(A:A,A667,L:L)</f>
        <v>3497.7113565422428</v>
      </c>
      <c r="N667" s="3">
        <f t="shared" si="99"/>
        <v>9.3462751463750285E-2</v>
      </c>
      <c r="O667" s="8">
        <f t="shared" si="100"/>
        <v>10.69944961322749</v>
      </c>
      <c r="P667" s="3">
        <f t="shared" si="101"/>
        <v>9.3462751463750285E-2</v>
      </c>
      <c r="Q667" s="3">
        <f>IF(ISNUMBER(P667),SUMIF(A:A,A667,P:P),"")</f>
        <v>0.82940682621923512</v>
      </c>
      <c r="R667" s="3">
        <f t="shared" si="102"/>
        <v>0.11268625782812824</v>
      </c>
      <c r="S667" s="9">
        <f t="shared" si="103"/>
        <v>8.8741965459996344</v>
      </c>
    </row>
    <row r="668" spans="1:19" x14ac:dyDescent="0.25">
      <c r="A668" s="1">
        <v>74</v>
      </c>
      <c r="B668" s="11">
        <v>0.75624999999999998</v>
      </c>
      <c r="C668" s="1" t="s">
        <v>84</v>
      </c>
      <c r="D668" s="1">
        <v>8</v>
      </c>
      <c r="E668" s="1">
        <v>3</v>
      </c>
      <c r="F668" s="1" t="s">
        <v>703</v>
      </c>
      <c r="G668" s="2">
        <v>51.249366666666695</v>
      </c>
      <c r="H668" s="7">
        <f>1+COUNTIFS(A:A,A668,O:O,"&lt;"&amp;O668)</f>
        <v>5</v>
      </c>
      <c r="I668" s="2">
        <f>AVERAGEIF(A:A,A668,G:G)</f>
        <v>47.405169444444446</v>
      </c>
      <c r="J668" s="2">
        <f t="shared" si="96"/>
        <v>3.8441972222222489</v>
      </c>
      <c r="K668" s="2">
        <f t="shared" si="97"/>
        <v>93.844197222222249</v>
      </c>
      <c r="L668" s="2">
        <f t="shared" si="98"/>
        <v>278.84381810282889</v>
      </c>
      <c r="M668" s="2">
        <f>SUMIF(A:A,A668,L:L)</f>
        <v>3497.7113565422428</v>
      </c>
      <c r="N668" s="3">
        <f t="shared" si="99"/>
        <v>7.9721792246026699E-2</v>
      </c>
      <c r="O668" s="8">
        <f t="shared" si="100"/>
        <v>12.543621660109373</v>
      </c>
      <c r="P668" s="3">
        <f t="shared" si="101"/>
        <v>7.9721792246026699E-2</v>
      </c>
      <c r="Q668" s="3">
        <f>IF(ISNUMBER(P668),SUMIF(A:A,A668,P:P),"")</f>
        <v>0.82940682621923512</v>
      </c>
      <c r="R668" s="3">
        <f t="shared" si="102"/>
        <v>9.6119045233121855E-2</v>
      </c>
      <c r="S668" s="9">
        <f t="shared" si="103"/>
        <v>10.403765430406169</v>
      </c>
    </row>
    <row r="669" spans="1:19" x14ac:dyDescent="0.25">
      <c r="A669" s="1">
        <v>74</v>
      </c>
      <c r="B669" s="11">
        <v>0.75624999999999998</v>
      </c>
      <c r="C669" s="1" t="s">
        <v>84</v>
      </c>
      <c r="D669" s="1">
        <v>8</v>
      </c>
      <c r="E669" s="1">
        <v>8</v>
      </c>
      <c r="F669" s="1" t="s">
        <v>707</v>
      </c>
      <c r="G669" s="2">
        <v>49.897233333333304</v>
      </c>
      <c r="H669" s="7">
        <f>1+COUNTIFS(A:A,A669,O:O,"&lt;"&amp;O669)</f>
        <v>6</v>
      </c>
      <c r="I669" s="2">
        <f>AVERAGEIF(A:A,A669,G:G)</f>
        <v>47.405169444444446</v>
      </c>
      <c r="J669" s="2">
        <f t="shared" si="96"/>
        <v>2.4920638888888575</v>
      </c>
      <c r="K669" s="2">
        <f t="shared" si="97"/>
        <v>92.49206388888885</v>
      </c>
      <c r="L669" s="2">
        <f t="shared" si="98"/>
        <v>257.1150971139482</v>
      </c>
      <c r="M669" s="2">
        <f>SUMIF(A:A,A669,L:L)</f>
        <v>3497.7113565422428</v>
      </c>
      <c r="N669" s="3">
        <f t="shared" si="99"/>
        <v>7.3509524058647968E-2</v>
      </c>
      <c r="O669" s="8">
        <f t="shared" si="100"/>
        <v>13.603679425296942</v>
      </c>
      <c r="P669" s="3">
        <f t="shared" si="101"/>
        <v>7.3509524058647968E-2</v>
      </c>
      <c r="Q669" s="3">
        <f>IF(ISNUMBER(P669),SUMIF(A:A,A669,P:P),"")</f>
        <v>0.82940682621923512</v>
      </c>
      <c r="R669" s="3">
        <f t="shared" si="102"/>
        <v>8.8629031899500402E-2</v>
      </c>
      <c r="S669" s="9">
        <f t="shared" si="103"/>
        <v>11.282984577039445</v>
      </c>
    </row>
    <row r="670" spans="1:19" x14ac:dyDescent="0.25">
      <c r="A670" s="1">
        <v>74</v>
      </c>
      <c r="B670" s="11">
        <v>0.75624999999999998</v>
      </c>
      <c r="C670" s="1" t="s">
        <v>84</v>
      </c>
      <c r="D670" s="1">
        <v>8</v>
      </c>
      <c r="E670" s="1">
        <v>6</v>
      </c>
      <c r="F670" s="1" t="s">
        <v>705</v>
      </c>
      <c r="G670" s="2">
        <v>42.924766666666706</v>
      </c>
      <c r="H670" s="7">
        <f>1+COUNTIFS(A:A,A670,O:O,"&lt;"&amp;O670)</f>
        <v>7</v>
      </c>
      <c r="I670" s="2">
        <f>AVERAGEIF(A:A,A670,G:G)</f>
        <v>47.405169444444446</v>
      </c>
      <c r="J670" s="2">
        <f t="shared" si="96"/>
        <v>-4.4804027777777407</v>
      </c>
      <c r="K670" s="2">
        <f t="shared" si="97"/>
        <v>85.519597222222259</v>
      </c>
      <c r="L670" s="2">
        <f t="shared" si="98"/>
        <v>169.21597089218091</v>
      </c>
      <c r="M670" s="2">
        <f>SUMIF(A:A,A670,L:L)</f>
        <v>3497.7113565422428</v>
      </c>
      <c r="N670" s="3">
        <f t="shared" si="99"/>
        <v>4.8379055228692153E-2</v>
      </c>
      <c r="O670" s="8">
        <f t="shared" si="100"/>
        <v>20.670101871004093</v>
      </c>
      <c r="P670" s="3">
        <f t="shared" si="101"/>
        <v>4.8379055228692153E-2</v>
      </c>
      <c r="Q670" s="3">
        <f>IF(ISNUMBER(P670),SUMIF(A:A,A670,P:P),"")</f>
        <v>0.82940682621923512</v>
      </c>
      <c r="R670" s="3">
        <f t="shared" si="102"/>
        <v>5.8329704674873556E-2</v>
      </c>
      <c r="S670" s="9">
        <f t="shared" si="103"/>
        <v>17.143923590457778</v>
      </c>
    </row>
    <row r="671" spans="1:19" x14ac:dyDescent="0.25">
      <c r="A671" s="1">
        <v>74</v>
      </c>
      <c r="B671" s="11">
        <v>0.75624999999999998</v>
      </c>
      <c r="C671" s="1" t="s">
        <v>84</v>
      </c>
      <c r="D671" s="1">
        <v>8</v>
      </c>
      <c r="E671" s="1">
        <v>11</v>
      </c>
      <c r="F671" s="1" t="s">
        <v>710</v>
      </c>
      <c r="G671" s="2">
        <v>41.031633333333403</v>
      </c>
      <c r="H671" s="7">
        <f>1+COUNTIFS(A:A,A671,O:O,"&lt;"&amp;O671)</f>
        <v>8</v>
      </c>
      <c r="I671" s="2">
        <f>AVERAGEIF(A:A,A671,G:G)</f>
        <v>47.405169444444446</v>
      </c>
      <c r="J671" s="2">
        <f t="shared" si="96"/>
        <v>-6.3735361111110436</v>
      </c>
      <c r="K671" s="2">
        <f t="shared" si="97"/>
        <v>83.626463888888964</v>
      </c>
      <c r="L671" s="2">
        <f t="shared" si="98"/>
        <v>151.04651463708578</v>
      </c>
      <c r="M671" s="2">
        <f>SUMIF(A:A,A671,L:L)</f>
        <v>3497.7113565422428</v>
      </c>
      <c r="N671" s="3">
        <f t="shared" si="99"/>
        <v>4.3184385227947139E-2</v>
      </c>
      <c r="O671" s="8">
        <f t="shared" si="100"/>
        <v>23.156518142415088</v>
      </c>
      <c r="P671" s="3" t="str">
        <f t="shared" si="101"/>
        <v/>
      </c>
      <c r="Q671" s="3" t="str">
        <f>IF(ISNUMBER(P671),SUMIF(A:A,A671,P:P),"")</f>
        <v/>
      </c>
      <c r="R671" s="3" t="str">
        <f t="shared" si="102"/>
        <v/>
      </c>
      <c r="S671" s="9" t="str">
        <f t="shared" si="103"/>
        <v/>
      </c>
    </row>
    <row r="672" spans="1:19" x14ac:dyDescent="0.25">
      <c r="A672" s="1">
        <v>74</v>
      </c>
      <c r="B672" s="11">
        <v>0.75624999999999998</v>
      </c>
      <c r="C672" s="1" t="s">
        <v>84</v>
      </c>
      <c r="D672" s="1">
        <v>8</v>
      </c>
      <c r="E672" s="1">
        <v>10</v>
      </c>
      <c r="F672" s="1" t="s">
        <v>709</v>
      </c>
      <c r="G672" s="2">
        <v>39.719200000000001</v>
      </c>
      <c r="H672" s="7">
        <f>1+COUNTIFS(A:A,A672,O:O,"&lt;"&amp;O672)</f>
        <v>9</v>
      </c>
      <c r="I672" s="2">
        <f>AVERAGEIF(A:A,A672,G:G)</f>
        <v>47.405169444444446</v>
      </c>
      <c r="J672" s="2">
        <f t="shared" si="96"/>
        <v>-7.6859694444444457</v>
      </c>
      <c r="K672" s="2">
        <f t="shared" si="97"/>
        <v>82.314030555555547</v>
      </c>
      <c r="L672" s="2">
        <f t="shared" si="98"/>
        <v>139.60846602020638</v>
      </c>
      <c r="M672" s="2">
        <f>SUMIF(A:A,A672,L:L)</f>
        <v>3497.7113565422428</v>
      </c>
      <c r="N672" s="3">
        <f t="shared" si="99"/>
        <v>3.9914232990975018E-2</v>
      </c>
      <c r="O672" s="8">
        <f t="shared" si="100"/>
        <v>25.053719564800591</v>
      </c>
      <c r="P672" s="3" t="str">
        <f t="shared" si="101"/>
        <v/>
      </c>
      <c r="Q672" s="3" t="str">
        <f>IF(ISNUMBER(P672),SUMIF(A:A,A672,P:P),"")</f>
        <v/>
      </c>
      <c r="R672" s="3" t="str">
        <f t="shared" si="102"/>
        <v/>
      </c>
      <c r="S672" s="9" t="str">
        <f t="shared" si="103"/>
        <v/>
      </c>
    </row>
    <row r="673" spans="1:19" x14ac:dyDescent="0.25">
      <c r="A673" s="1">
        <v>74</v>
      </c>
      <c r="B673" s="11">
        <v>0.75624999999999998</v>
      </c>
      <c r="C673" s="1" t="s">
        <v>84</v>
      </c>
      <c r="D673" s="1">
        <v>8</v>
      </c>
      <c r="E673" s="1">
        <v>14</v>
      </c>
      <c r="F673" s="1" t="s">
        <v>712</v>
      </c>
      <c r="G673" s="2">
        <v>35.142699999999998</v>
      </c>
      <c r="H673" s="7">
        <f>1+COUNTIFS(A:A,A673,O:O,"&lt;"&amp;O673)</f>
        <v>10</v>
      </c>
      <c r="I673" s="2">
        <f>AVERAGEIF(A:A,A673,G:G)</f>
        <v>47.405169444444446</v>
      </c>
      <c r="J673" s="2">
        <f t="shared" si="96"/>
        <v>-12.262469444444449</v>
      </c>
      <c r="K673" s="2">
        <f t="shared" si="97"/>
        <v>77.737530555555551</v>
      </c>
      <c r="L673" s="2">
        <f t="shared" si="98"/>
        <v>106.08618537582771</v>
      </c>
      <c r="M673" s="2">
        <f>SUMIF(A:A,A673,L:L)</f>
        <v>3497.7113565422428</v>
      </c>
      <c r="N673" s="3">
        <f t="shared" si="99"/>
        <v>3.033017152127215E-2</v>
      </c>
      <c r="O673" s="8">
        <f t="shared" si="100"/>
        <v>32.970469662482692</v>
      </c>
      <c r="P673" s="3" t="str">
        <f t="shared" si="101"/>
        <v/>
      </c>
      <c r="Q673" s="3" t="str">
        <f>IF(ISNUMBER(P673),SUMIF(A:A,A673,P:P),"")</f>
        <v/>
      </c>
      <c r="R673" s="3" t="str">
        <f t="shared" si="102"/>
        <v/>
      </c>
      <c r="S673" s="9" t="str">
        <f t="shared" si="103"/>
        <v/>
      </c>
    </row>
    <row r="674" spans="1:19" x14ac:dyDescent="0.25">
      <c r="A674" s="1">
        <v>74</v>
      </c>
      <c r="B674" s="11">
        <v>0.75624999999999998</v>
      </c>
      <c r="C674" s="1" t="s">
        <v>84</v>
      </c>
      <c r="D674" s="1">
        <v>8</v>
      </c>
      <c r="E674" s="1">
        <v>13</v>
      </c>
      <c r="F674" s="1" t="s">
        <v>711</v>
      </c>
      <c r="G674" s="2">
        <v>34.629399999999997</v>
      </c>
      <c r="H674" s="7">
        <f>1+COUNTIFS(A:A,A674,O:O,"&lt;"&amp;O674)</f>
        <v>11</v>
      </c>
      <c r="I674" s="2">
        <f>AVERAGEIF(A:A,A674,G:G)</f>
        <v>47.405169444444446</v>
      </c>
      <c r="J674" s="2">
        <f t="shared" si="96"/>
        <v>-12.77576944444445</v>
      </c>
      <c r="K674" s="2">
        <f t="shared" si="97"/>
        <v>77.22423055555555</v>
      </c>
      <c r="L674" s="2">
        <f t="shared" si="98"/>
        <v>102.86874275012885</v>
      </c>
      <c r="M674" s="2">
        <f>SUMIF(A:A,A674,L:L)</f>
        <v>3497.7113565422428</v>
      </c>
      <c r="N674" s="3">
        <f t="shared" si="99"/>
        <v>2.941030069783189E-2</v>
      </c>
      <c r="O674" s="8">
        <f t="shared" si="100"/>
        <v>34.001692477551565</v>
      </c>
      <c r="P674" s="3" t="str">
        <f t="shared" si="101"/>
        <v/>
      </c>
      <c r="Q674" s="3" t="str">
        <f>IF(ISNUMBER(P674),SUMIF(A:A,A674,P:P),"")</f>
        <v/>
      </c>
      <c r="R674" s="3" t="str">
        <f t="shared" si="102"/>
        <v/>
      </c>
      <c r="S674" s="9" t="str">
        <f t="shared" si="103"/>
        <v/>
      </c>
    </row>
    <row r="675" spans="1:19" x14ac:dyDescent="0.25">
      <c r="A675" s="1">
        <v>74</v>
      </c>
      <c r="B675" s="11">
        <v>0.75624999999999998</v>
      </c>
      <c r="C675" s="1" t="s">
        <v>84</v>
      </c>
      <c r="D675" s="1">
        <v>8</v>
      </c>
      <c r="E675" s="1">
        <v>9</v>
      </c>
      <c r="F675" s="1" t="s">
        <v>708</v>
      </c>
      <c r="G675" s="2">
        <v>33.663366666666697</v>
      </c>
      <c r="H675" s="7">
        <f>1+COUNTIFS(A:A,A675,O:O,"&lt;"&amp;O675)</f>
        <v>12</v>
      </c>
      <c r="I675" s="2">
        <f>AVERAGEIF(A:A,A675,G:G)</f>
        <v>47.405169444444446</v>
      </c>
      <c r="J675" s="2">
        <f t="shared" si="96"/>
        <v>-13.74180277777775</v>
      </c>
      <c r="K675" s="2">
        <f t="shared" si="97"/>
        <v>76.25819722222225</v>
      </c>
      <c r="L675" s="2">
        <f t="shared" si="98"/>
        <v>97.075772498315928</v>
      </c>
      <c r="M675" s="2">
        <f>SUMIF(A:A,A675,L:L)</f>
        <v>3497.7113565422428</v>
      </c>
      <c r="N675" s="3">
        <f t="shared" si="99"/>
        <v>2.7754083342738382E-2</v>
      </c>
      <c r="O675" s="8">
        <f t="shared" si="100"/>
        <v>36.03073420407673</v>
      </c>
      <c r="P675" s="3" t="str">
        <f t="shared" si="101"/>
        <v/>
      </c>
      <c r="Q675" s="3" t="str">
        <f>IF(ISNUMBER(P675),SUMIF(A:A,A675,P:P),"")</f>
        <v/>
      </c>
      <c r="R675" s="3" t="str">
        <f t="shared" si="102"/>
        <v/>
      </c>
      <c r="S675" s="9" t="str">
        <f t="shared" si="103"/>
        <v/>
      </c>
    </row>
    <row r="676" spans="1:19" x14ac:dyDescent="0.25">
      <c r="A676" s="1">
        <v>75</v>
      </c>
      <c r="B676" s="11">
        <v>0.76041666666666663</v>
      </c>
      <c r="C676" s="1" t="s">
        <v>387</v>
      </c>
      <c r="D676" s="1">
        <v>5</v>
      </c>
      <c r="E676" s="1">
        <v>6</v>
      </c>
      <c r="F676" s="1" t="s">
        <v>718</v>
      </c>
      <c r="G676" s="2">
        <v>68.870699999999999</v>
      </c>
      <c r="H676" s="7">
        <f>1+COUNTIFS(A:A,A676,O:O,"&lt;"&amp;O676)</f>
        <v>1</v>
      </c>
      <c r="I676" s="2">
        <f>AVERAGEIF(A:A,A676,G:G)</f>
        <v>50.686183333333318</v>
      </c>
      <c r="J676" s="2">
        <f t="shared" si="96"/>
        <v>18.184516666666681</v>
      </c>
      <c r="K676" s="2">
        <f t="shared" si="97"/>
        <v>108.18451666666668</v>
      </c>
      <c r="L676" s="2">
        <f t="shared" si="98"/>
        <v>659.22901954873976</v>
      </c>
      <c r="M676" s="2">
        <f>SUMIF(A:A,A676,L:L)</f>
        <v>2905.5130952209179</v>
      </c>
      <c r="N676" s="3">
        <f t="shared" si="99"/>
        <v>0.22688902026738789</v>
      </c>
      <c r="O676" s="8">
        <f t="shared" si="100"/>
        <v>4.4074411305646422</v>
      </c>
      <c r="P676" s="3">
        <f t="shared" si="101"/>
        <v>0.22688902026738789</v>
      </c>
      <c r="Q676" s="3">
        <f>IF(ISNUMBER(P676),SUMIF(A:A,A676,P:P),"")</f>
        <v>0.94783938442559734</v>
      </c>
      <c r="R676" s="3">
        <f t="shared" si="102"/>
        <v>0.23937496583863255</v>
      </c>
      <c r="S676" s="9">
        <f t="shared" si="103"/>
        <v>4.1775462880864493</v>
      </c>
    </row>
    <row r="677" spans="1:19" x14ac:dyDescent="0.25">
      <c r="A677" s="1">
        <v>75</v>
      </c>
      <c r="B677" s="11">
        <v>0.76041666666666663</v>
      </c>
      <c r="C677" s="1" t="s">
        <v>387</v>
      </c>
      <c r="D677" s="1">
        <v>5</v>
      </c>
      <c r="E677" s="1">
        <v>5</v>
      </c>
      <c r="F677" s="1" t="s">
        <v>717</v>
      </c>
      <c r="G677" s="2">
        <v>66.690666666666701</v>
      </c>
      <c r="H677" s="7">
        <f>1+COUNTIFS(A:A,A677,O:O,"&lt;"&amp;O677)</f>
        <v>2</v>
      </c>
      <c r="I677" s="2">
        <f>AVERAGEIF(A:A,A677,G:G)</f>
        <v>50.686183333333318</v>
      </c>
      <c r="J677" s="2">
        <f t="shared" si="96"/>
        <v>16.004483333333383</v>
      </c>
      <c r="K677" s="2">
        <f t="shared" si="97"/>
        <v>106.00448333333338</v>
      </c>
      <c r="L677" s="2">
        <f t="shared" si="98"/>
        <v>578.40192558671606</v>
      </c>
      <c r="M677" s="2">
        <f>SUMIF(A:A,A677,L:L)</f>
        <v>2905.5130952209179</v>
      </c>
      <c r="N677" s="3">
        <f t="shared" si="99"/>
        <v>0.19907049344850322</v>
      </c>
      <c r="O677" s="8">
        <f t="shared" si="100"/>
        <v>5.0233461658580065</v>
      </c>
      <c r="P677" s="3">
        <f t="shared" si="101"/>
        <v>0.19907049344850322</v>
      </c>
      <c r="Q677" s="3">
        <f>IF(ISNUMBER(P677),SUMIF(A:A,A677,P:P),"")</f>
        <v>0.94783938442559734</v>
      </c>
      <c r="R677" s="3">
        <f t="shared" si="102"/>
        <v>0.21002555572128126</v>
      </c>
      <c r="S677" s="9">
        <f t="shared" si="103"/>
        <v>4.7613253376035374</v>
      </c>
    </row>
    <row r="678" spans="1:19" x14ac:dyDescent="0.25">
      <c r="A678" s="1">
        <v>75</v>
      </c>
      <c r="B678" s="11">
        <v>0.76041666666666663</v>
      </c>
      <c r="C678" s="1" t="s">
        <v>387</v>
      </c>
      <c r="D678" s="1">
        <v>5</v>
      </c>
      <c r="E678" s="1">
        <v>2</v>
      </c>
      <c r="F678" s="1" t="s">
        <v>714</v>
      </c>
      <c r="G678" s="2">
        <v>62.457700000000003</v>
      </c>
      <c r="H678" s="7">
        <f>1+COUNTIFS(A:A,A678,O:O,"&lt;"&amp;O678)</f>
        <v>3</v>
      </c>
      <c r="I678" s="2">
        <f>AVERAGEIF(A:A,A678,G:G)</f>
        <v>50.686183333333318</v>
      </c>
      <c r="J678" s="2">
        <f t="shared" si="96"/>
        <v>11.771516666666685</v>
      </c>
      <c r="K678" s="2">
        <f t="shared" si="97"/>
        <v>101.77151666666668</v>
      </c>
      <c r="L678" s="2">
        <f t="shared" si="98"/>
        <v>448.67150262999087</v>
      </c>
      <c r="M678" s="2">
        <f>SUMIF(A:A,A678,L:L)</f>
        <v>2905.5130952209179</v>
      </c>
      <c r="N678" s="3">
        <f t="shared" si="99"/>
        <v>0.1544207470164152</v>
      </c>
      <c r="O678" s="8">
        <f t="shared" si="100"/>
        <v>6.4758137706308219</v>
      </c>
      <c r="P678" s="3">
        <f t="shared" si="101"/>
        <v>0.1544207470164152</v>
      </c>
      <c r="Q678" s="3">
        <f>IF(ISNUMBER(P678),SUMIF(A:A,A678,P:P),"")</f>
        <v>0.94783938442559734</v>
      </c>
      <c r="R678" s="3">
        <f t="shared" si="102"/>
        <v>0.16291868596491813</v>
      </c>
      <c r="S678" s="9">
        <f t="shared" si="103"/>
        <v>6.1380313380095251</v>
      </c>
    </row>
    <row r="679" spans="1:19" x14ac:dyDescent="0.25">
      <c r="A679" s="1">
        <v>75</v>
      </c>
      <c r="B679" s="11">
        <v>0.76041666666666663</v>
      </c>
      <c r="C679" s="1" t="s">
        <v>387</v>
      </c>
      <c r="D679" s="1">
        <v>5</v>
      </c>
      <c r="E679" s="1">
        <v>4</v>
      </c>
      <c r="F679" s="1" t="s">
        <v>716</v>
      </c>
      <c r="G679" s="2">
        <v>57.313233333333301</v>
      </c>
      <c r="H679" s="7">
        <f>1+COUNTIFS(A:A,A679,O:O,"&lt;"&amp;O679)</f>
        <v>4</v>
      </c>
      <c r="I679" s="2">
        <f>AVERAGEIF(A:A,A679,G:G)</f>
        <v>50.686183333333318</v>
      </c>
      <c r="J679" s="2">
        <f t="shared" si="96"/>
        <v>6.6270499999999828</v>
      </c>
      <c r="K679" s="2">
        <f t="shared" si="97"/>
        <v>96.627049999999983</v>
      </c>
      <c r="L679" s="2">
        <f t="shared" si="98"/>
        <v>329.51537023440312</v>
      </c>
      <c r="M679" s="2">
        <f>SUMIF(A:A,A679,L:L)</f>
        <v>2905.5130952209179</v>
      </c>
      <c r="N679" s="3">
        <f t="shared" si="99"/>
        <v>0.11341038895209272</v>
      </c>
      <c r="O679" s="8">
        <f t="shared" si="100"/>
        <v>8.8175343479548776</v>
      </c>
      <c r="P679" s="3">
        <f t="shared" si="101"/>
        <v>0.11341038895209272</v>
      </c>
      <c r="Q679" s="3">
        <f>IF(ISNUMBER(P679),SUMIF(A:A,A679,P:P),"")</f>
        <v>0.94783938442559734</v>
      </c>
      <c r="R679" s="3">
        <f t="shared" si="102"/>
        <v>0.11965148401257968</v>
      </c>
      <c r="S679" s="9">
        <f t="shared" si="103"/>
        <v>8.3576063285171127</v>
      </c>
    </row>
    <row r="680" spans="1:19" x14ac:dyDescent="0.25">
      <c r="A680" s="1">
        <v>75</v>
      </c>
      <c r="B680" s="11">
        <v>0.76041666666666663</v>
      </c>
      <c r="C680" s="1" t="s">
        <v>387</v>
      </c>
      <c r="D680" s="1">
        <v>5</v>
      </c>
      <c r="E680" s="1">
        <v>3</v>
      </c>
      <c r="F680" s="1" t="s">
        <v>715</v>
      </c>
      <c r="G680" s="2">
        <v>51.571199999999997</v>
      </c>
      <c r="H680" s="7">
        <f>1+COUNTIFS(A:A,A680,O:O,"&lt;"&amp;O680)</f>
        <v>5</v>
      </c>
      <c r="I680" s="2">
        <f>AVERAGEIF(A:A,A680,G:G)</f>
        <v>50.686183333333318</v>
      </c>
      <c r="J680" s="2">
        <f t="shared" si="96"/>
        <v>0.88501666666667944</v>
      </c>
      <c r="K680" s="2">
        <f t="shared" si="97"/>
        <v>90.885016666666672</v>
      </c>
      <c r="L680" s="2">
        <f t="shared" si="98"/>
        <v>233.48106926249486</v>
      </c>
      <c r="M680" s="2">
        <f>SUMIF(A:A,A680,L:L)</f>
        <v>2905.5130952209179</v>
      </c>
      <c r="N680" s="3">
        <f t="shared" si="99"/>
        <v>8.0357947670768398E-2</v>
      </c>
      <c r="O680" s="8">
        <f t="shared" si="100"/>
        <v>12.444319808876445</v>
      </c>
      <c r="P680" s="3">
        <f t="shared" si="101"/>
        <v>8.0357947670768398E-2</v>
      </c>
      <c r="Q680" s="3">
        <f>IF(ISNUMBER(P680),SUMIF(A:A,A680,P:P),"")</f>
        <v>0.94783938442559734</v>
      </c>
      <c r="R680" s="3">
        <f t="shared" si="102"/>
        <v>8.4780131519293561E-2</v>
      </c>
      <c r="S680" s="9">
        <f t="shared" si="103"/>
        <v>11.795216427240717</v>
      </c>
    </row>
    <row r="681" spans="1:19" x14ac:dyDescent="0.25">
      <c r="A681" s="1">
        <v>75</v>
      </c>
      <c r="B681" s="11">
        <v>0.76041666666666663</v>
      </c>
      <c r="C681" s="1" t="s">
        <v>387</v>
      </c>
      <c r="D681" s="1">
        <v>5</v>
      </c>
      <c r="E681" s="1">
        <v>10</v>
      </c>
      <c r="F681" s="1" t="s">
        <v>722</v>
      </c>
      <c r="G681" s="2">
        <v>48.843699999999998</v>
      </c>
      <c r="H681" s="7">
        <f>1+COUNTIFS(A:A,A681,O:O,"&lt;"&amp;O681)</f>
        <v>6</v>
      </c>
      <c r="I681" s="2">
        <f>AVERAGEIF(A:A,A681,G:G)</f>
        <v>50.686183333333318</v>
      </c>
      <c r="J681" s="2">
        <f t="shared" si="96"/>
        <v>-1.8424833333333197</v>
      </c>
      <c r="K681" s="2">
        <f t="shared" si="97"/>
        <v>88.15751666666668</v>
      </c>
      <c r="L681" s="2">
        <f t="shared" si="98"/>
        <v>198.23456475381573</v>
      </c>
      <c r="M681" s="2">
        <f>SUMIF(A:A,A681,L:L)</f>
        <v>2905.5130952209179</v>
      </c>
      <c r="N681" s="3">
        <f t="shared" si="99"/>
        <v>6.8227042266606322E-2</v>
      </c>
      <c r="O681" s="8">
        <f t="shared" si="100"/>
        <v>14.656944911848381</v>
      </c>
      <c r="P681" s="3">
        <f t="shared" si="101"/>
        <v>6.8227042266606322E-2</v>
      </c>
      <c r="Q681" s="3">
        <f>IF(ISNUMBER(P681),SUMIF(A:A,A681,P:P),"")</f>
        <v>0.94783938442559734</v>
      </c>
      <c r="R681" s="3">
        <f t="shared" si="102"/>
        <v>7.1981649409886855E-2</v>
      </c>
      <c r="S681" s="9">
        <f t="shared" si="103"/>
        <v>13.892429642806261</v>
      </c>
    </row>
    <row r="682" spans="1:19" x14ac:dyDescent="0.25">
      <c r="A682" s="1">
        <v>75</v>
      </c>
      <c r="B682" s="11">
        <v>0.76041666666666663</v>
      </c>
      <c r="C682" s="1" t="s">
        <v>387</v>
      </c>
      <c r="D682" s="1">
        <v>5</v>
      </c>
      <c r="E682" s="1">
        <v>8</v>
      </c>
      <c r="F682" s="1" t="s">
        <v>720</v>
      </c>
      <c r="G682" s="2">
        <v>45.9335666666667</v>
      </c>
      <c r="H682" s="7">
        <f>1+COUNTIFS(A:A,A682,O:O,"&lt;"&amp;O682)</f>
        <v>7</v>
      </c>
      <c r="I682" s="2">
        <f>AVERAGEIF(A:A,A682,G:G)</f>
        <v>50.686183333333318</v>
      </c>
      <c r="J682" s="2">
        <f t="shared" si="96"/>
        <v>-4.7526166666666185</v>
      </c>
      <c r="K682" s="2">
        <f t="shared" si="97"/>
        <v>85.247383333333374</v>
      </c>
      <c r="L682" s="2">
        <f t="shared" si="98"/>
        <v>166.47464241263611</v>
      </c>
      <c r="M682" s="2">
        <f>SUMIF(A:A,A682,L:L)</f>
        <v>2905.5130952209179</v>
      </c>
      <c r="N682" s="3">
        <f t="shared" si="99"/>
        <v>5.7296125316543572E-2</v>
      </c>
      <c r="O682" s="8">
        <f t="shared" si="100"/>
        <v>17.45318718282093</v>
      </c>
      <c r="P682" s="3">
        <f t="shared" si="101"/>
        <v>5.7296125316543572E-2</v>
      </c>
      <c r="Q682" s="3">
        <f>IF(ISNUMBER(P682),SUMIF(A:A,A682,P:P),"")</f>
        <v>0.94783938442559734</v>
      </c>
      <c r="R682" s="3">
        <f t="shared" si="102"/>
        <v>6.0449192403273837E-2</v>
      </c>
      <c r="S682" s="9">
        <f t="shared" si="103"/>
        <v>16.542818195629714</v>
      </c>
    </row>
    <row r="683" spans="1:19" x14ac:dyDescent="0.25">
      <c r="A683" s="1">
        <v>75</v>
      </c>
      <c r="B683" s="11">
        <v>0.76041666666666663</v>
      </c>
      <c r="C683" s="1" t="s">
        <v>387</v>
      </c>
      <c r="D683" s="1">
        <v>5</v>
      </c>
      <c r="E683" s="1">
        <v>7</v>
      </c>
      <c r="F683" s="1" t="s">
        <v>719</v>
      </c>
      <c r="G683" s="2">
        <v>43.041133333333299</v>
      </c>
      <c r="H683" s="7">
        <f>1+COUNTIFS(A:A,A683,O:O,"&lt;"&amp;O683)</f>
        <v>8</v>
      </c>
      <c r="I683" s="2">
        <f>AVERAGEIF(A:A,A683,G:G)</f>
        <v>50.686183333333318</v>
      </c>
      <c r="J683" s="2">
        <f t="shared" si="96"/>
        <v>-7.645050000000019</v>
      </c>
      <c r="K683" s="2">
        <f t="shared" si="97"/>
        <v>82.354949999999974</v>
      </c>
      <c r="L683" s="2">
        <f t="shared" si="98"/>
        <v>139.95164918591004</v>
      </c>
      <c r="M683" s="2">
        <f>SUMIF(A:A,A683,L:L)</f>
        <v>2905.5130952209179</v>
      </c>
      <c r="N683" s="3">
        <f t="shared" si="99"/>
        <v>4.8167619487279906E-2</v>
      </c>
      <c r="O683" s="8">
        <f t="shared" si="100"/>
        <v>20.76083498924168</v>
      </c>
      <c r="P683" s="3">
        <f t="shared" si="101"/>
        <v>4.8167619487279906E-2</v>
      </c>
      <c r="Q683" s="3">
        <f>IF(ISNUMBER(P683),SUMIF(A:A,A683,P:P),"")</f>
        <v>0.94783938442559734</v>
      </c>
      <c r="R683" s="3">
        <f t="shared" si="102"/>
        <v>5.0818335130133986E-2</v>
      </c>
      <c r="S683" s="9">
        <f t="shared" si="103"/>
        <v>19.677937056364236</v>
      </c>
    </row>
    <row r="684" spans="1:19" x14ac:dyDescent="0.25">
      <c r="A684" s="1">
        <v>75</v>
      </c>
      <c r="B684" s="11">
        <v>0.76041666666666663</v>
      </c>
      <c r="C684" s="1" t="s">
        <v>387</v>
      </c>
      <c r="D684" s="1">
        <v>5</v>
      </c>
      <c r="E684" s="1">
        <v>1</v>
      </c>
      <c r="F684" s="1" t="s">
        <v>713</v>
      </c>
      <c r="G684" s="2">
        <v>38.832866666666597</v>
      </c>
      <c r="H684" s="7">
        <f>1+COUNTIFS(A:A,A684,O:O,"&lt;"&amp;O684)</f>
        <v>9</v>
      </c>
      <c r="I684" s="2">
        <f>AVERAGEIF(A:A,A684,G:G)</f>
        <v>50.686183333333318</v>
      </c>
      <c r="J684" s="2">
        <f t="shared" si="96"/>
        <v>-11.853316666666721</v>
      </c>
      <c r="K684" s="2">
        <f t="shared" si="97"/>
        <v>78.146683333333272</v>
      </c>
      <c r="L684" s="2">
        <f t="shared" si="98"/>
        <v>108.72274305728452</v>
      </c>
      <c r="M684" s="2">
        <f>SUMIF(A:A,A684,L:L)</f>
        <v>2905.5130952209179</v>
      </c>
      <c r="N684" s="3">
        <f t="shared" si="99"/>
        <v>3.7419464133930498E-2</v>
      </c>
      <c r="O684" s="8">
        <f t="shared" si="100"/>
        <v>26.724059874851051</v>
      </c>
      <c r="P684" s="3" t="str">
        <f t="shared" si="101"/>
        <v/>
      </c>
      <c r="Q684" s="3" t="str">
        <f>IF(ISNUMBER(P684),SUMIF(A:A,A684,P:P),"")</f>
        <v/>
      </c>
      <c r="R684" s="3" t="str">
        <f t="shared" si="102"/>
        <v/>
      </c>
      <c r="S684" s="9" t="str">
        <f t="shared" si="103"/>
        <v/>
      </c>
    </row>
    <row r="685" spans="1:19" x14ac:dyDescent="0.25">
      <c r="A685" s="1">
        <v>75</v>
      </c>
      <c r="B685" s="11">
        <v>0.76041666666666663</v>
      </c>
      <c r="C685" s="1" t="s">
        <v>387</v>
      </c>
      <c r="D685" s="1">
        <v>5</v>
      </c>
      <c r="E685" s="1">
        <v>9</v>
      </c>
      <c r="F685" s="1" t="s">
        <v>721</v>
      </c>
      <c r="G685" s="2">
        <v>23.307066666666699</v>
      </c>
      <c r="H685" s="7">
        <f>1+COUNTIFS(A:A,A685,O:O,"&lt;"&amp;O685)</f>
        <v>10</v>
      </c>
      <c r="I685" s="2">
        <f>AVERAGEIF(A:A,A685,G:G)</f>
        <v>50.686183333333318</v>
      </c>
      <c r="J685" s="2">
        <f t="shared" si="96"/>
        <v>-27.379116666666619</v>
      </c>
      <c r="K685" s="2">
        <f t="shared" si="97"/>
        <v>62.620883333333381</v>
      </c>
      <c r="L685" s="2">
        <f t="shared" si="98"/>
        <v>42.830608548926961</v>
      </c>
      <c r="M685" s="2">
        <f>SUMIF(A:A,A685,L:L)</f>
        <v>2905.5130952209179</v>
      </c>
      <c r="N685" s="3">
        <f t="shared" si="99"/>
        <v>1.4741151440472298E-2</v>
      </c>
      <c r="O685" s="8">
        <f t="shared" si="100"/>
        <v>67.837305928115512</v>
      </c>
      <c r="P685" s="3" t="str">
        <f t="shared" si="101"/>
        <v/>
      </c>
      <c r="Q685" s="3" t="str">
        <f>IF(ISNUMBER(P685),SUMIF(A:A,A685,P:P),"")</f>
        <v/>
      </c>
      <c r="R685" s="3" t="str">
        <f t="shared" si="102"/>
        <v/>
      </c>
      <c r="S685" s="9" t="str">
        <f t="shared" si="103"/>
        <v/>
      </c>
    </row>
    <row r="686" spans="1:19" x14ac:dyDescent="0.25">
      <c r="A686" s="1">
        <v>76</v>
      </c>
      <c r="B686" s="11">
        <v>0.76388888888888884</v>
      </c>
      <c r="C686" s="1" t="s">
        <v>34</v>
      </c>
      <c r="D686" s="1">
        <v>9</v>
      </c>
      <c r="E686" s="1">
        <v>8</v>
      </c>
      <c r="F686" s="1" t="s">
        <v>726</v>
      </c>
      <c r="G686" s="2">
        <v>67.911066666666599</v>
      </c>
      <c r="H686" s="7">
        <f>1+COUNTIFS(A:A,A686,O:O,"&lt;"&amp;O686)</f>
        <v>1</v>
      </c>
      <c r="I686" s="2">
        <f>AVERAGEIF(A:A,A686,G:G)</f>
        <v>55.184983333333342</v>
      </c>
      <c r="J686" s="2">
        <f t="shared" si="96"/>
        <v>12.726083333333257</v>
      </c>
      <c r="K686" s="2">
        <f t="shared" si="97"/>
        <v>102.72608333333326</v>
      </c>
      <c r="L686" s="2">
        <f t="shared" si="98"/>
        <v>475.11885795181337</v>
      </c>
      <c r="M686" s="2">
        <f>SUMIF(A:A,A686,L:L)</f>
        <v>2600.9382175844185</v>
      </c>
      <c r="N686" s="3">
        <f t="shared" si="99"/>
        <v>0.1826721045273704</v>
      </c>
      <c r="O686" s="8">
        <f t="shared" si="100"/>
        <v>5.4742895889184133</v>
      </c>
      <c r="P686" s="3">
        <f t="shared" si="101"/>
        <v>0.1826721045273704</v>
      </c>
      <c r="Q686" s="3">
        <f>IF(ISNUMBER(P686),SUMIF(A:A,A686,P:P),"")</f>
        <v>0.93911965765262662</v>
      </c>
      <c r="R686" s="3">
        <f t="shared" si="102"/>
        <v>0.19451419533051606</v>
      </c>
      <c r="S686" s="9">
        <f t="shared" si="103"/>
        <v>5.1410129646363991</v>
      </c>
    </row>
    <row r="687" spans="1:19" x14ac:dyDescent="0.25">
      <c r="A687" s="1">
        <v>76</v>
      </c>
      <c r="B687" s="11">
        <v>0.76388888888888884</v>
      </c>
      <c r="C687" s="1" t="s">
        <v>34</v>
      </c>
      <c r="D687" s="1">
        <v>9</v>
      </c>
      <c r="E687" s="1">
        <v>11</v>
      </c>
      <c r="F687" s="1" t="s">
        <v>727</v>
      </c>
      <c r="G687" s="2">
        <v>66.656766666666698</v>
      </c>
      <c r="H687" s="7">
        <f>1+COUNTIFS(A:A,A687,O:O,"&lt;"&amp;O687)</f>
        <v>2</v>
      </c>
      <c r="I687" s="2">
        <f>AVERAGEIF(A:A,A687,G:G)</f>
        <v>55.184983333333342</v>
      </c>
      <c r="J687" s="2">
        <f t="shared" si="96"/>
        <v>11.471783333333356</v>
      </c>
      <c r="K687" s="2">
        <f t="shared" si="97"/>
        <v>101.47178333333335</v>
      </c>
      <c r="L687" s="2">
        <f t="shared" si="98"/>
        <v>440.67471695188698</v>
      </c>
      <c r="M687" s="2">
        <f>SUMIF(A:A,A687,L:L)</f>
        <v>2600.9382175844185</v>
      </c>
      <c r="N687" s="3">
        <f t="shared" si="99"/>
        <v>0.16942913675248961</v>
      </c>
      <c r="O687" s="8">
        <f t="shared" si="100"/>
        <v>5.9021725493463917</v>
      </c>
      <c r="P687" s="3">
        <f t="shared" si="101"/>
        <v>0.16942913675248961</v>
      </c>
      <c r="Q687" s="3">
        <f>IF(ISNUMBER(P687),SUMIF(A:A,A687,P:P),"")</f>
        <v>0.93911965765262662</v>
      </c>
      <c r="R687" s="3">
        <f t="shared" si="102"/>
        <v>0.18041272522820534</v>
      </c>
      <c r="S687" s="9">
        <f t="shared" si="103"/>
        <v>5.5428462639489142</v>
      </c>
    </row>
    <row r="688" spans="1:19" x14ac:dyDescent="0.25">
      <c r="A688" s="1">
        <v>76</v>
      </c>
      <c r="B688" s="11">
        <v>0.76388888888888884</v>
      </c>
      <c r="C688" s="1" t="s">
        <v>34</v>
      </c>
      <c r="D688" s="1">
        <v>9</v>
      </c>
      <c r="E688" s="1">
        <v>2</v>
      </c>
      <c r="F688" s="1" t="s">
        <v>723</v>
      </c>
      <c r="G688" s="2">
        <v>63.824766666666697</v>
      </c>
      <c r="H688" s="7">
        <f>1+COUNTIFS(A:A,A688,O:O,"&lt;"&amp;O688)</f>
        <v>3</v>
      </c>
      <c r="I688" s="2">
        <f>AVERAGEIF(A:A,A688,G:G)</f>
        <v>55.184983333333342</v>
      </c>
      <c r="J688" s="2">
        <f t="shared" si="96"/>
        <v>8.6397833333333551</v>
      </c>
      <c r="K688" s="2">
        <f t="shared" si="97"/>
        <v>98.639783333333355</v>
      </c>
      <c r="L688" s="2">
        <f t="shared" si="98"/>
        <v>371.81149798595101</v>
      </c>
      <c r="M688" s="2">
        <f>SUMIF(A:A,A688,L:L)</f>
        <v>2600.9382175844185</v>
      </c>
      <c r="N688" s="3">
        <f t="shared" si="99"/>
        <v>0.14295283735392425</v>
      </c>
      <c r="O688" s="8">
        <f t="shared" si="100"/>
        <v>6.9953141085558777</v>
      </c>
      <c r="P688" s="3">
        <f t="shared" si="101"/>
        <v>0.14295283735392425</v>
      </c>
      <c r="Q688" s="3">
        <f>IF(ISNUMBER(P688),SUMIF(A:A,A688,P:P),"")</f>
        <v>0.93911965765262662</v>
      </c>
      <c r="R688" s="3">
        <f t="shared" si="102"/>
        <v>0.15222004585788518</v>
      </c>
      <c r="S688" s="9">
        <f t="shared" si="103"/>
        <v>6.5694369907995851</v>
      </c>
    </row>
    <row r="689" spans="1:19" x14ac:dyDescent="0.25">
      <c r="A689" s="1">
        <v>76</v>
      </c>
      <c r="B689" s="11">
        <v>0.76388888888888884</v>
      </c>
      <c r="C689" s="1" t="s">
        <v>34</v>
      </c>
      <c r="D689" s="1">
        <v>9</v>
      </c>
      <c r="E689" s="1">
        <v>13</v>
      </c>
      <c r="F689" s="1" t="s">
        <v>728</v>
      </c>
      <c r="G689" s="2">
        <v>59.985366666666692</v>
      </c>
      <c r="H689" s="7">
        <f>1+COUNTIFS(A:A,A689,O:O,"&lt;"&amp;O689)</f>
        <v>4</v>
      </c>
      <c r="I689" s="2">
        <f>AVERAGEIF(A:A,A689,G:G)</f>
        <v>55.184983333333342</v>
      </c>
      <c r="J689" s="2">
        <f t="shared" si="96"/>
        <v>4.8003833333333503</v>
      </c>
      <c r="K689" s="2">
        <f t="shared" si="97"/>
        <v>94.800383333333343</v>
      </c>
      <c r="L689" s="2">
        <f t="shared" si="98"/>
        <v>295.30921682599501</v>
      </c>
      <c r="M689" s="2">
        <f>SUMIF(A:A,A689,L:L)</f>
        <v>2600.9382175844185</v>
      </c>
      <c r="N689" s="3">
        <f t="shared" si="99"/>
        <v>0.11353949695131894</v>
      </c>
      <c r="O689" s="8">
        <f t="shared" si="100"/>
        <v>8.8075077559024137</v>
      </c>
      <c r="P689" s="3">
        <f t="shared" si="101"/>
        <v>0.11353949695131894</v>
      </c>
      <c r="Q689" s="3">
        <f>IF(ISNUMBER(P689),SUMIF(A:A,A689,P:P),"")</f>
        <v>0.93911965765262662</v>
      </c>
      <c r="R689" s="3">
        <f t="shared" si="102"/>
        <v>0.12089992582533754</v>
      </c>
      <c r="S689" s="9">
        <f t="shared" si="103"/>
        <v>8.2713036684959285</v>
      </c>
    </row>
    <row r="690" spans="1:19" x14ac:dyDescent="0.25">
      <c r="A690" s="1">
        <v>76</v>
      </c>
      <c r="B690" s="11">
        <v>0.76388888888888884</v>
      </c>
      <c r="C690" s="1" t="s">
        <v>34</v>
      </c>
      <c r="D690" s="1">
        <v>9</v>
      </c>
      <c r="E690" s="1">
        <v>17</v>
      </c>
      <c r="F690" s="1" t="s">
        <v>730</v>
      </c>
      <c r="G690" s="2">
        <v>59.196233333333304</v>
      </c>
      <c r="H690" s="7">
        <f>1+COUNTIFS(A:A,A690,O:O,"&lt;"&amp;O690)</f>
        <v>5</v>
      </c>
      <c r="I690" s="2">
        <f>AVERAGEIF(A:A,A690,G:G)</f>
        <v>55.184983333333342</v>
      </c>
      <c r="J690" s="2">
        <f t="shared" si="96"/>
        <v>4.0112499999999613</v>
      </c>
      <c r="K690" s="2">
        <f t="shared" si="97"/>
        <v>94.011249999999961</v>
      </c>
      <c r="L690" s="2">
        <f t="shared" si="98"/>
        <v>281.65276994540528</v>
      </c>
      <c r="M690" s="2">
        <f>SUMIF(A:A,A690,L:L)</f>
        <v>2600.9382175844185</v>
      </c>
      <c r="N690" s="3">
        <f t="shared" si="99"/>
        <v>0.10828891207073192</v>
      </c>
      <c r="O690" s="8">
        <f t="shared" si="100"/>
        <v>9.234555790410214</v>
      </c>
      <c r="P690" s="3">
        <f t="shared" si="101"/>
        <v>0.10828891207073192</v>
      </c>
      <c r="Q690" s="3">
        <f>IF(ISNUMBER(P690),SUMIF(A:A,A690,P:P),"")</f>
        <v>0.93911965765262662</v>
      </c>
      <c r="R690" s="3">
        <f t="shared" si="102"/>
        <v>0.11530896109810448</v>
      </c>
      <c r="S690" s="9">
        <f t="shared" si="103"/>
        <v>8.6723528724641206</v>
      </c>
    </row>
    <row r="691" spans="1:19" x14ac:dyDescent="0.25">
      <c r="A691" s="1">
        <v>76</v>
      </c>
      <c r="B691" s="11">
        <v>0.76388888888888884</v>
      </c>
      <c r="C691" s="1" t="s">
        <v>34</v>
      </c>
      <c r="D691" s="1">
        <v>9</v>
      </c>
      <c r="E691" s="1">
        <v>16</v>
      </c>
      <c r="F691" s="1" t="s">
        <v>457</v>
      </c>
      <c r="G691" s="2">
        <v>54.096666666666707</v>
      </c>
      <c r="H691" s="7">
        <f>1+COUNTIFS(A:A,A691,O:O,"&lt;"&amp;O691)</f>
        <v>6</v>
      </c>
      <c r="I691" s="2">
        <f>AVERAGEIF(A:A,A691,G:G)</f>
        <v>55.184983333333342</v>
      </c>
      <c r="J691" s="2">
        <f t="shared" si="96"/>
        <v>-1.0883166666666355</v>
      </c>
      <c r="K691" s="2">
        <f t="shared" si="97"/>
        <v>88.911683333333372</v>
      </c>
      <c r="L691" s="2">
        <f t="shared" si="98"/>
        <v>207.41072372925737</v>
      </c>
      <c r="M691" s="2">
        <f>SUMIF(A:A,A691,L:L)</f>
        <v>2600.9382175844185</v>
      </c>
      <c r="N691" s="3">
        <f t="shared" si="99"/>
        <v>7.9744579216451714E-2</v>
      </c>
      <c r="O691" s="8">
        <f t="shared" si="100"/>
        <v>12.54003732699733</v>
      </c>
      <c r="P691" s="3">
        <f t="shared" si="101"/>
        <v>7.9744579216451714E-2</v>
      </c>
      <c r="Q691" s="3">
        <f>IF(ISNUMBER(P691),SUMIF(A:A,A691,P:P),"")</f>
        <v>0.93911965765262662</v>
      </c>
      <c r="R691" s="3">
        <f t="shared" si="102"/>
        <v>8.4914183796106463E-2</v>
      </c>
      <c r="S691" s="9">
        <f t="shared" si="103"/>
        <v>11.776595561480891</v>
      </c>
    </row>
    <row r="692" spans="1:19" x14ac:dyDescent="0.25">
      <c r="A692" s="1">
        <v>76</v>
      </c>
      <c r="B692" s="11">
        <v>0.76388888888888884</v>
      </c>
      <c r="C692" s="1" t="s">
        <v>34</v>
      </c>
      <c r="D692" s="1">
        <v>9</v>
      </c>
      <c r="E692" s="1">
        <v>6</v>
      </c>
      <c r="F692" s="1" t="s">
        <v>724</v>
      </c>
      <c r="G692" s="2">
        <v>54.041433333333302</v>
      </c>
      <c r="H692" s="7">
        <f>1+COUNTIFS(A:A,A692,O:O,"&lt;"&amp;O692)</f>
        <v>7</v>
      </c>
      <c r="I692" s="2">
        <f>AVERAGEIF(A:A,A692,G:G)</f>
        <v>55.184983333333342</v>
      </c>
      <c r="J692" s="2">
        <f t="shared" si="96"/>
        <v>-1.1435500000000403</v>
      </c>
      <c r="K692" s="2">
        <f t="shared" si="97"/>
        <v>88.856449999999967</v>
      </c>
      <c r="L692" s="2">
        <f t="shared" si="98"/>
        <v>206.72450228778723</v>
      </c>
      <c r="M692" s="2">
        <f>SUMIF(A:A,A692,L:L)</f>
        <v>2600.9382175844185</v>
      </c>
      <c r="N692" s="3">
        <f t="shared" si="99"/>
        <v>7.9480743098842024E-2</v>
      </c>
      <c r="O692" s="8">
        <f t="shared" si="100"/>
        <v>12.581663947912551</v>
      </c>
      <c r="P692" s="3">
        <f t="shared" si="101"/>
        <v>7.9480743098842024E-2</v>
      </c>
      <c r="Q692" s="3">
        <f>IF(ISNUMBER(P692),SUMIF(A:A,A692,P:P),"")</f>
        <v>0.93911965765262662</v>
      </c>
      <c r="R692" s="3">
        <f t="shared" si="102"/>
        <v>8.4633243965425931E-2</v>
      </c>
      <c r="S692" s="9">
        <f t="shared" si="103"/>
        <v>11.815687939464029</v>
      </c>
    </row>
    <row r="693" spans="1:19" x14ac:dyDescent="0.25">
      <c r="A693" s="1">
        <v>76</v>
      </c>
      <c r="B693" s="11">
        <v>0.76388888888888884</v>
      </c>
      <c r="C693" s="1" t="s">
        <v>34</v>
      </c>
      <c r="D693" s="1">
        <v>9</v>
      </c>
      <c r="E693" s="1">
        <v>7</v>
      </c>
      <c r="F693" s="1" t="s">
        <v>725</v>
      </c>
      <c r="G693" s="2">
        <v>50.171566666666699</v>
      </c>
      <c r="H693" s="7">
        <f>1+COUNTIFS(A:A,A693,O:O,"&lt;"&amp;O693)</f>
        <v>8</v>
      </c>
      <c r="I693" s="2">
        <f>AVERAGEIF(A:A,A693,G:G)</f>
        <v>55.184983333333342</v>
      </c>
      <c r="J693" s="2">
        <f t="shared" si="96"/>
        <v>-5.0134166666666431</v>
      </c>
      <c r="K693" s="2">
        <f t="shared" si="97"/>
        <v>84.986583333333357</v>
      </c>
      <c r="L693" s="2">
        <f t="shared" si="98"/>
        <v>163.88992279541594</v>
      </c>
      <c r="M693" s="2">
        <f>SUMIF(A:A,A693,L:L)</f>
        <v>2600.9382175844185</v>
      </c>
      <c r="N693" s="3">
        <f t="shared" si="99"/>
        <v>6.3011847681497868E-2</v>
      </c>
      <c r="O693" s="8">
        <f t="shared" si="100"/>
        <v>15.870031379727807</v>
      </c>
      <c r="P693" s="3">
        <f t="shared" si="101"/>
        <v>6.3011847681497868E-2</v>
      </c>
      <c r="Q693" s="3">
        <f>IF(ISNUMBER(P693),SUMIF(A:A,A693,P:P),"")</f>
        <v>0.93911965765262662</v>
      </c>
      <c r="R693" s="3">
        <f t="shared" si="102"/>
        <v>6.7096718898419103E-2</v>
      </c>
      <c r="S693" s="9">
        <f t="shared" si="103"/>
        <v>14.903858436266418</v>
      </c>
    </row>
    <row r="694" spans="1:19" x14ac:dyDescent="0.25">
      <c r="A694" s="1">
        <v>76</v>
      </c>
      <c r="B694" s="11">
        <v>0.76388888888888884</v>
      </c>
      <c r="C694" s="1" t="s">
        <v>34</v>
      </c>
      <c r="D694" s="1">
        <v>9</v>
      </c>
      <c r="E694" s="1">
        <v>14</v>
      </c>
      <c r="F694" s="1" t="s">
        <v>729</v>
      </c>
      <c r="G694" s="2">
        <v>39.4283</v>
      </c>
      <c r="H694" s="7">
        <f>1+COUNTIFS(A:A,A694,O:O,"&lt;"&amp;O694)</f>
        <v>9</v>
      </c>
      <c r="I694" s="2">
        <f>AVERAGEIF(A:A,A694,G:G)</f>
        <v>55.184983333333342</v>
      </c>
      <c r="J694" s="2">
        <f t="shared" si="96"/>
        <v>-15.756683333333342</v>
      </c>
      <c r="K694" s="2">
        <f t="shared" si="97"/>
        <v>74.243316666666658</v>
      </c>
      <c r="L694" s="2">
        <f t="shared" si="98"/>
        <v>86.021649246682202</v>
      </c>
      <c r="M694" s="2">
        <f>SUMIF(A:A,A694,L:L)</f>
        <v>2600.9382175844185</v>
      </c>
      <c r="N694" s="3">
        <f t="shared" si="99"/>
        <v>3.3073315108028016E-2</v>
      </c>
      <c r="O694" s="8">
        <f t="shared" si="100"/>
        <v>30.23585621017066</v>
      </c>
      <c r="P694" s="3" t="str">
        <f t="shared" si="101"/>
        <v/>
      </c>
      <c r="Q694" s="3" t="str">
        <f>IF(ISNUMBER(P694),SUMIF(A:A,A694,P:P),"")</f>
        <v/>
      </c>
      <c r="R694" s="3" t="str">
        <f t="shared" si="102"/>
        <v/>
      </c>
      <c r="S694" s="9" t="str">
        <f t="shared" si="103"/>
        <v/>
      </c>
    </row>
    <row r="695" spans="1:19" x14ac:dyDescent="0.25">
      <c r="A695" s="1">
        <v>76</v>
      </c>
      <c r="B695" s="11">
        <v>0.76388888888888884</v>
      </c>
      <c r="C695" s="1" t="s">
        <v>34</v>
      </c>
      <c r="D695" s="1">
        <v>9</v>
      </c>
      <c r="E695" s="1">
        <v>18</v>
      </c>
      <c r="F695" s="1" t="s">
        <v>731</v>
      </c>
      <c r="G695" s="2">
        <v>36.537666666666702</v>
      </c>
      <c r="H695" s="7">
        <f>1+COUNTIFS(A:A,A695,O:O,"&lt;"&amp;O695)</f>
        <v>10</v>
      </c>
      <c r="I695" s="2">
        <f>AVERAGEIF(A:A,A695,G:G)</f>
        <v>55.184983333333342</v>
      </c>
      <c r="J695" s="2">
        <f t="shared" si="96"/>
        <v>-18.64731666666664</v>
      </c>
      <c r="K695" s="2">
        <f t="shared" si="97"/>
        <v>71.35268333333336</v>
      </c>
      <c r="L695" s="2">
        <f t="shared" si="98"/>
        <v>72.324359864224476</v>
      </c>
      <c r="M695" s="2">
        <f>SUMIF(A:A,A695,L:L)</f>
        <v>2600.9382175844185</v>
      </c>
      <c r="N695" s="3">
        <f t="shared" si="99"/>
        <v>2.780702723934543E-2</v>
      </c>
      <c r="O695" s="8">
        <f t="shared" si="100"/>
        <v>35.962132571476552</v>
      </c>
      <c r="P695" s="3" t="str">
        <f t="shared" si="101"/>
        <v/>
      </c>
      <c r="Q695" s="3" t="str">
        <f>IF(ISNUMBER(P695),SUMIF(A:A,A695,P:P),"")</f>
        <v/>
      </c>
      <c r="R695" s="3" t="str">
        <f t="shared" si="102"/>
        <v/>
      </c>
      <c r="S695" s="9" t="str">
        <f t="shared" si="103"/>
        <v/>
      </c>
    </row>
    <row r="696" spans="1:19" x14ac:dyDescent="0.25">
      <c r="A696" s="1">
        <v>77</v>
      </c>
      <c r="B696" s="11">
        <v>0.76736111111111116</v>
      </c>
      <c r="C696" s="1" t="s">
        <v>333</v>
      </c>
      <c r="D696" s="1">
        <v>5</v>
      </c>
      <c r="E696" s="1">
        <v>5</v>
      </c>
      <c r="F696" s="1" t="s">
        <v>736</v>
      </c>
      <c r="G696" s="2">
        <v>68.621200000000002</v>
      </c>
      <c r="H696" s="7">
        <f>1+COUNTIFS(A:A,A696,O:O,"&lt;"&amp;O696)</f>
        <v>1</v>
      </c>
      <c r="I696" s="2">
        <f>AVERAGEIF(A:A,A696,G:G)</f>
        <v>50.418748148148161</v>
      </c>
      <c r="J696" s="2">
        <f t="shared" si="96"/>
        <v>18.202451851851841</v>
      </c>
      <c r="K696" s="2">
        <f t="shared" si="97"/>
        <v>108.20245185185183</v>
      </c>
      <c r="L696" s="2">
        <f t="shared" si="98"/>
        <v>659.93880505698246</v>
      </c>
      <c r="M696" s="2">
        <f>SUMIF(A:A,A696,L:L)</f>
        <v>2511.2080631684476</v>
      </c>
      <c r="N696" s="3">
        <f t="shared" si="99"/>
        <v>0.2627973423374258</v>
      </c>
      <c r="O696" s="8">
        <f t="shared" si="100"/>
        <v>3.8052135196862942</v>
      </c>
      <c r="P696" s="3">
        <f t="shared" si="101"/>
        <v>0.2627973423374258</v>
      </c>
      <c r="Q696" s="3">
        <f>IF(ISNUMBER(P696),SUMIF(A:A,A696,P:P),"")</f>
        <v>0.97692741367337743</v>
      </c>
      <c r="R696" s="3">
        <f t="shared" si="102"/>
        <v>0.26900395941318989</v>
      </c>
      <c r="S696" s="9">
        <f t="shared" si="103"/>
        <v>3.7174174022621012</v>
      </c>
    </row>
    <row r="697" spans="1:19" x14ac:dyDescent="0.25">
      <c r="A697" s="1">
        <v>77</v>
      </c>
      <c r="B697" s="11">
        <v>0.76736111111111116</v>
      </c>
      <c r="C697" s="1" t="s">
        <v>333</v>
      </c>
      <c r="D697" s="1">
        <v>5</v>
      </c>
      <c r="E697" s="1">
        <v>3</v>
      </c>
      <c r="F697" s="1" t="s">
        <v>734</v>
      </c>
      <c r="G697" s="2">
        <v>66.977933333333297</v>
      </c>
      <c r="H697" s="7">
        <f>1+COUNTIFS(A:A,A697,O:O,"&lt;"&amp;O697)</f>
        <v>2</v>
      </c>
      <c r="I697" s="2">
        <f>AVERAGEIF(A:A,A697,G:G)</f>
        <v>50.418748148148161</v>
      </c>
      <c r="J697" s="2">
        <f t="shared" si="96"/>
        <v>16.559185185185136</v>
      </c>
      <c r="K697" s="2">
        <f t="shared" si="97"/>
        <v>106.55918518518513</v>
      </c>
      <c r="L697" s="2">
        <f t="shared" si="98"/>
        <v>597.97629405185307</v>
      </c>
      <c r="M697" s="2">
        <f>SUMIF(A:A,A697,L:L)</f>
        <v>2511.2080631684476</v>
      </c>
      <c r="N697" s="3">
        <f t="shared" si="99"/>
        <v>0.2381229587553064</v>
      </c>
      <c r="O697" s="8">
        <f t="shared" si="100"/>
        <v>4.1995110644815794</v>
      </c>
      <c r="P697" s="3">
        <f t="shared" si="101"/>
        <v>0.2381229587553064</v>
      </c>
      <c r="Q697" s="3">
        <f>IF(ISNUMBER(P697),SUMIF(A:A,A697,P:P),"")</f>
        <v>0.97692741367337743</v>
      </c>
      <c r="R697" s="3">
        <f t="shared" si="102"/>
        <v>0.24374682849765911</v>
      </c>
      <c r="S697" s="9">
        <f t="shared" si="103"/>
        <v>4.1026174829167212</v>
      </c>
    </row>
    <row r="698" spans="1:19" x14ac:dyDescent="0.25">
      <c r="A698" s="1">
        <v>77</v>
      </c>
      <c r="B698" s="11">
        <v>0.76736111111111116</v>
      </c>
      <c r="C698" s="1" t="s">
        <v>333</v>
      </c>
      <c r="D698" s="1">
        <v>5</v>
      </c>
      <c r="E698" s="1">
        <v>4</v>
      </c>
      <c r="F698" s="1" t="s">
        <v>735</v>
      </c>
      <c r="G698" s="2">
        <v>52.171133333333295</v>
      </c>
      <c r="H698" s="7">
        <f>1+COUNTIFS(A:A,A698,O:O,"&lt;"&amp;O698)</f>
        <v>3</v>
      </c>
      <c r="I698" s="2">
        <f>AVERAGEIF(A:A,A698,G:G)</f>
        <v>50.418748148148161</v>
      </c>
      <c r="J698" s="2">
        <f t="shared" si="96"/>
        <v>1.7523851851851333</v>
      </c>
      <c r="K698" s="2">
        <f t="shared" si="97"/>
        <v>91.752385185185133</v>
      </c>
      <c r="L698" s="2">
        <f t="shared" si="98"/>
        <v>245.95365186067843</v>
      </c>
      <c r="M698" s="2">
        <f>SUMIF(A:A,A698,L:L)</f>
        <v>2511.2080631684476</v>
      </c>
      <c r="N698" s="3">
        <f t="shared" si="99"/>
        <v>9.7942363067420699E-2</v>
      </c>
      <c r="O698" s="8">
        <f t="shared" si="100"/>
        <v>10.210086510896504</v>
      </c>
      <c r="P698" s="3">
        <f t="shared" si="101"/>
        <v>9.7942363067420699E-2</v>
      </c>
      <c r="Q698" s="3">
        <f>IF(ISNUMBER(P698),SUMIF(A:A,A698,P:P),"")</f>
        <v>0.97692741367337743</v>
      </c>
      <c r="R698" s="3">
        <f t="shared" si="102"/>
        <v>0.1002555171413855</v>
      </c>
      <c r="S698" s="9">
        <f t="shared" si="103"/>
        <v>9.9745134084715605</v>
      </c>
    </row>
    <row r="699" spans="1:19" x14ac:dyDescent="0.25">
      <c r="A699" s="1">
        <v>77</v>
      </c>
      <c r="B699" s="11">
        <v>0.76736111111111116</v>
      </c>
      <c r="C699" s="1" t="s">
        <v>333</v>
      </c>
      <c r="D699" s="1">
        <v>5</v>
      </c>
      <c r="E699" s="1">
        <v>2</v>
      </c>
      <c r="F699" s="1" t="s">
        <v>733</v>
      </c>
      <c r="G699" s="2">
        <v>51.237600000000008</v>
      </c>
      <c r="H699" s="7">
        <f>1+COUNTIFS(A:A,A699,O:O,"&lt;"&amp;O699)</f>
        <v>4</v>
      </c>
      <c r="I699" s="2">
        <f>AVERAGEIF(A:A,A699,G:G)</f>
        <v>50.418748148148161</v>
      </c>
      <c r="J699" s="2">
        <f t="shared" si="96"/>
        <v>0.81885185185184639</v>
      </c>
      <c r="K699" s="2">
        <f t="shared" si="97"/>
        <v>90.818851851851846</v>
      </c>
      <c r="L699" s="2">
        <f t="shared" si="98"/>
        <v>232.55601276053665</v>
      </c>
      <c r="M699" s="2">
        <f>SUMIF(A:A,A699,L:L)</f>
        <v>2511.2080631684476</v>
      </c>
      <c r="N699" s="3">
        <f t="shared" si="99"/>
        <v>9.2607226048452354E-2</v>
      </c>
      <c r="O699" s="8">
        <f t="shared" si="100"/>
        <v>10.798293423418139</v>
      </c>
      <c r="P699" s="3">
        <f t="shared" si="101"/>
        <v>9.2607226048452354E-2</v>
      </c>
      <c r="Q699" s="3">
        <f>IF(ISNUMBER(P699),SUMIF(A:A,A699,P:P),"")</f>
        <v>0.97692741367337743</v>
      </c>
      <c r="R699" s="3">
        <f t="shared" si="102"/>
        <v>9.4794377506755415E-2</v>
      </c>
      <c r="S699" s="9">
        <f t="shared" si="103"/>
        <v>10.549148866226123</v>
      </c>
    </row>
    <row r="700" spans="1:19" x14ac:dyDescent="0.25">
      <c r="A700" s="1">
        <v>77</v>
      </c>
      <c r="B700" s="11">
        <v>0.76736111111111116</v>
      </c>
      <c r="C700" s="1" t="s">
        <v>333</v>
      </c>
      <c r="D700" s="1">
        <v>5</v>
      </c>
      <c r="E700" s="1">
        <v>7</v>
      </c>
      <c r="F700" s="1" t="s">
        <v>738</v>
      </c>
      <c r="G700" s="2">
        <v>50.084099999999999</v>
      </c>
      <c r="H700" s="7">
        <f>1+COUNTIFS(A:A,A700,O:O,"&lt;"&amp;O700)</f>
        <v>5</v>
      </c>
      <c r="I700" s="2">
        <f>AVERAGEIF(A:A,A700,G:G)</f>
        <v>50.418748148148161</v>
      </c>
      <c r="J700" s="2">
        <f t="shared" si="96"/>
        <v>-0.33464814814816179</v>
      </c>
      <c r="K700" s="2">
        <f t="shared" si="97"/>
        <v>89.665351851851838</v>
      </c>
      <c r="L700" s="2">
        <f t="shared" si="98"/>
        <v>217.00515545407146</v>
      </c>
      <c r="M700" s="2">
        <f>SUMIF(A:A,A700,L:L)</f>
        <v>2511.2080631684476</v>
      </c>
      <c r="N700" s="3">
        <f t="shared" si="99"/>
        <v>8.6414645857847069E-2</v>
      </c>
      <c r="O700" s="8">
        <f t="shared" si="100"/>
        <v>11.572112459327897</v>
      </c>
      <c r="P700" s="3">
        <f t="shared" si="101"/>
        <v>8.6414645857847069E-2</v>
      </c>
      <c r="Q700" s="3">
        <f>IF(ISNUMBER(P700),SUMIF(A:A,A700,P:P),"")</f>
        <v>0.97692741367337743</v>
      </c>
      <c r="R700" s="3">
        <f t="shared" si="102"/>
        <v>8.8455544033631386E-2</v>
      </c>
      <c r="S700" s="9">
        <f t="shared" si="103"/>
        <v>11.305113895628672</v>
      </c>
    </row>
    <row r="701" spans="1:19" x14ac:dyDescent="0.25">
      <c r="A701" s="1">
        <v>77</v>
      </c>
      <c r="B701" s="11">
        <v>0.76736111111111116</v>
      </c>
      <c r="C701" s="1" t="s">
        <v>333</v>
      </c>
      <c r="D701" s="1">
        <v>5</v>
      </c>
      <c r="E701" s="1">
        <v>1</v>
      </c>
      <c r="F701" s="1" t="s">
        <v>732</v>
      </c>
      <c r="G701" s="2">
        <v>47.744333333333302</v>
      </c>
      <c r="H701" s="7">
        <f>1+COUNTIFS(A:A,A701,O:O,"&lt;"&amp;O701)</f>
        <v>6</v>
      </c>
      <c r="I701" s="2">
        <f>AVERAGEIF(A:A,A701,G:G)</f>
        <v>50.418748148148161</v>
      </c>
      <c r="J701" s="2">
        <f t="shared" si="96"/>
        <v>-2.6744148148148597</v>
      </c>
      <c r="K701" s="2">
        <f t="shared" si="97"/>
        <v>87.325585185185133</v>
      </c>
      <c r="L701" s="2">
        <f t="shared" si="98"/>
        <v>188.58241215608209</v>
      </c>
      <c r="M701" s="2">
        <f>SUMIF(A:A,A701,L:L)</f>
        <v>2511.2080631684476</v>
      </c>
      <c r="N701" s="3">
        <f t="shared" si="99"/>
        <v>7.5096291271916124E-2</v>
      </c>
      <c r="O701" s="8">
        <f t="shared" si="100"/>
        <v>13.316236834907073</v>
      </c>
      <c r="P701" s="3">
        <f t="shared" si="101"/>
        <v>7.5096291271916124E-2</v>
      </c>
      <c r="Q701" s="3">
        <f>IF(ISNUMBER(P701),SUMIF(A:A,A701,P:P),"")</f>
        <v>0.97692741367337743</v>
      </c>
      <c r="R701" s="3">
        <f t="shared" si="102"/>
        <v>7.6869878171955522E-2</v>
      </c>
      <c r="S701" s="9">
        <f t="shared" si="103"/>
        <v>13.008996810987929</v>
      </c>
    </row>
    <row r="702" spans="1:19" x14ac:dyDescent="0.25">
      <c r="A702" s="1">
        <v>77</v>
      </c>
      <c r="B702" s="11">
        <v>0.76736111111111116</v>
      </c>
      <c r="C702" s="1" t="s">
        <v>333</v>
      </c>
      <c r="D702" s="1">
        <v>5</v>
      </c>
      <c r="E702" s="1">
        <v>6</v>
      </c>
      <c r="F702" s="1" t="s">
        <v>737</v>
      </c>
      <c r="G702" s="2">
        <v>46.3866333333334</v>
      </c>
      <c r="H702" s="7">
        <f>1+COUNTIFS(A:A,A702,O:O,"&lt;"&amp;O702)</f>
        <v>7</v>
      </c>
      <c r="I702" s="2">
        <f>AVERAGEIF(A:A,A702,G:G)</f>
        <v>50.418748148148161</v>
      </c>
      <c r="J702" s="2">
        <f t="shared" si="96"/>
        <v>-4.0321148148147614</v>
      </c>
      <c r="K702" s="2">
        <f t="shared" si="97"/>
        <v>85.967885185185239</v>
      </c>
      <c r="L702" s="2">
        <f t="shared" si="98"/>
        <v>173.82918317086666</v>
      </c>
      <c r="M702" s="2">
        <f>SUMIF(A:A,A702,L:L)</f>
        <v>2511.2080631684476</v>
      </c>
      <c r="N702" s="3">
        <f t="shared" si="99"/>
        <v>6.9221338414923089E-2</v>
      </c>
      <c r="O702" s="8">
        <f t="shared" si="100"/>
        <v>14.446412376568768</v>
      </c>
      <c r="P702" s="3">
        <f t="shared" si="101"/>
        <v>6.9221338414923089E-2</v>
      </c>
      <c r="Q702" s="3">
        <f>IF(ISNUMBER(P702),SUMIF(A:A,A702,P:P),"")</f>
        <v>0.97692741367337743</v>
      </c>
      <c r="R702" s="3">
        <f t="shared" si="102"/>
        <v>7.0856173597014349E-2</v>
      </c>
      <c r="S702" s="9">
        <f t="shared" si="103"/>
        <v>14.113096279900398</v>
      </c>
    </row>
    <row r="703" spans="1:19" x14ac:dyDescent="0.25">
      <c r="A703" s="1">
        <v>77</v>
      </c>
      <c r="B703" s="11">
        <v>0.76736111111111116</v>
      </c>
      <c r="C703" s="1" t="s">
        <v>333</v>
      </c>
      <c r="D703" s="1">
        <v>5</v>
      </c>
      <c r="E703" s="1">
        <v>9</v>
      </c>
      <c r="F703" s="1" t="s">
        <v>740</v>
      </c>
      <c r="G703" s="2">
        <v>42.470233333333404</v>
      </c>
      <c r="H703" s="7">
        <f>1+COUNTIFS(A:A,A703,O:O,"&lt;"&amp;O703)</f>
        <v>8</v>
      </c>
      <c r="I703" s="2">
        <f>AVERAGEIF(A:A,A703,G:G)</f>
        <v>50.418748148148161</v>
      </c>
      <c r="J703" s="2">
        <f t="shared" si="96"/>
        <v>-7.9485148148147573</v>
      </c>
      <c r="K703" s="2">
        <f t="shared" si="97"/>
        <v>82.051485185185243</v>
      </c>
      <c r="L703" s="2">
        <f t="shared" si="98"/>
        <v>137.42648383581206</v>
      </c>
      <c r="M703" s="2">
        <f>SUMIF(A:A,A703,L:L)</f>
        <v>2511.2080631684476</v>
      </c>
      <c r="N703" s="3">
        <f t="shared" si="99"/>
        <v>5.4725247920085915E-2</v>
      </c>
      <c r="O703" s="8">
        <f t="shared" si="100"/>
        <v>18.273101319893119</v>
      </c>
      <c r="P703" s="3">
        <f t="shared" si="101"/>
        <v>5.4725247920085915E-2</v>
      </c>
      <c r="Q703" s="3">
        <f>IF(ISNUMBER(P703),SUMIF(A:A,A703,P:P),"")</f>
        <v>0.97692741367337743</v>
      </c>
      <c r="R703" s="3">
        <f t="shared" si="102"/>
        <v>5.6017721638408811E-2</v>
      </c>
      <c r="S703" s="9">
        <f t="shared" si="103"/>
        <v>17.851493612234762</v>
      </c>
    </row>
    <row r="704" spans="1:19" x14ac:dyDescent="0.25">
      <c r="A704" s="1">
        <v>77</v>
      </c>
      <c r="B704" s="11">
        <v>0.76736111111111116</v>
      </c>
      <c r="C704" s="1" t="s">
        <v>333</v>
      </c>
      <c r="D704" s="1">
        <v>5</v>
      </c>
      <c r="E704" s="1">
        <v>8</v>
      </c>
      <c r="F704" s="1" t="s">
        <v>739</v>
      </c>
      <c r="G704" s="2">
        <v>28.075566666666703</v>
      </c>
      <c r="H704" s="7">
        <f>1+COUNTIFS(A:A,A704,O:O,"&lt;"&amp;O704)</f>
        <v>9</v>
      </c>
      <c r="I704" s="2">
        <f>AVERAGEIF(A:A,A704,G:G)</f>
        <v>50.418748148148161</v>
      </c>
      <c r="J704" s="2">
        <f t="shared" si="96"/>
        <v>-22.343181481481459</v>
      </c>
      <c r="K704" s="2">
        <f t="shared" si="97"/>
        <v>67.656818518518548</v>
      </c>
      <c r="L704" s="2">
        <f t="shared" si="98"/>
        <v>57.940064821564754</v>
      </c>
      <c r="M704" s="2">
        <f>SUMIF(A:A,A704,L:L)</f>
        <v>2511.2080631684476</v>
      </c>
      <c r="N704" s="3">
        <f t="shared" si="99"/>
        <v>2.3072586326622603E-2</v>
      </c>
      <c r="O704" s="8">
        <f t="shared" si="100"/>
        <v>43.341478317328345</v>
      </c>
      <c r="P704" s="3" t="str">
        <f t="shared" si="101"/>
        <v/>
      </c>
      <c r="Q704" s="3" t="str">
        <f>IF(ISNUMBER(P704),SUMIF(A:A,A704,P:P),"")</f>
        <v/>
      </c>
      <c r="R704" s="3" t="str">
        <f t="shared" si="102"/>
        <v/>
      </c>
      <c r="S704" s="9" t="str">
        <f t="shared" si="103"/>
        <v/>
      </c>
    </row>
    <row r="705" spans="1:19" x14ac:dyDescent="0.25">
      <c r="A705" s="1">
        <v>78</v>
      </c>
      <c r="B705" s="11">
        <v>0.77083333333333337</v>
      </c>
      <c r="C705" s="1" t="s">
        <v>107</v>
      </c>
      <c r="D705" s="1">
        <v>9</v>
      </c>
      <c r="E705" s="1">
        <v>3</v>
      </c>
      <c r="F705" s="1" t="s">
        <v>743</v>
      </c>
      <c r="G705" s="2">
        <v>78.618099999999998</v>
      </c>
      <c r="H705" s="7">
        <f>1+COUNTIFS(A:A,A705,O:O,"&lt;"&amp;O705)</f>
        <v>1</v>
      </c>
      <c r="I705" s="2">
        <f>AVERAGEIF(A:A,A705,G:G)</f>
        <v>51.080863888888892</v>
      </c>
      <c r="J705" s="2">
        <f t="shared" si="96"/>
        <v>27.537236111111106</v>
      </c>
      <c r="K705" s="2">
        <f t="shared" si="97"/>
        <v>117.5372361111111</v>
      </c>
      <c r="L705" s="2">
        <f t="shared" si="98"/>
        <v>1155.4373007494437</v>
      </c>
      <c r="M705" s="2">
        <f>SUMIF(A:A,A705,L:L)</f>
        <v>3762.7843900594517</v>
      </c>
      <c r="N705" s="3">
        <f t="shared" si="99"/>
        <v>0.30706976030885147</v>
      </c>
      <c r="O705" s="8">
        <f t="shared" si="100"/>
        <v>3.2565889880989833</v>
      </c>
      <c r="P705" s="3">
        <f t="shared" si="101"/>
        <v>0.30706976030885147</v>
      </c>
      <c r="Q705" s="3">
        <f>IF(ISNUMBER(P705),SUMIF(A:A,A705,P:P),"")</f>
        <v>0.86919989374323869</v>
      </c>
      <c r="R705" s="3">
        <f t="shared" si="102"/>
        <v>0.35327864455487351</v>
      </c>
      <c r="S705" s="9">
        <f t="shared" si="103"/>
        <v>2.8306268024210377</v>
      </c>
    </row>
    <row r="706" spans="1:19" x14ac:dyDescent="0.25">
      <c r="A706" s="1">
        <v>78</v>
      </c>
      <c r="B706" s="11">
        <v>0.77083333333333337</v>
      </c>
      <c r="C706" s="1" t="s">
        <v>107</v>
      </c>
      <c r="D706" s="1">
        <v>9</v>
      </c>
      <c r="E706" s="1">
        <v>12</v>
      </c>
      <c r="F706" s="1" t="s">
        <v>748</v>
      </c>
      <c r="G706" s="2">
        <v>62.638933333333298</v>
      </c>
      <c r="H706" s="7">
        <f>1+COUNTIFS(A:A,A706,O:O,"&lt;"&amp;O706)</f>
        <v>2</v>
      </c>
      <c r="I706" s="2">
        <f>AVERAGEIF(A:A,A706,G:G)</f>
        <v>51.080863888888892</v>
      </c>
      <c r="J706" s="2">
        <f t="shared" si="96"/>
        <v>11.558069444444406</v>
      </c>
      <c r="K706" s="2">
        <f t="shared" si="97"/>
        <v>101.55806944444441</v>
      </c>
      <c r="L706" s="2">
        <f t="shared" si="98"/>
        <v>442.96207932642938</v>
      </c>
      <c r="M706" s="2">
        <f>SUMIF(A:A,A706,L:L)</f>
        <v>3762.7843900594517</v>
      </c>
      <c r="N706" s="3">
        <f t="shared" si="99"/>
        <v>0.11772188714736073</v>
      </c>
      <c r="O706" s="8">
        <f t="shared" si="100"/>
        <v>8.4945970900740821</v>
      </c>
      <c r="P706" s="3">
        <f t="shared" si="101"/>
        <v>0.11772188714736073</v>
      </c>
      <c r="Q706" s="3">
        <f>IF(ISNUMBER(P706),SUMIF(A:A,A706,P:P),"")</f>
        <v>0.86919989374323869</v>
      </c>
      <c r="R706" s="3">
        <f t="shared" si="102"/>
        <v>0.13543707033877725</v>
      </c>
      <c r="S706" s="9">
        <f t="shared" si="103"/>
        <v>7.383502888084017</v>
      </c>
    </row>
    <row r="707" spans="1:19" x14ac:dyDescent="0.25">
      <c r="A707" s="1">
        <v>78</v>
      </c>
      <c r="B707" s="11">
        <v>0.77083333333333337</v>
      </c>
      <c r="C707" s="1" t="s">
        <v>107</v>
      </c>
      <c r="D707" s="1">
        <v>9</v>
      </c>
      <c r="E707" s="1">
        <v>11</v>
      </c>
      <c r="F707" s="1" t="s">
        <v>747</v>
      </c>
      <c r="G707" s="2">
        <v>62.279133333333306</v>
      </c>
      <c r="H707" s="7">
        <f>1+COUNTIFS(A:A,A707,O:O,"&lt;"&amp;O707)</f>
        <v>3</v>
      </c>
      <c r="I707" s="2">
        <f>AVERAGEIF(A:A,A707,G:G)</f>
        <v>51.080863888888892</v>
      </c>
      <c r="J707" s="2">
        <f t="shared" si="96"/>
        <v>11.198269444444414</v>
      </c>
      <c r="K707" s="2">
        <f t="shared" si="97"/>
        <v>101.19826944444441</v>
      </c>
      <c r="L707" s="2">
        <f t="shared" si="98"/>
        <v>433.50189459251044</v>
      </c>
      <c r="M707" s="2">
        <f>SUMIF(A:A,A707,L:L)</f>
        <v>3762.7843900594517</v>
      </c>
      <c r="N707" s="3">
        <f t="shared" si="99"/>
        <v>0.11520774236699254</v>
      </c>
      <c r="O707" s="8">
        <f t="shared" si="100"/>
        <v>8.6799721915781927</v>
      </c>
      <c r="P707" s="3">
        <f t="shared" si="101"/>
        <v>0.11520774236699254</v>
      </c>
      <c r="Q707" s="3">
        <f>IF(ISNUMBER(P707),SUMIF(A:A,A707,P:P),"")</f>
        <v>0.86919989374323869</v>
      </c>
      <c r="R707" s="3">
        <f t="shared" si="102"/>
        <v>0.1325445886455951</v>
      </c>
      <c r="S707" s="9">
        <f t="shared" si="103"/>
        <v>7.5446309066140316</v>
      </c>
    </row>
    <row r="708" spans="1:19" x14ac:dyDescent="0.25">
      <c r="A708" s="1">
        <v>78</v>
      </c>
      <c r="B708" s="11">
        <v>0.77083333333333337</v>
      </c>
      <c r="C708" s="1" t="s">
        <v>107</v>
      </c>
      <c r="D708" s="1">
        <v>9</v>
      </c>
      <c r="E708" s="1">
        <v>14</v>
      </c>
      <c r="F708" s="1" t="s">
        <v>750</v>
      </c>
      <c r="G708" s="2">
        <v>61.071399999999997</v>
      </c>
      <c r="H708" s="7">
        <f>1+COUNTIFS(A:A,A708,O:O,"&lt;"&amp;O708)</f>
        <v>4</v>
      </c>
      <c r="I708" s="2">
        <f>AVERAGEIF(A:A,A708,G:G)</f>
        <v>51.080863888888892</v>
      </c>
      <c r="J708" s="2">
        <f t="shared" si="96"/>
        <v>9.9905361111111048</v>
      </c>
      <c r="K708" s="2">
        <f t="shared" si="97"/>
        <v>99.990536111111112</v>
      </c>
      <c r="L708" s="2">
        <f t="shared" si="98"/>
        <v>403.19977820357462</v>
      </c>
      <c r="M708" s="2">
        <f>SUMIF(A:A,A708,L:L)</f>
        <v>3762.7843900594517</v>
      </c>
      <c r="N708" s="3">
        <f t="shared" si="99"/>
        <v>0.10715463242293405</v>
      </c>
      <c r="O708" s="8">
        <f t="shared" si="100"/>
        <v>9.3323076883232581</v>
      </c>
      <c r="P708" s="3">
        <f t="shared" si="101"/>
        <v>0.10715463242293405</v>
      </c>
      <c r="Q708" s="3">
        <f>IF(ISNUMBER(P708),SUMIF(A:A,A708,P:P),"")</f>
        <v>0.86919989374323869</v>
      </c>
      <c r="R708" s="3">
        <f t="shared" si="102"/>
        <v>0.12327961979087343</v>
      </c>
      <c r="S708" s="9">
        <f t="shared" si="103"/>
        <v>8.1116408510697848</v>
      </c>
    </row>
    <row r="709" spans="1:19" x14ac:dyDescent="0.25">
      <c r="A709" s="1">
        <v>78</v>
      </c>
      <c r="B709" s="11">
        <v>0.77083333333333337</v>
      </c>
      <c r="C709" s="1" t="s">
        <v>107</v>
      </c>
      <c r="D709" s="1">
        <v>9</v>
      </c>
      <c r="E709" s="1">
        <v>15</v>
      </c>
      <c r="F709" s="1" t="s">
        <v>751</v>
      </c>
      <c r="G709" s="2">
        <v>57.206866666666599</v>
      </c>
      <c r="H709" s="7">
        <f>1+COUNTIFS(A:A,A709,O:O,"&lt;"&amp;O709)</f>
        <v>5</v>
      </c>
      <c r="I709" s="2">
        <f>AVERAGEIF(A:A,A709,G:G)</f>
        <v>51.080863888888892</v>
      </c>
      <c r="J709" s="2">
        <f t="shared" si="96"/>
        <v>6.1260027777777069</v>
      </c>
      <c r="K709" s="2">
        <f t="shared" si="97"/>
        <v>96.1260027777777</v>
      </c>
      <c r="L709" s="2">
        <f t="shared" si="98"/>
        <v>319.75662727359395</v>
      </c>
      <c r="M709" s="2">
        <f>SUMIF(A:A,A709,L:L)</f>
        <v>3762.7843900594517</v>
      </c>
      <c r="N709" s="3">
        <f t="shared" si="99"/>
        <v>8.4978726955051986E-2</v>
      </c>
      <c r="O709" s="8">
        <f t="shared" si="100"/>
        <v>11.767650985509968</v>
      </c>
      <c r="P709" s="3">
        <f t="shared" si="101"/>
        <v>8.4978726955051986E-2</v>
      </c>
      <c r="Q709" s="3">
        <f>IF(ISNUMBER(P709),SUMIF(A:A,A709,P:P),"")</f>
        <v>0.86919989374323869</v>
      </c>
      <c r="R709" s="3">
        <f t="shared" si="102"/>
        <v>9.7766609921094469E-2</v>
      </c>
      <c r="S709" s="9">
        <f t="shared" si="103"/>
        <v>10.228440986212783</v>
      </c>
    </row>
    <row r="710" spans="1:19" x14ac:dyDescent="0.25">
      <c r="A710" s="1">
        <v>78</v>
      </c>
      <c r="B710" s="11">
        <v>0.77083333333333337</v>
      </c>
      <c r="C710" s="1" t="s">
        <v>107</v>
      </c>
      <c r="D710" s="1">
        <v>9</v>
      </c>
      <c r="E710" s="1">
        <v>7</v>
      </c>
      <c r="F710" s="1" t="s">
        <v>745</v>
      </c>
      <c r="G710" s="2">
        <v>56.2511333333333</v>
      </c>
      <c r="H710" s="7">
        <f>1+COUNTIFS(A:A,A710,O:O,"&lt;"&amp;O710)</f>
        <v>6</v>
      </c>
      <c r="I710" s="2">
        <f>AVERAGEIF(A:A,A710,G:G)</f>
        <v>51.080863888888892</v>
      </c>
      <c r="J710" s="2">
        <f t="shared" si="96"/>
        <v>5.1702694444444077</v>
      </c>
      <c r="K710" s="2">
        <f t="shared" si="97"/>
        <v>95.170269444444415</v>
      </c>
      <c r="L710" s="2">
        <f t="shared" si="98"/>
        <v>301.93632979881141</v>
      </c>
      <c r="M710" s="2">
        <f>SUMIF(A:A,A710,L:L)</f>
        <v>3762.7843900594517</v>
      </c>
      <c r="N710" s="3">
        <f t="shared" si="99"/>
        <v>8.0242793234836629E-2</v>
      </c>
      <c r="O710" s="8">
        <f t="shared" si="100"/>
        <v>12.462178342588649</v>
      </c>
      <c r="P710" s="3">
        <f t="shared" si="101"/>
        <v>8.0242793234836629E-2</v>
      </c>
      <c r="Q710" s="3">
        <f>IF(ISNUMBER(P710),SUMIF(A:A,A710,P:P),"")</f>
        <v>0.86919989374323869</v>
      </c>
      <c r="R710" s="3">
        <f t="shared" si="102"/>
        <v>9.2317997059650256E-2</v>
      </c>
      <c r="S710" s="9">
        <f t="shared" si="103"/>
        <v>10.832124091187344</v>
      </c>
    </row>
    <row r="711" spans="1:19" x14ac:dyDescent="0.25">
      <c r="A711" s="1">
        <v>78</v>
      </c>
      <c r="B711" s="11">
        <v>0.77083333333333337</v>
      </c>
      <c r="C711" s="1" t="s">
        <v>107</v>
      </c>
      <c r="D711" s="1">
        <v>9</v>
      </c>
      <c r="E711" s="1">
        <v>13</v>
      </c>
      <c r="F711" s="1" t="s">
        <v>749</v>
      </c>
      <c r="G711" s="2">
        <v>50.499600000000001</v>
      </c>
      <c r="H711" s="7">
        <f>1+COUNTIFS(A:A,A711,O:O,"&lt;"&amp;O711)</f>
        <v>7</v>
      </c>
      <c r="I711" s="2">
        <f>AVERAGEIF(A:A,A711,G:G)</f>
        <v>51.080863888888892</v>
      </c>
      <c r="J711" s="2">
        <f t="shared" si="96"/>
        <v>-0.58126388888889124</v>
      </c>
      <c r="K711" s="2">
        <f t="shared" si="97"/>
        <v>89.418736111111116</v>
      </c>
      <c r="L711" s="2">
        <f t="shared" si="98"/>
        <v>213.81778207402957</v>
      </c>
      <c r="M711" s="2">
        <f>SUMIF(A:A,A711,L:L)</f>
        <v>3762.7843900594517</v>
      </c>
      <c r="N711" s="3">
        <f t="shared" si="99"/>
        <v>5.6824351307211432E-2</v>
      </c>
      <c r="O711" s="8">
        <f t="shared" si="100"/>
        <v>17.598089146564398</v>
      </c>
      <c r="P711" s="3">
        <f t="shared" si="101"/>
        <v>5.6824351307211432E-2</v>
      </c>
      <c r="Q711" s="3">
        <f>IF(ISNUMBER(P711),SUMIF(A:A,A711,P:P),"")</f>
        <v>0.86919989374323869</v>
      </c>
      <c r="R711" s="3">
        <f t="shared" si="102"/>
        <v>6.5375469689136115E-2</v>
      </c>
      <c r="S711" s="9">
        <f t="shared" si="103"/>
        <v>15.296257216277818</v>
      </c>
    </row>
    <row r="712" spans="1:19" x14ac:dyDescent="0.25">
      <c r="A712" s="1">
        <v>78</v>
      </c>
      <c r="B712" s="11">
        <v>0.77083333333333337</v>
      </c>
      <c r="C712" s="1" t="s">
        <v>107</v>
      </c>
      <c r="D712" s="1">
        <v>9</v>
      </c>
      <c r="E712" s="1">
        <v>1</v>
      </c>
      <c r="F712" s="1" t="s">
        <v>741</v>
      </c>
      <c r="G712" s="2">
        <v>44.613033333333405</v>
      </c>
      <c r="H712" s="7">
        <f>1+COUNTIFS(A:A,A712,O:O,"&lt;"&amp;O712)</f>
        <v>8</v>
      </c>
      <c r="I712" s="2">
        <f>AVERAGEIF(A:A,A712,G:G)</f>
        <v>51.080863888888892</v>
      </c>
      <c r="J712" s="2">
        <f t="shared" si="96"/>
        <v>-6.4678305555554871</v>
      </c>
      <c r="K712" s="2">
        <f t="shared" si="97"/>
        <v>83.53216944444452</v>
      </c>
      <c r="L712" s="2">
        <f t="shared" si="98"/>
        <v>150.19435669198057</v>
      </c>
      <c r="M712" s="2">
        <f>SUMIF(A:A,A712,L:L)</f>
        <v>3762.7843900594517</v>
      </c>
      <c r="N712" s="3">
        <f t="shared" si="99"/>
        <v>3.9915748850443043E-2</v>
      </c>
      <c r="O712" s="8">
        <f t="shared" si="100"/>
        <v>25.052768112827238</v>
      </c>
      <c r="P712" s="3" t="str">
        <f t="shared" si="101"/>
        <v/>
      </c>
      <c r="Q712" s="3" t="str">
        <f>IF(ISNUMBER(P712),SUMIF(A:A,A712,P:P),"")</f>
        <v/>
      </c>
      <c r="R712" s="3" t="str">
        <f t="shared" si="102"/>
        <v/>
      </c>
      <c r="S712" s="9" t="str">
        <f t="shared" si="103"/>
        <v/>
      </c>
    </row>
    <row r="713" spans="1:19" x14ac:dyDescent="0.25">
      <c r="A713" s="1">
        <v>78</v>
      </c>
      <c r="B713" s="11">
        <v>0.77083333333333337</v>
      </c>
      <c r="C713" s="1" t="s">
        <v>107</v>
      </c>
      <c r="D713" s="1">
        <v>9</v>
      </c>
      <c r="E713" s="1">
        <v>2</v>
      </c>
      <c r="F713" s="1" t="s">
        <v>742</v>
      </c>
      <c r="G713" s="2">
        <v>39.163066666666701</v>
      </c>
      <c r="H713" s="7">
        <f>1+COUNTIFS(A:A,A713,O:O,"&lt;"&amp;O713)</f>
        <v>9</v>
      </c>
      <c r="I713" s="2">
        <f>AVERAGEIF(A:A,A713,G:G)</f>
        <v>51.080863888888892</v>
      </c>
      <c r="J713" s="2">
        <f t="shared" si="96"/>
        <v>-11.917797222222191</v>
      </c>
      <c r="K713" s="2">
        <f t="shared" si="97"/>
        <v>78.082202777777809</v>
      </c>
      <c r="L713" s="2">
        <f t="shared" si="98"/>
        <v>108.30292551056083</v>
      </c>
      <c r="M713" s="2">
        <f>SUMIF(A:A,A713,L:L)</f>
        <v>3762.7843900594517</v>
      </c>
      <c r="N713" s="3">
        <f t="shared" si="99"/>
        <v>2.8782655152040121E-2</v>
      </c>
      <c r="O713" s="8">
        <f t="shared" si="100"/>
        <v>34.743146339962308</v>
      </c>
      <c r="P713" s="3" t="str">
        <f t="shared" si="101"/>
        <v/>
      </c>
      <c r="Q713" s="3" t="str">
        <f>IF(ISNUMBER(P713),SUMIF(A:A,A713,P:P),"")</f>
        <v/>
      </c>
      <c r="R713" s="3" t="str">
        <f t="shared" si="102"/>
        <v/>
      </c>
      <c r="S713" s="9" t="str">
        <f t="shared" si="103"/>
        <v/>
      </c>
    </row>
    <row r="714" spans="1:19" x14ac:dyDescent="0.25">
      <c r="A714" s="1">
        <v>78</v>
      </c>
      <c r="B714" s="11">
        <v>0.77083333333333337</v>
      </c>
      <c r="C714" s="1" t="s">
        <v>107</v>
      </c>
      <c r="D714" s="1">
        <v>9</v>
      </c>
      <c r="E714" s="1">
        <v>16</v>
      </c>
      <c r="F714" s="1" t="s">
        <v>752</v>
      </c>
      <c r="G714" s="2">
        <v>36.4084</v>
      </c>
      <c r="H714" s="7">
        <f>1+COUNTIFS(A:A,A714,O:O,"&lt;"&amp;O714)</f>
        <v>10</v>
      </c>
      <c r="I714" s="2">
        <f>AVERAGEIF(A:A,A714,G:G)</f>
        <v>51.080863888888892</v>
      </c>
      <c r="J714" s="2">
        <f t="shared" si="96"/>
        <v>-14.672463888888892</v>
      </c>
      <c r="K714" s="2">
        <f t="shared" si="97"/>
        <v>75.327536111111101</v>
      </c>
      <c r="L714" s="2">
        <f t="shared" si="98"/>
        <v>91.803660050853182</v>
      </c>
      <c r="M714" s="2">
        <f>SUMIF(A:A,A714,L:L)</f>
        <v>3762.7843900594517</v>
      </c>
      <c r="N714" s="3">
        <f t="shared" si="99"/>
        <v>2.4397799749935365E-2</v>
      </c>
      <c r="O714" s="8">
        <f t="shared" si="100"/>
        <v>40.987302553897273</v>
      </c>
      <c r="P714" s="3" t="str">
        <f t="shared" si="101"/>
        <v/>
      </c>
      <c r="Q714" s="3" t="str">
        <f>IF(ISNUMBER(P714),SUMIF(A:A,A714,P:P),"")</f>
        <v/>
      </c>
      <c r="R714" s="3" t="str">
        <f t="shared" si="102"/>
        <v/>
      </c>
      <c r="S714" s="9" t="str">
        <f t="shared" si="103"/>
        <v/>
      </c>
    </row>
    <row r="715" spans="1:19" x14ac:dyDescent="0.25">
      <c r="A715" s="1">
        <v>78</v>
      </c>
      <c r="B715" s="11">
        <v>0.77083333333333337</v>
      </c>
      <c r="C715" s="1" t="s">
        <v>107</v>
      </c>
      <c r="D715" s="1">
        <v>9</v>
      </c>
      <c r="E715" s="1">
        <v>5</v>
      </c>
      <c r="F715" s="1" t="s">
        <v>744</v>
      </c>
      <c r="G715" s="2">
        <v>32.170300000000005</v>
      </c>
      <c r="H715" s="7">
        <f>1+COUNTIFS(A:A,A715,O:O,"&lt;"&amp;O715)</f>
        <v>11</v>
      </c>
      <c r="I715" s="2">
        <f>AVERAGEIF(A:A,A715,G:G)</f>
        <v>51.080863888888892</v>
      </c>
      <c r="J715" s="2">
        <f t="shared" si="96"/>
        <v>-18.910563888888888</v>
      </c>
      <c r="K715" s="2">
        <f t="shared" si="97"/>
        <v>71.089436111111112</v>
      </c>
      <c r="L715" s="2">
        <f t="shared" si="98"/>
        <v>71.190982966333635</v>
      </c>
      <c r="M715" s="2">
        <f>SUMIF(A:A,A715,L:L)</f>
        <v>3762.7843900594517</v>
      </c>
      <c r="N715" s="3">
        <f t="shared" si="99"/>
        <v>1.8919761428373743E-2</v>
      </c>
      <c r="O715" s="8">
        <f t="shared" si="100"/>
        <v>52.854789093709805</v>
      </c>
      <c r="P715" s="3" t="str">
        <f t="shared" si="101"/>
        <v/>
      </c>
      <c r="Q715" s="3" t="str">
        <f>IF(ISNUMBER(P715),SUMIF(A:A,A715,P:P),"")</f>
        <v/>
      </c>
      <c r="R715" s="3" t="str">
        <f t="shared" si="102"/>
        <v/>
      </c>
      <c r="S715" s="9" t="str">
        <f t="shared" si="103"/>
        <v/>
      </c>
    </row>
    <row r="716" spans="1:19" x14ac:dyDescent="0.25">
      <c r="A716" s="1">
        <v>78</v>
      </c>
      <c r="B716" s="11">
        <v>0.77083333333333337</v>
      </c>
      <c r="C716" s="1" t="s">
        <v>107</v>
      </c>
      <c r="D716" s="1">
        <v>9</v>
      </c>
      <c r="E716" s="1">
        <v>10</v>
      </c>
      <c r="F716" s="1" t="s">
        <v>746</v>
      </c>
      <c r="G716" s="2">
        <v>32.050400000000003</v>
      </c>
      <c r="H716" s="7">
        <f>1+COUNTIFS(A:A,A716,O:O,"&lt;"&amp;O716)</f>
        <v>12</v>
      </c>
      <c r="I716" s="2">
        <f>AVERAGEIF(A:A,A716,G:G)</f>
        <v>51.080863888888892</v>
      </c>
      <c r="J716" s="2">
        <f t="shared" si="96"/>
        <v>-19.030463888888889</v>
      </c>
      <c r="K716" s="2">
        <f t="shared" si="97"/>
        <v>70.969536111111111</v>
      </c>
      <c r="L716" s="2">
        <f t="shared" si="98"/>
        <v>70.680672821330617</v>
      </c>
      <c r="M716" s="2">
        <f>SUMIF(A:A,A716,L:L)</f>
        <v>3762.7843900594517</v>
      </c>
      <c r="N716" s="3">
        <f t="shared" si="99"/>
        <v>1.8784141075968975E-2</v>
      </c>
      <c r="O716" s="8">
        <f t="shared" si="100"/>
        <v>53.23639744589255</v>
      </c>
      <c r="P716" s="3" t="str">
        <f t="shared" si="101"/>
        <v/>
      </c>
      <c r="Q716" s="3" t="str">
        <f>IF(ISNUMBER(P716),SUMIF(A:A,A716,P:P),"")</f>
        <v/>
      </c>
      <c r="R716" s="3" t="str">
        <f t="shared" si="102"/>
        <v/>
      </c>
      <c r="S716" s="9" t="str">
        <f t="shared" si="103"/>
        <v/>
      </c>
    </row>
    <row r="717" spans="1:19" x14ac:dyDescent="0.25">
      <c r="A717" s="1">
        <v>79</v>
      </c>
      <c r="B717" s="11">
        <v>0.77777777777777779</v>
      </c>
      <c r="C717" s="1" t="s">
        <v>682</v>
      </c>
      <c r="D717" s="1">
        <v>2</v>
      </c>
      <c r="E717" s="1">
        <v>11</v>
      </c>
      <c r="F717" s="1" t="s">
        <v>761</v>
      </c>
      <c r="G717" s="2">
        <v>72.858199999999997</v>
      </c>
      <c r="H717" s="7">
        <f>1+COUNTIFS(A:A,A717,O:O,"&lt;"&amp;O717)</f>
        <v>1</v>
      </c>
      <c r="I717" s="2">
        <f>AVERAGEIF(A:A,A717,G:G)</f>
        <v>48.652586666666636</v>
      </c>
      <c r="J717" s="2">
        <f t="shared" ref="J717:J773" si="104">G717-I717</f>
        <v>24.205613333333361</v>
      </c>
      <c r="K717" s="2">
        <f t="shared" ref="K717:K773" si="105">90+J717</f>
        <v>114.20561333333336</v>
      </c>
      <c r="L717" s="2">
        <f t="shared" ref="L717:L773" si="106">EXP(0.06*K717)</f>
        <v>946.08914667704664</v>
      </c>
      <c r="M717" s="2">
        <f>SUMIF(A:A,A717,L:L)</f>
        <v>2903.9952389825912</v>
      </c>
      <c r="N717" s="3">
        <f t="shared" ref="N717:N773" si="107">L717/M717</f>
        <v>0.32578880776970798</v>
      </c>
      <c r="O717" s="8">
        <f t="shared" ref="O717:O773" si="108">1/N717</f>
        <v>3.0694731560786925</v>
      </c>
      <c r="P717" s="3">
        <f t="shared" ref="P717:P773" si="109">IF(O717&gt;21,"",N717)</f>
        <v>0.32578880776970798</v>
      </c>
      <c r="Q717" s="3">
        <f>IF(ISNUMBER(P717),SUMIF(A:A,A717,P:P),"")</f>
        <v>0.89027064697565017</v>
      </c>
      <c r="R717" s="3">
        <f t="shared" ref="R717:R773" si="110">IFERROR(P717*(1/Q717),"")</f>
        <v>0.36594355758717795</v>
      </c>
      <c r="S717" s="9">
        <f t="shared" ref="S717:S773" si="111">IFERROR(1/R717,"")</f>
        <v>2.7326618525365682</v>
      </c>
    </row>
    <row r="718" spans="1:19" x14ac:dyDescent="0.25">
      <c r="A718" s="1">
        <v>79</v>
      </c>
      <c r="B718" s="11">
        <v>0.77777777777777779</v>
      </c>
      <c r="C718" s="1" t="s">
        <v>682</v>
      </c>
      <c r="D718" s="1">
        <v>2</v>
      </c>
      <c r="E718" s="1">
        <v>9</v>
      </c>
      <c r="F718" s="1" t="s">
        <v>760</v>
      </c>
      <c r="G718" s="2">
        <v>61.177733333333293</v>
      </c>
      <c r="H718" s="7">
        <f>1+COUNTIFS(A:A,A718,O:O,"&lt;"&amp;O718)</f>
        <v>2</v>
      </c>
      <c r="I718" s="2">
        <f>AVERAGEIF(A:A,A718,G:G)</f>
        <v>48.652586666666636</v>
      </c>
      <c r="J718" s="2">
        <f t="shared" si="104"/>
        <v>12.525146666666657</v>
      </c>
      <c r="K718" s="2">
        <f t="shared" si="105"/>
        <v>102.52514666666666</v>
      </c>
      <c r="L718" s="2">
        <f t="shared" si="106"/>
        <v>469.42512135629454</v>
      </c>
      <c r="M718" s="2">
        <f>SUMIF(A:A,A718,L:L)</f>
        <v>2903.9952389825912</v>
      </c>
      <c r="N718" s="3">
        <f t="shared" si="107"/>
        <v>0.16164803407899411</v>
      </c>
      <c r="O718" s="8">
        <f t="shared" si="108"/>
        <v>6.1862799983779588</v>
      </c>
      <c r="P718" s="3">
        <f t="shared" si="109"/>
        <v>0.16164803407899411</v>
      </c>
      <c r="Q718" s="3">
        <f>IF(ISNUMBER(P718),SUMIF(A:A,A718,P:P),"")</f>
        <v>0.89027064697565017</v>
      </c>
      <c r="R718" s="3">
        <f t="shared" si="110"/>
        <v>0.18157178901509413</v>
      </c>
      <c r="S718" s="9">
        <f t="shared" si="111"/>
        <v>5.5074634965284703</v>
      </c>
    </row>
    <row r="719" spans="1:19" x14ac:dyDescent="0.25">
      <c r="A719" s="1">
        <v>79</v>
      </c>
      <c r="B719" s="11">
        <v>0.77777777777777779</v>
      </c>
      <c r="C719" s="1" t="s">
        <v>682</v>
      </c>
      <c r="D719" s="1">
        <v>2</v>
      </c>
      <c r="E719" s="1">
        <v>1</v>
      </c>
      <c r="F719" s="1" t="s">
        <v>753</v>
      </c>
      <c r="G719" s="2">
        <v>54.7575</v>
      </c>
      <c r="H719" s="7">
        <f>1+COUNTIFS(A:A,A719,O:O,"&lt;"&amp;O719)</f>
        <v>3</v>
      </c>
      <c r="I719" s="2">
        <f>AVERAGEIF(A:A,A719,G:G)</f>
        <v>48.652586666666636</v>
      </c>
      <c r="J719" s="2">
        <f t="shared" si="104"/>
        <v>6.1049133333333643</v>
      </c>
      <c r="K719" s="2">
        <f t="shared" si="105"/>
        <v>96.104913333333371</v>
      </c>
      <c r="L719" s="2">
        <f t="shared" si="106"/>
        <v>319.35227377766893</v>
      </c>
      <c r="M719" s="2">
        <f>SUMIF(A:A,A719,L:L)</f>
        <v>2903.9952389825912</v>
      </c>
      <c r="N719" s="3">
        <f t="shared" si="107"/>
        <v>0.10996997153809156</v>
      </c>
      <c r="O719" s="8">
        <f t="shared" si="108"/>
        <v>9.0933914596278544</v>
      </c>
      <c r="P719" s="3">
        <f t="shared" si="109"/>
        <v>0.10996997153809156</v>
      </c>
      <c r="Q719" s="3">
        <f>IF(ISNUMBER(P719),SUMIF(A:A,A719,P:P),"")</f>
        <v>0.89027064697565017</v>
      </c>
      <c r="R719" s="3">
        <f t="shared" si="110"/>
        <v>0.12352420234416574</v>
      </c>
      <c r="S719" s="9">
        <f t="shared" si="111"/>
        <v>8.0955794979657423</v>
      </c>
    </row>
    <row r="720" spans="1:19" x14ac:dyDescent="0.25">
      <c r="A720" s="1">
        <v>79</v>
      </c>
      <c r="B720" s="11">
        <v>0.77777777777777779</v>
      </c>
      <c r="C720" s="1" t="s">
        <v>682</v>
      </c>
      <c r="D720" s="1">
        <v>2</v>
      </c>
      <c r="E720" s="1">
        <v>2</v>
      </c>
      <c r="F720" s="1" t="s">
        <v>754</v>
      </c>
      <c r="G720" s="2">
        <v>52.693166666666698</v>
      </c>
      <c r="H720" s="7">
        <f>1+COUNTIFS(A:A,A720,O:O,"&lt;"&amp;O720)</f>
        <v>4</v>
      </c>
      <c r="I720" s="2">
        <f>AVERAGEIF(A:A,A720,G:G)</f>
        <v>48.652586666666636</v>
      </c>
      <c r="J720" s="2">
        <f t="shared" si="104"/>
        <v>4.0405800000000625</v>
      </c>
      <c r="K720" s="2">
        <f t="shared" si="105"/>
        <v>94.040580000000062</v>
      </c>
      <c r="L720" s="2">
        <f t="shared" si="106"/>
        <v>282.14885887057437</v>
      </c>
      <c r="M720" s="2">
        <f>SUMIF(A:A,A720,L:L)</f>
        <v>2903.9952389825912</v>
      </c>
      <c r="N720" s="3">
        <f t="shared" si="107"/>
        <v>9.7158857247102326E-2</v>
      </c>
      <c r="O720" s="8">
        <f t="shared" si="108"/>
        <v>10.292422413498736</v>
      </c>
      <c r="P720" s="3">
        <f t="shared" si="109"/>
        <v>9.7158857247102326E-2</v>
      </c>
      <c r="Q720" s="3">
        <f>IF(ISNUMBER(P720),SUMIF(A:A,A720,P:P),"")</f>
        <v>0.89027064697565017</v>
      </c>
      <c r="R720" s="3">
        <f t="shared" si="110"/>
        <v>0.10913406791200174</v>
      </c>
      <c r="S720" s="9">
        <f t="shared" si="111"/>
        <v>9.1630415610122018</v>
      </c>
    </row>
    <row r="721" spans="1:19" x14ac:dyDescent="0.25">
      <c r="A721" s="1">
        <v>79</v>
      </c>
      <c r="B721" s="11">
        <v>0.77777777777777779</v>
      </c>
      <c r="C721" s="1" t="s">
        <v>682</v>
      </c>
      <c r="D721" s="1">
        <v>2</v>
      </c>
      <c r="E721" s="1">
        <v>6</v>
      </c>
      <c r="F721" s="1" t="s">
        <v>758</v>
      </c>
      <c r="G721" s="2">
        <v>51.607533333333301</v>
      </c>
      <c r="H721" s="7">
        <f>1+COUNTIFS(A:A,A721,O:O,"&lt;"&amp;O721)</f>
        <v>5</v>
      </c>
      <c r="I721" s="2">
        <f>AVERAGEIF(A:A,A721,G:G)</f>
        <v>48.652586666666636</v>
      </c>
      <c r="J721" s="2">
        <f t="shared" si="104"/>
        <v>2.9549466666666646</v>
      </c>
      <c r="K721" s="2">
        <f t="shared" si="105"/>
        <v>92.954946666666672</v>
      </c>
      <c r="L721" s="2">
        <f t="shared" si="106"/>
        <v>264.35603182697105</v>
      </c>
      <c r="M721" s="2">
        <f>SUMIF(A:A,A721,L:L)</f>
        <v>2903.9952389825912</v>
      </c>
      <c r="N721" s="3">
        <f t="shared" si="107"/>
        <v>9.1031840644335088E-2</v>
      </c>
      <c r="O721" s="8">
        <f t="shared" si="108"/>
        <v>10.985167309832155</v>
      </c>
      <c r="P721" s="3">
        <f t="shared" si="109"/>
        <v>9.1031840644335088E-2</v>
      </c>
      <c r="Q721" s="3">
        <f>IF(ISNUMBER(P721),SUMIF(A:A,A721,P:P),"")</f>
        <v>0.89027064697565017</v>
      </c>
      <c r="R721" s="3">
        <f t="shared" si="110"/>
        <v>0.10225187245427053</v>
      </c>
      <c r="S721" s="9">
        <f t="shared" si="111"/>
        <v>9.7797720080600357</v>
      </c>
    </row>
    <row r="722" spans="1:19" x14ac:dyDescent="0.25">
      <c r="A722" s="1">
        <v>79</v>
      </c>
      <c r="B722" s="11">
        <v>0.77777777777777779</v>
      </c>
      <c r="C722" s="1" t="s">
        <v>682</v>
      </c>
      <c r="D722" s="1">
        <v>2</v>
      </c>
      <c r="E722" s="1">
        <v>12</v>
      </c>
      <c r="F722" s="1" t="s">
        <v>762</v>
      </c>
      <c r="G722" s="2">
        <v>42.492433333333302</v>
      </c>
      <c r="H722" s="7">
        <f>1+COUNTIFS(A:A,A722,O:O,"&lt;"&amp;O722)</f>
        <v>6</v>
      </c>
      <c r="I722" s="2">
        <f>AVERAGEIF(A:A,A722,G:G)</f>
        <v>48.652586666666636</v>
      </c>
      <c r="J722" s="2">
        <f t="shared" si="104"/>
        <v>-6.1601533333333336</v>
      </c>
      <c r="K722" s="2">
        <f t="shared" si="105"/>
        <v>83.839846666666659</v>
      </c>
      <c r="L722" s="2">
        <f t="shared" si="106"/>
        <v>152.99279059681714</v>
      </c>
      <c r="M722" s="2">
        <f>SUMIF(A:A,A722,L:L)</f>
        <v>2903.9952389825912</v>
      </c>
      <c r="N722" s="3">
        <f t="shared" si="107"/>
        <v>5.2683554209413189E-2</v>
      </c>
      <c r="O722" s="8">
        <f t="shared" si="108"/>
        <v>18.981255441215581</v>
      </c>
      <c r="P722" s="3">
        <f t="shared" si="109"/>
        <v>5.2683554209413189E-2</v>
      </c>
      <c r="Q722" s="3">
        <f>IF(ISNUMBER(P722),SUMIF(A:A,A722,P:P),"")</f>
        <v>0.89027064697565017</v>
      </c>
      <c r="R722" s="3">
        <f t="shared" si="110"/>
        <v>5.917700913580063E-2</v>
      </c>
      <c r="S722" s="9">
        <f t="shared" si="111"/>
        <v>16.898454562061072</v>
      </c>
    </row>
    <row r="723" spans="1:19" x14ac:dyDescent="0.25">
      <c r="A723" s="1">
        <v>79</v>
      </c>
      <c r="B723" s="11">
        <v>0.77777777777777779</v>
      </c>
      <c r="C723" s="1" t="s">
        <v>682</v>
      </c>
      <c r="D723" s="1">
        <v>2</v>
      </c>
      <c r="E723" s="1">
        <v>5</v>
      </c>
      <c r="F723" s="1" t="s">
        <v>757</v>
      </c>
      <c r="G723" s="2">
        <v>42.271433333333306</v>
      </c>
      <c r="H723" s="7">
        <f>1+COUNTIFS(A:A,A723,O:O,"&lt;"&amp;O723)</f>
        <v>7</v>
      </c>
      <c r="I723" s="2">
        <f>AVERAGEIF(A:A,A723,G:G)</f>
        <v>48.652586666666636</v>
      </c>
      <c r="J723" s="2">
        <f t="shared" si="104"/>
        <v>-6.3811533333333301</v>
      </c>
      <c r="K723" s="2">
        <f t="shared" si="105"/>
        <v>83.61884666666667</v>
      </c>
      <c r="L723" s="2">
        <f t="shared" si="106"/>
        <v>150.97749711786707</v>
      </c>
      <c r="M723" s="2">
        <f>SUMIF(A:A,A723,L:L)</f>
        <v>2903.9952389825912</v>
      </c>
      <c r="N723" s="3">
        <f t="shared" si="107"/>
        <v>5.1989581488006066E-2</v>
      </c>
      <c r="O723" s="8">
        <f t="shared" si="108"/>
        <v>19.234623002893354</v>
      </c>
      <c r="P723" s="3">
        <f t="shared" si="109"/>
        <v>5.1989581488006066E-2</v>
      </c>
      <c r="Q723" s="3">
        <f>IF(ISNUMBER(P723),SUMIF(A:A,A723,P:P),"")</f>
        <v>0.89027064697565017</v>
      </c>
      <c r="R723" s="3">
        <f t="shared" si="110"/>
        <v>5.839750155148947E-2</v>
      </c>
      <c r="S723" s="9">
        <f t="shared" si="111"/>
        <v>17.124020265118592</v>
      </c>
    </row>
    <row r="724" spans="1:19" x14ac:dyDescent="0.25">
      <c r="A724" s="1">
        <v>79</v>
      </c>
      <c r="B724" s="11">
        <v>0.77777777777777779</v>
      </c>
      <c r="C724" s="1" t="s">
        <v>682</v>
      </c>
      <c r="D724" s="1">
        <v>2</v>
      </c>
      <c r="E724" s="1">
        <v>4</v>
      </c>
      <c r="F724" s="1" t="s">
        <v>756</v>
      </c>
      <c r="G724" s="2">
        <v>39.459099999999999</v>
      </c>
      <c r="H724" s="7">
        <f>1+COUNTIFS(A:A,A724,O:O,"&lt;"&amp;O724)</f>
        <v>8</v>
      </c>
      <c r="I724" s="2">
        <f>AVERAGEIF(A:A,A724,G:G)</f>
        <v>48.652586666666636</v>
      </c>
      <c r="J724" s="2">
        <f t="shared" si="104"/>
        <v>-9.1934866666666366</v>
      </c>
      <c r="K724" s="2">
        <f t="shared" si="105"/>
        <v>80.806513333333356</v>
      </c>
      <c r="L724" s="2">
        <f t="shared" si="106"/>
        <v>127.53499531545097</v>
      </c>
      <c r="M724" s="2">
        <f>SUMIF(A:A,A724,L:L)</f>
        <v>2903.9952389825912</v>
      </c>
      <c r="N724" s="3">
        <f t="shared" si="107"/>
        <v>4.3917081406831988E-2</v>
      </c>
      <c r="O724" s="8">
        <f t="shared" si="108"/>
        <v>22.77018344494164</v>
      </c>
      <c r="P724" s="3" t="str">
        <f t="shared" si="109"/>
        <v/>
      </c>
      <c r="Q724" s="3" t="str">
        <f>IF(ISNUMBER(P724),SUMIF(A:A,A724,P:P),"")</f>
        <v/>
      </c>
      <c r="R724" s="3" t="str">
        <f t="shared" si="110"/>
        <v/>
      </c>
      <c r="S724" s="9" t="str">
        <f t="shared" si="111"/>
        <v/>
      </c>
    </row>
    <row r="725" spans="1:19" x14ac:dyDescent="0.25">
      <c r="A725" s="1">
        <v>79</v>
      </c>
      <c r="B725" s="11">
        <v>0.77777777777777779</v>
      </c>
      <c r="C725" s="1" t="s">
        <v>682</v>
      </c>
      <c r="D725" s="1">
        <v>2</v>
      </c>
      <c r="E725" s="1">
        <v>3</v>
      </c>
      <c r="F725" s="1" t="s">
        <v>755</v>
      </c>
      <c r="G725" s="2">
        <v>35.8157</v>
      </c>
      <c r="H725" s="7">
        <f>1+COUNTIFS(A:A,A725,O:O,"&lt;"&amp;O725)</f>
        <v>9</v>
      </c>
      <c r="I725" s="2">
        <f>AVERAGEIF(A:A,A725,G:G)</f>
        <v>48.652586666666636</v>
      </c>
      <c r="J725" s="2">
        <f t="shared" si="104"/>
        <v>-12.836886666666636</v>
      </c>
      <c r="K725" s="2">
        <f t="shared" si="105"/>
        <v>77.163113333333371</v>
      </c>
      <c r="L725" s="2">
        <f t="shared" si="106"/>
        <v>102.49221044170923</v>
      </c>
      <c r="M725" s="2">
        <f>SUMIF(A:A,A725,L:L)</f>
        <v>2903.9952389825912</v>
      </c>
      <c r="N725" s="3">
        <f t="shared" si="107"/>
        <v>3.5293518758528396E-2</v>
      </c>
      <c r="O725" s="8">
        <f t="shared" si="108"/>
        <v>28.333814115895091</v>
      </c>
      <c r="P725" s="3" t="str">
        <f t="shared" si="109"/>
        <v/>
      </c>
      <c r="Q725" s="3" t="str">
        <f>IF(ISNUMBER(P725),SUMIF(A:A,A725,P:P),"")</f>
        <v/>
      </c>
      <c r="R725" s="3" t="str">
        <f t="shared" si="110"/>
        <v/>
      </c>
      <c r="S725" s="9" t="str">
        <f t="shared" si="111"/>
        <v/>
      </c>
    </row>
    <row r="726" spans="1:19" x14ac:dyDescent="0.25">
      <c r="A726" s="1">
        <v>79</v>
      </c>
      <c r="B726" s="11">
        <v>0.77777777777777779</v>
      </c>
      <c r="C726" s="1" t="s">
        <v>682</v>
      </c>
      <c r="D726" s="1">
        <v>2</v>
      </c>
      <c r="E726" s="1">
        <v>7</v>
      </c>
      <c r="F726" s="1" t="s">
        <v>759</v>
      </c>
      <c r="G726" s="2">
        <v>33.393066666666599</v>
      </c>
      <c r="H726" s="7">
        <f>1+COUNTIFS(A:A,A726,O:O,"&lt;"&amp;O726)</f>
        <v>10</v>
      </c>
      <c r="I726" s="2">
        <f>AVERAGEIF(A:A,A726,G:G)</f>
        <v>48.652586666666636</v>
      </c>
      <c r="J726" s="2">
        <f t="shared" si="104"/>
        <v>-15.259520000000037</v>
      </c>
      <c r="K726" s="2">
        <f t="shared" si="105"/>
        <v>74.740479999999963</v>
      </c>
      <c r="L726" s="2">
        <f t="shared" si="106"/>
        <v>88.626313002191552</v>
      </c>
      <c r="M726" s="2">
        <f>SUMIF(A:A,A726,L:L)</f>
        <v>2903.9952389825912</v>
      </c>
      <c r="N726" s="3">
        <f t="shared" si="107"/>
        <v>3.0518752858989397E-2</v>
      </c>
      <c r="O726" s="8">
        <f t="shared" si="108"/>
        <v>32.766738687536076</v>
      </c>
      <c r="P726" s="3" t="str">
        <f t="shared" si="109"/>
        <v/>
      </c>
      <c r="Q726" s="3" t="str">
        <f>IF(ISNUMBER(P726),SUMIF(A:A,A726,P:P),"")</f>
        <v/>
      </c>
      <c r="R726" s="3" t="str">
        <f t="shared" si="110"/>
        <v/>
      </c>
      <c r="S726" s="9" t="str">
        <f t="shared" si="111"/>
        <v/>
      </c>
    </row>
    <row r="727" spans="1:19" x14ac:dyDescent="0.25">
      <c r="A727" s="1">
        <v>80</v>
      </c>
      <c r="B727" s="11">
        <v>0.78125</v>
      </c>
      <c r="C727" s="1" t="s">
        <v>184</v>
      </c>
      <c r="D727" s="1">
        <v>8</v>
      </c>
      <c r="E727" s="1">
        <v>5</v>
      </c>
      <c r="F727" s="1" t="s">
        <v>767</v>
      </c>
      <c r="G727" s="2">
        <v>69.306600000000103</v>
      </c>
      <c r="H727" s="7">
        <f>1+COUNTIFS(A:A,A727,O:O,"&lt;"&amp;O727)</f>
        <v>1</v>
      </c>
      <c r="I727" s="2">
        <f>AVERAGEIF(A:A,A727,G:G)</f>
        <v>51.272745454545451</v>
      </c>
      <c r="J727" s="2">
        <f t="shared" si="104"/>
        <v>18.033854545454652</v>
      </c>
      <c r="K727" s="2">
        <f t="shared" si="105"/>
        <v>108.03385454545466</v>
      </c>
      <c r="L727" s="2">
        <f t="shared" si="106"/>
        <v>653.29662302300733</v>
      </c>
      <c r="M727" s="2">
        <f>SUMIF(A:A,A727,L:L)</f>
        <v>2975.8976925906891</v>
      </c>
      <c r="N727" s="3">
        <f t="shared" si="107"/>
        <v>0.2195292615903994</v>
      </c>
      <c r="O727" s="8">
        <f t="shared" si="108"/>
        <v>4.5552014011954967</v>
      </c>
      <c r="P727" s="3">
        <f t="shared" si="109"/>
        <v>0.2195292615903994</v>
      </c>
      <c r="Q727" s="3">
        <f>IF(ISNUMBER(P727),SUMIF(A:A,A727,P:P),"")</f>
        <v>0.92843166948692846</v>
      </c>
      <c r="R727" s="3">
        <f t="shared" si="110"/>
        <v>0.23645171616314645</v>
      </c>
      <c r="S727" s="9">
        <f t="shared" si="111"/>
        <v>4.2291932417611307</v>
      </c>
    </row>
    <row r="728" spans="1:19" x14ac:dyDescent="0.25">
      <c r="A728" s="1">
        <v>80</v>
      </c>
      <c r="B728" s="11">
        <v>0.78125</v>
      </c>
      <c r="C728" s="1" t="s">
        <v>184</v>
      </c>
      <c r="D728" s="1">
        <v>8</v>
      </c>
      <c r="E728" s="1">
        <v>6</v>
      </c>
      <c r="F728" s="1" t="s">
        <v>768</v>
      </c>
      <c r="G728" s="2">
        <v>68.686700000000002</v>
      </c>
      <c r="H728" s="7">
        <f>1+COUNTIFS(A:A,A728,O:O,"&lt;"&amp;O728)</f>
        <v>2</v>
      </c>
      <c r="I728" s="2">
        <f>AVERAGEIF(A:A,A728,G:G)</f>
        <v>51.272745454545451</v>
      </c>
      <c r="J728" s="2">
        <f t="shared" si="104"/>
        <v>17.413954545454551</v>
      </c>
      <c r="K728" s="2">
        <f t="shared" si="105"/>
        <v>107.41395454545454</v>
      </c>
      <c r="L728" s="2">
        <f t="shared" si="106"/>
        <v>629.44424088301594</v>
      </c>
      <c r="M728" s="2">
        <f>SUMIF(A:A,A728,L:L)</f>
        <v>2975.8976925906891</v>
      </c>
      <c r="N728" s="3">
        <f t="shared" si="107"/>
        <v>0.21151407269483405</v>
      </c>
      <c r="O728" s="8">
        <f t="shared" si="108"/>
        <v>4.7278178102256536</v>
      </c>
      <c r="P728" s="3">
        <f t="shared" si="109"/>
        <v>0.21151407269483405</v>
      </c>
      <c r="Q728" s="3">
        <f>IF(ISNUMBER(P728),SUMIF(A:A,A728,P:P),"")</f>
        <v>0.92843166948692846</v>
      </c>
      <c r="R728" s="3">
        <f t="shared" si="110"/>
        <v>0.22781867491844751</v>
      </c>
      <c r="S728" s="9">
        <f t="shared" si="111"/>
        <v>4.389455782577838</v>
      </c>
    </row>
    <row r="729" spans="1:19" x14ac:dyDescent="0.25">
      <c r="A729" s="1">
        <v>80</v>
      </c>
      <c r="B729" s="11">
        <v>0.78125</v>
      </c>
      <c r="C729" s="1" t="s">
        <v>184</v>
      </c>
      <c r="D729" s="1">
        <v>8</v>
      </c>
      <c r="E729" s="1">
        <v>8</v>
      </c>
      <c r="F729" s="1" t="s">
        <v>770</v>
      </c>
      <c r="G729" s="2">
        <v>59.424100000000003</v>
      </c>
      <c r="H729" s="7">
        <f>1+COUNTIFS(A:A,A729,O:O,"&lt;"&amp;O729)</f>
        <v>3</v>
      </c>
      <c r="I729" s="2">
        <f>AVERAGEIF(A:A,A729,G:G)</f>
        <v>51.272745454545451</v>
      </c>
      <c r="J729" s="2">
        <f t="shared" si="104"/>
        <v>8.1513545454545522</v>
      </c>
      <c r="K729" s="2">
        <f t="shared" si="105"/>
        <v>98.151354545454552</v>
      </c>
      <c r="L729" s="2">
        <f t="shared" si="106"/>
        <v>361.07340395816323</v>
      </c>
      <c r="M729" s="2">
        <f>SUMIF(A:A,A729,L:L)</f>
        <v>2975.8976925906891</v>
      </c>
      <c r="N729" s="3">
        <f t="shared" si="107"/>
        <v>0.12133259985958328</v>
      </c>
      <c r="O729" s="8">
        <f t="shared" si="108"/>
        <v>8.2418080644219902</v>
      </c>
      <c r="P729" s="3">
        <f t="shared" si="109"/>
        <v>0.12133259985958328</v>
      </c>
      <c r="Q729" s="3">
        <f>IF(ISNUMBER(P729),SUMIF(A:A,A729,P:P),"")</f>
        <v>0.92843166948692846</v>
      </c>
      <c r="R729" s="3">
        <f t="shared" si="110"/>
        <v>0.13068554622510273</v>
      </c>
      <c r="S729" s="9">
        <f t="shared" si="111"/>
        <v>7.6519556208421387</v>
      </c>
    </row>
    <row r="730" spans="1:19" x14ac:dyDescent="0.25">
      <c r="A730" s="1">
        <v>80</v>
      </c>
      <c r="B730" s="11">
        <v>0.78125</v>
      </c>
      <c r="C730" s="1" t="s">
        <v>184</v>
      </c>
      <c r="D730" s="1">
        <v>8</v>
      </c>
      <c r="E730" s="1">
        <v>2</v>
      </c>
      <c r="F730" s="1" t="s">
        <v>764</v>
      </c>
      <c r="G730" s="2">
        <v>53.142500000000005</v>
      </c>
      <c r="H730" s="7">
        <f>1+COUNTIFS(A:A,A730,O:O,"&lt;"&amp;O730)</f>
        <v>4</v>
      </c>
      <c r="I730" s="2">
        <f>AVERAGEIF(A:A,A730,G:G)</f>
        <v>51.272745454545451</v>
      </c>
      <c r="J730" s="2">
        <f t="shared" si="104"/>
        <v>1.8697545454545548</v>
      </c>
      <c r="K730" s="2">
        <f t="shared" si="105"/>
        <v>91.869754545454555</v>
      </c>
      <c r="L730" s="2">
        <f t="shared" si="106"/>
        <v>247.69181024004925</v>
      </c>
      <c r="M730" s="2">
        <f>SUMIF(A:A,A730,L:L)</f>
        <v>2975.8976925906891</v>
      </c>
      <c r="N730" s="3">
        <f t="shared" si="107"/>
        <v>8.3232636275348354E-2</v>
      </c>
      <c r="O730" s="8">
        <f t="shared" si="108"/>
        <v>12.014517919290965</v>
      </c>
      <c r="P730" s="3">
        <f t="shared" si="109"/>
        <v>8.3232636275348354E-2</v>
      </c>
      <c r="Q730" s="3">
        <f>IF(ISNUMBER(P730),SUMIF(A:A,A730,P:P),"")</f>
        <v>0.92843166948692846</v>
      </c>
      <c r="R730" s="3">
        <f t="shared" si="110"/>
        <v>8.9648639755410889E-2</v>
      </c>
      <c r="S730" s="9">
        <f t="shared" si="111"/>
        <v>11.154658929887928</v>
      </c>
    </row>
    <row r="731" spans="1:19" x14ac:dyDescent="0.25">
      <c r="A731" s="1">
        <v>80</v>
      </c>
      <c r="B731" s="11">
        <v>0.78125</v>
      </c>
      <c r="C731" s="1" t="s">
        <v>184</v>
      </c>
      <c r="D731" s="1">
        <v>8</v>
      </c>
      <c r="E731" s="1">
        <v>4</v>
      </c>
      <c r="F731" s="1" t="s">
        <v>766</v>
      </c>
      <c r="G731" s="2">
        <v>52.009300000000003</v>
      </c>
      <c r="H731" s="7">
        <f>1+COUNTIFS(A:A,A731,O:O,"&lt;"&amp;O731)</f>
        <v>5</v>
      </c>
      <c r="I731" s="2">
        <f>AVERAGEIF(A:A,A731,G:G)</f>
        <v>51.272745454545451</v>
      </c>
      <c r="J731" s="2">
        <f t="shared" si="104"/>
        <v>0.73655454545455257</v>
      </c>
      <c r="K731" s="2">
        <f t="shared" si="105"/>
        <v>90.736554545454553</v>
      </c>
      <c r="L731" s="2">
        <f t="shared" si="106"/>
        <v>231.41051921281425</v>
      </c>
      <c r="M731" s="2">
        <f>SUMIF(A:A,A731,L:L)</f>
        <v>2975.8976925906891</v>
      </c>
      <c r="N731" s="3">
        <f t="shared" si="107"/>
        <v>7.7761584273872725E-2</v>
      </c>
      <c r="O731" s="8">
        <f t="shared" si="108"/>
        <v>12.859820299931725</v>
      </c>
      <c r="P731" s="3">
        <f t="shared" si="109"/>
        <v>7.7761584273872725E-2</v>
      </c>
      <c r="Q731" s="3">
        <f>IF(ISNUMBER(P731),SUMIF(A:A,A731,P:P),"")</f>
        <v>0.92843166948692846</v>
      </c>
      <c r="R731" s="3">
        <f t="shared" si="110"/>
        <v>8.3755850677568411E-2</v>
      </c>
      <c r="S731" s="9">
        <f t="shared" si="111"/>
        <v>11.939464430367503</v>
      </c>
    </row>
    <row r="732" spans="1:19" x14ac:dyDescent="0.25">
      <c r="A732" s="1">
        <v>80</v>
      </c>
      <c r="B732" s="11">
        <v>0.78125</v>
      </c>
      <c r="C732" s="1" t="s">
        <v>184</v>
      </c>
      <c r="D732" s="1">
        <v>8</v>
      </c>
      <c r="E732" s="1">
        <v>1</v>
      </c>
      <c r="F732" s="1" t="s">
        <v>763</v>
      </c>
      <c r="G732" s="2">
        <v>46.640733333333301</v>
      </c>
      <c r="H732" s="7">
        <f>1+COUNTIFS(A:A,A732,O:O,"&lt;"&amp;O732)</f>
        <v>6</v>
      </c>
      <c r="I732" s="2">
        <f>AVERAGEIF(A:A,A732,G:G)</f>
        <v>51.272745454545451</v>
      </c>
      <c r="J732" s="2">
        <f t="shared" si="104"/>
        <v>-4.6320121212121492</v>
      </c>
      <c r="K732" s="2">
        <f t="shared" si="105"/>
        <v>85.367987878787858</v>
      </c>
      <c r="L732" s="2">
        <f t="shared" si="106"/>
        <v>167.68366746908805</v>
      </c>
      <c r="M732" s="2">
        <f>SUMIF(A:A,A732,L:L)</f>
        <v>2975.8976925906891</v>
      </c>
      <c r="N732" s="3">
        <f t="shared" si="107"/>
        <v>5.6347255447182339E-2</v>
      </c>
      <c r="O732" s="8">
        <f t="shared" si="108"/>
        <v>17.747093306742507</v>
      </c>
      <c r="P732" s="3">
        <f t="shared" si="109"/>
        <v>5.6347255447182339E-2</v>
      </c>
      <c r="Q732" s="3">
        <f>IF(ISNUMBER(P732),SUMIF(A:A,A732,P:P),"")</f>
        <v>0.92843166948692846</v>
      </c>
      <c r="R732" s="3">
        <f t="shared" si="110"/>
        <v>6.0690794270644666E-2</v>
      </c>
      <c r="S732" s="9">
        <f t="shared" si="111"/>
        <v>16.476963467319241</v>
      </c>
    </row>
    <row r="733" spans="1:19" x14ac:dyDescent="0.25">
      <c r="A733" s="1">
        <v>80</v>
      </c>
      <c r="B733" s="11">
        <v>0.78125</v>
      </c>
      <c r="C733" s="1" t="s">
        <v>184</v>
      </c>
      <c r="D733" s="1">
        <v>8</v>
      </c>
      <c r="E733" s="1">
        <v>7</v>
      </c>
      <c r="F733" s="1" t="s">
        <v>769</v>
      </c>
      <c r="G733" s="2">
        <v>46.513300000000001</v>
      </c>
      <c r="H733" s="7">
        <f>1+COUNTIFS(A:A,A733,O:O,"&lt;"&amp;O733)</f>
        <v>7</v>
      </c>
      <c r="I733" s="2">
        <f>AVERAGEIF(A:A,A733,G:G)</f>
        <v>51.272745454545451</v>
      </c>
      <c r="J733" s="2">
        <f t="shared" si="104"/>
        <v>-4.7594454545454496</v>
      </c>
      <c r="K733" s="2">
        <f t="shared" si="105"/>
        <v>85.240554545454557</v>
      </c>
      <c r="L733" s="2">
        <f t="shared" si="106"/>
        <v>166.40644718309866</v>
      </c>
      <c r="M733" s="2">
        <f>SUMIF(A:A,A733,L:L)</f>
        <v>2975.8976925906891</v>
      </c>
      <c r="N733" s="3">
        <f t="shared" si="107"/>
        <v>5.5918067209572764E-2</v>
      </c>
      <c r="O733" s="8">
        <f t="shared" si="108"/>
        <v>17.883307666056229</v>
      </c>
      <c r="P733" s="3">
        <f t="shared" si="109"/>
        <v>5.5918067209572764E-2</v>
      </c>
      <c r="Q733" s="3">
        <f>IF(ISNUMBER(P733),SUMIF(A:A,A733,P:P),"")</f>
        <v>0.92843166948692846</v>
      </c>
      <c r="R733" s="3">
        <f t="shared" si="110"/>
        <v>6.0228521976716187E-2</v>
      </c>
      <c r="S733" s="9">
        <f t="shared" si="111"/>
        <v>16.603429192344969</v>
      </c>
    </row>
    <row r="734" spans="1:19" x14ac:dyDescent="0.25">
      <c r="A734" s="1">
        <v>80</v>
      </c>
      <c r="B734" s="11">
        <v>0.78125</v>
      </c>
      <c r="C734" s="1" t="s">
        <v>184</v>
      </c>
      <c r="D734" s="1">
        <v>8</v>
      </c>
      <c r="E734" s="1">
        <v>13</v>
      </c>
      <c r="F734" s="1" t="s">
        <v>773</v>
      </c>
      <c r="G734" s="2">
        <v>45.8827</v>
      </c>
      <c r="H734" s="7">
        <f>1+COUNTIFS(A:A,A734,O:O,"&lt;"&amp;O734)</f>
        <v>8</v>
      </c>
      <c r="I734" s="2">
        <f>AVERAGEIF(A:A,A734,G:G)</f>
        <v>51.272745454545451</v>
      </c>
      <c r="J734" s="2">
        <f t="shared" si="104"/>
        <v>-5.3900454545454508</v>
      </c>
      <c r="K734" s="2">
        <f t="shared" si="105"/>
        <v>84.609954545454542</v>
      </c>
      <c r="L734" s="2">
        <f t="shared" si="106"/>
        <v>160.22791537439093</v>
      </c>
      <c r="M734" s="2">
        <f>SUMIF(A:A,A734,L:L)</f>
        <v>2975.8976925906891</v>
      </c>
      <c r="N734" s="3">
        <f t="shared" si="107"/>
        <v>5.3841876275962756E-2</v>
      </c>
      <c r="O734" s="8">
        <f t="shared" si="108"/>
        <v>18.57290401386776</v>
      </c>
      <c r="P734" s="3">
        <f t="shared" si="109"/>
        <v>5.3841876275962756E-2</v>
      </c>
      <c r="Q734" s="3">
        <f>IF(ISNUMBER(P734),SUMIF(A:A,A734,P:P),"")</f>
        <v>0.92843166948692846</v>
      </c>
      <c r="R734" s="3">
        <f t="shared" si="110"/>
        <v>5.7992287473042525E-2</v>
      </c>
      <c r="S734" s="9">
        <f t="shared" si="111"/>
        <v>17.243672280815719</v>
      </c>
    </row>
    <row r="735" spans="1:19" x14ac:dyDescent="0.25">
      <c r="A735" s="1">
        <v>80</v>
      </c>
      <c r="B735" s="11">
        <v>0.78125</v>
      </c>
      <c r="C735" s="1" t="s">
        <v>184</v>
      </c>
      <c r="D735" s="1">
        <v>8</v>
      </c>
      <c r="E735" s="1">
        <v>3</v>
      </c>
      <c r="F735" s="1" t="s">
        <v>765</v>
      </c>
      <c r="G735" s="2">
        <v>44.296633333333304</v>
      </c>
      <c r="H735" s="7">
        <f>1+COUNTIFS(A:A,A735,O:O,"&lt;"&amp;O735)</f>
        <v>9</v>
      </c>
      <c r="I735" s="2">
        <f>AVERAGEIF(A:A,A735,G:G)</f>
        <v>51.272745454545451</v>
      </c>
      <c r="J735" s="2">
        <f t="shared" si="104"/>
        <v>-6.9761121212121466</v>
      </c>
      <c r="K735" s="2">
        <f t="shared" si="105"/>
        <v>83.02388787878786</v>
      </c>
      <c r="L735" s="2">
        <f t="shared" si="106"/>
        <v>145.68303561064457</v>
      </c>
      <c r="M735" s="2">
        <f>SUMIF(A:A,A735,L:L)</f>
        <v>2975.8976925906891</v>
      </c>
      <c r="N735" s="3">
        <f t="shared" si="107"/>
        <v>4.8954315860172987E-2</v>
      </c>
      <c r="O735" s="8">
        <f t="shared" si="108"/>
        <v>20.427208151703631</v>
      </c>
      <c r="P735" s="3">
        <f t="shared" si="109"/>
        <v>4.8954315860172987E-2</v>
      </c>
      <c r="Q735" s="3">
        <f>IF(ISNUMBER(P735),SUMIF(A:A,A735,P:P),"")</f>
        <v>0.92843166948692846</v>
      </c>
      <c r="R735" s="3">
        <f t="shared" si="110"/>
        <v>5.2727968539920886E-2</v>
      </c>
      <c r="S735" s="9">
        <f t="shared" si="111"/>
        <v>18.965266967243195</v>
      </c>
    </row>
    <row r="736" spans="1:19" x14ac:dyDescent="0.25">
      <c r="A736" s="1">
        <v>80</v>
      </c>
      <c r="B736" s="11">
        <v>0.78125</v>
      </c>
      <c r="C736" s="1" t="s">
        <v>184</v>
      </c>
      <c r="D736" s="1">
        <v>8</v>
      </c>
      <c r="E736" s="1">
        <v>10</v>
      </c>
      <c r="F736" s="1" t="s">
        <v>771</v>
      </c>
      <c r="G736" s="2">
        <v>39.957933333333301</v>
      </c>
      <c r="H736" s="7">
        <f>1+COUNTIFS(A:A,A736,O:O,"&lt;"&amp;O736)</f>
        <v>10</v>
      </c>
      <c r="I736" s="2">
        <f>AVERAGEIF(A:A,A736,G:G)</f>
        <v>51.272745454545451</v>
      </c>
      <c r="J736" s="2">
        <f t="shared" si="104"/>
        <v>-11.31481212121215</v>
      </c>
      <c r="K736" s="2">
        <f t="shared" si="105"/>
        <v>78.685187878787843</v>
      </c>
      <c r="L736" s="2">
        <f t="shared" si="106"/>
        <v>112.29297147333324</v>
      </c>
      <c r="M736" s="2">
        <f>SUMIF(A:A,A736,L:L)</f>
        <v>2975.8976925906891</v>
      </c>
      <c r="N736" s="3">
        <f t="shared" si="107"/>
        <v>3.7734150523022779E-2</v>
      </c>
      <c r="O736" s="8">
        <f t="shared" si="108"/>
        <v>26.501192848898743</v>
      </c>
      <c r="P736" s="3" t="str">
        <f t="shared" si="109"/>
        <v/>
      </c>
      <c r="Q736" s="3" t="str">
        <f>IF(ISNUMBER(P736),SUMIF(A:A,A736,P:P),"")</f>
        <v/>
      </c>
      <c r="R736" s="3" t="str">
        <f t="shared" si="110"/>
        <v/>
      </c>
      <c r="S736" s="9" t="str">
        <f t="shared" si="111"/>
        <v/>
      </c>
    </row>
    <row r="737" spans="1:19" x14ac:dyDescent="0.25">
      <c r="A737" s="1">
        <v>80</v>
      </c>
      <c r="B737" s="11">
        <v>0.78125</v>
      </c>
      <c r="C737" s="1" t="s">
        <v>184</v>
      </c>
      <c r="D737" s="1">
        <v>8</v>
      </c>
      <c r="E737" s="1">
        <v>12</v>
      </c>
      <c r="F737" s="1" t="s">
        <v>772</v>
      </c>
      <c r="G737" s="2">
        <v>38.139699999999998</v>
      </c>
      <c r="H737" s="7">
        <f>1+COUNTIFS(A:A,A737,O:O,"&lt;"&amp;O737)</f>
        <v>11</v>
      </c>
      <c r="I737" s="2">
        <f>AVERAGEIF(A:A,A737,G:G)</f>
        <v>51.272745454545451</v>
      </c>
      <c r="J737" s="2">
        <f t="shared" si="104"/>
        <v>-13.133045454545453</v>
      </c>
      <c r="K737" s="2">
        <f t="shared" si="105"/>
        <v>76.866954545454547</v>
      </c>
      <c r="L737" s="2">
        <f t="shared" si="106"/>
        <v>100.68705816308307</v>
      </c>
      <c r="M737" s="2">
        <f>SUMIF(A:A,A737,L:L)</f>
        <v>2975.8976925906891</v>
      </c>
      <c r="N737" s="3">
        <f t="shared" si="107"/>
        <v>3.3834179990048389E-2</v>
      </c>
      <c r="O737" s="8">
        <f t="shared" si="108"/>
        <v>29.55591062925506</v>
      </c>
      <c r="P737" s="3" t="str">
        <f t="shared" si="109"/>
        <v/>
      </c>
      <c r="Q737" s="3" t="str">
        <f>IF(ISNUMBER(P737),SUMIF(A:A,A737,P:P),"")</f>
        <v/>
      </c>
      <c r="R737" s="3" t="str">
        <f t="shared" si="110"/>
        <v/>
      </c>
      <c r="S737" s="9" t="str">
        <f t="shared" si="111"/>
        <v/>
      </c>
    </row>
    <row r="738" spans="1:19" x14ac:dyDescent="0.25">
      <c r="A738" s="1">
        <v>81</v>
      </c>
      <c r="B738" s="11">
        <v>0.78819444444444453</v>
      </c>
      <c r="C738" s="1" t="s">
        <v>387</v>
      </c>
      <c r="D738" s="1">
        <v>6</v>
      </c>
      <c r="E738" s="1">
        <v>1</v>
      </c>
      <c r="F738" s="1" t="s">
        <v>774</v>
      </c>
      <c r="G738" s="2">
        <v>71.155633333333299</v>
      </c>
      <c r="H738" s="7">
        <f>1+COUNTIFS(A:A,A738,O:O,"&lt;"&amp;O738)</f>
        <v>1</v>
      </c>
      <c r="I738" s="2">
        <f>AVERAGEIF(A:A,A738,G:G)</f>
        <v>47.923192857142837</v>
      </c>
      <c r="J738" s="2">
        <f t="shared" si="104"/>
        <v>23.232440476190462</v>
      </c>
      <c r="K738" s="2">
        <f t="shared" si="105"/>
        <v>113.23244047619046</v>
      </c>
      <c r="L738" s="2">
        <f t="shared" si="106"/>
        <v>892.42852692598933</v>
      </c>
      <c r="M738" s="2">
        <f>SUMIF(A:A,A738,L:L)</f>
        <v>4067.8873611928357</v>
      </c>
      <c r="N738" s="3">
        <f t="shared" si="107"/>
        <v>0.21938378516564935</v>
      </c>
      <c r="O738" s="8">
        <f t="shared" si="108"/>
        <v>4.5582220182997277</v>
      </c>
      <c r="P738" s="3">
        <f t="shared" si="109"/>
        <v>0.21938378516564935</v>
      </c>
      <c r="Q738" s="3">
        <f>IF(ISNUMBER(P738),SUMIF(A:A,A738,P:P),"")</f>
        <v>0.83272923228732543</v>
      </c>
      <c r="R738" s="3">
        <f t="shared" si="110"/>
        <v>0.26345152380810505</v>
      </c>
      <c r="S738" s="9">
        <f t="shared" si="111"/>
        <v>3.795764721893915</v>
      </c>
    </row>
    <row r="739" spans="1:19" x14ac:dyDescent="0.25">
      <c r="A739" s="1">
        <v>81</v>
      </c>
      <c r="B739" s="11">
        <v>0.78819444444444453</v>
      </c>
      <c r="C739" s="1" t="s">
        <v>387</v>
      </c>
      <c r="D739" s="1">
        <v>6</v>
      </c>
      <c r="E739" s="1">
        <v>2</v>
      </c>
      <c r="F739" s="1" t="s">
        <v>775</v>
      </c>
      <c r="G739" s="2">
        <v>60.004333333333207</v>
      </c>
      <c r="H739" s="7">
        <f>1+COUNTIFS(A:A,A739,O:O,"&lt;"&amp;O739)</f>
        <v>2</v>
      </c>
      <c r="I739" s="2">
        <f>AVERAGEIF(A:A,A739,G:G)</f>
        <v>47.923192857142837</v>
      </c>
      <c r="J739" s="2">
        <f t="shared" si="104"/>
        <v>12.08114047619037</v>
      </c>
      <c r="K739" s="2">
        <f t="shared" si="105"/>
        <v>102.08114047619037</v>
      </c>
      <c r="L739" s="2">
        <f t="shared" si="106"/>
        <v>457.08457004256917</v>
      </c>
      <c r="M739" s="2">
        <f>SUMIF(A:A,A739,L:L)</f>
        <v>4067.8873611928357</v>
      </c>
      <c r="N739" s="3">
        <f t="shared" si="107"/>
        <v>0.1123641166673153</v>
      </c>
      <c r="O739" s="8">
        <f t="shared" si="108"/>
        <v>8.8996383334794817</v>
      </c>
      <c r="P739" s="3">
        <f t="shared" si="109"/>
        <v>0.1123641166673153</v>
      </c>
      <c r="Q739" s="3">
        <f>IF(ISNUMBER(P739),SUMIF(A:A,A739,P:P),"")</f>
        <v>0.83272923228732543</v>
      </c>
      <c r="R739" s="3">
        <f t="shared" si="110"/>
        <v>0.13493475707424801</v>
      </c>
      <c r="S739" s="9">
        <f t="shared" si="111"/>
        <v>7.410988997073221</v>
      </c>
    </row>
    <row r="740" spans="1:19" x14ac:dyDescent="0.25">
      <c r="A740" s="1">
        <v>81</v>
      </c>
      <c r="B740" s="11">
        <v>0.78819444444444453</v>
      </c>
      <c r="C740" s="1" t="s">
        <v>387</v>
      </c>
      <c r="D740" s="1">
        <v>6</v>
      </c>
      <c r="E740" s="1">
        <v>5</v>
      </c>
      <c r="F740" s="1" t="s">
        <v>778</v>
      </c>
      <c r="G740" s="2">
        <v>59.463466666666598</v>
      </c>
      <c r="H740" s="7">
        <f>1+COUNTIFS(A:A,A740,O:O,"&lt;"&amp;O740)</f>
        <v>3</v>
      </c>
      <c r="I740" s="2">
        <f>AVERAGEIF(A:A,A740,G:G)</f>
        <v>47.923192857142837</v>
      </c>
      <c r="J740" s="2">
        <f t="shared" si="104"/>
        <v>11.540273809523761</v>
      </c>
      <c r="K740" s="2">
        <f t="shared" si="105"/>
        <v>101.54027380952377</v>
      </c>
      <c r="L740" s="2">
        <f t="shared" si="106"/>
        <v>442.48936425244307</v>
      </c>
      <c r="M740" s="2">
        <f>SUMIF(A:A,A740,L:L)</f>
        <v>4067.8873611928357</v>
      </c>
      <c r="N740" s="3">
        <f t="shared" si="107"/>
        <v>0.1087762086221313</v>
      </c>
      <c r="O740" s="8">
        <f t="shared" si="108"/>
        <v>9.1931867516528136</v>
      </c>
      <c r="P740" s="3">
        <f t="shared" si="109"/>
        <v>0.1087762086221313</v>
      </c>
      <c r="Q740" s="3">
        <f>IF(ISNUMBER(P740),SUMIF(A:A,A740,P:P),"")</f>
        <v>0.83272923228732543</v>
      </c>
      <c r="R740" s="3">
        <f t="shared" si="110"/>
        <v>0.13062614401483999</v>
      </c>
      <c r="S740" s="9">
        <f t="shared" si="111"/>
        <v>7.6554353459778577</v>
      </c>
    </row>
    <row r="741" spans="1:19" x14ac:dyDescent="0.25">
      <c r="A741" s="1">
        <v>81</v>
      </c>
      <c r="B741" s="11">
        <v>0.78819444444444453</v>
      </c>
      <c r="C741" s="1" t="s">
        <v>387</v>
      </c>
      <c r="D741" s="1">
        <v>6</v>
      </c>
      <c r="E741" s="1">
        <v>7</v>
      </c>
      <c r="F741" s="1" t="s">
        <v>780</v>
      </c>
      <c r="G741" s="2">
        <v>57.855766666666597</v>
      </c>
      <c r="H741" s="7">
        <f>1+COUNTIFS(A:A,A741,O:O,"&lt;"&amp;O741)</f>
        <v>4</v>
      </c>
      <c r="I741" s="2">
        <f>AVERAGEIF(A:A,A741,G:G)</f>
        <v>47.923192857142837</v>
      </c>
      <c r="J741" s="2">
        <f t="shared" si="104"/>
        <v>9.9325738095237597</v>
      </c>
      <c r="K741" s="2">
        <f t="shared" si="105"/>
        <v>99.93257380952376</v>
      </c>
      <c r="L741" s="2">
        <f t="shared" si="106"/>
        <v>401.79999043337983</v>
      </c>
      <c r="M741" s="2">
        <f>SUMIF(A:A,A741,L:L)</f>
        <v>4067.8873611928357</v>
      </c>
      <c r="N741" s="3">
        <f t="shared" si="107"/>
        <v>9.8773627378797219E-2</v>
      </c>
      <c r="O741" s="8">
        <f t="shared" si="108"/>
        <v>10.124159925452533</v>
      </c>
      <c r="P741" s="3">
        <f t="shared" si="109"/>
        <v>9.8773627378797219E-2</v>
      </c>
      <c r="Q741" s="3">
        <f>IF(ISNUMBER(P741),SUMIF(A:A,A741,P:P),"")</f>
        <v>0.83272923228732543</v>
      </c>
      <c r="R741" s="3">
        <f t="shared" si="110"/>
        <v>0.11861433891000515</v>
      </c>
      <c r="S741" s="9">
        <f t="shared" si="111"/>
        <v>8.4306839222761933</v>
      </c>
    </row>
    <row r="742" spans="1:19" x14ac:dyDescent="0.25">
      <c r="A742" s="1">
        <v>81</v>
      </c>
      <c r="B742" s="11">
        <v>0.78819444444444453</v>
      </c>
      <c r="C742" s="1" t="s">
        <v>387</v>
      </c>
      <c r="D742" s="1">
        <v>6</v>
      </c>
      <c r="E742" s="1">
        <v>10</v>
      </c>
      <c r="F742" s="1" t="s">
        <v>783</v>
      </c>
      <c r="G742" s="2">
        <v>57.628966666666706</v>
      </c>
      <c r="H742" s="7">
        <f>1+COUNTIFS(A:A,A742,O:O,"&lt;"&amp;O742)</f>
        <v>5</v>
      </c>
      <c r="I742" s="2">
        <f>AVERAGEIF(A:A,A742,G:G)</f>
        <v>47.923192857142837</v>
      </c>
      <c r="J742" s="2">
        <f t="shared" si="104"/>
        <v>9.705773809523869</v>
      </c>
      <c r="K742" s="2">
        <f t="shared" si="105"/>
        <v>99.705773809523862</v>
      </c>
      <c r="L742" s="2">
        <f t="shared" si="106"/>
        <v>396.36933017876015</v>
      </c>
      <c r="M742" s="2">
        <f>SUMIF(A:A,A742,L:L)</f>
        <v>4067.8873611928357</v>
      </c>
      <c r="N742" s="3">
        <f t="shared" si="107"/>
        <v>9.7438619849722657E-2</v>
      </c>
      <c r="O742" s="8">
        <f t="shared" si="108"/>
        <v>10.262871144339657</v>
      </c>
      <c r="P742" s="3">
        <f t="shared" si="109"/>
        <v>9.7438619849722657E-2</v>
      </c>
      <c r="Q742" s="3">
        <f>IF(ISNUMBER(P742),SUMIF(A:A,A742,P:P),"")</f>
        <v>0.83272923228732543</v>
      </c>
      <c r="R742" s="3">
        <f t="shared" si="110"/>
        <v>0.11701116770223143</v>
      </c>
      <c r="S742" s="9">
        <f t="shared" si="111"/>
        <v>8.5461928090897068</v>
      </c>
    </row>
    <row r="743" spans="1:19" x14ac:dyDescent="0.25">
      <c r="A743" s="1">
        <v>81</v>
      </c>
      <c r="B743" s="11">
        <v>0.78819444444444453</v>
      </c>
      <c r="C743" s="1" t="s">
        <v>387</v>
      </c>
      <c r="D743" s="1">
        <v>6</v>
      </c>
      <c r="E743" s="1">
        <v>6</v>
      </c>
      <c r="F743" s="1" t="s">
        <v>779</v>
      </c>
      <c r="G743" s="2">
        <v>53.068933333333405</v>
      </c>
      <c r="H743" s="7">
        <f>1+COUNTIFS(A:A,A743,O:O,"&lt;"&amp;O743)</f>
        <v>6</v>
      </c>
      <c r="I743" s="2">
        <f>AVERAGEIF(A:A,A743,G:G)</f>
        <v>47.923192857142837</v>
      </c>
      <c r="J743" s="2">
        <f t="shared" si="104"/>
        <v>5.1457404761905678</v>
      </c>
      <c r="K743" s="2">
        <f t="shared" si="105"/>
        <v>95.145740476190568</v>
      </c>
      <c r="L743" s="2">
        <f t="shared" si="106"/>
        <v>301.49228543856333</v>
      </c>
      <c r="M743" s="2">
        <f>SUMIF(A:A,A743,L:L)</f>
        <v>4067.8873611928357</v>
      </c>
      <c r="N743" s="3">
        <f t="shared" si="107"/>
        <v>7.4115200021211025E-2</v>
      </c>
      <c r="O743" s="8">
        <f t="shared" si="108"/>
        <v>13.492508955164528</v>
      </c>
      <c r="P743" s="3">
        <f t="shared" si="109"/>
        <v>7.4115200021211025E-2</v>
      </c>
      <c r="Q743" s="3">
        <f>IF(ISNUMBER(P743),SUMIF(A:A,A743,P:P),"")</f>
        <v>0.83272923228732543</v>
      </c>
      <c r="R743" s="3">
        <f t="shared" si="110"/>
        <v>8.9002760017962562E-2</v>
      </c>
      <c r="S743" s="9">
        <f t="shared" si="111"/>
        <v>11.235606623864021</v>
      </c>
    </row>
    <row r="744" spans="1:19" x14ac:dyDescent="0.25">
      <c r="A744" s="1">
        <v>81</v>
      </c>
      <c r="B744" s="11">
        <v>0.78819444444444453</v>
      </c>
      <c r="C744" s="1" t="s">
        <v>387</v>
      </c>
      <c r="D744" s="1">
        <v>6</v>
      </c>
      <c r="E744" s="1">
        <v>4</v>
      </c>
      <c r="F744" s="1" t="s">
        <v>777</v>
      </c>
      <c r="G744" s="2">
        <v>52.914766666666601</v>
      </c>
      <c r="H744" s="7">
        <f>1+COUNTIFS(A:A,A744,O:O,"&lt;"&amp;O744)</f>
        <v>7</v>
      </c>
      <c r="I744" s="2">
        <f>AVERAGEIF(A:A,A744,G:G)</f>
        <v>47.923192857142837</v>
      </c>
      <c r="J744" s="2">
        <f t="shared" si="104"/>
        <v>4.9915738095237643</v>
      </c>
      <c r="K744" s="2">
        <f t="shared" si="105"/>
        <v>94.991573809523771</v>
      </c>
      <c r="L744" s="2">
        <f t="shared" si="106"/>
        <v>298.71634033738593</v>
      </c>
      <c r="M744" s="2">
        <f>SUMIF(A:A,A744,L:L)</f>
        <v>4067.8873611928357</v>
      </c>
      <c r="N744" s="3">
        <f t="shared" si="107"/>
        <v>7.3432795408030341E-2</v>
      </c>
      <c r="O744" s="8">
        <f t="shared" si="108"/>
        <v>13.617893673303408</v>
      </c>
      <c r="P744" s="3">
        <f t="shared" si="109"/>
        <v>7.3432795408030341E-2</v>
      </c>
      <c r="Q744" s="3">
        <f>IF(ISNUMBER(P744),SUMIF(A:A,A744,P:P),"")</f>
        <v>0.83272923228732543</v>
      </c>
      <c r="R744" s="3">
        <f t="shared" si="110"/>
        <v>8.8183280423969848E-2</v>
      </c>
      <c r="S744" s="9">
        <f t="shared" si="111"/>
        <v>11.340018143940373</v>
      </c>
    </row>
    <row r="745" spans="1:19" x14ac:dyDescent="0.25">
      <c r="A745" s="1">
        <v>81</v>
      </c>
      <c r="B745" s="11">
        <v>0.78819444444444453</v>
      </c>
      <c r="C745" s="1" t="s">
        <v>387</v>
      </c>
      <c r="D745" s="1">
        <v>6</v>
      </c>
      <c r="E745" s="1">
        <v>14</v>
      </c>
      <c r="F745" s="1" t="s">
        <v>787</v>
      </c>
      <c r="G745" s="2">
        <v>45.982366666666699</v>
      </c>
      <c r="H745" s="7">
        <f>1+COUNTIFS(A:A,A745,O:O,"&lt;"&amp;O745)</f>
        <v>8</v>
      </c>
      <c r="I745" s="2">
        <f>AVERAGEIF(A:A,A745,G:G)</f>
        <v>47.923192857142837</v>
      </c>
      <c r="J745" s="2">
        <f t="shared" si="104"/>
        <v>-1.9408261904761375</v>
      </c>
      <c r="K745" s="2">
        <f t="shared" si="105"/>
        <v>88.059173809523855</v>
      </c>
      <c r="L745" s="2">
        <f t="shared" si="106"/>
        <v>197.0683117083328</v>
      </c>
      <c r="M745" s="2">
        <f>SUMIF(A:A,A745,L:L)</f>
        <v>4067.8873611928357</v>
      </c>
      <c r="N745" s="3">
        <f t="shared" si="107"/>
        <v>4.8444879174468103E-2</v>
      </c>
      <c r="O745" s="8">
        <f t="shared" si="108"/>
        <v>20.6420165978457</v>
      </c>
      <c r="P745" s="3">
        <f t="shared" si="109"/>
        <v>4.8444879174468103E-2</v>
      </c>
      <c r="Q745" s="3">
        <f>IF(ISNUMBER(P745),SUMIF(A:A,A745,P:P),"")</f>
        <v>0.83272923228732543</v>
      </c>
      <c r="R745" s="3">
        <f t="shared" si="110"/>
        <v>5.8176028048637848E-2</v>
      </c>
      <c r="S745" s="9">
        <f t="shared" si="111"/>
        <v>17.189210634386278</v>
      </c>
    </row>
    <row r="746" spans="1:19" x14ac:dyDescent="0.25">
      <c r="A746" s="1">
        <v>81</v>
      </c>
      <c r="B746" s="11">
        <v>0.78819444444444453</v>
      </c>
      <c r="C746" s="1" t="s">
        <v>387</v>
      </c>
      <c r="D746" s="1">
        <v>6</v>
      </c>
      <c r="E746" s="1">
        <v>13</v>
      </c>
      <c r="F746" s="1" t="s">
        <v>786</v>
      </c>
      <c r="G746" s="2">
        <v>42.520699999999998</v>
      </c>
      <c r="H746" s="7">
        <f>1+COUNTIFS(A:A,A746,O:O,"&lt;"&amp;O746)</f>
        <v>9</v>
      </c>
      <c r="I746" s="2">
        <f>AVERAGEIF(A:A,A746,G:G)</f>
        <v>47.923192857142837</v>
      </c>
      <c r="J746" s="2">
        <f t="shared" si="104"/>
        <v>-5.402492857142839</v>
      </c>
      <c r="K746" s="2">
        <f t="shared" si="105"/>
        <v>84.597507142857154</v>
      </c>
      <c r="L746" s="2">
        <f t="shared" si="106"/>
        <v>160.1082947667266</v>
      </c>
      <c r="M746" s="2">
        <f>SUMIF(A:A,A746,L:L)</f>
        <v>4067.8873611928357</v>
      </c>
      <c r="N746" s="3">
        <f t="shared" si="107"/>
        <v>3.9359077710494343E-2</v>
      </c>
      <c r="O746" s="8">
        <f t="shared" si="108"/>
        <v>25.407099408057753</v>
      </c>
      <c r="P746" s="3" t="str">
        <f t="shared" si="109"/>
        <v/>
      </c>
      <c r="Q746" s="3" t="str">
        <f>IF(ISNUMBER(P746),SUMIF(A:A,A746,P:P),"")</f>
        <v/>
      </c>
      <c r="R746" s="3" t="str">
        <f t="shared" si="110"/>
        <v/>
      </c>
      <c r="S746" s="9" t="str">
        <f t="shared" si="111"/>
        <v/>
      </c>
    </row>
    <row r="747" spans="1:19" x14ac:dyDescent="0.25">
      <c r="A747" s="1">
        <v>81</v>
      </c>
      <c r="B747" s="11">
        <v>0.78819444444444453</v>
      </c>
      <c r="C747" s="1" t="s">
        <v>387</v>
      </c>
      <c r="D747" s="1">
        <v>6</v>
      </c>
      <c r="E747" s="1">
        <v>11</v>
      </c>
      <c r="F747" s="1" t="s">
        <v>784</v>
      </c>
      <c r="G747" s="2">
        <v>41.204166666666694</v>
      </c>
      <c r="H747" s="7">
        <f>1+COUNTIFS(A:A,A747,O:O,"&lt;"&amp;O747)</f>
        <v>10</v>
      </c>
      <c r="I747" s="2">
        <f>AVERAGEIF(A:A,A747,G:G)</f>
        <v>47.923192857142837</v>
      </c>
      <c r="J747" s="2">
        <f t="shared" si="104"/>
        <v>-6.7190261904761428</v>
      </c>
      <c r="K747" s="2">
        <f t="shared" si="105"/>
        <v>83.280973809523857</v>
      </c>
      <c r="L747" s="2">
        <f t="shared" si="106"/>
        <v>147.94764017566519</v>
      </c>
      <c r="M747" s="2">
        <f>SUMIF(A:A,A747,L:L)</f>
        <v>4067.8873611928357</v>
      </c>
      <c r="N747" s="3">
        <f t="shared" si="107"/>
        <v>3.6369650149870959E-2</v>
      </c>
      <c r="O747" s="8">
        <f t="shared" si="108"/>
        <v>27.4954528261677</v>
      </c>
      <c r="P747" s="3" t="str">
        <f t="shared" si="109"/>
        <v/>
      </c>
      <c r="Q747" s="3" t="str">
        <f>IF(ISNUMBER(P747),SUMIF(A:A,A747,P:P),"")</f>
        <v/>
      </c>
      <c r="R747" s="3" t="str">
        <f t="shared" si="110"/>
        <v/>
      </c>
      <c r="S747" s="9" t="str">
        <f t="shared" si="111"/>
        <v/>
      </c>
    </row>
    <row r="748" spans="1:19" x14ac:dyDescent="0.25">
      <c r="A748" s="1">
        <v>81</v>
      </c>
      <c r="B748" s="11">
        <v>0.78819444444444453</v>
      </c>
      <c r="C748" s="1" t="s">
        <v>387</v>
      </c>
      <c r="D748" s="1">
        <v>6</v>
      </c>
      <c r="E748" s="1">
        <v>12</v>
      </c>
      <c r="F748" s="1" t="s">
        <v>785</v>
      </c>
      <c r="G748" s="2">
        <v>40.097733333333402</v>
      </c>
      <c r="H748" s="7">
        <f>1+COUNTIFS(A:A,A748,O:O,"&lt;"&amp;O748)</f>
        <v>11</v>
      </c>
      <c r="I748" s="2">
        <f>AVERAGEIF(A:A,A748,G:G)</f>
        <v>47.923192857142837</v>
      </c>
      <c r="J748" s="2">
        <f t="shared" si="104"/>
        <v>-7.8254595238094353</v>
      </c>
      <c r="K748" s="2">
        <f t="shared" si="105"/>
        <v>82.174540476190572</v>
      </c>
      <c r="L748" s="2">
        <f t="shared" si="106"/>
        <v>138.44490222009884</v>
      </c>
      <c r="M748" s="2">
        <f>SUMIF(A:A,A748,L:L)</f>
        <v>4067.8873611928357</v>
      </c>
      <c r="N748" s="3">
        <f t="shared" si="107"/>
        <v>3.4033612518588108E-2</v>
      </c>
      <c r="O748" s="8">
        <f t="shared" si="108"/>
        <v>29.382716849521362</v>
      </c>
      <c r="P748" s="3" t="str">
        <f t="shared" si="109"/>
        <v/>
      </c>
      <c r="Q748" s="3" t="str">
        <f>IF(ISNUMBER(P748),SUMIF(A:A,A748,P:P),"")</f>
        <v/>
      </c>
      <c r="R748" s="3" t="str">
        <f t="shared" si="110"/>
        <v/>
      </c>
      <c r="S748" s="9" t="str">
        <f t="shared" si="111"/>
        <v/>
      </c>
    </row>
    <row r="749" spans="1:19" x14ac:dyDescent="0.25">
      <c r="A749" s="1">
        <v>81</v>
      </c>
      <c r="B749" s="11">
        <v>0.78819444444444453</v>
      </c>
      <c r="C749" s="1" t="s">
        <v>387</v>
      </c>
      <c r="D749" s="1">
        <v>6</v>
      </c>
      <c r="E749" s="1">
        <v>3</v>
      </c>
      <c r="F749" s="1" t="s">
        <v>776</v>
      </c>
      <c r="G749" s="2">
        <v>36.910133333333299</v>
      </c>
      <c r="H749" s="7">
        <f>1+COUNTIFS(A:A,A749,O:O,"&lt;"&amp;O749)</f>
        <v>12</v>
      </c>
      <c r="I749" s="2">
        <f>AVERAGEIF(A:A,A749,G:G)</f>
        <v>47.923192857142837</v>
      </c>
      <c r="J749" s="2">
        <f t="shared" si="104"/>
        <v>-11.013059523809538</v>
      </c>
      <c r="K749" s="2">
        <f t="shared" si="105"/>
        <v>78.986940476190455</v>
      </c>
      <c r="L749" s="2">
        <f t="shared" si="106"/>
        <v>114.34456943049159</v>
      </c>
      <c r="M749" s="2">
        <f>SUMIF(A:A,A749,L:L)</f>
        <v>4067.8873611928357</v>
      </c>
      <c r="N749" s="3">
        <f t="shared" si="107"/>
        <v>2.8109079548594502E-2</v>
      </c>
      <c r="O749" s="8">
        <f t="shared" si="108"/>
        <v>35.575693550235854</v>
      </c>
      <c r="P749" s="3" t="str">
        <f t="shared" si="109"/>
        <v/>
      </c>
      <c r="Q749" s="3" t="str">
        <f>IF(ISNUMBER(P749),SUMIF(A:A,A749,P:P),"")</f>
        <v/>
      </c>
      <c r="R749" s="3" t="str">
        <f t="shared" si="110"/>
        <v/>
      </c>
      <c r="S749" s="9" t="str">
        <f t="shared" si="111"/>
        <v/>
      </c>
    </row>
    <row r="750" spans="1:19" x14ac:dyDescent="0.25">
      <c r="A750" s="1">
        <v>81</v>
      </c>
      <c r="B750" s="11">
        <v>0.78819444444444453</v>
      </c>
      <c r="C750" s="1" t="s">
        <v>387</v>
      </c>
      <c r="D750" s="1">
        <v>6</v>
      </c>
      <c r="E750" s="1">
        <v>9</v>
      </c>
      <c r="F750" s="1" t="s">
        <v>782</v>
      </c>
      <c r="G750" s="2">
        <v>27.308599999999998</v>
      </c>
      <c r="H750" s="7">
        <f>1+COUNTIFS(A:A,A750,O:O,"&lt;"&amp;O750)</f>
        <v>13</v>
      </c>
      <c r="I750" s="2">
        <f>AVERAGEIF(A:A,A750,G:G)</f>
        <v>47.923192857142837</v>
      </c>
      <c r="J750" s="2">
        <f t="shared" si="104"/>
        <v>-20.614592857142839</v>
      </c>
      <c r="K750" s="2">
        <f t="shared" si="105"/>
        <v>69.385407142857161</v>
      </c>
      <c r="L750" s="2">
        <f t="shared" si="106"/>
        <v>64.272022556551804</v>
      </c>
      <c r="M750" s="2">
        <f>SUMIF(A:A,A750,L:L)</f>
        <v>4067.8873611928357</v>
      </c>
      <c r="N750" s="3">
        <f t="shared" si="107"/>
        <v>1.5799853056330738E-2</v>
      </c>
      <c r="O750" s="8">
        <f t="shared" si="108"/>
        <v>63.291727868273853</v>
      </c>
      <c r="P750" s="3" t="str">
        <f t="shared" si="109"/>
        <v/>
      </c>
      <c r="Q750" s="3" t="str">
        <f>IF(ISNUMBER(P750),SUMIF(A:A,A750,P:P),"")</f>
        <v/>
      </c>
      <c r="R750" s="3" t="str">
        <f t="shared" si="110"/>
        <v/>
      </c>
      <c r="S750" s="9" t="str">
        <f t="shared" si="111"/>
        <v/>
      </c>
    </row>
    <row r="751" spans="1:19" x14ac:dyDescent="0.25">
      <c r="A751" s="1">
        <v>81</v>
      </c>
      <c r="B751" s="11">
        <v>0.78819444444444453</v>
      </c>
      <c r="C751" s="1" t="s">
        <v>387</v>
      </c>
      <c r="D751" s="1">
        <v>6</v>
      </c>
      <c r="E751" s="1">
        <v>8</v>
      </c>
      <c r="F751" s="1" t="s">
        <v>781</v>
      </c>
      <c r="G751" s="2">
        <v>24.8091333333333</v>
      </c>
      <c r="H751" s="7">
        <f>1+COUNTIFS(A:A,A751,O:O,"&lt;"&amp;O751)</f>
        <v>14</v>
      </c>
      <c r="I751" s="2">
        <f>AVERAGEIF(A:A,A751,G:G)</f>
        <v>47.923192857142837</v>
      </c>
      <c r="J751" s="2">
        <f t="shared" si="104"/>
        <v>-23.114059523809537</v>
      </c>
      <c r="K751" s="2">
        <f t="shared" si="105"/>
        <v>66.885940476190456</v>
      </c>
      <c r="L751" s="2">
        <f t="shared" si="106"/>
        <v>55.321212725878318</v>
      </c>
      <c r="M751" s="2">
        <f>SUMIF(A:A,A751,L:L)</f>
        <v>4067.8873611928357</v>
      </c>
      <c r="N751" s="3">
        <f t="shared" si="107"/>
        <v>1.3599494728796117E-2</v>
      </c>
      <c r="O751" s="8">
        <f t="shared" si="108"/>
        <v>73.53214365255495</v>
      </c>
      <c r="P751" s="3" t="str">
        <f t="shared" si="109"/>
        <v/>
      </c>
      <c r="Q751" s="3" t="str">
        <f>IF(ISNUMBER(P751),SUMIF(A:A,A751,P:P),"")</f>
        <v/>
      </c>
      <c r="R751" s="3" t="str">
        <f t="shared" si="110"/>
        <v/>
      </c>
      <c r="S751" s="9" t="str">
        <f t="shared" si="111"/>
        <v/>
      </c>
    </row>
    <row r="752" spans="1:19" x14ac:dyDescent="0.25">
      <c r="A752" s="1">
        <v>82</v>
      </c>
      <c r="B752" s="11">
        <v>0.79513888888888884</v>
      </c>
      <c r="C752" s="1" t="s">
        <v>333</v>
      </c>
      <c r="D752" s="1">
        <v>6</v>
      </c>
      <c r="E752" s="1">
        <v>5</v>
      </c>
      <c r="F752" s="1" t="s">
        <v>792</v>
      </c>
      <c r="G752" s="2">
        <v>67.867633333333401</v>
      </c>
      <c r="H752" s="7">
        <f>1+COUNTIFS(A:A,A752,O:O,"&lt;"&amp;O752)</f>
        <v>1</v>
      </c>
      <c r="I752" s="2">
        <f>AVERAGEIF(A:A,A752,G:G)</f>
        <v>50.687363636363642</v>
      </c>
      <c r="J752" s="2">
        <f t="shared" si="104"/>
        <v>17.180269696969759</v>
      </c>
      <c r="K752" s="2">
        <f t="shared" si="105"/>
        <v>107.18026969696976</v>
      </c>
      <c r="L752" s="2">
        <f t="shared" si="106"/>
        <v>620.68032933469669</v>
      </c>
      <c r="M752" s="2">
        <f>SUMIF(A:A,A752,L:L)</f>
        <v>3145.8055518790043</v>
      </c>
      <c r="N752" s="3">
        <f t="shared" si="107"/>
        <v>0.19730409877494223</v>
      </c>
      <c r="O752" s="8">
        <f t="shared" si="108"/>
        <v>5.0683184293128365</v>
      </c>
      <c r="P752" s="3">
        <f t="shared" si="109"/>
        <v>0.19730409877494223</v>
      </c>
      <c r="Q752" s="3">
        <f>IF(ISNUMBER(P752),SUMIF(A:A,A752,P:P),"")</f>
        <v>0.96353464414717549</v>
      </c>
      <c r="R752" s="3">
        <f t="shared" si="110"/>
        <v>0.20477115168969984</v>
      </c>
      <c r="S752" s="9">
        <f t="shared" si="111"/>
        <v>4.8835003942125157</v>
      </c>
    </row>
    <row r="753" spans="1:19" x14ac:dyDescent="0.25">
      <c r="A753" s="1">
        <v>82</v>
      </c>
      <c r="B753" s="11">
        <v>0.79513888888888884</v>
      </c>
      <c r="C753" s="1" t="s">
        <v>333</v>
      </c>
      <c r="D753" s="1">
        <v>6</v>
      </c>
      <c r="E753" s="1">
        <v>1</v>
      </c>
      <c r="F753" s="1" t="s">
        <v>788</v>
      </c>
      <c r="G753" s="2">
        <v>64.986133333333299</v>
      </c>
      <c r="H753" s="7">
        <f>1+COUNTIFS(A:A,A753,O:O,"&lt;"&amp;O753)</f>
        <v>2</v>
      </c>
      <c r="I753" s="2">
        <f>AVERAGEIF(A:A,A753,G:G)</f>
        <v>50.687363636363642</v>
      </c>
      <c r="J753" s="2">
        <f t="shared" si="104"/>
        <v>14.298769696969657</v>
      </c>
      <c r="K753" s="2">
        <f t="shared" si="105"/>
        <v>104.29876969696966</v>
      </c>
      <c r="L753" s="2">
        <f t="shared" si="106"/>
        <v>522.13500348914181</v>
      </c>
      <c r="M753" s="2">
        <f>SUMIF(A:A,A753,L:L)</f>
        <v>3145.8055518790043</v>
      </c>
      <c r="N753" s="3">
        <f t="shared" si="107"/>
        <v>0.16597815563561077</v>
      </c>
      <c r="O753" s="8">
        <f t="shared" si="108"/>
        <v>6.0248892161171179</v>
      </c>
      <c r="P753" s="3">
        <f t="shared" si="109"/>
        <v>0.16597815563561077</v>
      </c>
      <c r="Q753" s="3">
        <f>IF(ISNUMBER(P753),SUMIF(A:A,A753,P:P),"")</f>
        <v>0.96353464414717549</v>
      </c>
      <c r="R753" s="3">
        <f t="shared" si="110"/>
        <v>0.17225966564234754</v>
      </c>
      <c r="S753" s="9">
        <f t="shared" si="111"/>
        <v>5.8051894868775626</v>
      </c>
    </row>
    <row r="754" spans="1:19" x14ac:dyDescent="0.25">
      <c r="A754" s="1">
        <v>82</v>
      </c>
      <c r="B754" s="11">
        <v>0.79513888888888884</v>
      </c>
      <c r="C754" s="1" t="s">
        <v>333</v>
      </c>
      <c r="D754" s="1">
        <v>6</v>
      </c>
      <c r="E754" s="1">
        <v>9</v>
      </c>
      <c r="F754" s="1" t="s">
        <v>796</v>
      </c>
      <c r="G754" s="2">
        <v>63.434033333333296</v>
      </c>
      <c r="H754" s="7">
        <f>1+COUNTIFS(A:A,A754,O:O,"&lt;"&amp;O754)</f>
        <v>3</v>
      </c>
      <c r="I754" s="2">
        <f>AVERAGEIF(A:A,A754,G:G)</f>
        <v>50.687363636363642</v>
      </c>
      <c r="J754" s="2">
        <f t="shared" si="104"/>
        <v>12.746669696969654</v>
      </c>
      <c r="K754" s="2">
        <f t="shared" si="105"/>
        <v>102.74666969696966</v>
      </c>
      <c r="L754" s="2">
        <f t="shared" si="106"/>
        <v>475.70607871417729</v>
      </c>
      <c r="M754" s="2">
        <f>SUMIF(A:A,A754,L:L)</f>
        <v>3145.8055518790043</v>
      </c>
      <c r="N754" s="3">
        <f t="shared" si="107"/>
        <v>0.15121916179149594</v>
      </c>
      <c r="O754" s="8">
        <f t="shared" si="108"/>
        <v>6.6129185491638971</v>
      </c>
      <c r="P754" s="3">
        <f t="shared" si="109"/>
        <v>0.15121916179149594</v>
      </c>
      <c r="Q754" s="3">
        <f>IF(ISNUMBER(P754),SUMIF(A:A,A754,P:P),"")</f>
        <v>0.96353464414717549</v>
      </c>
      <c r="R754" s="3">
        <f t="shared" si="110"/>
        <v>0.15694211174455489</v>
      </c>
      <c r="S754" s="9">
        <f t="shared" si="111"/>
        <v>6.3717761210428918</v>
      </c>
    </row>
    <row r="755" spans="1:19" x14ac:dyDescent="0.25">
      <c r="A755" s="1">
        <v>82</v>
      </c>
      <c r="B755" s="11">
        <v>0.79513888888888884</v>
      </c>
      <c r="C755" s="1" t="s">
        <v>333</v>
      </c>
      <c r="D755" s="1">
        <v>6</v>
      </c>
      <c r="E755" s="1">
        <v>2</v>
      </c>
      <c r="F755" s="1" t="s">
        <v>789</v>
      </c>
      <c r="G755" s="2">
        <v>58.255466666666699</v>
      </c>
      <c r="H755" s="7">
        <f>1+COUNTIFS(A:A,A755,O:O,"&lt;"&amp;O755)</f>
        <v>4</v>
      </c>
      <c r="I755" s="2">
        <f>AVERAGEIF(A:A,A755,G:G)</f>
        <v>50.687363636363642</v>
      </c>
      <c r="J755" s="2">
        <f t="shared" si="104"/>
        <v>7.5681030303030568</v>
      </c>
      <c r="K755" s="2">
        <f t="shared" si="105"/>
        <v>97.568103030303064</v>
      </c>
      <c r="L755" s="2">
        <f t="shared" si="106"/>
        <v>348.65614610907528</v>
      </c>
      <c r="M755" s="2">
        <f>SUMIF(A:A,A755,L:L)</f>
        <v>3145.8055518790043</v>
      </c>
      <c r="N755" s="3">
        <f t="shared" si="107"/>
        <v>0.11083207158205355</v>
      </c>
      <c r="O755" s="8">
        <f t="shared" si="108"/>
        <v>9.0226591069324087</v>
      </c>
      <c r="P755" s="3">
        <f t="shared" si="109"/>
        <v>0.11083207158205355</v>
      </c>
      <c r="Q755" s="3">
        <f>IF(ISNUMBER(P755),SUMIF(A:A,A755,P:P),"")</f>
        <v>0.96353464414717549</v>
      </c>
      <c r="R755" s="3">
        <f t="shared" si="110"/>
        <v>0.11502655587454358</v>
      </c>
      <c r="S755" s="9">
        <f t="shared" si="111"/>
        <v>8.6936446318593905</v>
      </c>
    </row>
    <row r="756" spans="1:19" x14ac:dyDescent="0.25">
      <c r="A756" s="1">
        <v>82</v>
      </c>
      <c r="B756" s="11">
        <v>0.79513888888888884</v>
      </c>
      <c r="C756" s="1" t="s">
        <v>333</v>
      </c>
      <c r="D756" s="1">
        <v>6</v>
      </c>
      <c r="E756" s="1">
        <v>11</v>
      </c>
      <c r="F756" s="1" t="s">
        <v>798</v>
      </c>
      <c r="G756" s="2">
        <v>57.422433333333302</v>
      </c>
      <c r="H756" s="7">
        <f>1+COUNTIFS(A:A,A756,O:O,"&lt;"&amp;O756)</f>
        <v>5</v>
      </c>
      <c r="I756" s="2">
        <f>AVERAGEIF(A:A,A756,G:G)</f>
        <v>50.687363636363642</v>
      </c>
      <c r="J756" s="2">
        <f t="shared" si="104"/>
        <v>6.73506969696966</v>
      </c>
      <c r="K756" s="2">
        <f t="shared" si="105"/>
        <v>96.73506969696966</v>
      </c>
      <c r="L756" s="2">
        <f t="shared" si="106"/>
        <v>331.65795500143315</v>
      </c>
      <c r="M756" s="2">
        <f>SUMIF(A:A,A756,L:L)</f>
        <v>3145.8055518790043</v>
      </c>
      <c r="N756" s="3">
        <f t="shared" si="107"/>
        <v>0.10542862536539561</v>
      </c>
      <c r="O756" s="8">
        <f t="shared" si="108"/>
        <v>9.4850899984154182</v>
      </c>
      <c r="P756" s="3">
        <f t="shared" si="109"/>
        <v>0.10542862536539561</v>
      </c>
      <c r="Q756" s="3">
        <f>IF(ISNUMBER(P756),SUMIF(A:A,A756,P:P),"")</f>
        <v>0.96353464414717549</v>
      </c>
      <c r="R756" s="3">
        <f t="shared" si="110"/>
        <v>0.10941861406416838</v>
      </c>
      <c r="S756" s="9">
        <f t="shared" si="111"/>
        <v>9.1392128163271344</v>
      </c>
    </row>
    <row r="757" spans="1:19" x14ac:dyDescent="0.25">
      <c r="A757" s="1">
        <v>82</v>
      </c>
      <c r="B757" s="11">
        <v>0.79513888888888884</v>
      </c>
      <c r="C757" s="1" t="s">
        <v>333</v>
      </c>
      <c r="D757" s="1">
        <v>6</v>
      </c>
      <c r="E757" s="1">
        <v>6</v>
      </c>
      <c r="F757" s="1" t="s">
        <v>793</v>
      </c>
      <c r="G757" s="2">
        <v>50.524500000000003</v>
      </c>
      <c r="H757" s="7">
        <f>1+COUNTIFS(A:A,A757,O:O,"&lt;"&amp;O757)</f>
        <v>6</v>
      </c>
      <c r="I757" s="2">
        <f>AVERAGEIF(A:A,A757,G:G)</f>
        <v>50.687363636363642</v>
      </c>
      <c r="J757" s="2">
        <f t="shared" si="104"/>
        <v>-0.16286363636363888</v>
      </c>
      <c r="K757" s="2">
        <f t="shared" si="105"/>
        <v>89.837136363636361</v>
      </c>
      <c r="L757" s="2">
        <f t="shared" si="106"/>
        <v>219.25340948808082</v>
      </c>
      <c r="M757" s="2">
        <f>SUMIF(A:A,A757,L:L)</f>
        <v>3145.8055518790043</v>
      </c>
      <c r="N757" s="3">
        <f t="shared" si="107"/>
        <v>6.9697063557256342E-2</v>
      </c>
      <c r="O757" s="8">
        <f t="shared" si="108"/>
        <v>14.347806764893289</v>
      </c>
      <c r="P757" s="3">
        <f t="shared" si="109"/>
        <v>6.9697063557256342E-2</v>
      </c>
      <c r="Q757" s="3">
        <f>IF(ISNUMBER(P757),SUMIF(A:A,A757,P:P),"")</f>
        <v>0.96353464414717549</v>
      </c>
      <c r="R757" s="3">
        <f t="shared" si="110"/>
        <v>7.2334776938866807E-2</v>
      </c>
      <c r="S757" s="9">
        <f t="shared" si="111"/>
        <v>13.82460888550389</v>
      </c>
    </row>
    <row r="758" spans="1:19" x14ac:dyDescent="0.25">
      <c r="A758" s="1">
        <v>82</v>
      </c>
      <c r="B758" s="11">
        <v>0.79513888888888884</v>
      </c>
      <c r="C758" s="1" t="s">
        <v>333</v>
      </c>
      <c r="D758" s="1">
        <v>6</v>
      </c>
      <c r="E758" s="1">
        <v>4</v>
      </c>
      <c r="F758" s="1" t="s">
        <v>791</v>
      </c>
      <c r="G758" s="2">
        <v>47.500633333333397</v>
      </c>
      <c r="H758" s="7">
        <f>1+COUNTIFS(A:A,A758,O:O,"&lt;"&amp;O758)</f>
        <v>7</v>
      </c>
      <c r="I758" s="2">
        <f>AVERAGEIF(A:A,A758,G:G)</f>
        <v>50.687363636363642</v>
      </c>
      <c r="J758" s="2">
        <f t="shared" si="104"/>
        <v>-3.1867303030302452</v>
      </c>
      <c r="K758" s="2">
        <f t="shared" si="105"/>
        <v>86.813269696969755</v>
      </c>
      <c r="L758" s="2">
        <f t="shared" si="106"/>
        <v>182.87377885222244</v>
      </c>
      <c r="M758" s="2">
        <f>SUMIF(A:A,A758,L:L)</f>
        <v>3145.8055518790043</v>
      </c>
      <c r="N758" s="3">
        <f t="shared" si="107"/>
        <v>5.8132575531564909E-2</v>
      </c>
      <c r="O758" s="8">
        <f t="shared" si="108"/>
        <v>17.202059101218019</v>
      </c>
      <c r="P758" s="3">
        <f t="shared" si="109"/>
        <v>5.8132575531564909E-2</v>
      </c>
      <c r="Q758" s="3">
        <f>IF(ISNUMBER(P758),SUMIF(A:A,A758,P:P),"")</f>
        <v>0.96353464414717549</v>
      </c>
      <c r="R758" s="3">
        <f t="shared" si="110"/>
        <v>6.0332626216069322E-2</v>
      </c>
      <c r="S758" s="9">
        <f t="shared" si="111"/>
        <v>16.574779894690785</v>
      </c>
    </row>
    <row r="759" spans="1:19" x14ac:dyDescent="0.25">
      <c r="A759" s="1">
        <v>82</v>
      </c>
      <c r="B759" s="11">
        <v>0.79513888888888884</v>
      </c>
      <c r="C759" s="1" t="s">
        <v>333</v>
      </c>
      <c r="D759" s="1">
        <v>6</v>
      </c>
      <c r="E759" s="1">
        <v>7</v>
      </c>
      <c r="F759" s="1" t="s">
        <v>794</v>
      </c>
      <c r="G759" s="2">
        <v>46.750666666666703</v>
      </c>
      <c r="H759" s="7">
        <f>1+COUNTIFS(A:A,A759,O:O,"&lt;"&amp;O759)</f>
        <v>8</v>
      </c>
      <c r="I759" s="2">
        <f>AVERAGEIF(A:A,A759,G:G)</f>
        <v>50.687363636363642</v>
      </c>
      <c r="J759" s="2">
        <f t="shared" si="104"/>
        <v>-3.9366969696969392</v>
      </c>
      <c r="K759" s="2">
        <f t="shared" si="105"/>
        <v>86.063303030303061</v>
      </c>
      <c r="L759" s="2">
        <f t="shared" si="106"/>
        <v>174.82722173012144</v>
      </c>
      <c r="M759" s="2">
        <f>SUMIF(A:A,A759,L:L)</f>
        <v>3145.8055518790043</v>
      </c>
      <c r="N759" s="3">
        <f t="shared" si="107"/>
        <v>5.5574706969951253E-2</v>
      </c>
      <c r="O759" s="8">
        <f t="shared" si="108"/>
        <v>17.993797080040224</v>
      </c>
      <c r="P759" s="3">
        <f t="shared" si="109"/>
        <v>5.5574706969951253E-2</v>
      </c>
      <c r="Q759" s="3">
        <f>IF(ISNUMBER(P759),SUMIF(A:A,A759,P:P),"")</f>
        <v>0.96353464414717549</v>
      </c>
      <c r="R759" s="3">
        <f t="shared" si="110"/>
        <v>5.7677954090732696E-2</v>
      </c>
      <c r="S759" s="9">
        <f t="shared" si="111"/>
        <v>17.337646866373042</v>
      </c>
    </row>
    <row r="760" spans="1:19" x14ac:dyDescent="0.25">
      <c r="A760" s="1">
        <v>82</v>
      </c>
      <c r="B760" s="11">
        <v>0.79513888888888884</v>
      </c>
      <c r="C760" s="1" t="s">
        <v>333</v>
      </c>
      <c r="D760" s="1">
        <v>6</v>
      </c>
      <c r="E760" s="1">
        <v>3</v>
      </c>
      <c r="F760" s="1" t="s">
        <v>790</v>
      </c>
      <c r="G760" s="2">
        <v>44.776966666666603</v>
      </c>
      <c r="H760" s="7">
        <f>1+COUNTIFS(A:A,A760,O:O,"&lt;"&amp;O760)</f>
        <v>9</v>
      </c>
      <c r="I760" s="2">
        <f>AVERAGEIF(A:A,A760,G:G)</f>
        <v>50.687363636363642</v>
      </c>
      <c r="J760" s="2">
        <f t="shared" si="104"/>
        <v>-5.9103969696970395</v>
      </c>
      <c r="K760" s="2">
        <f t="shared" si="105"/>
        <v>84.089603030302953</v>
      </c>
      <c r="L760" s="2">
        <f t="shared" si="106"/>
        <v>155.30271026699629</v>
      </c>
      <c r="M760" s="2">
        <f>SUMIF(A:A,A760,L:L)</f>
        <v>3145.8055518790043</v>
      </c>
      <c r="N760" s="3">
        <f t="shared" si="107"/>
        <v>4.9368184938904838E-2</v>
      </c>
      <c r="O760" s="8">
        <f t="shared" si="108"/>
        <v>20.255960417372872</v>
      </c>
      <c r="P760" s="3">
        <f t="shared" si="109"/>
        <v>4.9368184938904838E-2</v>
      </c>
      <c r="Q760" s="3">
        <f>IF(ISNUMBER(P760),SUMIF(A:A,A760,P:P),"")</f>
        <v>0.96353464414717549</v>
      </c>
      <c r="R760" s="3">
        <f t="shared" si="110"/>
        <v>5.1236543739016899E-2</v>
      </c>
      <c r="S760" s="9">
        <f t="shared" si="111"/>
        <v>19.517319612612642</v>
      </c>
    </row>
    <row r="761" spans="1:19" x14ac:dyDescent="0.25">
      <c r="A761" s="1">
        <v>82</v>
      </c>
      <c r="B761" s="11">
        <v>0.79513888888888884</v>
      </c>
      <c r="C761" s="1" t="s">
        <v>333</v>
      </c>
      <c r="D761" s="1">
        <v>6</v>
      </c>
      <c r="E761" s="1">
        <v>10</v>
      </c>
      <c r="F761" s="1" t="s">
        <v>797</v>
      </c>
      <c r="G761" s="2">
        <v>30.291833333333301</v>
      </c>
      <c r="H761" s="7">
        <f>1+COUNTIFS(A:A,A761,O:O,"&lt;"&amp;O761)</f>
        <v>10</v>
      </c>
      <c r="I761" s="2">
        <f>AVERAGEIF(A:A,A761,G:G)</f>
        <v>50.687363636363642</v>
      </c>
      <c r="J761" s="2">
        <f t="shared" si="104"/>
        <v>-20.395530303030341</v>
      </c>
      <c r="K761" s="2">
        <f t="shared" si="105"/>
        <v>69.604469696969659</v>
      </c>
      <c r="L761" s="2">
        <f t="shared" si="106"/>
        <v>65.122374326551878</v>
      </c>
      <c r="M761" s="2">
        <f>SUMIF(A:A,A761,L:L)</f>
        <v>3145.8055518790043</v>
      </c>
      <c r="N761" s="3">
        <f t="shared" si="107"/>
        <v>2.0701334921242664E-2</v>
      </c>
      <c r="O761" s="8">
        <f t="shared" si="108"/>
        <v>48.306063536697366</v>
      </c>
      <c r="P761" s="3" t="str">
        <f t="shared" si="109"/>
        <v/>
      </c>
      <c r="Q761" s="3" t="str">
        <f>IF(ISNUMBER(P761),SUMIF(A:A,A761,P:P),"")</f>
        <v/>
      </c>
      <c r="R761" s="3" t="str">
        <f t="shared" si="110"/>
        <v/>
      </c>
      <c r="S761" s="9" t="str">
        <f t="shared" si="111"/>
        <v/>
      </c>
    </row>
    <row r="762" spans="1:19" x14ac:dyDescent="0.25">
      <c r="A762" s="1">
        <v>82</v>
      </c>
      <c r="B762" s="11">
        <v>0.79513888888888884</v>
      </c>
      <c r="C762" s="1" t="s">
        <v>333</v>
      </c>
      <c r="D762" s="1">
        <v>6</v>
      </c>
      <c r="E762" s="1">
        <v>8</v>
      </c>
      <c r="F762" s="1" t="s">
        <v>795</v>
      </c>
      <c r="G762" s="2">
        <v>25.750699999999998</v>
      </c>
      <c r="H762" s="7">
        <f>1+COUNTIFS(A:A,A762,O:O,"&lt;"&amp;O762)</f>
        <v>11</v>
      </c>
      <c r="I762" s="2">
        <f>AVERAGEIF(A:A,A762,G:G)</f>
        <v>50.687363636363642</v>
      </c>
      <c r="J762" s="2">
        <f t="shared" si="104"/>
        <v>-24.936663636363644</v>
      </c>
      <c r="K762" s="2">
        <f t="shared" si="105"/>
        <v>65.063336363636353</v>
      </c>
      <c r="L762" s="2">
        <f t="shared" si="106"/>
        <v>49.590544566506914</v>
      </c>
      <c r="M762" s="2">
        <f>SUMIF(A:A,A762,L:L)</f>
        <v>3145.8055518790043</v>
      </c>
      <c r="N762" s="3">
        <f t="shared" si="107"/>
        <v>1.5764020931581819E-2</v>
      </c>
      <c r="O762" s="8">
        <f t="shared" si="108"/>
        <v>63.43559199395559</v>
      </c>
      <c r="P762" s="3" t="str">
        <f t="shared" si="109"/>
        <v/>
      </c>
      <c r="Q762" s="3" t="str">
        <f>IF(ISNUMBER(P762),SUMIF(A:A,A762,P:P),"")</f>
        <v/>
      </c>
      <c r="R762" s="3" t="str">
        <f t="shared" si="110"/>
        <v/>
      </c>
      <c r="S762" s="9" t="str">
        <f t="shared" si="111"/>
        <v/>
      </c>
    </row>
    <row r="763" spans="1:19" x14ac:dyDescent="0.25">
      <c r="A763" s="1">
        <v>83</v>
      </c>
      <c r="B763" s="11">
        <v>0.80625000000000002</v>
      </c>
      <c r="C763" s="1" t="s">
        <v>682</v>
      </c>
      <c r="D763" s="1">
        <v>3</v>
      </c>
      <c r="E763" s="1">
        <v>8</v>
      </c>
      <c r="F763" s="1" t="s">
        <v>804</v>
      </c>
      <c r="G763" s="2">
        <v>62.248933333333298</v>
      </c>
      <c r="H763" s="7">
        <f>1+COUNTIFS(A:A,A763,O:O,"&lt;"&amp;O763)</f>
        <v>1</v>
      </c>
      <c r="I763" s="2">
        <f>AVERAGEIF(A:A,A763,G:G)</f>
        <v>47.44051333333335</v>
      </c>
      <c r="J763" s="2">
        <f t="shared" si="104"/>
        <v>14.808419999999948</v>
      </c>
      <c r="K763" s="2">
        <f t="shared" si="105"/>
        <v>104.80841999999996</v>
      </c>
      <c r="L763" s="2">
        <f t="shared" si="106"/>
        <v>538.34800473769553</v>
      </c>
      <c r="M763" s="2">
        <f>SUMIF(A:A,A763,L:L)</f>
        <v>2759.0493573355079</v>
      </c>
      <c r="N763" s="3">
        <f t="shared" si="107"/>
        <v>0.19512083149450921</v>
      </c>
      <c r="O763" s="8">
        <f t="shared" si="108"/>
        <v>5.1250294104458058</v>
      </c>
      <c r="P763" s="3">
        <f t="shared" si="109"/>
        <v>0.19512083149450921</v>
      </c>
      <c r="Q763" s="3">
        <f>IF(ISNUMBER(P763),SUMIF(A:A,A763,P:P),"")</f>
        <v>0.90252572325441427</v>
      </c>
      <c r="R763" s="3">
        <f t="shared" si="110"/>
        <v>0.21619420529192643</v>
      </c>
      <c r="S763" s="9">
        <f t="shared" si="111"/>
        <v>4.6254708753627449</v>
      </c>
    </row>
    <row r="764" spans="1:19" x14ac:dyDescent="0.25">
      <c r="A764" s="1">
        <v>83</v>
      </c>
      <c r="B764" s="11">
        <v>0.80625000000000002</v>
      </c>
      <c r="C764" s="1" t="s">
        <v>682</v>
      </c>
      <c r="D764" s="1">
        <v>3</v>
      </c>
      <c r="E764" s="1">
        <v>4</v>
      </c>
      <c r="F764" s="1" t="s">
        <v>25</v>
      </c>
      <c r="G764" s="2">
        <v>60.963866666666696</v>
      </c>
      <c r="H764" s="7">
        <f>1+COUNTIFS(A:A,A764,O:O,"&lt;"&amp;O764)</f>
        <v>2</v>
      </c>
      <c r="I764" s="2">
        <f>AVERAGEIF(A:A,A764,G:G)</f>
        <v>47.44051333333335</v>
      </c>
      <c r="J764" s="2">
        <f t="shared" si="104"/>
        <v>13.523353333333347</v>
      </c>
      <c r="K764" s="2">
        <f t="shared" si="105"/>
        <v>103.52335333333335</v>
      </c>
      <c r="L764" s="2">
        <f t="shared" si="106"/>
        <v>498.39911909211446</v>
      </c>
      <c r="M764" s="2">
        <f>SUMIF(A:A,A764,L:L)</f>
        <v>2759.0493573355079</v>
      </c>
      <c r="N764" s="3">
        <f t="shared" si="107"/>
        <v>0.18064161040360388</v>
      </c>
      <c r="O764" s="8">
        <f t="shared" si="108"/>
        <v>5.5358231016968924</v>
      </c>
      <c r="P764" s="3">
        <f t="shared" si="109"/>
        <v>0.18064161040360388</v>
      </c>
      <c r="Q764" s="3">
        <f>IF(ISNUMBER(P764),SUMIF(A:A,A764,P:P),"")</f>
        <v>0.90252572325441427</v>
      </c>
      <c r="R764" s="3">
        <f t="shared" si="110"/>
        <v>0.20015120428061478</v>
      </c>
      <c r="S764" s="9">
        <f t="shared" si="111"/>
        <v>4.9962227486674831</v>
      </c>
    </row>
    <row r="765" spans="1:19" x14ac:dyDescent="0.25">
      <c r="A765" s="1">
        <v>83</v>
      </c>
      <c r="B765" s="11">
        <v>0.80625000000000002</v>
      </c>
      <c r="C765" s="1" t="s">
        <v>682</v>
      </c>
      <c r="D765" s="1">
        <v>3</v>
      </c>
      <c r="E765" s="1">
        <v>10</v>
      </c>
      <c r="F765" s="1" t="s">
        <v>806</v>
      </c>
      <c r="G765" s="2">
        <v>58.790900000000001</v>
      </c>
      <c r="H765" s="7">
        <f>1+COUNTIFS(A:A,A765,O:O,"&lt;"&amp;O765)</f>
        <v>3</v>
      </c>
      <c r="I765" s="2">
        <f>AVERAGEIF(A:A,A765,G:G)</f>
        <v>47.44051333333335</v>
      </c>
      <c r="J765" s="2">
        <f t="shared" si="104"/>
        <v>11.350386666666651</v>
      </c>
      <c r="K765" s="2">
        <f t="shared" si="105"/>
        <v>101.35038666666665</v>
      </c>
      <c r="L765" s="2">
        <f t="shared" si="106"/>
        <v>437.476591839761</v>
      </c>
      <c r="M765" s="2">
        <f>SUMIF(A:A,A765,L:L)</f>
        <v>2759.0493573355079</v>
      </c>
      <c r="N765" s="3">
        <f t="shared" si="107"/>
        <v>0.15856062548378785</v>
      </c>
      <c r="O765" s="8">
        <f t="shared" si="108"/>
        <v>6.306735968963781</v>
      </c>
      <c r="P765" s="3">
        <f t="shared" si="109"/>
        <v>0.15856062548378785</v>
      </c>
      <c r="Q765" s="3">
        <f>IF(ISNUMBER(P765),SUMIF(A:A,A765,P:P),"")</f>
        <v>0.90252572325441427</v>
      </c>
      <c r="R765" s="3">
        <f t="shared" si="110"/>
        <v>0.17568543632422426</v>
      </c>
      <c r="S765" s="9">
        <f t="shared" si="111"/>
        <v>5.6919914417636663</v>
      </c>
    </row>
    <row r="766" spans="1:19" x14ac:dyDescent="0.25">
      <c r="A766" s="1">
        <v>83</v>
      </c>
      <c r="B766" s="11">
        <v>0.80625000000000002</v>
      </c>
      <c r="C766" s="1" t="s">
        <v>682</v>
      </c>
      <c r="D766" s="1">
        <v>3</v>
      </c>
      <c r="E766" s="1">
        <v>3</v>
      </c>
      <c r="F766" s="1" t="s">
        <v>800</v>
      </c>
      <c r="G766" s="2">
        <v>55.681000000000004</v>
      </c>
      <c r="H766" s="7">
        <f>1+COUNTIFS(A:A,A766,O:O,"&lt;"&amp;O766)</f>
        <v>4</v>
      </c>
      <c r="I766" s="2">
        <f>AVERAGEIF(A:A,A766,G:G)</f>
        <v>47.44051333333335</v>
      </c>
      <c r="J766" s="2">
        <f t="shared" si="104"/>
        <v>8.240486666666655</v>
      </c>
      <c r="K766" s="2">
        <f t="shared" si="105"/>
        <v>98.240486666666655</v>
      </c>
      <c r="L766" s="2">
        <f t="shared" si="106"/>
        <v>363.00957088803011</v>
      </c>
      <c r="M766" s="2">
        <f>SUMIF(A:A,A766,L:L)</f>
        <v>2759.0493573355079</v>
      </c>
      <c r="N766" s="3">
        <f t="shared" si="107"/>
        <v>0.13157052443548845</v>
      </c>
      <c r="O766" s="8">
        <f t="shared" si="108"/>
        <v>7.6004865397516843</v>
      </c>
      <c r="P766" s="3">
        <f t="shared" si="109"/>
        <v>0.13157052443548845</v>
      </c>
      <c r="Q766" s="3">
        <f>IF(ISNUMBER(P766),SUMIF(A:A,A766,P:P),"")</f>
        <v>0.90252572325441427</v>
      </c>
      <c r="R766" s="3">
        <f t="shared" si="110"/>
        <v>0.14578035954594043</v>
      </c>
      <c r="S766" s="9">
        <f t="shared" si="111"/>
        <v>6.8596346113748297</v>
      </c>
    </row>
    <row r="767" spans="1:19" x14ac:dyDescent="0.25">
      <c r="A767" s="1">
        <v>83</v>
      </c>
      <c r="B767" s="11">
        <v>0.80625000000000002</v>
      </c>
      <c r="C767" s="1" t="s">
        <v>682</v>
      </c>
      <c r="D767" s="1">
        <v>3</v>
      </c>
      <c r="E767" s="1">
        <v>6</v>
      </c>
      <c r="F767" s="1" t="s">
        <v>802</v>
      </c>
      <c r="G767" s="2">
        <v>48.564466666666704</v>
      </c>
      <c r="H767" s="7">
        <f>1+COUNTIFS(A:A,A767,O:O,"&lt;"&amp;O767)</f>
        <v>5</v>
      </c>
      <c r="I767" s="2">
        <f>AVERAGEIF(A:A,A767,G:G)</f>
        <v>47.44051333333335</v>
      </c>
      <c r="J767" s="2">
        <f t="shared" si="104"/>
        <v>1.123953333333354</v>
      </c>
      <c r="K767" s="2">
        <f t="shared" si="105"/>
        <v>91.123953333333361</v>
      </c>
      <c r="L767" s="2">
        <f t="shared" si="106"/>
        <v>236.85240892602272</v>
      </c>
      <c r="M767" s="2">
        <f>SUMIF(A:A,A767,L:L)</f>
        <v>2759.0493573355079</v>
      </c>
      <c r="N767" s="3">
        <f t="shared" si="107"/>
        <v>8.5845658504187766E-2</v>
      </c>
      <c r="O767" s="8">
        <f t="shared" si="108"/>
        <v>11.648812734673326</v>
      </c>
      <c r="P767" s="3">
        <f t="shared" si="109"/>
        <v>8.5845658504187766E-2</v>
      </c>
      <c r="Q767" s="3">
        <f>IF(ISNUMBER(P767),SUMIF(A:A,A767,P:P),"")</f>
        <v>0.90252572325441427</v>
      </c>
      <c r="R767" s="3">
        <f t="shared" si="110"/>
        <v>9.5117132168418661E-2</v>
      </c>
      <c r="S767" s="9">
        <f t="shared" si="111"/>
        <v>10.513353138416276</v>
      </c>
    </row>
    <row r="768" spans="1:19" x14ac:dyDescent="0.25">
      <c r="A768" s="1">
        <v>83</v>
      </c>
      <c r="B768" s="11">
        <v>0.80625000000000002</v>
      </c>
      <c r="C768" s="1" t="s">
        <v>682</v>
      </c>
      <c r="D768" s="1">
        <v>3</v>
      </c>
      <c r="E768" s="1">
        <v>13</v>
      </c>
      <c r="F768" s="1" t="s">
        <v>426</v>
      </c>
      <c r="G768" s="2">
        <v>47.125299999999996</v>
      </c>
      <c r="H768" s="7">
        <f>1+COUNTIFS(A:A,A768,O:O,"&lt;"&amp;O768)</f>
        <v>6</v>
      </c>
      <c r="I768" s="2">
        <f>AVERAGEIF(A:A,A768,G:G)</f>
        <v>47.44051333333335</v>
      </c>
      <c r="J768" s="2">
        <f t="shared" si="104"/>
        <v>-0.31521333333335377</v>
      </c>
      <c r="K768" s="2">
        <f t="shared" si="105"/>
        <v>89.684786666666639</v>
      </c>
      <c r="L768" s="2">
        <f t="shared" si="106"/>
        <v>217.25835034986474</v>
      </c>
      <c r="M768" s="2">
        <f>SUMIF(A:A,A768,L:L)</f>
        <v>2759.0493573355079</v>
      </c>
      <c r="N768" s="3">
        <f t="shared" si="107"/>
        <v>7.8743915824571284E-2</v>
      </c>
      <c r="O768" s="8">
        <f t="shared" si="108"/>
        <v>12.699393845587236</v>
      </c>
      <c r="P768" s="3">
        <f t="shared" si="109"/>
        <v>7.8743915824571284E-2</v>
      </c>
      <c r="Q768" s="3">
        <f>IF(ISNUMBER(P768),SUMIF(A:A,A768,P:P),"")</f>
        <v>0.90252572325441427</v>
      </c>
      <c r="R768" s="3">
        <f t="shared" si="110"/>
        <v>8.724838948703742E-2</v>
      </c>
      <c r="S768" s="9">
        <f t="shared" si="111"/>
        <v>11.461529615381279</v>
      </c>
    </row>
    <row r="769" spans="1:19" x14ac:dyDescent="0.25">
      <c r="A769" s="1">
        <v>83</v>
      </c>
      <c r="B769" s="11">
        <v>0.80625000000000002</v>
      </c>
      <c r="C769" s="1" t="s">
        <v>682</v>
      </c>
      <c r="D769" s="1">
        <v>3</v>
      </c>
      <c r="E769" s="1">
        <v>2</v>
      </c>
      <c r="F769" s="1" t="s">
        <v>799</v>
      </c>
      <c r="G769" s="2">
        <v>45.642899999999997</v>
      </c>
      <c r="H769" s="7">
        <f>1+COUNTIFS(A:A,A769,O:O,"&lt;"&amp;O769)</f>
        <v>7</v>
      </c>
      <c r="I769" s="2">
        <f>AVERAGEIF(A:A,A769,G:G)</f>
        <v>47.44051333333335</v>
      </c>
      <c r="J769" s="2">
        <f t="shared" si="104"/>
        <v>-1.7976133333333522</v>
      </c>
      <c r="K769" s="2">
        <f t="shared" si="105"/>
        <v>88.202386666666655</v>
      </c>
      <c r="L769" s="2">
        <f t="shared" si="106"/>
        <v>198.76897089036743</v>
      </c>
      <c r="M769" s="2">
        <f>SUMIF(A:A,A769,L:L)</f>
        <v>2759.0493573355079</v>
      </c>
      <c r="N769" s="3">
        <f t="shared" si="107"/>
        <v>7.204255710826582E-2</v>
      </c>
      <c r="O769" s="8">
        <f t="shared" si="108"/>
        <v>13.880684419588221</v>
      </c>
      <c r="P769" s="3">
        <f t="shared" si="109"/>
        <v>7.204255710826582E-2</v>
      </c>
      <c r="Q769" s="3">
        <f>IF(ISNUMBER(P769),SUMIF(A:A,A769,P:P),"")</f>
        <v>0.90252572325441427</v>
      </c>
      <c r="R769" s="3">
        <f t="shared" si="110"/>
        <v>7.9823272901837994E-2</v>
      </c>
      <c r="S769" s="9">
        <f t="shared" si="111"/>
        <v>12.527674745055139</v>
      </c>
    </row>
    <row r="770" spans="1:19" x14ac:dyDescent="0.25">
      <c r="A770" s="1">
        <v>83</v>
      </c>
      <c r="B770" s="11">
        <v>0.80625000000000002</v>
      </c>
      <c r="C770" s="1" t="s">
        <v>682</v>
      </c>
      <c r="D770" s="1">
        <v>3</v>
      </c>
      <c r="E770" s="1">
        <v>5</v>
      </c>
      <c r="F770" s="1" t="s">
        <v>801</v>
      </c>
      <c r="G770" s="2">
        <v>37.796133333333401</v>
      </c>
      <c r="H770" s="7">
        <f>1+COUNTIFS(A:A,A770,O:O,"&lt;"&amp;O770)</f>
        <v>8</v>
      </c>
      <c r="I770" s="2">
        <f>AVERAGEIF(A:A,A770,G:G)</f>
        <v>47.44051333333335</v>
      </c>
      <c r="J770" s="2">
        <f t="shared" si="104"/>
        <v>-9.6443799999999484</v>
      </c>
      <c r="K770" s="2">
        <f t="shared" si="105"/>
        <v>80.355620000000044</v>
      </c>
      <c r="L770" s="2">
        <f t="shared" si="106"/>
        <v>124.13096777986007</v>
      </c>
      <c r="M770" s="2">
        <f>SUMIF(A:A,A770,L:L)</f>
        <v>2759.0493573355079</v>
      </c>
      <c r="N770" s="3">
        <f t="shared" si="107"/>
        <v>4.4990484657272262E-2</v>
      </c>
      <c r="O770" s="8">
        <f t="shared" si="108"/>
        <v>22.226922150712152</v>
      </c>
      <c r="P770" s="3" t="str">
        <f t="shared" si="109"/>
        <v/>
      </c>
      <c r="Q770" s="3" t="str">
        <f>IF(ISNUMBER(P770),SUMIF(A:A,A770,P:P),"")</f>
        <v/>
      </c>
      <c r="R770" s="3" t="str">
        <f t="shared" si="110"/>
        <v/>
      </c>
      <c r="S770" s="9" t="str">
        <f t="shared" si="111"/>
        <v/>
      </c>
    </row>
    <row r="771" spans="1:19" x14ac:dyDescent="0.25">
      <c r="A771" s="1">
        <v>83</v>
      </c>
      <c r="B771" s="11">
        <v>0.80625000000000002</v>
      </c>
      <c r="C771" s="1" t="s">
        <v>682</v>
      </c>
      <c r="D771" s="1">
        <v>3</v>
      </c>
      <c r="E771" s="1">
        <v>9</v>
      </c>
      <c r="F771" s="1" t="s">
        <v>805</v>
      </c>
      <c r="G771" s="2">
        <v>29.512866666666699</v>
      </c>
      <c r="H771" s="7">
        <f>1+COUNTIFS(A:A,A771,O:O,"&lt;"&amp;O771)</f>
        <v>9</v>
      </c>
      <c r="I771" s="2">
        <f>AVERAGEIF(A:A,A771,G:G)</f>
        <v>47.44051333333335</v>
      </c>
      <c r="J771" s="2">
        <f t="shared" si="104"/>
        <v>-17.92764666666665</v>
      </c>
      <c r="K771" s="2">
        <f t="shared" si="105"/>
        <v>72.072353333333353</v>
      </c>
      <c r="L771" s="2">
        <f t="shared" si="106"/>
        <v>75.515746694629428</v>
      </c>
      <c r="M771" s="2">
        <f>SUMIF(A:A,A771,L:L)</f>
        <v>2759.0493573355079</v>
      </c>
      <c r="N771" s="3">
        <f t="shared" si="107"/>
        <v>2.7370205064963796E-2</v>
      </c>
      <c r="O771" s="8">
        <f t="shared" si="108"/>
        <v>36.536079931680362</v>
      </c>
      <c r="P771" s="3" t="str">
        <f t="shared" si="109"/>
        <v/>
      </c>
      <c r="Q771" s="3" t="str">
        <f>IF(ISNUMBER(P771),SUMIF(A:A,A771,P:P),"")</f>
        <v/>
      </c>
      <c r="R771" s="3" t="str">
        <f t="shared" si="110"/>
        <v/>
      </c>
      <c r="S771" s="9" t="str">
        <f t="shared" si="111"/>
        <v/>
      </c>
    </row>
    <row r="772" spans="1:19" x14ac:dyDescent="0.25">
      <c r="A772" s="1">
        <v>83</v>
      </c>
      <c r="B772" s="11">
        <v>0.80625000000000002</v>
      </c>
      <c r="C772" s="1" t="s">
        <v>682</v>
      </c>
      <c r="D772" s="1">
        <v>3</v>
      </c>
      <c r="E772" s="1">
        <v>7</v>
      </c>
      <c r="F772" s="1" t="s">
        <v>803</v>
      </c>
      <c r="G772" s="2">
        <v>28.078766666666699</v>
      </c>
      <c r="H772" s="7">
        <f>1+COUNTIFS(A:A,A772,O:O,"&lt;"&amp;O772)</f>
        <v>10</v>
      </c>
      <c r="I772" s="2">
        <f>AVERAGEIF(A:A,A772,G:G)</f>
        <v>47.44051333333335</v>
      </c>
      <c r="J772" s="2">
        <f t="shared" si="104"/>
        <v>-19.361746666666651</v>
      </c>
      <c r="K772" s="2">
        <f t="shared" si="105"/>
        <v>70.638253333333353</v>
      </c>
      <c r="L772" s="2">
        <f t="shared" si="106"/>
        <v>69.289626137162315</v>
      </c>
      <c r="M772" s="2">
        <f>SUMIF(A:A,A772,L:L)</f>
        <v>2759.0493573355079</v>
      </c>
      <c r="N772" s="3">
        <f t="shared" si="107"/>
        <v>2.511358702334969E-2</v>
      </c>
      <c r="O772" s="8">
        <f t="shared" si="108"/>
        <v>39.819082756686122</v>
      </c>
      <c r="P772" s="3" t="str">
        <f t="shared" si="109"/>
        <v/>
      </c>
      <c r="Q772" s="3" t="str">
        <f>IF(ISNUMBER(P772),SUMIF(A:A,A772,P:P),"")</f>
        <v/>
      </c>
      <c r="R772" s="3" t="str">
        <f t="shared" si="110"/>
        <v/>
      </c>
      <c r="S772" s="9" t="str">
        <f t="shared" si="111"/>
        <v/>
      </c>
    </row>
    <row r="773" spans="1:19" x14ac:dyDescent="0.25">
      <c r="A773" s="1">
        <v>84</v>
      </c>
      <c r="B773" s="11">
        <v>0.81597222222222221</v>
      </c>
      <c r="C773" s="1" t="s">
        <v>387</v>
      </c>
      <c r="D773" s="1">
        <v>7</v>
      </c>
      <c r="E773" s="1">
        <v>2</v>
      </c>
      <c r="F773" s="1" t="s">
        <v>808</v>
      </c>
      <c r="G773" s="2">
        <v>81.441866666666698</v>
      </c>
      <c r="H773" s="7">
        <f>1+COUNTIFS(A:A,A773,O:O,"&lt;"&amp;O773)</f>
        <v>1</v>
      </c>
      <c r="I773" s="2">
        <f>AVERAGEIF(A:A,A773,G:G)</f>
        <v>50.5264037037037</v>
      </c>
      <c r="J773" s="2">
        <f t="shared" si="104"/>
        <v>30.915462962962998</v>
      </c>
      <c r="K773" s="2">
        <f t="shared" si="105"/>
        <v>120.91546296296301</v>
      </c>
      <c r="L773" s="2">
        <f t="shared" si="106"/>
        <v>1415.0608006023476</v>
      </c>
      <c r="M773" s="2">
        <f>SUMIF(A:A,A773,L:L)</f>
        <v>3017.3406297277597</v>
      </c>
      <c r="N773" s="3">
        <f t="shared" si="107"/>
        <v>0.46897615292775935</v>
      </c>
      <c r="O773" s="8">
        <f t="shared" si="108"/>
        <v>2.132304582561662</v>
      </c>
      <c r="P773" s="3">
        <f t="shared" si="109"/>
        <v>0.46897615292775935</v>
      </c>
      <c r="Q773" s="3">
        <f>IF(ISNUMBER(P773),SUMIF(A:A,A773,P:P),"")</f>
        <v>0.94030919797694079</v>
      </c>
      <c r="R773" s="3">
        <f t="shared" si="110"/>
        <v>0.49874674621576981</v>
      </c>
      <c r="S773" s="9">
        <f t="shared" si="111"/>
        <v>2.0050256118711118</v>
      </c>
    </row>
    <row r="774" spans="1:19" x14ac:dyDescent="0.25">
      <c r="A774" s="1">
        <v>84</v>
      </c>
      <c r="B774" s="11">
        <v>0.81597222222222221</v>
      </c>
      <c r="C774" s="1" t="s">
        <v>387</v>
      </c>
      <c r="D774" s="1">
        <v>7</v>
      </c>
      <c r="E774" s="1">
        <v>4</v>
      </c>
      <c r="F774" s="1" t="s">
        <v>810</v>
      </c>
      <c r="G774" s="2">
        <v>62.184233333333303</v>
      </c>
      <c r="H774" s="7">
        <f>1+COUNTIFS(A:A,A774,O:O,"&lt;"&amp;O774)</f>
        <v>2</v>
      </c>
      <c r="I774" s="2">
        <f>AVERAGEIF(A:A,A774,G:G)</f>
        <v>50.5264037037037</v>
      </c>
      <c r="J774" s="2">
        <f t="shared" ref="J774:J831" si="112">G774-I774</f>
        <v>11.657829629629603</v>
      </c>
      <c r="K774" s="2">
        <f t="shared" ref="K774:K831" si="113">90+J774</f>
        <v>101.6578296296296</v>
      </c>
      <c r="L774" s="2">
        <f t="shared" ref="L774:L831" si="114">EXP(0.06*K774)</f>
        <v>445.62142904703927</v>
      </c>
      <c r="M774" s="2">
        <f>SUMIF(A:A,A774,L:L)</f>
        <v>3017.3406297277597</v>
      </c>
      <c r="N774" s="3">
        <f t="shared" ref="N774:N831" si="115">L774/M774</f>
        <v>0.14768681555428018</v>
      </c>
      <c r="O774" s="8">
        <f t="shared" ref="O774:O831" si="116">1/N774</f>
        <v>6.7710851252829967</v>
      </c>
      <c r="P774" s="3">
        <f t="shared" ref="P774:P831" si="117">IF(O774&gt;21,"",N774)</f>
        <v>0.14768681555428018</v>
      </c>
      <c r="Q774" s="3">
        <f>IF(ISNUMBER(P774),SUMIF(A:A,A774,P:P),"")</f>
        <v>0.94030919797694079</v>
      </c>
      <c r="R774" s="3">
        <f t="shared" ref="R774:R831" si="118">IFERROR(P774*(1/Q774),"")</f>
        <v>0.15706197054333387</v>
      </c>
      <c r="S774" s="9">
        <f t="shared" ref="S774:S831" si="119">IFERROR(1/R774,"")</f>
        <v>6.3669136235884487</v>
      </c>
    </row>
    <row r="775" spans="1:19" x14ac:dyDescent="0.25">
      <c r="A775" s="1">
        <v>84</v>
      </c>
      <c r="B775" s="11">
        <v>0.81597222222222221</v>
      </c>
      <c r="C775" s="1" t="s">
        <v>387</v>
      </c>
      <c r="D775" s="1">
        <v>7</v>
      </c>
      <c r="E775" s="1">
        <v>1</v>
      </c>
      <c r="F775" s="1" t="s">
        <v>807</v>
      </c>
      <c r="G775" s="2">
        <v>52.778733333333307</v>
      </c>
      <c r="H775" s="7">
        <f>1+COUNTIFS(A:A,A775,O:O,"&lt;"&amp;O775)</f>
        <v>3</v>
      </c>
      <c r="I775" s="2">
        <f>AVERAGEIF(A:A,A775,G:G)</f>
        <v>50.5264037037037</v>
      </c>
      <c r="J775" s="2">
        <f t="shared" si="112"/>
        <v>2.2523296296296067</v>
      </c>
      <c r="K775" s="2">
        <f t="shared" si="113"/>
        <v>92.2523296296296</v>
      </c>
      <c r="L775" s="2">
        <f t="shared" si="114"/>
        <v>253.44321089015011</v>
      </c>
      <c r="M775" s="2">
        <f>SUMIF(A:A,A775,L:L)</f>
        <v>3017.3406297277597</v>
      </c>
      <c r="N775" s="3">
        <f t="shared" si="115"/>
        <v>8.3995558338077689E-2</v>
      </c>
      <c r="O775" s="8">
        <f t="shared" si="116"/>
        <v>11.905391425282904</v>
      </c>
      <c r="P775" s="3">
        <f t="shared" si="117"/>
        <v>8.3995558338077689E-2</v>
      </c>
      <c r="Q775" s="3">
        <f>IF(ISNUMBER(P775),SUMIF(A:A,A775,P:P),"")</f>
        <v>0.94030919797694079</v>
      </c>
      <c r="R775" s="3">
        <f t="shared" si="118"/>
        <v>8.9327594070963787E-2</v>
      </c>
      <c r="S775" s="9">
        <f t="shared" si="119"/>
        <v>11.194749062709315</v>
      </c>
    </row>
    <row r="776" spans="1:19" x14ac:dyDescent="0.25">
      <c r="A776" s="1">
        <v>84</v>
      </c>
      <c r="B776" s="11">
        <v>0.81597222222222221</v>
      </c>
      <c r="C776" s="1" t="s">
        <v>387</v>
      </c>
      <c r="D776" s="1">
        <v>7</v>
      </c>
      <c r="E776" s="1">
        <v>8</v>
      </c>
      <c r="F776" s="1" t="s">
        <v>814</v>
      </c>
      <c r="G776" s="2">
        <v>51.719000000000001</v>
      </c>
      <c r="H776" s="7">
        <f>1+COUNTIFS(A:A,A776,O:O,"&lt;"&amp;O776)</f>
        <v>4</v>
      </c>
      <c r="I776" s="2">
        <f>AVERAGEIF(A:A,A776,G:G)</f>
        <v>50.5264037037037</v>
      </c>
      <c r="J776" s="2">
        <f t="shared" si="112"/>
        <v>1.1925962962963013</v>
      </c>
      <c r="K776" s="2">
        <f t="shared" si="113"/>
        <v>91.192596296296301</v>
      </c>
      <c r="L776" s="2">
        <f t="shared" si="114"/>
        <v>237.82991558087036</v>
      </c>
      <c r="M776" s="2">
        <f>SUMIF(A:A,A776,L:L)</f>
        <v>3017.3406297277597</v>
      </c>
      <c r="N776" s="3">
        <f t="shared" si="115"/>
        <v>7.8821036391349894E-2</v>
      </c>
      <c r="O776" s="8">
        <f t="shared" si="116"/>
        <v>12.686968425979027</v>
      </c>
      <c r="P776" s="3">
        <f t="shared" si="117"/>
        <v>7.8821036391349894E-2</v>
      </c>
      <c r="Q776" s="3">
        <f>IF(ISNUMBER(P776),SUMIF(A:A,A776,P:P),"")</f>
        <v>0.94030919797694079</v>
      </c>
      <c r="R776" s="3">
        <f t="shared" si="118"/>
        <v>8.3824593613390161E-2</v>
      </c>
      <c r="S776" s="9">
        <f t="shared" si="119"/>
        <v>11.92967310539111</v>
      </c>
    </row>
    <row r="777" spans="1:19" x14ac:dyDescent="0.25">
      <c r="A777" s="1">
        <v>84</v>
      </c>
      <c r="B777" s="11">
        <v>0.81597222222222221</v>
      </c>
      <c r="C777" s="1" t="s">
        <v>387</v>
      </c>
      <c r="D777" s="1">
        <v>7</v>
      </c>
      <c r="E777" s="1">
        <v>3</v>
      </c>
      <c r="F777" s="1" t="s">
        <v>809</v>
      </c>
      <c r="G777" s="2">
        <v>47.563100000000006</v>
      </c>
      <c r="H777" s="7">
        <f>1+COUNTIFS(A:A,A777,O:O,"&lt;"&amp;O777)</f>
        <v>5</v>
      </c>
      <c r="I777" s="2">
        <f>AVERAGEIF(A:A,A777,G:G)</f>
        <v>50.5264037037037</v>
      </c>
      <c r="J777" s="2">
        <f t="shared" si="112"/>
        <v>-2.9633037037036942</v>
      </c>
      <c r="K777" s="2">
        <f t="shared" si="113"/>
        <v>87.036696296296299</v>
      </c>
      <c r="L777" s="2">
        <f t="shared" si="114"/>
        <v>185.34181664101146</v>
      </c>
      <c r="M777" s="2">
        <f>SUMIF(A:A,A777,L:L)</f>
        <v>3017.3406297277597</v>
      </c>
      <c r="N777" s="3">
        <f t="shared" si="115"/>
        <v>6.1425552957119718E-2</v>
      </c>
      <c r="O777" s="8">
        <f t="shared" si="116"/>
        <v>16.279869726172191</v>
      </c>
      <c r="P777" s="3">
        <f t="shared" si="117"/>
        <v>6.1425552957119718E-2</v>
      </c>
      <c r="Q777" s="3">
        <f>IF(ISNUMBER(P777),SUMIF(A:A,A777,P:P),"")</f>
        <v>0.94030919797694079</v>
      </c>
      <c r="R777" s="3">
        <f t="shared" si="118"/>
        <v>6.5324845369242102E-2</v>
      </c>
      <c r="S777" s="9">
        <f t="shared" si="119"/>
        <v>15.308111245386053</v>
      </c>
    </row>
    <row r="778" spans="1:19" x14ac:dyDescent="0.25">
      <c r="A778" s="1">
        <v>84</v>
      </c>
      <c r="B778" s="11">
        <v>0.81597222222222221</v>
      </c>
      <c r="C778" s="1" t="s">
        <v>387</v>
      </c>
      <c r="D778" s="1">
        <v>7</v>
      </c>
      <c r="E778" s="1">
        <v>7</v>
      </c>
      <c r="F778" s="1" t="s">
        <v>813</v>
      </c>
      <c r="G778" s="2">
        <v>44.414899999999903</v>
      </c>
      <c r="H778" s="7">
        <f>1+COUNTIFS(A:A,A778,O:O,"&lt;"&amp;O778)</f>
        <v>6</v>
      </c>
      <c r="I778" s="2">
        <f>AVERAGEIF(A:A,A778,G:G)</f>
        <v>50.5264037037037</v>
      </c>
      <c r="J778" s="2">
        <f t="shared" si="112"/>
        <v>-6.1115037037037965</v>
      </c>
      <c r="K778" s="2">
        <f t="shared" si="113"/>
        <v>83.888496296296211</v>
      </c>
      <c r="L778" s="2">
        <f t="shared" si="114"/>
        <v>153.44002556964955</v>
      </c>
      <c r="M778" s="2">
        <f>SUMIF(A:A,A778,L:L)</f>
        <v>3017.3406297277597</v>
      </c>
      <c r="N778" s="3">
        <f t="shared" si="115"/>
        <v>5.0852735703059718E-2</v>
      </c>
      <c r="O778" s="8">
        <f t="shared" si="116"/>
        <v>19.664625436067382</v>
      </c>
      <c r="P778" s="3">
        <f t="shared" si="117"/>
        <v>5.0852735703059718E-2</v>
      </c>
      <c r="Q778" s="3">
        <f>IF(ISNUMBER(P778),SUMIF(A:A,A778,P:P),"")</f>
        <v>0.94030919797694079</v>
      </c>
      <c r="R778" s="3">
        <f t="shared" si="118"/>
        <v>5.4080865966714471E-2</v>
      </c>
      <c r="S778" s="9">
        <f t="shared" si="119"/>
        <v>18.49082817230547</v>
      </c>
    </row>
    <row r="779" spans="1:19" x14ac:dyDescent="0.25">
      <c r="A779" s="1">
        <v>84</v>
      </c>
      <c r="B779" s="11">
        <v>0.81597222222222221</v>
      </c>
      <c r="C779" s="1" t="s">
        <v>387</v>
      </c>
      <c r="D779" s="1">
        <v>7</v>
      </c>
      <c r="E779" s="1">
        <v>5</v>
      </c>
      <c r="F779" s="1" t="s">
        <v>811</v>
      </c>
      <c r="G779" s="2">
        <v>43.6430333333333</v>
      </c>
      <c r="H779" s="7">
        <f>1+COUNTIFS(A:A,A779,O:O,"&lt;"&amp;O779)</f>
        <v>7</v>
      </c>
      <c r="I779" s="2">
        <f>AVERAGEIF(A:A,A779,G:G)</f>
        <v>50.5264037037037</v>
      </c>
      <c r="J779" s="2">
        <f t="shared" si="112"/>
        <v>-6.8833703703704003</v>
      </c>
      <c r="K779" s="2">
        <f t="shared" si="113"/>
        <v>83.1166296296296</v>
      </c>
      <c r="L779" s="2">
        <f t="shared" si="114"/>
        <v>146.49594923147933</v>
      </c>
      <c r="M779" s="2">
        <f>SUMIF(A:A,A779,L:L)</f>
        <v>3017.3406297277597</v>
      </c>
      <c r="N779" s="3">
        <f t="shared" si="115"/>
        <v>4.8551346105294373E-2</v>
      </c>
      <c r="O779" s="8">
        <f t="shared" si="116"/>
        <v>20.596751279177266</v>
      </c>
      <c r="P779" s="3">
        <f t="shared" si="117"/>
        <v>4.8551346105294373E-2</v>
      </c>
      <c r="Q779" s="3">
        <f>IF(ISNUMBER(P779),SUMIF(A:A,A779,P:P),"")</f>
        <v>0.94030919797694079</v>
      </c>
      <c r="R779" s="3">
        <f t="shared" si="118"/>
        <v>5.1633384220585915E-2</v>
      </c>
      <c r="S779" s="9">
        <f t="shared" si="119"/>
        <v>19.367314676253702</v>
      </c>
    </row>
    <row r="780" spans="1:19" x14ac:dyDescent="0.25">
      <c r="A780" s="1">
        <v>84</v>
      </c>
      <c r="B780" s="11">
        <v>0.81597222222222221</v>
      </c>
      <c r="C780" s="1" t="s">
        <v>387</v>
      </c>
      <c r="D780" s="1">
        <v>7</v>
      </c>
      <c r="E780" s="1">
        <v>6</v>
      </c>
      <c r="F780" s="1" t="s">
        <v>812</v>
      </c>
      <c r="G780" s="2">
        <v>36.604300000000002</v>
      </c>
      <c r="H780" s="7">
        <f>1+COUNTIFS(A:A,A780,O:O,"&lt;"&amp;O780)</f>
        <v>8</v>
      </c>
      <c r="I780" s="2">
        <f>AVERAGEIF(A:A,A780,G:G)</f>
        <v>50.5264037037037</v>
      </c>
      <c r="J780" s="2">
        <f t="shared" si="112"/>
        <v>-13.922103703703698</v>
      </c>
      <c r="K780" s="2">
        <f t="shared" si="113"/>
        <v>76.077896296296302</v>
      </c>
      <c r="L780" s="2">
        <f t="shared" si="114"/>
        <v>96.031261374616065</v>
      </c>
      <c r="M780" s="2">
        <f>SUMIF(A:A,A780,L:L)</f>
        <v>3017.3406297277597</v>
      </c>
      <c r="N780" s="3">
        <f t="shared" si="115"/>
        <v>3.1826456856904654E-2</v>
      </c>
      <c r="O780" s="8">
        <f t="shared" si="116"/>
        <v>31.420399842059485</v>
      </c>
      <c r="P780" s="3" t="str">
        <f t="shared" si="117"/>
        <v/>
      </c>
      <c r="Q780" s="3" t="str">
        <f>IF(ISNUMBER(P780),SUMIF(A:A,A780,P:P),"")</f>
        <v/>
      </c>
      <c r="R780" s="3" t="str">
        <f t="shared" si="118"/>
        <v/>
      </c>
      <c r="S780" s="9" t="str">
        <f t="shared" si="119"/>
        <v/>
      </c>
    </row>
    <row r="781" spans="1:19" x14ac:dyDescent="0.25">
      <c r="A781" s="1">
        <v>84</v>
      </c>
      <c r="B781" s="11">
        <v>0.81597222222222221</v>
      </c>
      <c r="C781" s="1" t="s">
        <v>387</v>
      </c>
      <c r="D781" s="1">
        <v>7</v>
      </c>
      <c r="E781" s="1">
        <v>9</v>
      </c>
      <c r="F781" s="1" t="s">
        <v>815</v>
      </c>
      <c r="G781" s="2">
        <v>34.388466666666702</v>
      </c>
      <c r="H781" s="7">
        <f>1+COUNTIFS(A:A,A781,O:O,"&lt;"&amp;O781)</f>
        <v>9</v>
      </c>
      <c r="I781" s="2">
        <f>AVERAGEIF(A:A,A781,G:G)</f>
        <v>50.5264037037037</v>
      </c>
      <c r="J781" s="2">
        <f t="shared" si="112"/>
        <v>-16.137937037036998</v>
      </c>
      <c r="K781" s="2">
        <f t="shared" si="113"/>
        <v>73.862062962962995</v>
      </c>
      <c r="L781" s="2">
        <f t="shared" si="114"/>
        <v>84.076220790595883</v>
      </c>
      <c r="M781" s="2">
        <f>SUMIF(A:A,A781,L:L)</f>
        <v>3017.3406297277597</v>
      </c>
      <c r="N781" s="3">
        <f t="shared" si="115"/>
        <v>2.786434516615437E-2</v>
      </c>
      <c r="O781" s="8">
        <f t="shared" si="116"/>
        <v>35.888157214426748</v>
      </c>
      <c r="P781" s="3" t="str">
        <f t="shared" si="117"/>
        <v/>
      </c>
      <c r="Q781" s="3" t="str">
        <f>IF(ISNUMBER(P781),SUMIF(A:A,A781,P:P),"")</f>
        <v/>
      </c>
      <c r="R781" s="3" t="str">
        <f t="shared" si="118"/>
        <v/>
      </c>
      <c r="S781" s="9" t="str">
        <f t="shared" si="119"/>
        <v/>
      </c>
    </row>
    <row r="782" spans="1:19" x14ac:dyDescent="0.25">
      <c r="A782" s="1">
        <v>85</v>
      </c>
      <c r="B782" s="11">
        <v>0.82291666666666663</v>
      </c>
      <c r="C782" s="1" t="s">
        <v>333</v>
      </c>
      <c r="D782" s="1">
        <v>7</v>
      </c>
      <c r="E782" s="1">
        <v>8</v>
      </c>
      <c r="F782" s="1" t="s">
        <v>822</v>
      </c>
      <c r="G782" s="2">
        <v>64.046233333333305</v>
      </c>
      <c r="H782" s="7">
        <f>1+COUNTIFS(A:A,A782,O:O,"&lt;"&amp;O782)</f>
        <v>1</v>
      </c>
      <c r="I782" s="2">
        <f>AVERAGEIF(A:A,A782,G:G)</f>
        <v>46.889016666666649</v>
      </c>
      <c r="J782" s="2">
        <f t="shared" si="112"/>
        <v>17.157216666666656</v>
      </c>
      <c r="K782" s="2">
        <f t="shared" si="113"/>
        <v>107.15721666666666</v>
      </c>
      <c r="L782" s="2">
        <f t="shared" si="114"/>
        <v>619.82240905490198</v>
      </c>
      <c r="M782" s="2">
        <f>SUMIF(A:A,A782,L:L)</f>
        <v>2793.4776782520266</v>
      </c>
      <c r="N782" s="3">
        <f t="shared" si="115"/>
        <v>0.2218819981560568</v>
      </c>
      <c r="O782" s="8">
        <f t="shared" si="116"/>
        <v>4.5069001014524286</v>
      </c>
      <c r="P782" s="3">
        <f t="shared" si="117"/>
        <v>0.2218819981560568</v>
      </c>
      <c r="Q782" s="3">
        <f>IF(ISNUMBER(P782),SUMIF(A:A,A782,P:P),"")</f>
        <v>0.93990195477150462</v>
      </c>
      <c r="R782" s="3">
        <f t="shared" si="118"/>
        <v>0.23606930172838883</v>
      </c>
      <c r="S782" s="9">
        <f t="shared" si="119"/>
        <v>4.2360442153150304</v>
      </c>
    </row>
    <row r="783" spans="1:19" x14ac:dyDescent="0.25">
      <c r="A783" s="1">
        <v>85</v>
      </c>
      <c r="B783" s="11">
        <v>0.82291666666666663</v>
      </c>
      <c r="C783" s="1" t="s">
        <v>333</v>
      </c>
      <c r="D783" s="1">
        <v>7</v>
      </c>
      <c r="E783" s="1">
        <v>2</v>
      </c>
      <c r="F783" s="1" t="s">
        <v>817</v>
      </c>
      <c r="G783" s="2">
        <v>60.454966666666699</v>
      </c>
      <c r="H783" s="7">
        <f>1+COUNTIFS(A:A,A783,O:O,"&lt;"&amp;O783)</f>
        <v>2</v>
      </c>
      <c r="I783" s="2">
        <f>AVERAGEIF(A:A,A783,G:G)</f>
        <v>46.889016666666649</v>
      </c>
      <c r="J783" s="2">
        <f t="shared" si="112"/>
        <v>13.565950000000051</v>
      </c>
      <c r="K783" s="2">
        <f t="shared" si="113"/>
        <v>103.56595000000004</v>
      </c>
      <c r="L783" s="2">
        <f t="shared" si="114"/>
        <v>499.67455674819627</v>
      </c>
      <c r="M783" s="2">
        <f>SUMIF(A:A,A783,L:L)</f>
        <v>2793.4776782520266</v>
      </c>
      <c r="N783" s="3">
        <f t="shared" si="115"/>
        <v>0.1788718630681379</v>
      </c>
      <c r="O783" s="8">
        <f t="shared" si="116"/>
        <v>5.5905941988152081</v>
      </c>
      <c r="P783" s="3">
        <f t="shared" si="117"/>
        <v>0.1788718630681379</v>
      </c>
      <c r="Q783" s="3">
        <f>IF(ISNUMBER(P783),SUMIF(A:A,A783,P:P),"")</f>
        <v>0.93990195477150462</v>
      </c>
      <c r="R783" s="3">
        <f t="shared" si="118"/>
        <v>0.19030906591913904</v>
      </c>
      <c r="S783" s="9">
        <f t="shared" si="119"/>
        <v>5.2546104158006477</v>
      </c>
    </row>
    <row r="784" spans="1:19" x14ac:dyDescent="0.25">
      <c r="A784" s="1">
        <v>85</v>
      </c>
      <c r="B784" s="11">
        <v>0.82291666666666663</v>
      </c>
      <c r="C784" s="1" t="s">
        <v>333</v>
      </c>
      <c r="D784" s="1">
        <v>7</v>
      </c>
      <c r="E784" s="1">
        <v>9</v>
      </c>
      <c r="F784" s="1" t="s">
        <v>823</v>
      </c>
      <c r="G784" s="2">
        <v>58.538166666666605</v>
      </c>
      <c r="H784" s="7">
        <f>1+COUNTIFS(A:A,A784,O:O,"&lt;"&amp;O784)</f>
        <v>3</v>
      </c>
      <c r="I784" s="2">
        <f>AVERAGEIF(A:A,A784,G:G)</f>
        <v>46.889016666666649</v>
      </c>
      <c r="J784" s="2">
        <f t="shared" si="112"/>
        <v>11.649149999999956</v>
      </c>
      <c r="K784" s="2">
        <f t="shared" si="113"/>
        <v>101.64914999999996</v>
      </c>
      <c r="L784" s="2">
        <f t="shared" si="114"/>
        <v>445.3894197273824</v>
      </c>
      <c r="M784" s="2">
        <f>SUMIF(A:A,A784,L:L)</f>
        <v>2793.4776782520266</v>
      </c>
      <c r="N784" s="3">
        <f t="shared" si="115"/>
        <v>0.15943904731899544</v>
      </c>
      <c r="O784" s="8">
        <f t="shared" si="116"/>
        <v>6.2719893076083428</v>
      </c>
      <c r="P784" s="3">
        <f t="shared" si="117"/>
        <v>0.15943904731899544</v>
      </c>
      <c r="Q784" s="3">
        <f>IF(ISNUMBER(P784),SUMIF(A:A,A784,P:P),"")</f>
        <v>0.93990195477150462</v>
      </c>
      <c r="R784" s="3">
        <f t="shared" si="118"/>
        <v>0.16963370116381549</v>
      </c>
      <c r="S784" s="9">
        <f t="shared" si="119"/>
        <v>5.8950550105270576</v>
      </c>
    </row>
    <row r="785" spans="1:19" x14ac:dyDescent="0.25">
      <c r="A785" s="1">
        <v>85</v>
      </c>
      <c r="B785" s="11">
        <v>0.82291666666666663</v>
      </c>
      <c r="C785" s="1" t="s">
        <v>333</v>
      </c>
      <c r="D785" s="1">
        <v>7</v>
      </c>
      <c r="E785" s="1">
        <v>3</v>
      </c>
      <c r="F785" s="1" t="s">
        <v>818</v>
      </c>
      <c r="G785" s="2">
        <v>53.689699999999995</v>
      </c>
      <c r="H785" s="7">
        <f>1+COUNTIFS(A:A,A785,O:O,"&lt;"&amp;O785)</f>
        <v>4</v>
      </c>
      <c r="I785" s="2">
        <f>AVERAGEIF(A:A,A785,G:G)</f>
        <v>46.889016666666649</v>
      </c>
      <c r="J785" s="2">
        <f t="shared" si="112"/>
        <v>6.8006833333333461</v>
      </c>
      <c r="K785" s="2">
        <f t="shared" si="113"/>
        <v>96.800683333333353</v>
      </c>
      <c r="L785" s="2">
        <f t="shared" si="114"/>
        <v>332.96620555144057</v>
      </c>
      <c r="M785" s="2">
        <f>SUMIF(A:A,A785,L:L)</f>
        <v>2793.4776782520266</v>
      </c>
      <c r="N785" s="3">
        <f t="shared" si="115"/>
        <v>0.11919415291687198</v>
      </c>
      <c r="O785" s="8">
        <f t="shared" si="116"/>
        <v>8.3896732811836578</v>
      </c>
      <c r="P785" s="3">
        <f t="shared" si="117"/>
        <v>0.11919415291687198</v>
      </c>
      <c r="Q785" s="3">
        <f>IF(ISNUMBER(P785),SUMIF(A:A,A785,P:P),"")</f>
        <v>0.93990195477150462</v>
      </c>
      <c r="R785" s="3">
        <f t="shared" si="118"/>
        <v>0.12681551763114349</v>
      </c>
      <c r="S785" s="9">
        <f t="shared" si="119"/>
        <v>7.8854703168787834</v>
      </c>
    </row>
    <row r="786" spans="1:19" x14ac:dyDescent="0.25">
      <c r="A786" s="1">
        <v>85</v>
      </c>
      <c r="B786" s="11">
        <v>0.82291666666666663</v>
      </c>
      <c r="C786" s="1" t="s">
        <v>333</v>
      </c>
      <c r="D786" s="1">
        <v>7</v>
      </c>
      <c r="E786" s="1">
        <v>7</v>
      </c>
      <c r="F786" s="1" t="s">
        <v>821</v>
      </c>
      <c r="G786" s="2">
        <v>47.333799999999997</v>
      </c>
      <c r="H786" s="7">
        <f>1+COUNTIFS(A:A,A786,O:O,"&lt;"&amp;O786)</f>
        <v>5</v>
      </c>
      <c r="I786" s="2">
        <f>AVERAGEIF(A:A,A786,G:G)</f>
        <v>46.889016666666649</v>
      </c>
      <c r="J786" s="2">
        <f t="shared" si="112"/>
        <v>0.44478333333334774</v>
      </c>
      <c r="K786" s="2">
        <f t="shared" si="113"/>
        <v>90.444783333333348</v>
      </c>
      <c r="L786" s="2">
        <f t="shared" si="114"/>
        <v>227.39463767186822</v>
      </c>
      <c r="M786" s="2">
        <f>SUMIF(A:A,A786,L:L)</f>
        <v>2793.4776782520266</v>
      </c>
      <c r="N786" s="3">
        <f t="shared" si="115"/>
        <v>8.1401988439784759E-2</v>
      </c>
      <c r="O786" s="8">
        <f t="shared" si="116"/>
        <v>12.28471219397456</v>
      </c>
      <c r="P786" s="3">
        <f t="shared" si="117"/>
        <v>8.1401988439784759E-2</v>
      </c>
      <c r="Q786" s="3">
        <f>IF(ISNUMBER(P786),SUMIF(A:A,A786,P:P),"")</f>
        <v>0.93990195477150462</v>
      </c>
      <c r="R786" s="3">
        <f t="shared" si="118"/>
        <v>8.6606893438767277E-2</v>
      </c>
      <c r="S786" s="9">
        <f t="shared" si="119"/>
        <v>11.546425004922028</v>
      </c>
    </row>
    <row r="787" spans="1:19" x14ac:dyDescent="0.25">
      <c r="A787" s="1">
        <v>85</v>
      </c>
      <c r="B787" s="11">
        <v>0.82291666666666663</v>
      </c>
      <c r="C787" s="1" t="s">
        <v>333</v>
      </c>
      <c r="D787" s="1">
        <v>7</v>
      </c>
      <c r="E787" s="1">
        <v>10</v>
      </c>
      <c r="F787" s="1" t="s">
        <v>824</v>
      </c>
      <c r="G787" s="2">
        <v>44.815733333333299</v>
      </c>
      <c r="H787" s="7">
        <f>1+COUNTIFS(A:A,A787,O:O,"&lt;"&amp;O787)</f>
        <v>6</v>
      </c>
      <c r="I787" s="2">
        <f>AVERAGEIF(A:A,A787,G:G)</f>
        <v>46.889016666666649</v>
      </c>
      <c r="J787" s="2">
        <f t="shared" si="112"/>
        <v>-2.0732833333333502</v>
      </c>
      <c r="K787" s="2">
        <f t="shared" si="113"/>
        <v>87.92671666666665</v>
      </c>
      <c r="L787" s="2">
        <f t="shared" si="114"/>
        <v>195.50833249989671</v>
      </c>
      <c r="M787" s="2">
        <f>SUMIF(A:A,A787,L:L)</f>
        <v>2793.4776782520266</v>
      </c>
      <c r="N787" s="3">
        <f t="shared" si="115"/>
        <v>6.9987433234917726E-2</v>
      </c>
      <c r="O787" s="8">
        <f t="shared" si="116"/>
        <v>14.288279392150729</v>
      </c>
      <c r="P787" s="3">
        <f t="shared" si="117"/>
        <v>6.9987433234917726E-2</v>
      </c>
      <c r="Q787" s="3">
        <f>IF(ISNUMBER(P787),SUMIF(A:A,A787,P:P),"")</f>
        <v>0.93990195477150462</v>
      </c>
      <c r="R787" s="3">
        <f t="shared" si="118"/>
        <v>7.4462482900072333E-2</v>
      </c>
      <c r="S787" s="9">
        <f t="shared" si="119"/>
        <v>13.429581731003877</v>
      </c>
    </row>
    <row r="788" spans="1:19" x14ac:dyDescent="0.25">
      <c r="A788" s="1">
        <v>85</v>
      </c>
      <c r="B788" s="11">
        <v>0.82291666666666663</v>
      </c>
      <c r="C788" s="1" t="s">
        <v>333</v>
      </c>
      <c r="D788" s="1">
        <v>7</v>
      </c>
      <c r="E788" s="1">
        <v>5</v>
      </c>
      <c r="F788" s="1" t="s">
        <v>820</v>
      </c>
      <c r="G788" s="2">
        <v>41.961999999999996</v>
      </c>
      <c r="H788" s="7">
        <f>1+COUNTIFS(A:A,A788,O:O,"&lt;"&amp;O788)</f>
        <v>7</v>
      </c>
      <c r="I788" s="2">
        <f>AVERAGEIF(A:A,A788,G:G)</f>
        <v>46.889016666666649</v>
      </c>
      <c r="J788" s="2">
        <f t="shared" si="112"/>
        <v>-4.9270166666666526</v>
      </c>
      <c r="K788" s="2">
        <f t="shared" si="113"/>
        <v>85.072983333333354</v>
      </c>
      <c r="L788" s="2">
        <f t="shared" si="114"/>
        <v>164.74173414257876</v>
      </c>
      <c r="M788" s="2">
        <f>SUMIF(A:A,A788,L:L)</f>
        <v>2793.4776782520266</v>
      </c>
      <c r="N788" s="3">
        <f t="shared" si="115"/>
        <v>5.8973707012279844E-2</v>
      </c>
      <c r="O788" s="8">
        <f t="shared" si="116"/>
        <v>16.956709195706051</v>
      </c>
      <c r="P788" s="3">
        <f t="shared" si="117"/>
        <v>5.8973707012279844E-2</v>
      </c>
      <c r="Q788" s="3">
        <f>IF(ISNUMBER(P788),SUMIF(A:A,A788,P:P),"")</f>
        <v>0.93990195477150462</v>
      </c>
      <c r="R788" s="3">
        <f t="shared" si="118"/>
        <v>6.2744530653324027E-2</v>
      </c>
      <c r="S788" s="9">
        <f t="shared" si="119"/>
        <v>15.937644119536063</v>
      </c>
    </row>
    <row r="789" spans="1:19" x14ac:dyDescent="0.25">
      <c r="A789" s="1">
        <v>85</v>
      </c>
      <c r="B789" s="11">
        <v>0.82291666666666663</v>
      </c>
      <c r="C789" s="1" t="s">
        <v>333</v>
      </c>
      <c r="D789" s="1">
        <v>7</v>
      </c>
      <c r="E789" s="1">
        <v>4</v>
      </c>
      <c r="F789" s="1" t="s">
        <v>819</v>
      </c>
      <c r="G789" s="2">
        <v>39.261366666666596</v>
      </c>
      <c r="H789" s="7">
        <f>1+COUNTIFS(A:A,A789,O:O,"&lt;"&amp;O789)</f>
        <v>8</v>
      </c>
      <c r="I789" s="2">
        <f>AVERAGEIF(A:A,A789,G:G)</f>
        <v>46.889016666666649</v>
      </c>
      <c r="J789" s="2">
        <f t="shared" si="112"/>
        <v>-7.6276500000000524</v>
      </c>
      <c r="K789" s="2">
        <f t="shared" si="113"/>
        <v>82.372349999999955</v>
      </c>
      <c r="L789" s="2">
        <f t="shared" si="114"/>
        <v>140.09783500337898</v>
      </c>
      <c r="M789" s="2">
        <f>SUMIF(A:A,A789,L:L)</f>
        <v>2793.4776782520266</v>
      </c>
      <c r="N789" s="3">
        <f t="shared" si="115"/>
        <v>5.0151764624460117E-2</v>
      </c>
      <c r="O789" s="8">
        <f t="shared" si="116"/>
        <v>19.939477852635278</v>
      </c>
      <c r="P789" s="3">
        <f t="shared" si="117"/>
        <v>5.0151764624460117E-2</v>
      </c>
      <c r="Q789" s="3">
        <f>IF(ISNUMBER(P789),SUMIF(A:A,A789,P:P),"")</f>
        <v>0.93990195477150462</v>
      </c>
      <c r="R789" s="3">
        <f t="shared" si="118"/>
        <v>5.3358506565349455E-2</v>
      </c>
      <c r="S789" s="9">
        <f t="shared" si="119"/>
        <v>18.741154210815022</v>
      </c>
    </row>
    <row r="790" spans="1:19" x14ac:dyDescent="0.25">
      <c r="A790" s="1">
        <v>85</v>
      </c>
      <c r="B790" s="11">
        <v>0.82291666666666663</v>
      </c>
      <c r="C790" s="1" t="s">
        <v>333</v>
      </c>
      <c r="D790" s="1">
        <v>7</v>
      </c>
      <c r="E790" s="1">
        <v>1</v>
      </c>
      <c r="F790" s="1" t="s">
        <v>816</v>
      </c>
      <c r="G790" s="2">
        <v>36.141866666666701</v>
      </c>
      <c r="H790" s="7">
        <f>1+COUNTIFS(A:A,A790,O:O,"&lt;"&amp;O790)</f>
        <v>9</v>
      </c>
      <c r="I790" s="2">
        <f>AVERAGEIF(A:A,A790,G:G)</f>
        <v>46.889016666666649</v>
      </c>
      <c r="J790" s="2">
        <f t="shared" si="112"/>
        <v>-10.747149999999948</v>
      </c>
      <c r="K790" s="2">
        <f t="shared" si="113"/>
        <v>79.252850000000052</v>
      </c>
      <c r="L790" s="2">
        <f t="shared" si="114"/>
        <v>116.18351884755813</v>
      </c>
      <c r="M790" s="2">
        <f>SUMIF(A:A,A790,L:L)</f>
        <v>2793.4776782520266</v>
      </c>
      <c r="N790" s="3">
        <f t="shared" si="115"/>
        <v>4.1590995966095598E-2</v>
      </c>
      <c r="O790" s="8">
        <f t="shared" si="116"/>
        <v>24.043665624530515</v>
      </c>
      <c r="P790" s="3" t="str">
        <f t="shared" si="117"/>
        <v/>
      </c>
      <c r="Q790" s="3" t="str">
        <f>IF(ISNUMBER(P790),SUMIF(A:A,A790,P:P),"")</f>
        <v/>
      </c>
      <c r="R790" s="3" t="str">
        <f t="shared" si="118"/>
        <v/>
      </c>
      <c r="S790" s="9" t="str">
        <f t="shared" si="119"/>
        <v/>
      </c>
    </row>
    <row r="791" spans="1:19" x14ac:dyDescent="0.25">
      <c r="A791" s="1">
        <v>85</v>
      </c>
      <c r="B791" s="11">
        <v>0.82291666666666663</v>
      </c>
      <c r="C791" s="1" t="s">
        <v>333</v>
      </c>
      <c r="D791" s="1">
        <v>7</v>
      </c>
      <c r="E791" s="1">
        <v>11</v>
      </c>
      <c r="F791" s="1" t="s">
        <v>825</v>
      </c>
      <c r="G791" s="2">
        <v>22.646333333333299</v>
      </c>
      <c r="H791" s="7">
        <f>1+COUNTIFS(A:A,A791,O:O,"&lt;"&amp;O791)</f>
        <v>10</v>
      </c>
      <c r="I791" s="2">
        <f>AVERAGEIF(A:A,A791,G:G)</f>
        <v>46.889016666666649</v>
      </c>
      <c r="J791" s="2">
        <f t="shared" si="112"/>
        <v>-24.24268333333335</v>
      </c>
      <c r="K791" s="2">
        <f t="shared" si="113"/>
        <v>65.757316666666654</v>
      </c>
      <c r="L791" s="2">
        <f t="shared" si="114"/>
        <v>51.699029004824737</v>
      </c>
      <c r="M791" s="2">
        <f>SUMIF(A:A,A791,L:L)</f>
        <v>2793.4776782520266</v>
      </c>
      <c r="N791" s="3">
        <f t="shared" si="115"/>
        <v>1.8507049262399895E-2</v>
      </c>
      <c r="O791" s="8">
        <f t="shared" si="116"/>
        <v>54.033465077097084</v>
      </c>
      <c r="P791" s="3" t="str">
        <f t="shared" si="117"/>
        <v/>
      </c>
      <c r="Q791" s="3" t="str">
        <f>IF(ISNUMBER(P791),SUMIF(A:A,A791,P:P),"")</f>
        <v/>
      </c>
      <c r="R791" s="3" t="str">
        <f t="shared" si="118"/>
        <v/>
      </c>
      <c r="S791" s="9" t="str">
        <f t="shared" si="119"/>
        <v/>
      </c>
    </row>
    <row r="792" spans="1:19" x14ac:dyDescent="0.25">
      <c r="A792" s="1">
        <v>86</v>
      </c>
      <c r="B792" s="11">
        <v>0.83333333333333337</v>
      </c>
      <c r="C792" s="1" t="s">
        <v>682</v>
      </c>
      <c r="D792" s="1">
        <v>4</v>
      </c>
      <c r="E792" s="1">
        <v>2</v>
      </c>
      <c r="F792" s="1" t="s">
        <v>827</v>
      </c>
      <c r="G792" s="2">
        <v>67.74130000000001</v>
      </c>
      <c r="H792" s="7">
        <f>1+COUNTIFS(A:A,A792,O:O,"&lt;"&amp;O792)</f>
        <v>1</v>
      </c>
      <c r="I792" s="2">
        <f>AVERAGEIF(A:A,A792,G:G)</f>
        <v>47.745037037037022</v>
      </c>
      <c r="J792" s="2">
        <f t="shared" si="112"/>
        <v>19.996262962962987</v>
      </c>
      <c r="K792" s="2">
        <f t="shared" si="113"/>
        <v>109.99626296296299</v>
      </c>
      <c r="L792" s="2">
        <f t="shared" si="114"/>
        <v>734.93038304239394</v>
      </c>
      <c r="M792" s="2">
        <f>SUMIF(A:A,A792,L:L)</f>
        <v>2554.646549071696</v>
      </c>
      <c r="N792" s="3">
        <f t="shared" si="115"/>
        <v>0.28768378283463597</v>
      </c>
      <c r="O792" s="8">
        <f t="shared" si="116"/>
        <v>3.4760388303667842</v>
      </c>
      <c r="P792" s="3">
        <f t="shared" si="117"/>
        <v>0.28768378283463597</v>
      </c>
      <c r="Q792" s="3">
        <f>IF(ISNUMBER(P792),SUMIF(A:A,A792,P:P),"")</f>
        <v>0.93804364107970761</v>
      </c>
      <c r="R792" s="3">
        <f t="shared" si="118"/>
        <v>0.30668486010257046</v>
      </c>
      <c r="S792" s="9">
        <f t="shared" si="119"/>
        <v>3.260676120971707</v>
      </c>
    </row>
    <row r="793" spans="1:19" x14ac:dyDescent="0.25">
      <c r="A793" s="1">
        <v>86</v>
      </c>
      <c r="B793" s="11">
        <v>0.83333333333333337</v>
      </c>
      <c r="C793" s="1" t="s">
        <v>682</v>
      </c>
      <c r="D793" s="1">
        <v>4</v>
      </c>
      <c r="E793" s="1">
        <v>9</v>
      </c>
      <c r="F793" s="1" t="s">
        <v>833</v>
      </c>
      <c r="G793" s="2">
        <v>57.718899999999998</v>
      </c>
      <c r="H793" s="7">
        <f>1+COUNTIFS(A:A,A793,O:O,"&lt;"&amp;O793)</f>
        <v>2</v>
      </c>
      <c r="I793" s="2">
        <f>AVERAGEIF(A:A,A793,G:G)</f>
        <v>47.745037037037022</v>
      </c>
      <c r="J793" s="2">
        <f t="shared" si="112"/>
        <v>9.9738629629629756</v>
      </c>
      <c r="K793" s="2">
        <f t="shared" si="113"/>
        <v>99.973862962962983</v>
      </c>
      <c r="L793" s="2">
        <f t="shared" si="114"/>
        <v>402.79662331491573</v>
      </c>
      <c r="M793" s="2">
        <f>SUMIF(A:A,A793,L:L)</f>
        <v>2554.646549071696</v>
      </c>
      <c r="N793" s="3">
        <f t="shared" si="115"/>
        <v>0.15767215369237025</v>
      </c>
      <c r="O793" s="8">
        <f t="shared" si="116"/>
        <v>6.3422739943736177</v>
      </c>
      <c r="P793" s="3">
        <f t="shared" si="117"/>
        <v>0.15767215369237025</v>
      </c>
      <c r="Q793" s="3">
        <f>IF(ISNUMBER(P793),SUMIF(A:A,A793,P:P),"")</f>
        <v>0.93804364107970761</v>
      </c>
      <c r="R793" s="3">
        <f t="shared" si="118"/>
        <v>0.16808616016082828</v>
      </c>
      <c r="S793" s="9">
        <f t="shared" si="119"/>
        <v>5.9493297904073694</v>
      </c>
    </row>
    <row r="794" spans="1:19" x14ac:dyDescent="0.25">
      <c r="A794" s="1">
        <v>86</v>
      </c>
      <c r="B794" s="11">
        <v>0.83333333333333337</v>
      </c>
      <c r="C794" s="1" t="s">
        <v>682</v>
      </c>
      <c r="D794" s="1">
        <v>4</v>
      </c>
      <c r="E794" s="1">
        <v>3</v>
      </c>
      <c r="F794" s="1" t="s">
        <v>828</v>
      </c>
      <c r="G794" s="2">
        <v>55.207733333333294</v>
      </c>
      <c r="H794" s="7">
        <f>1+COUNTIFS(A:A,A794,O:O,"&lt;"&amp;O794)</f>
        <v>3</v>
      </c>
      <c r="I794" s="2">
        <f>AVERAGEIF(A:A,A794,G:G)</f>
        <v>47.745037037037022</v>
      </c>
      <c r="J794" s="2">
        <f t="shared" si="112"/>
        <v>7.4626962962962722</v>
      </c>
      <c r="K794" s="2">
        <f t="shared" si="113"/>
        <v>97.462696296296272</v>
      </c>
      <c r="L794" s="2">
        <f t="shared" si="114"/>
        <v>346.45806188288282</v>
      </c>
      <c r="M794" s="2">
        <f>SUMIF(A:A,A794,L:L)</f>
        <v>2554.646549071696</v>
      </c>
      <c r="N794" s="3">
        <f t="shared" si="115"/>
        <v>0.1356187853105465</v>
      </c>
      <c r="O794" s="8">
        <f t="shared" si="116"/>
        <v>7.3736097673353385</v>
      </c>
      <c r="P794" s="3">
        <f t="shared" si="117"/>
        <v>0.1356187853105465</v>
      </c>
      <c r="Q794" s="3">
        <f>IF(ISNUMBER(P794),SUMIF(A:A,A794,P:P),"")</f>
        <v>0.93804364107970761</v>
      </c>
      <c r="R794" s="3">
        <f t="shared" si="118"/>
        <v>0.14457620026552973</v>
      </c>
      <c r="S794" s="9">
        <f t="shared" si="119"/>
        <v>6.9167677540521373</v>
      </c>
    </row>
    <row r="795" spans="1:19" x14ac:dyDescent="0.25">
      <c r="A795" s="1">
        <v>86</v>
      </c>
      <c r="B795" s="11">
        <v>0.83333333333333337</v>
      </c>
      <c r="C795" s="1" t="s">
        <v>682</v>
      </c>
      <c r="D795" s="1">
        <v>4</v>
      </c>
      <c r="E795" s="1">
        <v>6</v>
      </c>
      <c r="F795" s="1" t="s">
        <v>23</v>
      </c>
      <c r="G795" s="2">
        <v>54.774133333333296</v>
      </c>
      <c r="H795" s="7">
        <f>1+COUNTIFS(A:A,A795,O:O,"&lt;"&amp;O795)</f>
        <v>4</v>
      </c>
      <c r="I795" s="2">
        <f>AVERAGEIF(A:A,A795,G:G)</f>
        <v>47.745037037037022</v>
      </c>
      <c r="J795" s="2">
        <f t="shared" si="112"/>
        <v>7.0290962962962737</v>
      </c>
      <c r="K795" s="2">
        <f t="shared" si="113"/>
        <v>97.029096296296274</v>
      </c>
      <c r="L795" s="2">
        <f t="shared" si="114"/>
        <v>337.56084575359233</v>
      </c>
      <c r="M795" s="2">
        <f>SUMIF(A:A,A795,L:L)</f>
        <v>2554.646549071696</v>
      </c>
      <c r="N795" s="3">
        <f t="shared" si="115"/>
        <v>0.1321360271448333</v>
      </c>
      <c r="O795" s="8">
        <f t="shared" si="116"/>
        <v>7.5679587286509493</v>
      </c>
      <c r="P795" s="3">
        <f t="shared" si="117"/>
        <v>0.1321360271448333</v>
      </c>
      <c r="Q795" s="3">
        <f>IF(ISNUMBER(P795),SUMIF(A:A,A795,P:P),"")</f>
        <v>0.93804364107970761</v>
      </c>
      <c r="R795" s="3">
        <f t="shared" si="118"/>
        <v>0.14086341120839752</v>
      </c>
      <c r="S795" s="9">
        <f t="shared" si="119"/>
        <v>7.0990755613646916</v>
      </c>
    </row>
    <row r="796" spans="1:19" x14ac:dyDescent="0.25">
      <c r="A796" s="1">
        <v>86</v>
      </c>
      <c r="B796" s="11">
        <v>0.83333333333333337</v>
      </c>
      <c r="C796" s="1" t="s">
        <v>682</v>
      </c>
      <c r="D796" s="1">
        <v>4</v>
      </c>
      <c r="E796" s="1">
        <v>7</v>
      </c>
      <c r="F796" s="1" t="s">
        <v>831</v>
      </c>
      <c r="G796" s="2">
        <v>51.366433333333298</v>
      </c>
      <c r="H796" s="7">
        <f>1+COUNTIFS(A:A,A796,O:O,"&lt;"&amp;O796)</f>
        <v>5</v>
      </c>
      <c r="I796" s="2">
        <f>AVERAGEIF(A:A,A796,G:G)</f>
        <v>47.745037037037022</v>
      </c>
      <c r="J796" s="2">
        <f t="shared" si="112"/>
        <v>3.6213962962962754</v>
      </c>
      <c r="K796" s="2">
        <f t="shared" si="113"/>
        <v>93.621396296296268</v>
      </c>
      <c r="L796" s="2">
        <f t="shared" si="114"/>
        <v>275.14102317738156</v>
      </c>
      <c r="M796" s="2">
        <f>SUMIF(A:A,A796,L:L)</f>
        <v>2554.646549071696</v>
      </c>
      <c r="N796" s="3">
        <f t="shared" si="115"/>
        <v>0.10770218810792512</v>
      </c>
      <c r="O796" s="8">
        <f t="shared" si="116"/>
        <v>9.2848624300736589</v>
      </c>
      <c r="P796" s="3">
        <f t="shared" si="117"/>
        <v>0.10770218810792512</v>
      </c>
      <c r="Q796" s="3">
        <f>IF(ISNUMBER(P796),SUMIF(A:A,A796,P:P),"")</f>
        <v>0.93804364107970761</v>
      </c>
      <c r="R796" s="3">
        <f t="shared" si="118"/>
        <v>0.11481575418384338</v>
      </c>
      <c r="S796" s="9">
        <f t="shared" si="119"/>
        <v>8.7096061608304787</v>
      </c>
    </row>
    <row r="797" spans="1:19" x14ac:dyDescent="0.25">
      <c r="A797" s="1">
        <v>86</v>
      </c>
      <c r="B797" s="11">
        <v>0.83333333333333337</v>
      </c>
      <c r="C797" s="1" t="s">
        <v>682</v>
      </c>
      <c r="D797" s="1">
        <v>4</v>
      </c>
      <c r="E797" s="1">
        <v>1</v>
      </c>
      <c r="F797" s="1" t="s">
        <v>826</v>
      </c>
      <c r="G797" s="2">
        <v>41.528466666666702</v>
      </c>
      <c r="H797" s="7">
        <f>1+COUNTIFS(A:A,A797,O:O,"&lt;"&amp;O797)</f>
        <v>6</v>
      </c>
      <c r="I797" s="2">
        <f>AVERAGEIF(A:A,A797,G:G)</f>
        <v>47.745037037037022</v>
      </c>
      <c r="J797" s="2">
        <f t="shared" si="112"/>
        <v>-6.2165703703703201</v>
      </c>
      <c r="K797" s="2">
        <f t="shared" si="113"/>
        <v>83.78342962962968</v>
      </c>
      <c r="L797" s="2">
        <f t="shared" si="114"/>
        <v>152.47578213704341</v>
      </c>
      <c r="M797" s="2">
        <f>SUMIF(A:A,A797,L:L)</f>
        <v>2554.646549071696</v>
      </c>
      <c r="N797" s="3">
        <f t="shared" si="115"/>
        <v>5.968566657193726E-2</v>
      </c>
      <c r="O797" s="8">
        <f t="shared" si="116"/>
        <v>16.754441349745694</v>
      </c>
      <c r="P797" s="3">
        <f t="shared" si="117"/>
        <v>5.968566657193726E-2</v>
      </c>
      <c r="Q797" s="3">
        <f>IF(ISNUMBER(P797),SUMIF(A:A,A797,P:P),"")</f>
        <v>0.93804364107970761</v>
      </c>
      <c r="R797" s="3">
        <f t="shared" si="118"/>
        <v>6.3627814270173846E-2</v>
      </c>
      <c r="S797" s="9">
        <f t="shared" si="119"/>
        <v>15.716397167971865</v>
      </c>
    </row>
    <row r="798" spans="1:19" x14ac:dyDescent="0.25">
      <c r="A798" s="1">
        <v>86</v>
      </c>
      <c r="B798" s="11">
        <v>0.83333333333333337</v>
      </c>
      <c r="C798" s="1" t="s">
        <v>682</v>
      </c>
      <c r="D798" s="1">
        <v>4</v>
      </c>
      <c r="E798" s="1">
        <v>5</v>
      </c>
      <c r="F798" s="1" t="s">
        <v>830</v>
      </c>
      <c r="G798" s="2">
        <v>40.919733333333305</v>
      </c>
      <c r="H798" s="7">
        <f>1+COUNTIFS(A:A,A798,O:O,"&lt;"&amp;O798)</f>
        <v>7</v>
      </c>
      <c r="I798" s="2">
        <f>AVERAGEIF(A:A,A798,G:G)</f>
        <v>47.745037037037022</v>
      </c>
      <c r="J798" s="2">
        <f t="shared" si="112"/>
        <v>-6.8253037037037174</v>
      </c>
      <c r="K798" s="2">
        <f t="shared" si="113"/>
        <v>83.174696296296275</v>
      </c>
      <c r="L798" s="2">
        <f t="shared" si="114"/>
        <v>147.00723125471376</v>
      </c>
      <c r="M798" s="2">
        <f>SUMIF(A:A,A798,L:L)</f>
        <v>2554.646549071696</v>
      </c>
      <c r="N798" s="3">
        <f t="shared" si="115"/>
        <v>5.7545037417459199E-2</v>
      </c>
      <c r="O798" s="8">
        <f t="shared" si="116"/>
        <v>17.377693105758574</v>
      </c>
      <c r="P798" s="3">
        <f t="shared" si="117"/>
        <v>5.7545037417459199E-2</v>
      </c>
      <c r="Q798" s="3">
        <f>IF(ISNUMBER(P798),SUMIF(A:A,A798,P:P),"")</f>
        <v>0.93804364107970761</v>
      </c>
      <c r="R798" s="3">
        <f t="shared" si="118"/>
        <v>6.1345799808656738E-2</v>
      </c>
      <c r="S798" s="9">
        <f t="shared" si="119"/>
        <v>16.301034514491509</v>
      </c>
    </row>
    <row r="799" spans="1:19" x14ac:dyDescent="0.25">
      <c r="A799" s="1">
        <v>86</v>
      </c>
      <c r="B799" s="11">
        <v>0.83333333333333337</v>
      </c>
      <c r="C799" s="1" t="s">
        <v>682</v>
      </c>
      <c r="D799" s="1">
        <v>4</v>
      </c>
      <c r="E799" s="1">
        <v>4</v>
      </c>
      <c r="F799" s="1" t="s">
        <v>829</v>
      </c>
      <c r="G799" s="2">
        <v>33.768366666666601</v>
      </c>
      <c r="H799" s="7">
        <f>1+COUNTIFS(A:A,A799,O:O,"&lt;"&amp;O799)</f>
        <v>8</v>
      </c>
      <c r="I799" s="2">
        <f>AVERAGEIF(A:A,A799,G:G)</f>
        <v>47.745037037037022</v>
      </c>
      <c r="J799" s="2">
        <f t="shared" si="112"/>
        <v>-13.976670370370421</v>
      </c>
      <c r="K799" s="2">
        <f t="shared" si="113"/>
        <v>76.023329629629586</v>
      </c>
      <c r="L799" s="2">
        <f t="shared" si="114"/>
        <v>95.717369146838337</v>
      </c>
      <c r="M799" s="2">
        <f>SUMIF(A:A,A799,L:L)</f>
        <v>2554.646549071696</v>
      </c>
      <c r="N799" s="3">
        <f t="shared" si="115"/>
        <v>3.746794999160255E-2</v>
      </c>
      <c r="O799" s="8">
        <f t="shared" si="116"/>
        <v>26.689477279224604</v>
      </c>
      <c r="P799" s="3" t="str">
        <f t="shared" si="117"/>
        <v/>
      </c>
      <c r="Q799" s="3" t="str">
        <f>IF(ISNUMBER(P799),SUMIF(A:A,A799,P:P),"")</f>
        <v/>
      </c>
      <c r="R799" s="3" t="str">
        <f t="shared" si="118"/>
        <v/>
      </c>
      <c r="S799" s="9" t="str">
        <f t="shared" si="119"/>
        <v/>
      </c>
    </row>
    <row r="800" spans="1:19" x14ac:dyDescent="0.25">
      <c r="A800" s="1">
        <v>86</v>
      </c>
      <c r="B800" s="11">
        <v>0.83333333333333337</v>
      </c>
      <c r="C800" s="1" t="s">
        <v>682</v>
      </c>
      <c r="D800" s="1">
        <v>4</v>
      </c>
      <c r="E800" s="1">
        <v>8</v>
      </c>
      <c r="F800" s="1" t="s">
        <v>832</v>
      </c>
      <c r="G800" s="2">
        <v>26.680266666666704</v>
      </c>
      <c r="H800" s="7">
        <f>1+COUNTIFS(A:A,A800,O:O,"&lt;"&amp;O800)</f>
        <v>9</v>
      </c>
      <c r="I800" s="2">
        <f>AVERAGEIF(A:A,A800,G:G)</f>
        <v>47.745037037037022</v>
      </c>
      <c r="J800" s="2">
        <f t="shared" si="112"/>
        <v>-21.064770370370319</v>
      </c>
      <c r="K800" s="2">
        <f t="shared" si="113"/>
        <v>68.935229629629674</v>
      </c>
      <c r="L800" s="2">
        <f t="shared" si="114"/>
        <v>62.559229361934257</v>
      </c>
      <c r="M800" s="2">
        <f>SUMIF(A:A,A800,L:L)</f>
        <v>2554.646549071696</v>
      </c>
      <c r="N800" s="3">
        <f t="shared" si="115"/>
        <v>2.4488408928689937E-2</v>
      </c>
      <c r="O800" s="8">
        <f t="shared" si="116"/>
        <v>40.83564607696615</v>
      </c>
      <c r="P800" s="3" t="str">
        <f t="shared" si="117"/>
        <v/>
      </c>
      <c r="Q800" s="3" t="str">
        <f>IF(ISNUMBER(P800),SUMIF(A:A,A800,P:P),"")</f>
        <v/>
      </c>
      <c r="R800" s="3" t="str">
        <f t="shared" si="118"/>
        <v/>
      </c>
      <c r="S800" s="9" t="str">
        <f t="shared" si="119"/>
        <v/>
      </c>
    </row>
    <row r="801" spans="1:19" x14ac:dyDescent="0.25">
      <c r="A801" s="1">
        <v>87</v>
      </c>
      <c r="B801" s="11">
        <v>0.84375</v>
      </c>
      <c r="C801" s="1" t="s">
        <v>387</v>
      </c>
      <c r="D801" s="1">
        <v>8</v>
      </c>
      <c r="E801" s="1">
        <v>4</v>
      </c>
      <c r="F801" s="1" t="s">
        <v>837</v>
      </c>
      <c r="G801" s="2">
        <v>69.457300000000004</v>
      </c>
      <c r="H801" s="7">
        <f>1+COUNTIFS(A:A,A801,O:O,"&lt;"&amp;O801)</f>
        <v>1</v>
      </c>
      <c r="I801" s="2">
        <f>AVERAGEIF(A:A,A801,G:G)</f>
        <v>48.391576666666687</v>
      </c>
      <c r="J801" s="2">
        <f t="shared" si="112"/>
        <v>21.065723333333317</v>
      </c>
      <c r="K801" s="2">
        <f t="shared" si="113"/>
        <v>111.06572333333332</v>
      </c>
      <c r="L801" s="2">
        <f t="shared" si="114"/>
        <v>783.63503861859635</v>
      </c>
      <c r="M801" s="2">
        <f>SUMIF(A:A,A801,L:L)</f>
        <v>2774.5120208314893</v>
      </c>
      <c r="N801" s="3">
        <f t="shared" si="115"/>
        <v>0.28244067163340308</v>
      </c>
      <c r="O801" s="8">
        <f t="shared" si="116"/>
        <v>3.5405665700227509</v>
      </c>
      <c r="P801" s="3">
        <f t="shared" si="117"/>
        <v>0.28244067163340308</v>
      </c>
      <c r="Q801" s="3">
        <f>IF(ISNUMBER(P801),SUMIF(A:A,A801,P:P),"")</f>
        <v>0.88758823048284174</v>
      </c>
      <c r="R801" s="3">
        <f t="shared" si="118"/>
        <v>0.31821137542546879</v>
      </c>
      <c r="S801" s="9">
        <f t="shared" si="119"/>
        <v>3.1425652167931979</v>
      </c>
    </row>
    <row r="802" spans="1:19" x14ac:dyDescent="0.25">
      <c r="A802" s="1">
        <v>87</v>
      </c>
      <c r="B802" s="11">
        <v>0.84375</v>
      </c>
      <c r="C802" s="1" t="s">
        <v>387</v>
      </c>
      <c r="D802" s="1">
        <v>8</v>
      </c>
      <c r="E802" s="1">
        <v>3</v>
      </c>
      <c r="F802" s="1" t="s">
        <v>836</v>
      </c>
      <c r="G802" s="2">
        <v>59.090800000000002</v>
      </c>
      <c r="H802" s="7">
        <f>1+COUNTIFS(A:A,A802,O:O,"&lt;"&amp;O802)</f>
        <v>2</v>
      </c>
      <c r="I802" s="2">
        <f>AVERAGEIF(A:A,A802,G:G)</f>
        <v>48.391576666666687</v>
      </c>
      <c r="J802" s="2">
        <f t="shared" si="112"/>
        <v>10.699223333333315</v>
      </c>
      <c r="K802" s="2">
        <f t="shared" si="113"/>
        <v>100.69922333333332</v>
      </c>
      <c r="L802" s="2">
        <f t="shared" si="114"/>
        <v>420.71405557085518</v>
      </c>
      <c r="M802" s="2">
        <f>SUMIF(A:A,A802,L:L)</f>
        <v>2774.5120208314893</v>
      </c>
      <c r="N802" s="3">
        <f t="shared" si="115"/>
        <v>0.15163533349722955</v>
      </c>
      <c r="O802" s="8">
        <f t="shared" si="116"/>
        <v>6.5947690220780268</v>
      </c>
      <c r="P802" s="3">
        <f t="shared" si="117"/>
        <v>0.15163533349722955</v>
      </c>
      <c r="Q802" s="3">
        <f>IF(ISNUMBER(P802),SUMIF(A:A,A802,P:P),"")</f>
        <v>0.88758823048284174</v>
      </c>
      <c r="R802" s="3">
        <f t="shared" si="118"/>
        <v>0.1708397298314118</v>
      </c>
      <c r="S802" s="9">
        <f t="shared" si="119"/>
        <v>5.8534393667492965</v>
      </c>
    </row>
    <row r="803" spans="1:19" x14ac:dyDescent="0.25">
      <c r="A803" s="1">
        <v>87</v>
      </c>
      <c r="B803" s="11">
        <v>0.84375</v>
      </c>
      <c r="C803" s="1" t="s">
        <v>387</v>
      </c>
      <c r="D803" s="1">
        <v>8</v>
      </c>
      <c r="E803" s="1">
        <v>2</v>
      </c>
      <c r="F803" s="1" t="s">
        <v>835</v>
      </c>
      <c r="G803" s="2">
        <v>58.239166666666698</v>
      </c>
      <c r="H803" s="7">
        <f>1+COUNTIFS(A:A,A803,O:O,"&lt;"&amp;O803)</f>
        <v>3</v>
      </c>
      <c r="I803" s="2">
        <f>AVERAGEIF(A:A,A803,G:G)</f>
        <v>48.391576666666687</v>
      </c>
      <c r="J803" s="2">
        <f t="shared" si="112"/>
        <v>9.8475900000000109</v>
      </c>
      <c r="K803" s="2">
        <f t="shared" si="113"/>
        <v>99.847590000000011</v>
      </c>
      <c r="L803" s="2">
        <f t="shared" si="114"/>
        <v>399.75641535378065</v>
      </c>
      <c r="M803" s="2">
        <f>SUMIF(A:A,A803,L:L)</f>
        <v>2774.5120208314893</v>
      </c>
      <c r="N803" s="3">
        <f t="shared" si="115"/>
        <v>0.14408170242274829</v>
      </c>
      <c r="O803" s="8">
        <f t="shared" si="116"/>
        <v>6.9405065541626705</v>
      </c>
      <c r="P803" s="3">
        <f t="shared" si="117"/>
        <v>0.14408170242274829</v>
      </c>
      <c r="Q803" s="3">
        <f>IF(ISNUMBER(P803),SUMIF(A:A,A803,P:P),"")</f>
        <v>0.88758823048284174</v>
      </c>
      <c r="R803" s="3">
        <f t="shared" si="118"/>
        <v>0.16232944227343896</v>
      </c>
      <c r="S803" s="9">
        <f t="shared" si="119"/>
        <v>6.1603119310638101</v>
      </c>
    </row>
    <row r="804" spans="1:19" x14ac:dyDescent="0.25">
      <c r="A804" s="1">
        <v>87</v>
      </c>
      <c r="B804" s="11">
        <v>0.84375</v>
      </c>
      <c r="C804" s="1" t="s">
        <v>387</v>
      </c>
      <c r="D804" s="1">
        <v>8</v>
      </c>
      <c r="E804" s="1">
        <v>5</v>
      </c>
      <c r="F804" s="1" t="s">
        <v>838</v>
      </c>
      <c r="G804" s="2">
        <v>51.973333333333407</v>
      </c>
      <c r="H804" s="7">
        <f>1+COUNTIFS(A:A,A804,O:O,"&lt;"&amp;O804)</f>
        <v>4</v>
      </c>
      <c r="I804" s="2">
        <f>AVERAGEIF(A:A,A804,G:G)</f>
        <v>48.391576666666687</v>
      </c>
      <c r="J804" s="2">
        <f t="shared" si="112"/>
        <v>3.5817566666667204</v>
      </c>
      <c r="K804" s="2">
        <f t="shared" si="113"/>
        <v>93.58175666666672</v>
      </c>
      <c r="L804" s="2">
        <f t="shared" si="114"/>
        <v>274.48741145800312</v>
      </c>
      <c r="M804" s="2">
        <f>SUMIF(A:A,A804,L:L)</f>
        <v>2774.5120208314893</v>
      </c>
      <c r="N804" s="3">
        <f t="shared" si="115"/>
        <v>9.8931779497478056E-2</v>
      </c>
      <c r="O804" s="8">
        <f t="shared" si="116"/>
        <v>10.107975466321131</v>
      </c>
      <c r="P804" s="3">
        <f t="shared" si="117"/>
        <v>9.8931779497478056E-2</v>
      </c>
      <c r="Q804" s="3">
        <f>IF(ISNUMBER(P804),SUMIF(A:A,A804,P:P),"")</f>
        <v>0.88758823048284174</v>
      </c>
      <c r="R804" s="3">
        <f t="shared" si="118"/>
        <v>0.11146134671441044</v>
      </c>
      <c r="S804" s="9">
        <f t="shared" si="119"/>
        <v>8.9717200579159488</v>
      </c>
    </row>
    <row r="805" spans="1:19" x14ac:dyDescent="0.25">
      <c r="A805" s="1">
        <v>87</v>
      </c>
      <c r="B805" s="11">
        <v>0.84375</v>
      </c>
      <c r="C805" s="1" t="s">
        <v>387</v>
      </c>
      <c r="D805" s="1">
        <v>8</v>
      </c>
      <c r="E805" s="1">
        <v>1</v>
      </c>
      <c r="F805" s="1" t="s">
        <v>834</v>
      </c>
      <c r="G805" s="2">
        <v>47.837800000000001</v>
      </c>
      <c r="H805" s="7">
        <f>1+COUNTIFS(A:A,A805,O:O,"&lt;"&amp;O805)</f>
        <v>5</v>
      </c>
      <c r="I805" s="2">
        <f>AVERAGEIF(A:A,A805,G:G)</f>
        <v>48.391576666666687</v>
      </c>
      <c r="J805" s="2">
        <f t="shared" si="112"/>
        <v>-0.55377666666668546</v>
      </c>
      <c r="K805" s="2">
        <f t="shared" si="113"/>
        <v>89.446223333333307</v>
      </c>
      <c r="L805" s="2">
        <f t="shared" si="114"/>
        <v>214.17070843644973</v>
      </c>
      <c r="M805" s="2">
        <f>SUMIF(A:A,A805,L:L)</f>
        <v>2774.5120208314893</v>
      </c>
      <c r="N805" s="3">
        <f t="shared" si="115"/>
        <v>7.7192207793089773E-2</v>
      </c>
      <c r="O805" s="8">
        <f t="shared" si="116"/>
        <v>12.954675459995325</v>
      </c>
      <c r="P805" s="3">
        <f t="shared" si="117"/>
        <v>7.7192207793089773E-2</v>
      </c>
      <c r="Q805" s="3">
        <f>IF(ISNUMBER(P805),SUMIF(A:A,A805,P:P),"")</f>
        <v>0.88758823048284174</v>
      </c>
      <c r="R805" s="3">
        <f t="shared" si="118"/>
        <v>8.6968489601419979E-2</v>
      </c>
      <c r="S805" s="9">
        <f t="shared" si="119"/>
        <v>11.498417468016743</v>
      </c>
    </row>
    <row r="806" spans="1:19" x14ac:dyDescent="0.25">
      <c r="A806" s="1">
        <v>87</v>
      </c>
      <c r="B806" s="11">
        <v>0.84375</v>
      </c>
      <c r="C806" s="1" t="s">
        <v>387</v>
      </c>
      <c r="D806" s="1">
        <v>8</v>
      </c>
      <c r="E806" s="1">
        <v>7</v>
      </c>
      <c r="F806" s="1" t="s">
        <v>840</v>
      </c>
      <c r="G806" s="2">
        <v>47.611633333333295</v>
      </c>
      <c r="H806" s="7">
        <f>1+COUNTIFS(A:A,A806,O:O,"&lt;"&amp;O806)</f>
        <v>6</v>
      </c>
      <c r="I806" s="2">
        <f>AVERAGEIF(A:A,A806,G:G)</f>
        <v>48.391576666666687</v>
      </c>
      <c r="J806" s="2">
        <f t="shared" si="112"/>
        <v>-0.77994333333339227</v>
      </c>
      <c r="K806" s="2">
        <f t="shared" si="113"/>
        <v>89.220056666666608</v>
      </c>
      <c r="L806" s="2">
        <f t="shared" si="114"/>
        <v>211.2840422499774</v>
      </c>
      <c r="M806" s="2">
        <f>SUMIF(A:A,A806,L:L)</f>
        <v>2774.5120208314893</v>
      </c>
      <c r="N806" s="3">
        <f t="shared" si="115"/>
        <v>7.6151784769221506E-2</v>
      </c>
      <c r="O806" s="8">
        <f t="shared" si="116"/>
        <v>13.13166858833981</v>
      </c>
      <c r="P806" s="3">
        <f t="shared" si="117"/>
        <v>7.6151784769221506E-2</v>
      </c>
      <c r="Q806" s="3">
        <f>IF(ISNUMBER(P806),SUMIF(A:A,A806,P:P),"")</f>
        <v>0.88758823048284174</v>
      </c>
      <c r="R806" s="3">
        <f t="shared" si="118"/>
        <v>8.5796298501835108E-2</v>
      </c>
      <c r="S806" s="9">
        <f t="shared" si="119"/>
        <v>11.655514485611647</v>
      </c>
    </row>
    <row r="807" spans="1:19" x14ac:dyDescent="0.25">
      <c r="A807" s="1">
        <v>87</v>
      </c>
      <c r="B807" s="11">
        <v>0.84375</v>
      </c>
      <c r="C807" s="1" t="s">
        <v>387</v>
      </c>
      <c r="D807" s="1">
        <v>8</v>
      </c>
      <c r="E807" s="1">
        <v>8</v>
      </c>
      <c r="F807" s="1" t="s">
        <v>841</v>
      </c>
      <c r="G807" s="2">
        <v>42.828866666666698</v>
      </c>
      <c r="H807" s="7">
        <f>1+COUNTIFS(A:A,A807,O:O,"&lt;"&amp;O807)</f>
        <v>7</v>
      </c>
      <c r="I807" s="2">
        <f>AVERAGEIF(A:A,A807,G:G)</f>
        <v>48.391576666666687</v>
      </c>
      <c r="J807" s="2">
        <f t="shared" si="112"/>
        <v>-5.5627099999999885</v>
      </c>
      <c r="K807" s="2">
        <f t="shared" si="113"/>
        <v>84.437290000000019</v>
      </c>
      <c r="L807" s="2">
        <f t="shared" si="114"/>
        <v>158.57654333553262</v>
      </c>
      <c r="M807" s="2">
        <f>SUMIF(A:A,A807,L:L)</f>
        <v>2774.5120208314893</v>
      </c>
      <c r="N807" s="3">
        <f t="shared" si="115"/>
        <v>5.7154750869671513E-2</v>
      </c>
      <c r="O807" s="8">
        <f t="shared" si="116"/>
        <v>17.496358304146472</v>
      </c>
      <c r="P807" s="3">
        <f t="shared" si="117"/>
        <v>5.7154750869671513E-2</v>
      </c>
      <c r="Q807" s="3">
        <f>IF(ISNUMBER(P807),SUMIF(A:A,A807,P:P),"")</f>
        <v>0.88758823048284174</v>
      </c>
      <c r="R807" s="3">
        <f t="shared" si="118"/>
        <v>6.4393317652014975E-2</v>
      </c>
      <c r="S807" s="9">
        <f t="shared" si="119"/>
        <v>15.529561707071142</v>
      </c>
    </row>
    <row r="808" spans="1:19" x14ac:dyDescent="0.25">
      <c r="A808" s="1">
        <v>87</v>
      </c>
      <c r="B808" s="11">
        <v>0.84375</v>
      </c>
      <c r="C808" s="1" t="s">
        <v>387</v>
      </c>
      <c r="D808" s="1">
        <v>8</v>
      </c>
      <c r="E808" s="1">
        <v>10</v>
      </c>
      <c r="F808" s="1" t="s">
        <v>843</v>
      </c>
      <c r="G808" s="2">
        <v>37.6651666666667</v>
      </c>
      <c r="H808" s="7">
        <f>1+COUNTIFS(A:A,A808,O:O,"&lt;"&amp;O808)</f>
        <v>8</v>
      </c>
      <c r="I808" s="2">
        <f>AVERAGEIF(A:A,A808,G:G)</f>
        <v>48.391576666666687</v>
      </c>
      <c r="J808" s="2">
        <f t="shared" si="112"/>
        <v>-10.726409999999987</v>
      </c>
      <c r="K808" s="2">
        <f t="shared" si="113"/>
        <v>79.273590000000013</v>
      </c>
      <c r="L808" s="2">
        <f t="shared" si="114"/>
        <v>116.3281876126487</v>
      </c>
      <c r="M808" s="2">
        <f>SUMIF(A:A,A808,L:L)</f>
        <v>2774.5120208314893</v>
      </c>
      <c r="N808" s="3">
        <f t="shared" si="115"/>
        <v>4.1927440479348321E-2</v>
      </c>
      <c r="O808" s="8">
        <f t="shared" si="116"/>
        <v>23.850728510187917</v>
      </c>
      <c r="P808" s="3" t="str">
        <f t="shared" si="117"/>
        <v/>
      </c>
      <c r="Q808" s="3" t="str">
        <f>IF(ISNUMBER(P808),SUMIF(A:A,A808,P:P),"")</f>
        <v/>
      </c>
      <c r="R808" s="3" t="str">
        <f t="shared" si="118"/>
        <v/>
      </c>
      <c r="S808" s="9" t="str">
        <f t="shared" si="119"/>
        <v/>
      </c>
    </row>
    <row r="809" spans="1:19" x14ac:dyDescent="0.25">
      <c r="A809" s="1">
        <v>87</v>
      </c>
      <c r="B809" s="11">
        <v>0.84375</v>
      </c>
      <c r="C809" s="1" t="s">
        <v>387</v>
      </c>
      <c r="D809" s="1">
        <v>8</v>
      </c>
      <c r="E809" s="1">
        <v>9</v>
      </c>
      <c r="F809" s="1" t="s">
        <v>842</v>
      </c>
      <c r="G809" s="2">
        <v>36.950366666666703</v>
      </c>
      <c r="H809" s="7">
        <f>1+COUNTIFS(A:A,A809,O:O,"&lt;"&amp;O809)</f>
        <v>9</v>
      </c>
      <c r="I809" s="2">
        <f>AVERAGEIF(A:A,A809,G:G)</f>
        <v>48.391576666666687</v>
      </c>
      <c r="J809" s="2">
        <f t="shared" si="112"/>
        <v>-11.441209999999984</v>
      </c>
      <c r="K809" s="2">
        <f t="shared" si="113"/>
        <v>78.558790000000016</v>
      </c>
      <c r="L809" s="2">
        <f t="shared" si="114"/>
        <v>111.4445769936797</v>
      </c>
      <c r="M809" s="2">
        <f>SUMIF(A:A,A809,L:L)</f>
        <v>2774.5120208314893</v>
      </c>
      <c r="N809" s="3">
        <f t="shared" si="115"/>
        <v>4.0167271273988225E-2</v>
      </c>
      <c r="O809" s="8">
        <f t="shared" si="116"/>
        <v>24.895890815654841</v>
      </c>
      <c r="P809" s="3" t="str">
        <f t="shared" si="117"/>
        <v/>
      </c>
      <c r="Q809" s="3" t="str">
        <f>IF(ISNUMBER(P809),SUMIF(A:A,A809,P:P),"")</f>
        <v/>
      </c>
      <c r="R809" s="3" t="str">
        <f t="shared" si="118"/>
        <v/>
      </c>
      <c r="S809" s="9" t="str">
        <f t="shared" si="119"/>
        <v/>
      </c>
    </row>
    <row r="810" spans="1:19" x14ac:dyDescent="0.25">
      <c r="A810" s="1">
        <v>87</v>
      </c>
      <c r="B810" s="11">
        <v>0.84375</v>
      </c>
      <c r="C810" s="1" t="s">
        <v>387</v>
      </c>
      <c r="D810" s="1">
        <v>8</v>
      </c>
      <c r="E810" s="1">
        <v>6</v>
      </c>
      <c r="F810" s="1" t="s">
        <v>839</v>
      </c>
      <c r="G810" s="2">
        <v>32.261333333333297</v>
      </c>
      <c r="H810" s="7">
        <f>1+COUNTIFS(A:A,A810,O:O,"&lt;"&amp;O810)</f>
        <v>10</v>
      </c>
      <c r="I810" s="2">
        <f>AVERAGEIF(A:A,A810,G:G)</f>
        <v>48.391576666666687</v>
      </c>
      <c r="J810" s="2">
        <f t="shared" si="112"/>
        <v>-16.130243333333389</v>
      </c>
      <c r="K810" s="2">
        <f t="shared" si="113"/>
        <v>73.869756666666603</v>
      </c>
      <c r="L810" s="2">
        <f t="shared" si="114"/>
        <v>84.11504120196571</v>
      </c>
      <c r="M810" s="2">
        <f>SUMIF(A:A,A810,L:L)</f>
        <v>2774.5120208314893</v>
      </c>
      <c r="N810" s="3">
        <f t="shared" si="115"/>
        <v>3.0317057763821618E-2</v>
      </c>
      <c r="O810" s="8">
        <f t="shared" si="116"/>
        <v>32.984731163237555</v>
      </c>
      <c r="P810" s="3" t="str">
        <f t="shared" si="117"/>
        <v/>
      </c>
      <c r="Q810" s="3" t="str">
        <f>IF(ISNUMBER(P810),SUMIF(A:A,A810,P:P),"")</f>
        <v/>
      </c>
      <c r="R810" s="3" t="str">
        <f t="shared" si="118"/>
        <v/>
      </c>
      <c r="S810" s="9" t="str">
        <f t="shared" si="119"/>
        <v/>
      </c>
    </row>
    <row r="811" spans="1:19" x14ac:dyDescent="0.25">
      <c r="A811" s="1">
        <v>88</v>
      </c>
      <c r="B811" s="11">
        <v>0.84861111111111109</v>
      </c>
      <c r="C811" s="1" t="s">
        <v>333</v>
      </c>
      <c r="D811" s="1">
        <v>8</v>
      </c>
      <c r="E811" s="1">
        <v>3</v>
      </c>
      <c r="F811" s="1" t="s">
        <v>846</v>
      </c>
      <c r="G811" s="2">
        <v>78.455199999999905</v>
      </c>
      <c r="H811" s="7">
        <f>1+COUNTIFS(A:A,A811,O:O,"&lt;"&amp;O811)</f>
        <v>1</v>
      </c>
      <c r="I811" s="2">
        <f>AVERAGEIF(A:A,A811,G:G)</f>
        <v>50.188461111111089</v>
      </c>
      <c r="J811" s="2">
        <f t="shared" si="112"/>
        <v>28.266738888888817</v>
      </c>
      <c r="K811" s="2">
        <f t="shared" si="113"/>
        <v>118.26673888888882</v>
      </c>
      <c r="L811" s="2">
        <f t="shared" si="114"/>
        <v>1207.1341199196524</v>
      </c>
      <c r="M811" s="2">
        <f>SUMIF(A:A,A811,L:L)</f>
        <v>3852.6810114607065</v>
      </c>
      <c r="N811" s="3">
        <f t="shared" si="115"/>
        <v>0.31332314207398637</v>
      </c>
      <c r="O811" s="8">
        <f t="shared" si="116"/>
        <v>3.1915931692139918</v>
      </c>
      <c r="P811" s="3">
        <f t="shared" si="117"/>
        <v>0.31332314207398637</v>
      </c>
      <c r="Q811" s="3">
        <f>IF(ISNUMBER(P811),SUMIF(A:A,A811,P:P),"")</f>
        <v>0.81573366476977005</v>
      </c>
      <c r="R811" s="3">
        <f t="shared" si="118"/>
        <v>0.38409980561782703</v>
      </c>
      <c r="S811" s="9">
        <f t="shared" si="119"/>
        <v>2.6034899923770944</v>
      </c>
    </row>
    <row r="812" spans="1:19" x14ac:dyDescent="0.25">
      <c r="A812" s="1">
        <v>88</v>
      </c>
      <c r="B812" s="11">
        <v>0.84861111111111109</v>
      </c>
      <c r="C812" s="1" t="s">
        <v>333</v>
      </c>
      <c r="D812" s="1">
        <v>8</v>
      </c>
      <c r="E812" s="1">
        <v>4</v>
      </c>
      <c r="F812" s="1" t="s">
        <v>847</v>
      </c>
      <c r="G812" s="2">
        <v>67.485666666666702</v>
      </c>
      <c r="H812" s="7">
        <f>1+COUNTIFS(A:A,A812,O:O,"&lt;"&amp;O812)</f>
        <v>2</v>
      </c>
      <c r="I812" s="2">
        <f>AVERAGEIF(A:A,A812,G:G)</f>
        <v>50.188461111111089</v>
      </c>
      <c r="J812" s="2">
        <f t="shared" si="112"/>
        <v>17.297205555555614</v>
      </c>
      <c r="K812" s="2">
        <f t="shared" si="113"/>
        <v>107.29720555555562</v>
      </c>
      <c r="L812" s="2">
        <f t="shared" si="114"/>
        <v>625.05042928246542</v>
      </c>
      <c r="M812" s="2">
        <f>SUMIF(A:A,A812,L:L)</f>
        <v>3852.6810114607065</v>
      </c>
      <c r="N812" s="3">
        <f t="shared" si="115"/>
        <v>0.16223778387650206</v>
      </c>
      <c r="O812" s="8">
        <f t="shared" si="116"/>
        <v>6.1637922813419079</v>
      </c>
      <c r="P812" s="3">
        <f t="shared" si="117"/>
        <v>0.16223778387650206</v>
      </c>
      <c r="Q812" s="3">
        <f>IF(ISNUMBER(P812),SUMIF(A:A,A812,P:P),"")</f>
        <v>0.81573366476977005</v>
      </c>
      <c r="R812" s="3">
        <f t="shared" si="118"/>
        <v>0.19888572812829972</v>
      </c>
      <c r="S812" s="9">
        <f t="shared" si="119"/>
        <v>5.0280128665386554</v>
      </c>
    </row>
    <row r="813" spans="1:19" x14ac:dyDescent="0.25">
      <c r="A813" s="1">
        <v>88</v>
      </c>
      <c r="B813" s="11">
        <v>0.84861111111111109</v>
      </c>
      <c r="C813" s="1" t="s">
        <v>333</v>
      </c>
      <c r="D813" s="1">
        <v>8</v>
      </c>
      <c r="E813" s="1">
        <v>2</v>
      </c>
      <c r="F813" s="1" t="s">
        <v>845</v>
      </c>
      <c r="G813" s="2">
        <v>61.101099999999995</v>
      </c>
      <c r="H813" s="7">
        <f>1+COUNTIFS(A:A,A813,O:O,"&lt;"&amp;O813)</f>
        <v>3</v>
      </c>
      <c r="I813" s="2">
        <f>AVERAGEIF(A:A,A813,G:G)</f>
        <v>50.188461111111089</v>
      </c>
      <c r="J813" s="2">
        <f t="shared" si="112"/>
        <v>10.912638888888907</v>
      </c>
      <c r="K813" s="2">
        <f t="shared" si="113"/>
        <v>100.91263888888891</v>
      </c>
      <c r="L813" s="2">
        <f t="shared" si="114"/>
        <v>426.13591016488823</v>
      </c>
      <c r="M813" s="2">
        <f>SUMIF(A:A,A813,L:L)</f>
        <v>3852.6810114607065</v>
      </c>
      <c r="N813" s="3">
        <f t="shared" si="115"/>
        <v>0.11060762853120897</v>
      </c>
      <c r="O813" s="8">
        <f t="shared" si="116"/>
        <v>9.0409677278076774</v>
      </c>
      <c r="P813" s="3">
        <f t="shared" si="117"/>
        <v>0.11060762853120897</v>
      </c>
      <c r="Q813" s="3">
        <f>IF(ISNUMBER(P813),SUMIF(A:A,A813,P:P),"")</f>
        <v>0.81573366476977005</v>
      </c>
      <c r="R813" s="3">
        <f t="shared" si="118"/>
        <v>0.13559282068176809</v>
      </c>
      <c r="S813" s="9">
        <f t="shared" si="119"/>
        <v>7.3750217376697789</v>
      </c>
    </row>
    <row r="814" spans="1:19" x14ac:dyDescent="0.25">
      <c r="A814" s="1">
        <v>88</v>
      </c>
      <c r="B814" s="11">
        <v>0.84861111111111109</v>
      </c>
      <c r="C814" s="1" t="s">
        <v>333</v>
      </c>
      <c r="D814" s="1">
        <v>8</v>
      </c>
      <c r="E814" s="1">
        <v>8</v>
      </c>
      <c r="F814" s="1" t="s">
        <v>851</v>
      </c>
      <c r="G814" s="2">
        <v>58.731400000000001</v>
      </c>
      <c r="H814" s="7">
        <f>1+COUNTIFS(A:A,A814,O:O,"&lt;"&amp;O814)</f>
        <v>4</v>
      </c>
      <c r="I814" s="2">
        <f>AVERAGEIF(A:A,A814,G:G)</f>
        <v>50.188461111111089</v>
      </c>
      <c r="J814" s="2">
        <f t="shared" si="112"/>
        <v>8.5429388888889122</v>
      </c>
      <c r="K814" s="2">
        <f t="shared" si="113"/>
        <v>98.542938888888912</v>
      </c>
      <c r="L814" s="2">
        <f t="shared" si="114"/>
        <v>369.65729006160257</v>
      </c>
      <c r="M814" s="2">
        <f>SUMIF(A:A,A814,L:L)</f>
        <v>3852.6810114607065</v>
      </c>
      <c r="N814" s="3">
        <f t="shared" si="115"/>
        <v>9.5948065506064467E-2</v>
      </c>
      <c r="O814" s="8">
        <f t="shared" si="116"/>
        <v>10.422304970148609</v>
      </c>
      <c r="P814" s="3">
        <f t="shared" si="117"/>
        <v>9.5948065506064467E-2</v>
      </c>
      <c r="Q814" s="3">
        <f>IF(ISNUMBER(P814),SUMIF(A:A,A814,P:P),"")</f>
        <v>0.81573366476977005</v>
      </c>
      <c r="R814" s="3">
        <f t="shared" si="118"/>
        <v>0.1176218043338257</v>
      </c>
      <c r="S814" s="9">
        <f t="shared" si="119"/>
        <v>8.5018250286475148</v>
      </c>
    </row>
    <row r="815" spans="1:19" x14ac:dyDescent="0.25">
      <c r="A815" s="1">
        <v>88</v>
      </c>
      <c r="B815" s="11">
        <v>0.84861111111111109</v>
      </c>
      <c r="C815" s="1" t="s">
        <v>333</v>
      </c>
      <c r="D815" s="1">
        <v>8</v>
      </c>
      <c r="E815" s="1">
        <v>6</v>
      </c>
      <c r="F815" s="1" t="s">
        <v>849</v>
      </c>
      <c r="G815" s="2">
        <v>55.294633333333302</v>
      </c>
      <c r="H815" s="7">
        <f>1+COUNTIFS(A:A,A815,O:O,"&lt;"&amp;O815)</f>
        <v>5</v>
      </c>
      <c r="I815" s="2">
        <f>AVERAGEIF(A:A,A815,G:G)</f>
        <v>50.188461111111089</v>
      </c>
      <c r="J815" s="2">
        <f t="shared" si="112"/>
        <v>5.106172222222213</v>
      </c>
      <c r="K815" s="2">
        <f t="shared" si="113"/>
        <v>95.106172222222213</v>
      </c>
      <c r="L815" s="2">
        <f t="shared" si="114"/>
        <v>300.77736302212628</v>
      </c>
      <c r="M815" s="2">
        <f>SUMIF(A:A,A815,L:L)</f>
        <v>3852.6810114607065</v>
      </c>
      <c r="N815" s="3">
        <f t="shared" si="115"/>
        <v>7.8069625314785521E-2</v>
      </c>
      <c r="O815" s="8">
        <f t="shared" si="116"/>
        <v>12.809079023600887</v>
      </c>
      <c r="P815" s="3">
        <f t="shared" si="117"/>
        <v>7.8069625314785521E-2</v>
      </c>
      <c r="Q815" s="3">
        <f>IF(ISNUMBER(P815),SUMIF(A:A,A815,P:P),"")</f>
        <v>0.81573366476977005</v>
      </c>
      <c r="R815" s="3">
        <f t="shared" si="118"/>
        <v>9.5704797639827241E-2</v>
      </c>
      <c r="S815" s="9">
        <f t="shared" si="119"/>
        <v>10.448796974247541</v>
      </c>
    </row>
    <row r="816" spans="1:19" x14ac:dyDescent="0.25">
      <c r="A816" s="1">
        <v>88</v>
      </c>
      <c r="B816" s="11">
        <v>0.84861111111111109</v>
      </c>
      <c r="C816" s="1" t="s">
        <v>333</v>
      </c>
      <c r="D816" s="1">
        <v>8</v>
      </c>
      <c r="E816" s="1">
        <v>1</v>
      </c>
      <c r="F816" s="1" t="s">
        <v>844</v>
      </c>
      <c r="G816" s="2">
        <v>49.621899999999904</v>
      </c>
      <c r="H816" s="7">
        <f>1+COUNTIFS(A:A,A816,O:O,"&lt;"&amp;O816)</f>
        <v>6</v>
      </c>
      <c r="I816" s="2">
        <f>AVERAGEIF(A:A,A816,G:G)</f>
        <v>50.188461111111089</v>
      </c>
      <c r="J816" s="2">
        <f t="shared" si="112"/>
        <v>-0.56656111111118435</v>
      </c>
      <c r="K816" s="2">
        <f t="shared" si="113"/>
        <v>89.433438888888816</v>
      </c>
      <c r="L816" s="2">
        <f t="shared" si="114"/>
        <v>214.00648821701148</v>
      </c>
      <c r="M816" s="2">
        <f>SUMIF(A:A,A816,L:L)</f>
        <v>3852.6810114607065</v>
      </c>
      <c r="N816" s="3">
        <f t="shared" si="115"/>
        <v>5.5547419467222643E-2</v>
      </c>
      <c r="O816" s="8">
        <f t="shared" si="116"/>
        <v>18.002636478731091</v>
      </c>
      <c r="P816" s="3">
        <f t="shared" si="117"/>
        <v>5.5547419467222643E-2</v>
      </c>
      <c r="Q816" s="3">
        <f>IF(ISNUMBER(P816),SUMIF(A:A,A816,P:P),"")</f>
        <v>0.81573366476977005</v>
      </c>
      <c r="R816" s="3">
        <f t="shared" si="118"/>
        <v>6.8095043598452143E-2</v>
      </c>
      <c r="S816" s="9">
        <f t="shared" si="119"/>
        <v>14.685356630313265</v>
      </c>
    </row>
    <row r="817" spans="1:19" x14ac:dyDescent="0.25">
      <c r="A817" s="1">
        <v>88</v>
      </c>
      <c r="B817" s="11">
        <v>0.84861111111111109</v>
      </c>
      <c r="C817" s="1" t="s">
        <v>333</v>
      </c>
      <c r="D817" s="1">
        <v>8</v>
      </c>
      <c r="E817" s="1">
        <v>12</v>
      </c>
      <c r="F817" s="1" t="s">
        <v>855</v>
      </c>
      <c r="G817" s="2">
        <v>45.485633333333297</v>
      </c>
      <c r="H817" s="7">
        <f>1+COUNTIFS(A:A,A817,O:O,"&lt;"&amp;O817)</f>
        <v>7</v>
      </c>
      <c r="I817" s="2">
        <f>AVERAGEIF(A:A,A817,G:G)</f>
        <v>50.188461111111089</v>
      </c>
      <c r="J817" s="2">
        <f t="shared" si="112"/>
        <v>-4.7028277777777916</v>
      </c>
      <c r="K817" s="2">
        <f t="shared" si="113"/>
        <v>85.297172222222201</v>
      </c>
      <c r="L817" s="2">
        <f t="shared" si="114"/>
        <v>166.97270122451857</v>
      </c>
      <c r="M817" s="2">
        <f>SUMIF(A:A,A817,L:L)</f>
        <v>3852.6810114607065</v>
      </c>
      <c r="N817" s="3">
        <f t="shared" si="115"/>
        <v>4.3339352707327437E-2</v>
      </c>
      <c r="O817" s="8">
        <f t="shared" si="116"/>
        <v>23.073717938360645</v>
      </c>
      <c r="P817" s="3" t="str">
        <f t="shared" si="117"/>
        <v/>
      </c>
      <c r="Q817" s="3" t="str">
        <f>IF(ISNUMBER(P817),SUMIF(A:A,A817,P:P),"")</f>
        <v/>
      </c>
      <c r="R817" s="3" t="str">
        <f t="shared" si="118"/>
        <v/>
      </c>
      <c r="S817" s="9" t="str">
        <f t="shared" si="119"/>
        <v/>
      </c>
    </row>
    <row r="818" spans="1:19" x14ac:dyDescent="0.25">
      <c r="A818" s="1">
        <v>88</v>
      </c>
      <c r="B818" s="11">
        <v>0.84861111111111109</v>
      </c>
      <c r="C818" s="1" t="s">
        <v>333</v>
      </c>
      <c r="D818" s="1">
        <v>8</v>
      </c>
      <c r="E818" s="1">
        <v>7</v>
      </c>
      <c r="F818" s="1" t="s">
        <v>850</v>
      </c>
      <c r="G818" s="2">
        <v>42.688500000000005</v>
      </c>
      <c r="H818" s="7">
        <f>1+COUNTIFS(A:A,A818,O:O,"&lt;"&amp;O818)</f>
        <v>8</v>
      </c>
      <c r="I818" s="2">
        <f>AVERAGEIF(A:A,A818,G:G)</f>
        <v>50.188461111111089</v>
      </c>
      <c r="J818" s="2">
        <f t="shared" si="112"/>
        <v>-7.4999611111110838</v>
      </c>
      <c r="K818" s="2">
        <f t="shared" si="113"/>
        <v>82.500038888888923</v>
      </c>
      <c r="L818" s="2">
        <f t="shared" si="114"/>
        <v>141.17529333011063</v>
      </c>
      <c r="M818" s="2">
        <f>SUMIF(A:A,A818,L:L)</f>
        <v>3852.6810114607065</v>
      </c>
      <c r="N818" s="3">
        <f t="shared" si="115"/>
        <v>3.6643390124993867E-2</v>
      </c>
      <c r="O818" s="8">
        <f t="shared" si="116"/>
        <v>27.290051400509366</v>
      </c>
      <c r="P818" s="3" t="str">
        <f t="shared" si="117"/>
        <v/>
      </c>
      <c r="Q818" s="3" t="str">
        <f>IF(ISNUMBER(P818),SUMIF(A:A,A818,P:P),"")</f>
        <v/>
      </c>
      <c r="R818" s="3" t="str">
        <f t="shared" si="118"/>
        <v/>
      </c>
      <c r="S818" s="9" t="str">
        <f t="shared" si="119"/>
        <v/>
      </c>
    </row>
    <row r="819" spans="1:19" x14ac:dyDescent="0.25">
      <c r="A819" s="1">
        <v>88</v>
      </c>
      <c r="B819" s="11">
        <v>0.84861111111111109</v>
      </c>
      <c r="C819" s="1" t="s">
        <v>333</v>
      </c>
      <c r="D819" s="1">
        <v>8</v>
      </c>
      <c r="E819" s="1">
        <v>11</v>
      </c>
      <c r="F819" s="1" t="s">
        <v>854</v>
      </c>
      <c r="G819" s="2">
        <v>42.150433333333297</v>
      </c>
      <c r="H819" s="7">
        <f>1+COUNTIFS(A:A,A819,O:O,"&lt;"&amp;O819)</f>
        <v>9</v>
      </c>
      <c r="I819" s="2">
        <f>AVERAGEIF(A:A,A819,G:G)</f>
        <v>50.188461111111089</v>
      </c>
      <c r="J819" s="2">
        <f t="shared" si="112"/>
        <v>-8.038027777777792</v>
      </c>
      <c r="K819" s="2">
        <f t="shared" si="113"/>
        <v>81.961972222222215</v>
      </c>
      <c r="L819" s="2">
        <f t="shared" si="114"/>
        <v>136.6903752376343</v>
      </c>
      <c r="M819" s="2">
        <f>SUMIF(A:A,A819,L:L)</f>
        <v>3852.6810114607065</v>
      </c>
      <c r="N819" s="3">
        <f t="shared" si="115"/>
        <v>3.5479286977306609E-2</v>
      </c>
      <c r="O819" s="8">
        <f t="shared" si="116"/>
        <v>28.185459325595343</v>
      </c>
      <c r="P819" s="3" t="str">
        <f t="shared" si="117"/>
        <v/>
      </c>
      <c r="Q819" s="3" t="str">
        <f>IF(ISNUMBER(P819),SUMIF(A:A,A819,P:P),"")</f>
        <v/>
      </c>
      <c r="R819" s="3" t="str">
        <f t="shared" si="118"/>
        <v/>
      </c>
      <c r="S819" s="9" t="str">
        <f t="shared" si="119"/>
        <v/>
      </c>
    </row>
    <row r="820" spans="1:19" x14ac:dyDescent="0.25">
      <c r="A820" s="1">
        <v>88</v>
      </c>
      <c r="B820" s="11">
        <v>0.84861111111111109</v>
      </c>
      <c r="C820" s="1" t="s">
        <v>333</v>
      </c>
      <c r="D820" s="1">
        <v>8</v>
      </c>
      <c r="E820" s="1">
        <v>5</v>
      </c>
      <c r="F820" s="1" t="s">
        <v>848</v>
      </c>
      <c r="G820" s="2">
        <v>41.770733333333297</v>
      </c>
      <c r="H820" s="7">
        <f>1+COUNTIFS(A:A,A820,O:O,"&lt;"&amp;O820)</f>
        <v>10</v>
      </c>
      <c r="I820" s="2">
        <f>AVERAGEIF(A:A,A820,G:G)</f>
        <v>50.188461111111089</v>
      </c>
      <c r="J820" s="2">
        <f t="shared" si="112"/>
        <v>-8.4177277777777917</v>
      </c>
      <c r="K820" s="2">
        <f t="shared" si="113"/>
        <v>81.582272222222201</v>
      </c>
      <c r="L820" s="2">
        <f t="shared" si="114"/>
        <v>133.61149974493034</v>
      </c>
      <c r="M820" s="2">
        <f>SUMIF(A:A,A820,L:L)</f>
        <v>3852.6810114607065</v>
      </c>
      <c r="N820" s="3">
        <f t="shared" si="115"/>
        <v>3.4680135559489997E-2</v>
      </c>
      <c r="O820" s="8">
        <f t="shared" si="116"/>
        <v>28.834950725166827</v>
      </c>
      <c r="P820" s="3" t="str">
        <f t="shared" si="117"/>
        <v/>
      </c>
      <c r="Q820" s="3" t="str">
        <f>IF(ISNUMBER(P820),SUMIF(A:A,A820,P:P),"")</f>
        <v/>
      </c>
      <c r="R820" s="3" t="str">
        <f t="shared" si="118"/>
        <v/>
      </c>
      <c r="S820" s="9" t="str">
        <f t="shared" si="119"/>
        <v/>
      </c>
    </row>
    <row r="821" spans="1:19" x14ac:dyDescent="0.25">
      <c r="A821" s="1">
        <v>88</v>
      </c>
      <c r="B821" s="11">
        <v>0.84861111111111109</v>
      </c>
      <c r="C821" s="1" t="s">
        <v>333</v>
      </c>
      <c r="D821" s="1">
        <v>8</v>
      </c>
      <c r="E821" s="1">
        <v>9</v>
      </c>
      <c r="F821" s="1" t="s">
        <v>852</v>
      </c>
      <c r="G821" s="2">
        <v>32.394300000000001</v>
      </c>
      <c r="H821" s="7">
        <f>1+COUNTIFS(A:A,A821,O:O,"&lt;"&amp;O821)</f>
        <v>11</v>
      </c>
      <c r="I821" s="2">
        <f>AVERAGEIF(A:A,A821,G:G)</f>
        <v>50.188461111111089</v>
      </c>
      <c r="J821" s="2">
        <f t="shared" si="112"/>
        <v>-17.794161111111087</v>
      </c>
      <c r="K821" s="2">
        <f t="shared" si="113"/>
        <v>72.205838888888906</v>
      </c>
      <c r="L821" s="2">
        <f t="shared" si="114"/>
        <v>76.122990882474795</v>
      </c>
      <c r="M821" s="2">
        <f>SUMIF(A:A,A821,L:L)</f>
        <v>3852.6810114607065</v>
      </c>
      <c r="N821" s="3">
        <f t="shared" si="115"/>
        <v>1.975844630168681E-2</v>
      </c>
      <c r="O821" s="8">
        <f t="shared" si="116"/>
        <v>50.611266935225999</v>
      </c>
      <c r="P821" s="3" t="str">
        <f t="shared" si="117"/>
        <v/>
      </c>
      <c r="Q821" s="3" t="str">
        <f>IF(ISNUMBER(P821),SUMIF(A:A,A821,P:P),"")</f>
        <v/>
      </c>
      <c r="R821" s="3" t="str">
        <f t="shared" si="118"/>
        <v/>
      </c>
      <c r="S821" s="9" t="str">
        <f t="shared" si="119"/>
        <v/>
      </c>
    </row>
    <row r="822" spans="1:19" x14ac:dyDescent="0.25">
      <c r="A822" s="1">
        <v>88</v>
      </c>
      <c r="B822" s="11">
        <v>0.84861111111111109</v>
      </c>
      <c r="C822" s="1" t="s">
        <v>333</v>
      </c>
      <c r="D822" s="1">
        <v>8</v>
      </c>
      <c r="E822" s="1">
        <v>10</v>
      </c>
      <c r="F822" s="1" t="s">
        <v>853</v>
      </c>
      <c r="G822" s="2">
        <v>27.0820333333333</v>
      </c>
      <c r="H822" s="7">
        <f>1+COUNTIFS(A:A,A822,O:O,"&lt;"&amp;O822)</f>
        <v>12</v>
      </c>
      <c r="I822" s="2">
        <f>AVERAGEIF(A:A,A822,G:G)</f>
        <v>50.188461111111089</v>
      </c>
      <c r="J822" s="2">
        <f t="shared" si="112"/>
        <v>-23.106427777777789</v>
      </c>
      <c r="K822" s="2">
        <f t="shared" si="113"/>
        <v>66.893572222222218</v>
      </c>
      <c r="L822" s="2">
        <f t="shared" si="114"/>
        <v>55.346550373291855</v>
      </c>
      <c r="M822" s="2">
        <f>SUMIF(A:A,A822,L:L)</f>
        <v>3852.6810114607065</v>
      </c>
      <c r="N822" s="3">
        <f t="shared" si="115"/>
        <v>1.4365723559425374E-2</v>
      </c>
      <c r="O822" s="8">
        <f t="shared" si="116"/>
        <v>69.610138038880635</v>
      </c>
      <c r="P822" s="3" t="str">
        <f t="shared" si="117"/>
        <v/>
      </c>
      <c r="Q822" s="3" t="str">
        <f>IF(ISNUMBER(P822),SUMIF(A:A,A822,P:P),"")</f>
        <v/>
      </c>
      <c r="R822" s="3" t="str">
        <f t="shared" si="118"/>
        <v/>
      </c>
      <c r="S822" s="9" t="str">
        <f t="shared" si="119"/>
        <v/>
      </c>
    </row>
    <row r="823" spans="1:19" x14ac:dyDescent="0.25">
      <c r="A823" s="1">
        <v>89</v>
      </c>
      <c r="B823" s="11">
        <v>0.86111111111111116</v>
      </c>
      <c r="C823" s="1" t="s">
        <v>682</v>
      </c>
      <c r="D823" s="1">
        <v>5</v>
      </c>
      <c r="E823" s="1">
        <v>1</v>
      </c>
      <c r="F823" s="1" t="s">
        <v>679</v>
      </c>
      <c r="G823" s="2">
        <v>57.2205333333333</v>
      </c>
      <c r="H823" s="7">
        <f>1+COUNTIFS(A:A,A823,O:O,"&lt;"&amp;O823)</f>
        <v>1</v>
      </c>
      <c r="I823" s="2">
        <f>AVERAGEIF(A:A,A823,G:G)</f>
        <v>48.997119999999974</v>
      </c>
      <c r="J823" s="2">
        <f t="shared" si="112"/>
        <v>8.2234133333333261</v>
      </c>
      <c r="K823" s="2">
        <f t="shared" si="113"/>
        <v>98.223413333333326</v>
      </c>
      <c r="L823" s="2">
        <f t="shared" si="114"/>
        <v>362.63789428886935</v>
      </c>
      <c r="M823" s="2">
        <f>SUMIF(A:A,A823,L:L)</f>
        <v>1205.0816762188706</v>
      </c>
      <c r="N823" s="3">
        <f t="shared" si="115"/>
        <v>0.3009239136609409</v>
      </c>
      <c r="O823" s="8">
        <f t="shared" si="116"/>
        <v>3.3230991443462581</v>
      </c>
      <c r="P823" s="3">
        <f t="shared" si="117"/>
        <v>0.3009239136609409</v>
      </c>
      <c r="Q823" s="3">
        <f>IF(ISNUMBER(P823),SUMIF(A:A,A823,P:P),"")</f>
        <v>1.0000000000000002</v>
      </c>
      <c r="R823" s="3">
        <f t="shared" si="118"/>
        <v>0.30092391366094084</v>
      </c>
      <c r="S823" s="9">
        <f t="shared" si="119"/>
        <v>3.323099144346259</v>
      </c>
    </row>
    <row r="824" spans="1:19" x14ac:dyDescent="0.25">
      <c r="A824" s="1">
        <v>89</v>
      </c>
      <c r="B824" s="11">
        <v>0.86111111111111116</v>
      </c>
      <c r="C824" s="1" t="s">
        <v>682</v>
      </c>
      <c r="D824" s="1">
        <v>5</v>
      </c>
      <c r="E824" s="1">
        <v>2</v>
      </c>
      <c r="F824" s="1" t="s">
        <v>856</v>
      </c>
      <c r="G824" s="2">
        <v>56.172200000000004</v>
      </c>
      <c r="H824" s="7">
        <f>1+COUNTIFS(A:A,A824,O:O,"&lt;"&amp;O824)</f>
        <v>2</v>
      </c>
      <c r="I824" s="2">
        <f>AVERAGEIF(A:A,A824,G:G)</f>
        <v>48.997119999999974</v>
      </c>
      <c r="J824" s="2">
        <f t="shared" si="112"/>
        <v>7.1750800000000297</v>
      </c>
      <c r="K824" s="2">
        <f t="shared" si="113"/>
        <v>97.175080000000037</v>
      </c>
      <c r="L824" s="2">
        <f t="shared" si="114"/>
        <v>340.53053550585929</v>
      </c>
      <c r="M824" s="2">
        <f>SUMIF(A:A,A824,L:L)</f>
        <v>1205.0816762188706</v>
      </c>
      <c r="N824" s="3">
        <f t="shared" si="115"/>
        <v>0.28257880127621415</v>
      </c>
      <c r="O824" s="8">
        <f t="shared" si="116"/>
        <v>3.5388358768728847</v>
      </c>
      <c r="P824" s="3">
        <f t="shared" si="117"/>
        <v>0.28257880127621415</v>
      </c>
      <c r="Q824" s="3">
        <f>IF(ISNUMBER(P824),SUMIF(A:A,A824,P:P),"")</f>
        <v>1.0000000000000002</v>
      </c>
      <c r="R824" s="3">
        <f t="shared" si="118"/>
        <v>0.2825788012762141</v>
      </c>
      <c r="S824" s="9">
        <f t="shared" si="119"/>
        <v>3.5388358768728856</v>
      </c>
    </row>
    <row r="825" spans="1:19" x14ac:dyDescent="0.25">
      <c r="A825" s="1">
        <v>89</v>
      </c>
      <c r="B825" s="11">
        <v>0.86111111111111116</v>
      </c>
      <c r="C825" s="1" t="s">
        <v>682</v>
      </c>
      <c r="D825" s="1">
        <v>5</v>
      </c>
      <c r="E825" s="1">
        <v>6</v>
      </c>
      <c r="F825" s="1" t="s">
        <v>859</v>
      </c>
      <c r="G825" s="2">
        <v>47.590333333333298</v>
      </c>
      <c r="H825" s="7">
        <f>1+COUNTIFS(A:A,A825,O:O,"&lt;"&amp;O825)</f>
        <v>3</v>
      </c>
      <c r="I825" s="2">
        <f>AVERAGEIF(A:A,A825,G:G)</f>
        <v>48.997119999999974</v>
      </c>
      <c r="J825" s="2">
        <f t="shared" si="112"/>
        <v>-1.406786666666676</v>
      </c>
      <c r="K825" s="2">
        <f t="shared" si="113"/>
        <v>88.593213333333324</v>
      </c>
      <c r="L825" s="2">
        <f t="shared" si="114"/>
        <v>203.48510335164099</v>
      </c>
      <c r="M825" s="2">
        <f>SUMIF(A:A,A825,L:L)</f>
        <v>1205.0816762188706</v>
      </c>
      <c r="N825" s="3">
        <f t="shared" si="115"/>
        <v>0.16885586045097528</v>
      </c>
      <c r="O825" s="8">
        <f t="shared" si="116"/>
        <v>5.9222107975952349</v>
      </c>
      <c r="P825" s="3">
        <f t="shared" si="117"/>
        <v>0.16885586045097528</v>
      </c>
      <c r="Q825" s="3">
        <f>IF(ISNUMBER(P825),SUMIF(A:A,A825,P:P),"")</f>
        <v>1.0000000000000002</v>
      </c>
      <c r="R825" s="3">
        <f t="shared" si="118"/>
        <v>0.16885586045097525</v>
      </c>
      <c r="S825" s="9">
        <f t="shared" si="119"/>
        <v>5.9222107975952358</v>
      </c>
    </row>
    <row r="826" spans="1:19" x14ac:dyDescent="0.25">
      <c r="A826" s="1">
        <v>89</v>
      </c>
      <c r="B826" s="11">
        <v>0.86111111111111116</v>
      </c>
      <c r="C826" s="1" t="s">
        <v>682</v>
      </c>
      <c r="D826" s="1">
        <v>5</v>
      </c>
      <c r="E826" s="1">
        <v>4</v>
      </c>
      <c r="F826" s="1" t="s">
        <v>858</v>
      </c>
      <c r="G826" s="2">
        <v>45.753633333333298</v>
      </c>
      <c r="H826" s="7">
        <f>1+COUNTIFS(A:A,A826,O:O,"&lt;"&amp;O826)</f>
        <v>4</v>
      </c>
      <c r="I826" s="2">
        <f>AVERAGEIF(A:A,A826,G:G)</f>
        <v>48.997119999999974</v>
      </c>
      <c r="J826" s="2">
        <f t="shared" si="112"/>
        <v>-3.2434866666666764</v>
      </c>
      <c r="K826" s="2">
        <f t="shared" si="113"/>
        <v>86.756513333333316</v>
      </c>
      <c r="L826" s="2">
        <f t="shared" si="114"/>
        <v>182.25208296742517</v>
      </c>
      <c r="M826" s="2">
        <f>SUMIF(A:A,A826,L:L)</f>
        <v>1205.0816762188706</v>
      </c>
      <c r="N826" s="3">
        <f t="shared" si="115"/>
        <v>0.15123629092035418</v>
      </c>
      <c r="O826" s="8">
        <f t="shared" si="116"/>
        <v>6.6121695653501034</v>
      </c>
      <c r="P826" s="3">
        <f t="shared" si="117"/>
        <v>0.15123629092035418</v>
      </c>
      <c r="Q826" s="3">
        <f>IF(ISNUMBER(P826),SUMIF(A:A,A826,P:P),"")</f>
        <v>1.0000000000000002</v>
      </c>
      <c r="R826" s="3">
        <f t="shared" si="118"/>
        <v>0.15123629092035415</v>
      </c>
      <c r="S826" s="9">
        <f t="shared" si="119"/>
        <v>6.6121695653501043</v>
      </c>
    </row>
    <row r="827" spans="1:19" x14ac:dyDescent="0.25">
      <c r="A827" s="1">
        <v>89</v>
      </c>
      <c r="B827" s="11">
        <v>0.86111111111111116</v>
      </c>
      <c r="C827" s="1" t="s">
        <v>682</v>
      </c>
      <c r="D827" s="1">
        <v>5</v>
      </c>
      <c r="E827" s="1">
        <v>3</v>
      </c>
      <c r="F827" s="1" t="s">
        <v>857</v>
      </c>
      <c r="G827" s="2">
        <v>38.248899999999999</v>
      </c>
      <c r="H827" s="7">
        <f>1+COUNTIFS(A:A,A827,O:O,"&lt;"&amp;O827)</f>
        <v>5</v>
      </c>
      <c r="I827" s="2">
        <f>AVERAGEIF(A:A,A827,G:G)</f>
        <v>48.997119999999974</v>
      </c>
      <c r="J827" s="2">
        <f t="shared" si="112"/>
        <v>-10.748219999999975</v>
      </c>
      <c r="K827" s="2">
        <f t="shared" si="113"/>
        <v>79.251780000000025</v>
      </c>
      <c r="L827" s="2">
        <f t="shared" si="114"/>
        <v>116.17606010507605</v>
      </c>
      <c r="M827" s="2">
        <f>SUMIF(A:A,A827,L:L)</f>
        <v>1205.0816762188706</v>
      </c>
      <c r="N827" s="3">
        <f t="shared" si="115"/>
        <v>9.6405133691515696E-2</v>
      </c>
      <c r="O827" s="8">
        <f t="shared" si="116"/>
        <v>10.372891584797488</v>
      </c>
      <c r="P827" s="3">
        <f t="shared" si="117"/>
        <v>9.6405133691515696E-2</v>
      </c>
      <c r="Q827" s="3">
        <f>IF(ISNUMBER(P827),SUMIF(A:A,A827,P:P),"")</f>
        <v>1.0000000000000002</v>
      </c>
      <c r="R827" s="3">
        <f t="shared" si="118"/>
        <v>9.6405133691515668E-2</v>
      </c>
      <c r="S827" s="9">
        <f t="shared" si="119"/>
        <v>10.372891584797491</v>
      </c>
    </row>
    <row r="828" spans="1:19" x14ac:dyDescent="0.25">
      <c r="A828" s="1">
        <v>90</v>
      </c>
      <c r="B828" s="11">
        <v>0.91111111111111109</v>
      </c>
      <c r="C828" s="1" t="s">
        <v>682</v>
      </c>
      <c r="D828" s="1">
        <v>7</v>
      </c>
      <c r="E828" s="1">
        <v>2</v>
      </c>
      <c r="F828" s="1" t="s">
        <v>860</v>
      </c>
      <c r="G828" s="2">
        <v>60.749066666666693</v>
      </c>
      <c r="H828" s="7">
        <f>1+COUNTIFS(A:A,A828,O:O,"&lt;"&amp;O828)</f>
        <v>1</v>
      </c>
      <c r="I828" s="2">
        <f>AVERAGEIF(A:A,A828,G:G)</f>
        <v>49.940074999999993</v>
      </c>
      <c r="J828" s="2">
        <f t="shared" si="112"/>
        <v>10.808991666666699</v>
      </c>
      <c r="K828" s="2">
        <f t="shared" si="113"/>
        <v>100.8089916666667</v>
      </c>
      <c r="L828" s="2">
        <f t="shared" si="114"/>
        <v>423.49406507357912</v>
      </c>
      <c r="M828" s="2">
        <f>SUMIF(A:A,A828,L:L)</f>
        <v>1054.3371245751603</v>
      </c>
      <c r="N828" s="3">
        <f t="shared" si="115"/>
        <v>0.40166855098100041</v>
      </c>
      <c r="O828" s="8">
        <f t="shared" si="116"/>
        <v>2.4896148766381803</v>
      </c>
      <c r="P828" s="3">
        <f t="shared" si="117"/>
        <v>0.40166855098100041</v>
      </c>
      <c r="Q828" s="3">
        <f>IF(ISNUMBER(P828),SUMIF(A:A,A828,P:P),"")</f>
        <v>1</v>
      </c>
      <c r="R828" s="3">
        <f t="shared" si="118"/>
        <v>0.40166855098100041</v>
      </c>
      <c r="S828" s="9">
        <f t="shared" si="119"/>
        <v>2.4896148766381803</v>
      </c>
    </row>
    <row r="829" spans="1:19" x14ac:dyDescent="0.25">
      <c r="A829" s="1">
        <v>90</v>
      </c>
      <c r="B829" s="11">
        <v>0.91111111111111109</v>
      </c>
      <c r="C829" s="1" t="s">
        <v>682</v>
      </c>
      <c r="D829" s="1">
        <v>7</v>
      </c>
      <c r="E829" s="1">
        <v>4</v>
      </c>
      <c r="F829" s="1" t="s">
        <v>862</v>
      </c>
      <c r="G829" s="2">
        <v>57.300233333333296</v>
      </c>
      <c r="H829" s="7">
        <f>1+COUNTIFS(A:A,A829,O:O,"&lt;"&amp;O829)</f>
        <v>2</v>
      </c>
      <c r="I829" s="2">
        <f>AVERAGEIF(A:A,A829,G:G)</f>
        <v>49.940074999999993</v>
      </c>
      <c r="J829" s="2">
        <f t="shared" si="112"/>
        <v>7.3601583333333025</v>
      </c>
      <c r="K829" s="2">
        <f t="shared" si="113"/>
        <v>97.360158333333302</v>
      </c>
      <c r="L829" s="2">
        <f t="shared" si="114"/>
        <v>344.33309903126923</v>
      </c>
      <c r="M829" s="2">
        <f>SUMIF(A:A,A829,L:L)</f>
        <v>1054.3371245751603</v>
      </c>
      <c r="N829" s="3">
        <f t="shared" si="115"/>
        <v>0.32658728503941897</v>
      </c>
      <c r="O829" s="8">
        <f t="shared" si="116"/>
        <v>3.0619685634096268</v>
      </c>
      <c r="P829" s="3">
        <f t="shared" si="117"/>
        <v>0.32658728503941897</v>
      </c>
      <c r="Q829" s="3">
        <f>IF(ISNUMBER(P829),SUMIF(A:A,A829,P:P),"")</f>
        <v>1</v>
      </c>
      <c r="R829" s="3">
        <f t="shared" si="118"/>
        <v>0.32658728503941897</v>
      </c>
      <c r="S829" s="9">
        <f t="shared" si="119"/>
        <v>3.0619685634096268</v>
      </c>
    </row>
    <row r="830" spans="1:19" x14ac:dyDescent="0.25">
      <c r="A830" s="1">
        <v>90</v>
      </c>
      <c r="B830" s="11">
        <v>0.91111111111111109</v>
      </c>
      <c r="C830" s="1" t="s">
        <v>682</v>
      </c>
      <c r="D830" s="1">
        <v>7</v>
      </c>
      <c r="E830" s="1">
        <v>3</v>
      </c>
      <c r="F830" s="1" t="s">
        <v>861</v>
      </c>
      <c r="G830" s="2">
        <v>48.805700000000002</v>
      </c>
      <c r="H830" s="7">
        <f>1+COUNTIFS(A:A,A830,O:O,"&lt;"&amp;O830)</f>
        <v>3</v>
      </c>
      <c r="I830" s="2">
        <f>AVERAGEIF(A:A,A830,G:G)</f>
        <v>49.940074999999993</v>
      </c>
      <c r="J830" s="2">
        <f t="shared" si="112"/>
        <v>-1.1343749999999915</v>
      </c>
      <c r="K830" s="2">
        <f t="shared" si="113"/>
        <v>88.865625000000009</v>
      </c>
      <c r="L830" s="2">
        <f t="shared" si="114"/>
        <v>206.83833545600203</v>
      </c>
      <c r="M830" s="2">
        <f>SUMIF(A:A,A830,L:L)</f>
        <v>1054.3371245751603</v>
      </c>
      <c r="N830" s="3">
        <f t="shared" si="115"/>
        <v>0.19617855677741261</v>
      </c>
      <c r="O830" s="8">
        <f t="shared" si="116"/>
        <v>5.0973970673798785</v>
      </c>
      <c r="P830" s="3">
        <f t="shared" si="117"/>
        <v>0.19617855677741261</v>
      </c>
      <c r="Q830" s="3">
        <f>IF(ISNUMBER(P830),SUMIF(A:A,A830,P:P),"")</f>
        <v>1</v>
      </c>
      <c r="R830" s="3">
        <f t="shared" si="118"/>
        <v>0.19617855677741261</v>
      </c>
      <c r="S830" s="9">
        <f t="shared" si="119"/>
        <v>5.0973970673798785</v>
      </c>
    </row>
    <row r="831" spans="1:19" x14ac:dyDescent="0.25">
      <c r="A831" s="1">
        <v>90</v>
      </c>
      <c r="B831" s="11">
        <v>0.91111111111111109</v>
      </c>
      <c r="C831" s="1" t="s">
        <v>682</v>
      </c>
      <c r="D831" s="1">
        <v>7</v>
      </c>
      <c r="E831" s="1">
        <v>5</v>
      </c>
      <c r="F831" s="1" t="s">
        <v>863</v>
      </c>
      <c r="G831" s="2">
        <v>32.905299999999997</v>
      </c>
      <c r="H831" s="7">
        <f>1+COUNTIFS(A:A,A831,O:O,"&lt;"&amp;O831)</f>
        <v>4</v>
      </c>
      <c r="I831" s="2">
        <f>AVERAGEIF(A:A,A831,G:G)</f>
        <v>49.940074999999993</v>
      </c>
      <c r="J831" s="2">
        <f t="shared" si="112"/>
        <v>-17.034774999999996</v>
      </c>
      <c r="K831" s="2">
        <f t="shared" si="113"/>
        <v>72.965225000000004</v>
      </c>
      <c r="L831" s="2">
        <f t="shared" si="114"/>
        <v>79.671625014309811</v>
      </c>
      <c r="M831" s="2">
        <f>SUMIF(A:A,A831,L:L)</f>
        <v>1054.3371245751603</v>
      </c>
      <c r="N831" s="3">
        <f t="shared" si="115"/>
        <v>7.5565607202167984E-2</v>
      </c>
      <c r="O831" s="8">
        <f t="shared" si="116"/>
        <v>13.233533574667153</v>
      </c>
      <c r="P831" s="3">
        <f t="shared" si="117"/>
        <v>7.5565607202167984E-2</v>
      </c>
      <c r="Q831" s="3">
        <f>IF(ISNUMBER(P831),SUMIF(A:A,A831,P:P),"")</f>
        <v>1</v>
      </c>
      <c r="R831" s="3">
        <f t="shared" si="118"/>
        <v>7.5565607202167984E-2</v>
      </c>
      <c r="S831" s="9">
        <f t="shared" si="119"/>
        <v>13.233533574667153</v>
      </c>
    </row>
  </sheetData>
  <autoFilter ref="A1:S73"/>
  <sortState ref="A2:T960">
    <sortCondition ref="B2:B960"/>
    <sortCondition ref="H2:H960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6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5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2017-09-05T11:00:33Z</cp:lastPrinted>
  <dcterms:created xsi:type="dcterms:W3CDTF">2016-03-11T05:58:01Z</dcterms:created>
  <dcterms:modified xsi:type="dcterms:W3CDTF">2018-02-16T22:14:04Z</dcterms:modified>
</cp:coreProperties>
</file>