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Febr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PRICES!$A$1:$S$56</definedName>
  </definedNames>
  <calcPr calcId="152511"/>
</workbook>
</file>

<file path=xl/calcChain.xml><?xml version="1.0" encoding="utf-8"?>
<calcChain xmlns="http://schemas.openxmlformats.org/spreadsheetml/2006/main">
  <c r="I292" i="1" l="1"/>
  <c r="J292" i="1" s="1"/>
  <c r="K292" i="1" s="1"/>
  <c r="L292" i="1" s="1"/>
  <c r="I298" i="1"/>
  <c r="J298" i="1" s="1"/>
  <c r="K298" i="1" s="1"/>
  <c r="L298" i="1" s="1"/>
  <c r="I300" i="1"/>
  <c r="J300" i="1" s="1"/>
  <c r="K300" i="1" s="1"/>
  <c r="L300" i="1" s="1"/>
  <c r="I306" i="1"/>
  <c r="J306" i="1" s="1"/>
  <c r="K306" i="1" s="1"/>
  <c r="L306" i="1" s="1"/>
  <c r="I296" i="1"/>
  <c r="J296" i="1" s="1"/>
  <c r="K296" i="1" s="1"/>
  <c r="L296" i="1" s="1"/>
  <c r="I293" i="1"/>
  <c r="J293" i="1" s="1"/>
  <c r="K293" i="1" s="1"/>
  <c r="L293" i="1" s="1"/>
  <c r="I303" i="1"/>
  <c r="J303" i="1" s="1"/>
  <c r="K303" i="1" s="1"/>
  <c r="L303" i="1" s="1"/>
  <c r="I308" i="1"/>
  <c r="J308" i="1" s="1"/>
  <c r="K308" i="1" s="1"/>
  <c r="L308" i="1" s="1"/>
  <c r="I305" i="1"/>
  <c r="J305" i="1" s="1"/>
  <c r="K305" i="1" s="1"/>
  <c r="L305" i="1" s="1"/>
  <c r="I301" i="1"/>
  <c r="J301" i="1" s="1"/>
  <c r="K301" i="1" s="1"/>
  <c r="L301" i="1" s="1"/>
  <c r="I304" i="1"/>
  <c r="J304" i="1" s="1"/>
  <c r="K304" i="1" s="1"/>
  <c r="L304" i="1" s="1"/>
  <c r="I309" i="1"/>
  <c r="J309" i="1" s="1"/>
  <c r="K309" i="1" s="1"/>
  <c r="L309" i="1" s="1"/>
  <c r="I299" i="1"/>
  <c r="J299" i="1" s="1"/>
  <c r="K299" i="1" s="1"/>
  <c r="L299" i="1" s="1"/>
  <c r="I294" i="1"/>
  <c r="J294" i="1" s="1"/>
  <c r="K294" i="1" s="1"/>
  <c r="L294" i="1" s="1"/>
  <c r="I297" i="1"/>
  <c r="J297" i="1" s="1"/>
  <c r="K297" i="1" s="1"/>
  <c r="L297" i="1" s="1"/>
  <c r="I295" i="1"/>
  <c r="J295" i="1" s="1"/>
  <c r="K295" i="1" s="1"/>
  <c r="L295" i="1" s="1"/>
  <c r="I307" i="1"/>
  <c r="J307" i="1" s="1"/>
  <c r="K307" i="1" s="1"/>
  <c r="L307" i="1" s="1"/>
  <c r="I310" i="1"/>
  <c r="J310" i="1" s="1"/>
  <c r="K310" i="1" s="1"/>
  <c r="L310" i="1" s="1"/>
  <c r="I317" i="1"/>
  <c r="J317" i="1" s="1"/>
  <c r="K317" i="1" s="1"/>
  <c r="L317" i="1" s="1"/>
  <c r="I322" i="1"/>
  <c r="J322" i="1" s="1"/>
  <c r="K322" i="1" s="1"/>
  <c r="L322" i="1" s="1"/>
  <c r="I325" i="1"/>
  <c r="J325" i="1" s="1"/>
  <c r="K325" i="1" s="1"/>
  <c r="L325" i="1" s="1"/>
  <c r="I315" i="1"/>
  <c r="J315" i="1" s="1"/>
  <c r="K315" i="1" s="1"/>
  <c r="L315" i="1" s="1"/>
  <c r="I316" i="1"/>
  <c r="J316" i="1" s="1"/>
  <c r="K316" i="1" s="1"/>
  <c r="L316" i="1" s="1"/>
  <c r="I312" i="1"/>
  <c r="J312" i="1" s="1"/>
  <c r="K312" i="1" s="1"/>
  <c r="L312" i="1" s="1"/>
  <c r="I314" i="1"/>
  <c r="J314" i="1" s="1"/>
  <c r="K314" i="1" s="1"/>
  <c r="L314" i="1" s="1"/>
  <c r="I320" i="1"/>
  <c r="J320" i="1" s="1"/>
  <c r="K320" i="1" s="1"/>
  <c r="L320" i="1" s="1"/>
  <c r="I311" i="1"/>
  <c r="J311" i="1" s="1"/>
  <c r="K311" i="1" s="1"/>
  <c r="L311" i="1" s="1"/>
  <c r="I319" i="1"/>
  <c r="J319" i="1" s="1"/>
  <c r="K319" i="1" s="1"/>
  <c r="L319" i="1" s="1"/>
  <c r="I313" i="1"/>
  <c r="J313" i="1" s="1"/>
  <c r="K313" i="1" s="1"/>
  <c r="L313" i="1" s="1"/>
  <c r="I321" i="1"/>
  <c r="J321" i="1" s="1"/>
  <c r="K321" i="1" s="1"/>
  <c r="L321" i="1" s="1"/>
  <c r="I323" i="1"/>
  <c r="J323" i="1" s="1"/>
  <c r="K323" i="1" s="1"/>
  <c r="L323" i="1" s="1"/>
  <c r="I318" i="1"/>
  <c r="J318" i="1" s="1"/>
  <c r="K318" i="1" s="1"/>
  <c r="L318" i="1" s="1"/>
  <c r="I324" i="1"/>
  <c r="J324" i="1" s="1"/>
  <c r="K324" i="1" s="1"/>
  <c r="L324" i="1" s="1"/>
  <c r="I329" i="1"/>
  <c r="J329" i="1" s="1"/>
  <c r="K329" i="1" s="1"/>
  <c r="L329" i="1" s="1"/>
  <c r="I326" i="1"/>
  <c r="J326" i="1" s="1"/>
  <c r="K326" i="1" s="1"/>
  <c r="L326" i="1" s="1"/>
  <c r="I332" i="1"/>
  <c r="J332" i="1" s="1"/>
  <c r="K332" i="1" s="1"/>
  <c r="L332" i="1" s="1"/>
  <c r="I327" i="1"/>
  <c r="J327" i="1" s="1"/>
  <c r="K327" i="1" s="1"/>
  <c r="L327" i="1" s="1"/>
  <c r="I330" i="1"/>
  <c r="J330" i="1" s="1"/>
  <c r="K330" i="1" s="1"/>
  <c r="L330" i="1" s="1"/>
  <c r="I331" i="1"/>
  <c r="J331" i="1" s="1"/>
  <c r="K331" i="1" s="1"/>
  <c r="L331" i="1" s="1"/>
  <c r="I333" i="1"/>
  <c r="J333" i="1" s="1"/>
  <c r="K333" i="1" s="1"/>
  <c r="L333" i="1" s="1"/>
  <c r="I328" i="1"/>
  <c r="J328" i="1" s="1"/>
  <c r="K328" i="1" s="1"/>
  <c r="L328" i="1" s="1"/>
  <c r="I335" i="1"/>
  <c r="J335" i="1" s="1"/>
  <c r="K335" i="1" s="1"/>
  <c r="L335" i="1" s="1"/>
  <c r="I336" i="1"/>
  <c r="J336" i="1" s="1"/>
  <c r="K336" i="1" s="1"/>
  <c r="L336" i="1" s="1"/>
  <c r="I337" i="1"/>
  <c r="J337" i="1" s="1"/>
  <c r="K337" i="1" s="1"/>
  <c r="L337" i="1" s="1"/>
  <c r="I339" i="1"/>
  <c r="J339" i="1" s="1"/>
  <c r="K339" i="1" s="1"/>
  <c r="L339" i="1" s="1"/>
  <c r="I338" i="1"/>
  <c r="J338" i="1" s="1"/>
  <c r="K338" i="1" s="1"/>
  <c r="L338" i="1" s="1"/>
  <c r="I341" i="1"/>
  <c r="J341" i="1" s="1"/>
  <c r="K341" i="1" s="1"/>
  <c r="L341" i="1" s="1"/>
  <c r="I342" i="1"/>
  <c r="J342" i="1" s="1"/>
  <c r="K342" i="1" s="1"/>
  <c r="L342" i="1" s="1"/>
  <c r="I334" i="1"/>
  <c r="J334" i="1" s="1"/>
  <c r="K334" i="1" s="1"/>
  <c r="L334" i="1" s="1"/>
  <c r="I343" i="1"/>
  <c r="J343" i="1" s="1"/>
  <c r="K343" i="1" s="1"/>
  <c r="L343" i="1" s="1"/>
  <c r="I340" i="1"/>
  <c r="J340" i="1" s="1"/>
  <c r="K340" i="1" s="1"/>
  <c r="L340" i="1" s="1"/>
  <c r="I345" i="1"/>
  <c r="J345" i="1" s="1"/>
  <c r="K345" i="1" s="1"/>
  <c r="L345" i="1" s="1"/>
  <c r="I350" i="1"/>
  <c r="J350" i="1" s="1"/>
  <c r="K350" i="1" s="1"/>
  <c r="L350" i="1" s="1"/>
  <c r="I352" i="1"/>
  <c r="J352" i="1" s="1"/>
  <c r="K352" i="1" s="1"/>
  <c r="L352" i="1" s="1"/>
  <c r="I348" i="1"/>
  <c r="J348" i="1" s="1"/>
  <c r="K348" i="1" s="1"/>
  <c r="L348" i="1" s="1"/>
  <c r="I346" i="1"/>
  <c r="J346" i="1" s="1"/>
  <c r="K346" i="1" s="1"/>
  <c r="L346" i="1" s="1"/>
  <c r="I354" i="1"/>
  <c r="J354" i="1" s="1"/>
  <c r="K354" i="1" s="1"/>
  <c r="L354" i="1" s="1"/>
  <c r="I344" i="1"/>
  <c r="J344" i="1" s="1"/>
  <c r="K344" i="1" s="1"/>
  <c r="L344" i="1" s="1"/>
  <c r="I347" i="1"/>
  <c r="J347" i="1" s="1"/>
  <c r="K347" i="1" s="1"/>
  <c r="L347" i="1" s="1"/>
  <c r="I351" i="1"/>
  <c r="J351" i="1" s="1"/>
  <c r="K351" i="1" s="1"/>
  <c r="L351" i="1" s="1"/>
  <c r="I349" i="1"/>
  <c r="J349" i="1" s="1"/>
  <c r="K349" i="1" s="1"/>
  <c r="L349" i="1" s="1"/>
  <c r="I353" i="1"/>
  <c r="J353" i="1" s="1"/>
  <c r="K353" i="1" s="1"/>
  <c r="L353" i="1" s="1"/>
  <c r="I359" i="1"/>
  <c r="J359" i="1" s="1"/>
  <c r="K359" i="1" s="1"/>
  <c r="L359" i="1" s="1"/>
  <c r="I358" i="1"/>
  <c r="J358" i="1" s="1"/>
  <c r="K358" i="1" s="1"/>
  <c r="L358" i="1" s="1"/>
  <c r="I356" i="1"/>
  <c r="J356" i="1" s="1"/>
  <c r="K356" i="1" s="1"/>
  <c r="L356" i="1" s="1"/>
  <c r="I355" i="1"/>
  <c r="J355" i="1" s="1"/>
  <c r="K355" i="1" s="1"/>
  <c r="L355" i="1" s="1"/>
  <c r="I357" i="1"/>
  <c r="J357" i="1" s="1"/>
  <c r="K357" i="1" s="1"/>
  <c r="L357" i="1" s="1"/>
  <c r="I361" i="1"/>
  <c r="J361" i="1" s="1"/>
  <c r="K361" i="1" s="1"/>
  <c r="L361" i="1" s="1"/>
  <c r="I362" i="1"/>
  <c r="J362" i="1" s="1"/>
  <c r="K362" i="1" s="1"/>
  <c r="L362" i="1" s="1"/>
  <c r="I360" i="1"/>
  <c r="J360" i="1" s="1"/>
  <c r="K360" i="1" s="1"/>
  <c r="L360" i="1" s="1"/>
  <c r="I366" i="1"/>
  <c r="J366" i="1" s="1"/>
  <c r="K366" i="1" s="1"/>
  <c r="L366" i="1" s="1"/>
  <c r="I363" i="1"/>
  <c r="J363" i="1" s="1"/>
  <c r="K363" i="1" s="1"/>
  <c r="L363" i="1" s="1"/>
  <c r="I364" i="1"/>
  <c r="J364" i="1" s="1"/>
  <c r="K364" i="1" s="1"/>
  <c r="L364" i="1" s="1"/>
  <c r="I371" i="1"/>
  <c r="J371" i="1" s="1"/>
  <c r="K371" i="1" s="1"/>
  <c r="L371" i="1" s="1"/>
  <c r="I365" i="1"/>
  <c r="J365" i="1" s="1"/>
  <c r="K365" i="1" s="1"/>
  <c r="L365" i="1" s="1"/>
  <c r="I369" i="1"/>
  <c r="J369" i="1" s="1"/>
  <c r="K369" i="1" s="1"/>
  <c r="L369" i="1" s="1"/>
  <c r="I367" i="1"/>
  <c r="J367" i="1" s="1"/>
  <c r="K367" i="1" s="1"/>
  <c r="L367" i="1" s="1"/>
  <c r="I374" i="1"/>
  <c r="J374" i="1" s="1"/>
  <c r="K374" i="1" s="1"/>
  <c r="L374" i="1" s="1"/>
  <c r="I372" i="1"/>
  <c r="J372" i="1" s="1"/>
  <c r="K372" i="1" s="1"/>
  <c r="L372" i="1" s="1"/>
  <c r="I368" i="1"/>
  <c r="J368" i="1" s="1"/>
  <c r="K368" i="1" s="1"/>
  <c r="L368" i="1" s="1"/>
  <c r="I370" i="1"/>
  <c r="J370" i="1" s="1"/>
  <c r="K370" i="1" s="1"/>
  <c r="L370" i="1" s="1"/>
  <c r="I373" i="1"/>
  <c r="J373" i="1" s="1"/>
  <c r="K373" i="1" s="1"/>
  <c r="L373" i="1" s="1"/>
  <c r="I375" i="1"/>
  <c r="J375" i="1" s="1"/>
  <c r="K375" i="1" s="1"/>
  <c r="L375" i="1" s="1"/>
  <c r="I376" i="1"/>
  <c r="J376" i="1" s="1"/>
  <c r="K376" i="1" s="1"/>
  <c r="L376" i="1" s="1"/>
  <c r="I379" i="1"/>
  <c r="J379" i="1" s="1"/>
  <c r="K379" i="1" s="1"/>
  <c r="L379" i="1" s="1"/>
  <c r="I380" i="1"/>
  <c r="J380" i="1" s="1"/>
  <c r="K380" i="1" s="1"/>
  <c r="L380" i="1" s="1"/>
  <c r="I381" i="1"/>
  <c r="J381" i="1" s="1"/>
  <c r="K381" i="1" s="1"/>
  <c r="L381" i="1" s="1"/>
  <c r="I377" i="1"/>
  <c r="J377" i="1" s="1"/>
  <c r="K377" i="1" s="1"/>
  <c r="L377" i="1" s="1"/>
  <c r="I382" i="1"/>
  <c r="J382" i="1" s="1"/>
  <c r="K382" i="1" s="1"/>
  <c r="L382" i="1" s="1"/>
  <c r="I388" i="1"/>
  <c r="J388" i="1" s="1"/>
  <c r="K388" i="1" s="1"/>
  <c r="L388" i="1" s="1"/>
  <c r="I384" i="1"/>
  <c r="J384" i="1" s="1"/>
  <c r="K384" i="1" s="1"/>
  <c r="L384" i="1" s="1"/>
  <c r="I386" i="1"/>
  <c r="J386" i="1" s="1"/>
  <c r="K386" i="1" s="1"/>
  <c r="L386" i="1" s="1"/>
  <c r="I378" i="1"/>
  <c r="J378" i="1" s="1"/>
  <c r="K378" i="1" s="1"/>
  <c r="L378" i="1" s="1"/>
  <c r="I383" i="1"/>
  <c r="J383" i="1" s="1"/>
  <c r="K383" i="1" s="1"/>
  <c r="L383" i="1" s="1"/>
  <c r="I389" i="1"/>
  <c r="J389" i="1" s="1"/>
  <c r="K389" i="1" s="1"/>
  <c r="L389" i="1" s="1"/>
  <c r="I385" i="1"/>
  <c r="J385" i="1" s="1"/>
  <c r="K385" i="1" s="1"/>
  <c r="L385" i="1" s="1"/>
  <c r="I387" i="1"/>
  <c r="J387" i="1" s="1"/>
  <c r="K387" i="1" s="1"/>
  <c r="L387" i="1" s="1"/>
  <c r="I390" i="1"/>
  <c r="J390" i="1" s="1"/>
  <c r="K390" i="1" s="1"/>
  <c r="L390" i="1" s="1"/>
  <c r="I392" i="1"/>
  <c r="J392" i="1" s="1"/>
  <c r="K392" i="1" s="1"/>
  <c r="L392" i="1" s="1"/>
  <c r="I391" i="1"/>
  <c r="J391" i="1" s="1"/>
  <c r="K391" i="1" s="1"/>
  <c r="L391" i="1" s="1"/>
  <c r="I399" i="1"/>
  <c r="J399" i="1" s="1"/>
  <c r="K399" i="1" s="1"/>
  <c r="L399" i="1" s="1"/>
  <c r="I396" i="1"/>
  <c r="J396" i="1" s="1"/>
  <c r="K396" i="1" s="1"/>
  <c r="L396" i="1" s="1"/>
  <c r="I397" i="1"/>
  <c r="J397" i="1" s="1"/>
  <c r="K397" i="1" s="1"/>
  <c r="L397" i="1" s="1"/>
  <c r="I395" i="1"/>
  <c r="J395" i="1" s="1"/>
  <c r="K395" i="1" s="1"/>
  <c r="L395" i="1" s="1"/>
  <c r="I398" i="1"/>
  <c r="J398" i="1" s="1"/>
  <c r="K398" i="1" s="1"/>
  <c r="L398" i="1" s="1"/>
  <c r="I393" i="1"/>
  <c r="J393" i="1" s="1"/>
  <c r="K393" i="1" s="1"/>
  <c r="L393" i="1" s="1"/>
  <c r="I394" i="1"/>
  <c r="J394" i="1" s="1"/>
  <c r="K394" i="1" s="1"/>
  <c r="L394" i="1" s="1"/>
  <c r="I400" i="1"/>
  <c r="J400" i="1" s="1"/>
  <c r="K400" i="1" s="1"/>
  <c r="L400" i="1" s="1"/>
  <c r="I403" i="1"/>
  <c r="J403" i="1" s="1"/>
  <c r="K403" i="1" s="1"/>
  <c r="L403" i="1" s="1"/>
  <c r="I405" i="1"/>
  <c r="J405" i="1" s="1"/>
  <c r="K405" i="1" s="1"/>
  <c r="L405" i="1" s="1"/>
  <c r="I404" i="1"/>
  <c r="J404" i="1" s="1"/>
  <c r="K404" i="1" s="1"/>
  <c r="L404" i="1" s="1"/>
  <c r="I401" i="1"/>
  <c r="J401" i="1" s="1"/>
  <c r="K401" i="1" s="1"/>
  <c r="L401" i="1" s="1"/>
  <c r="I407" i="1"/>
  <c r="J407" i="1" s="1"/>
  <c r="K407" i="1" s="1"/>
  <c r="L407" i="1" s="1"/>
  <c r="I408" i="1"/>
  <c r="J408" i="1" s="1"/>
  <c r="K408" i="1" s="1"/>
  <c r="L408" i="1" s="1"/>
  <c r="I410" i="1"/>
  <c r="J410" i="1" s="1"/>
  <c r="K410" i="1" s="1"/>
  <c r="L410" i="1" s="1"/>
  <c r="I402" i="1"/>
  <c r="J402" i="1" s="1"/>
  <c r="K402" i="1" s="1"/>
  <c r="L402" i="1" s="1"/>
  <c r="I406" i="1"/>
  <c r="J406" i="1" s="1"/>
  <c r="K406" i="1" s="1"/>
  <c r="L406" i="1" s="1"/>
  <c r="I409" i="1"/>
  <c r="J409" i="1" s="1"/>
  <c r="K409" i="1" s="1"/>
  <c r="L409" i="1" s="1"/>
  <c r="I418" i="1"/>
  <c r="J418" i="1" s="1"/>
  <c r="K418" i="1" s="1"/>
  <c r="L418" i="1" s="1"/>
  <c r="I413" i="1"/>
  <c r="J413" i="1" s="1"/>
  <c r="K413" i="1" s="1"/>
  <c r="L413" i="1" s="1"/>
  <c r="I417" i="1"/>
  <c r="J417" i="1" s="1"/>
  <c r="K417" i="1" s="1"/>
  <c r="L417" i="1" s="1"/>
  <c r="I419" i="1"/>
  <c r="J419" i="1" s="1"/>
  <c r="K419" i="1" s="1"/>
  <c r="L419" i="1" s="1"/>
  <c r="I415" i="1"/>
  <c r="J415" i="1" s="1"/>
  <c r="K415" i="1" s="1"/>
  <c r="L415" i="1" s="1"/>
  <c r="I412" i="1"/>
  <c r="J412" i="1" s="1"/>
  <c r="K412" i="1" s="1"/>
  <c r="L412" i="1" s="1"/>
  <c r="I411" i="1"/>
  <c r="J411" i="1" s="1"/>
  <c r="K411" i="1" s="1"/>
  <c r="L411" i="1" s="1"/>
  <c r="I422" i="1"/>
  <c r="J422" i="1" s="1"/>
  <c r="K422" i="1" s="1"/>
  <c r="L422" i="1" s="1"/>
  <c r="I416" i="1"/>
  <c r="J416" i="1" s="1"/>
  <c r="K416" i="1" s="1"/>
  <c r="L416" i="1" s="1"/>
  <c r="I414" i="1"/>
  <c r="J414" i="1" s="1"/>
  <c r="K414" i="1" s="1"/>
  <c r="L414" i="1" s="1"/>
  <c r="I421" i="1"/>
  <c r="J421" i="1" s="1"/>
  <c r="K421" i="1" s="1"/>
  <c r="L421" i="1" s="1"/>
  <c r="I420" i="1"/>
  <c r="J420" i="1" s="1"/>
  <c r="K420" i="1" s="1"/>
  <c r="L420" i="1" s="1"/>
  <c r="I424" i="1"/>
  <c r="J424" i="1" s="1"/>
  <c r="K424" i="1" s="1"/>
  <c r="L424" i="1" s="1"/>
  <c r="I429" i="1"/>
  <c r="J429" i="1" s="1"/>
  <c r="K429" i="1" s="1"/>
  <c r="L429" i="1" s="1"/>
  <c r="I428" i="1"/>
  <c r="J428" i="1" s="1"/>
  <c r="K428" i="1" s="1"/>
  <c r="L428" i="1" s="1"/>
  <c r="I430" i="1"/>
  <c r="J430" i="1" s="1"/>
  <c r="K430" i="1" s="1"/>
  <c r="L430" i="1" s="1"/>
  <c r="I427" i="1"/>
  <c r="J427" i="1" s="1"/>
  <c r="K427" i="1" s="1"/>
  <c r="L427" i="1" s="1"/>
  <c r="I432" i="1"/>
  <c r="J432" i="1" s="1"/>
  <c r="K432" i="1" s="1"/>
  <c r="L432" i="1" s="1"/>
  <c r="I423" i="1"/>
  <c r="J423" i="1" s="1"/>
  <c r="K423" i="1" s="1"/>
  <c r="L423" i="1" s="1"/>
  <c r="I425" i="1"/>
  <c r="J425" i="1" s="1"/>
  <c r="K425" i="1" s="1"/>
  <c r="L425" i="1" s="1"/>
  <c r="I426" i="1"/>
  <c r="J426" i="1" s="1"/>
  <c r="K426" i="1" s="1"/>
  <c r="L426" i="1" s="1"/>
  <c r="I431" i="1"/>
  <c r="J431" i="1" s="1"/>
  <c r="K431" i="1" s="1"/>
  <c r="L431" i="1" s="1"/>
  <c r="I436" i="1"/>
  <c r="J436" i="1" s="1"/>
  <c r="K436" i="1" s="1"/>
  <c r="L436" i="1" s="1"/>
  <c r="I437" i="1"/>
  <c r="J437" i="1" s="1"/>
  <c r="K437" i="1" s="1"/>
  <c r="L437" i="1" s="1"/>
  <c r="I434" i="1"/>
  <c r="J434" i="1" s="1"/>
  <c r="K434" i="1" s="1"/>
  <c r="L434" i="1" s="1"/>
  <c r="I438" i="1"/>
  <c r="J438" i="1" s="1"/>
  <c r="K438" i="1" s="1"/>
  <c r="L438" i="1" s="1"/>
  <c r="I442" i="1"/>
  <c r="J442" i="1" s="1"/>
  <c r="K442" i="1" s="1"/>
  <c r="L442" i="1" s="1"/>
  <c r="I433" i="1"/>
  <c r="J433" i="1" s="1"/>
  <c r="K433" i="1" s="1"/>
  <c r="L433" i="1" s="1"/>
  <c r="I435" i="1"/>
  <c r="J435" i="1" s="1"/>
  <c r="K435" i="1" s="1"/>
  <c r="L435" i="1" s="1"/>
  <c r="I440" i="1"/>
  <c r="J440" i="1" s="1"/>
  <c r="K440" i="1" s="1"/>
  <c r="L440" i="1" s="1"/>
  <c r="I439" i="1"/>
  <c r="J439" i="1" s="1"/>
  <c r="K439" i="1" s="1"/>
  <c r="L439" i="1" s="1"/>
  <c r="I441" i="1"/>
  <c r="J441" i="1" s="1"/>
  <c r="K441" i="1" s="1"/>
  <c r="L441" i="1" s="1"/>
  <c r="I443" i="1"/>
  <c r="J443" i="1" s="1"/>
  <c r="K443" i="1" s="1"/>
  <c r="L443" i="1" s="1"/>
  <c r="I444" i="1"/>
  <c r="J444" i="1" s="1"/>
  <c r="K444" i="1" s="1"/>
  <c r="L444" i="1" s="1"/>
  <c r="I445" i="1"/>
  <c r="J445" i="1" s="1"/>
  <c r="K445" i="1" s="1"/>
  <c r="L445" i="1" s="1"/>
  <c r="I446" i="1"/>
  <c r="J446" i="1" s="1"/>
  <c r="K446" i="1" s="1"/>
  <c r="L446" i="1" s="1"/>
  <c r="I451" i="1"/>
  <c r="J451" i="1" s="1"/>
  <c r="K451" i="1" s="1"/>
  <c r="L451" i="1" s="1"/>
  <c r="I452" i="1"/>
  <c r="J452" i="1" s="1"/>
  <c r="K452" i="1" s="1"/>
  <c r="L452" i="1" s="1"/>
  <c r="I448" i="1"/>
  <c r="J448" i="1" s="1"/>
  <c r="K448" i="1" s="1"/>
  <c r="L448" i="1" s="1"/>
  <c r="I447" i="1"/>
  <c r="J447" i="1" s="1"/>
  <c r="K447" i="1" s="1"/>
  <c r="L447" i="1" s="1"/>
  <c r="I449" i="1"/>
  <c r="J449" i="1" s="1"/>
  <c r="K449" i="1" s="1"/>
  <c r="L449" i="1" s="1"/>
  <c r="I450" i="1"/>
  <c r="J450" i="1" s="1"/>
  <c r="K450" i="1" s="1"/>
  <c r="L450" i="1" s="1"/>
  <c r="I458" i="1"/>
  <c r="J458" i="1" s="1"/>
  <c r="K458" i="1" s="1"/>
  <c r="L458" i="1" s="1"/>
  <c r="I461" i="1"/>
  <c r="J461" i="1" s="1"/>
  <c r="K461" i="1" s="1"/>
  <c r="L461" i="1" s="1"/>
  <c r="I456" i="1"/>
  <c r="J456" i="1" s="1"/>
  <c r="K456" i="1" s="1"/>
  <c r="L456" i="1" s="1"/>
  <c r="I453" i="1"/>
  <c r="J453" i="1" s="1"/>
  <c r="K453" i="1" s="1"/>
  <c r="L453" i="1" s="1"/>
  <c r="I455" i="1"/>
  <c r="J455" i="1" s="1"/>
  <c r="K455" i="1" s="1"/>
  <c r="L455" i="1" s="1"/>
  <c r="I457" i="1"/>
  <c r="J457" i="1" s="1"/>
  <c r="K457" i="1" s="1"/>
  <c r="L457" i="1" s="1"/>
  <c r="I462" i="1"/>
  <c r="J462" i="1" s="1"/>
  <c r="K462" i="1" s="1"/>
  <c r="L462" i="1" s="1"/>
  <c r="I454" i="1"/>
  <c r="J454" i="1" s="1"/>
  <c r="K454" i="1" s="1"/>
  <c r="L454" i="1" s="1"/>
  <c r="I460" i="1"/>
  <c r="J460" i="1" s="1"/>
  <c r="K460" i="1" s="1"/>
  <c r="L460" i="1" s="1"/>
  <c r="I459" i="1"/>
  <c r="J459" i="1" s="1"/>
  <c r="K459" i="1" s="1"/>
  <c r="L459" i="1" s="1"/>
  <c r="I463" i="1"/>
  <c r="J463" i="1" s="1"/>
  <c r="K463" i="1" s="1"/>
  <c r="L463" i="1" s="1"/>
  <c r="I466" i="1"/>
  <c r="J466" i="1" s="1"/>
  <c r="K466" i="1" s="1"/>
  <c r="L466" i="1" s="1"/>
  <c r="I464" i="1"/>
  <c r="J464" i="1" s="1"/>
  <c r="K464" i="1" s="1"/>
  <c r="L464" i="1" s="1"/>
  <c r="I465" i="1"/>
  <c r="J465" i="1" s="1"/>
  <c r="K465" i="1" s="1"/>
  <c r="L465" i="1" s="1"/>
  <c r="I468" i="1"/>
  <c r="J468" i="1" s="1"/>
  <c r="K468" i="1" s="1"/>
  <c r="L468" i="1" s="1"/>
  <c r="I467" i="1"/>
  <c r="J467" i="1" s="1"/>
  <c r="K467" i="1" s="1"/>
  <c r="L467" i="1" s="1"/>
  <c r="I469" i="1"/>
  <c r="J469" i="1" s="1"/>
  <c r="K469" i="1" s="1"/>
  <c r="L469" i="1" s="1"/>
  <c r="I472" i="1"/>
  <c r="J472" i="1" s="1"/>
  <c r="K472" i="1" s="1"/>
  <c r="L472" i="1" s="1"/>
  <c r="I471" i="1"/>
  <c r="J471" i="1" s="1"/>
  <c r="K471" i="1" s="1"/>
  <c r="L471" i="1" s="1"/>
  <c r="I470" i="1"/>
  <c r="J470" i="1" s="1"/>
  <c r="K470" i="1" s="1"/>
  <c r="L470" i="1" s="1"/>
  <c r="I477" i="1"/>
  <c r="J477" i="1" s="1"/>
  <c r="K477" i="1" s="1"/>
  <c r="L477" i="1" s="1"/>
  <c r="I480" i="1"/>
  <c r="J480" i="1" s="1"/>
  <c r="K480" i="1" s="1"/>
  <c r="L480" i="1" s="1"/>
  <c r="I473" i="1"/>
  <c r="J473" i="1" s="1"/>
  <c r="K473" i="1" s="1"/>
  <c r="L473" i="1" s="1"/>
  <c r="I479" i="1"/>
  <c r="J479" i="1" s="1"/>
  <c r="K479" i="1" s="1"/>
  <c r="L479" i="1" s="1"/>
  <c r="I475" i="1"/>
  <c r="J475" i="1" s="1"/>
  <c r="K475" i="1" s="1"/>
  <c r="L475" i="1" s="1"/>
  <c r="I478" i="1"/>
  <c r="J478" i="1" s="1"/>
  <c r="K478" i="1" s="1"/>
  <c r="L478" i="1" s="1"/>
  <c r="I476" i="1"/>
  <c r="J476" i="1" s="1"/>
  <c r="K476" i="1" s="1"/>
  <c r="L476" i="1" s="1"/>
  <c r="I474" i="1"/>
  <c r="J474" i="1" s="1"/>
  <c r="K474" i="1" s="1"/>
  <c r="L474" i="1" s="1"/>
  <c r="I481" i="1"/>
  <c r="J481" i="1" s="1"/>
  <c r="K481" i="1" s="1"/>
  <c r="L481" i="1" s="1"/>
  <c r="I482" i="1"/>
  <c r="J482" i="1" s="1"/>
  <c r="K482" i="1" s="1"/>
  <c r="L482" i="1" s="1"/>
  <c r="I487" i="1"/>
  <c r="J487" i="1" s="1"/>
  <c r="K487" i="1" s="1"/>
  <c r="L487" i="1" s="1"/>
  <c r="I484" i="1"/>
  <c r="J484" i="1" s="1"/>
  <c r="K484" i="1" s="1"/>
  <c r="L484" i="1" s="1"/>
  <c r="I486" i="1"/>
  <c r="J486" i="1" s="1"/>
  <c r="K486" i="1" s="1"/>
  <c r="L486" i="1" s="1"/>
  <c r="I485" i="1"/>
  <c r="J485" i="1" s="1"/>
  <c r="K485" i="1" s="1"/>
  <c r="L485" i="1" s="1"/>
  <c r="I483" i="1"/>
  <c r="J483" i="1" s="1"/>
  <c r="K483" i="1" s="1"/>
  <c r="L483" i="1" s="1"/>
  <c r="I497" i="1"/>
  <c r="J497" i="1" s="1"/>
  <c r="K497" i="1" s="1"/>
  <c r="L497" i="1" s="1"/>
  <c r="I488" i="1"/>
  <c r="J488" i="1" s="1"/>
  <c r="K488" i="1" s="1"/>
  <c r="L488" i="1" s="1"/>
  <c r="I492" i="1"/>
  <c r="J492" i="1" s="1"/>
  <c r="K492" i="1" s="1"/>
  <c r="L492" i="1" s="1"/>
  <c r="I498" i="1"/>
  <c r="J498" i="1" s="1"/>
  <c r="K498" i="1" s="1"/>
  <c r="L498" i="1" s="1"/>
  <c r="I494" i="1"/>
  <c r="J494" i="1" s="1"/>
  <c r="K494" i="1" s="1"/>
  <c r="L494" i="1" s="1"/>
  <c r="I493" i="1"/>
  <c r="J493" i="1" s="1"/>
  <c r="K493" i="1" s="1"/>
  <c r="L493" i="1" s="1"/>
  <c r="I496" i="1"/>
  <c r="J496" i="1" s="1"/>
  <c r="K496" i="1" s="1"/>
  <c r="L496" i="1" s="1"/>
  <c r="I489" i="1"/>
  <c r="J489" i="1" s="1"/>
  <c r="K489" i="1" s="1"/>
  <c r="L489" i="1" s="1"/>
  <c r="I490" i="1"/>
  <c r="J490" i="1" s="1"/>
  <c r="K490" i="1" s="1"/>
  <c r="L490" i="1" s="1"/>
  <c r="I495" i="1"/>
  <c r="J495" i="1" s="1"/>
  <c r="K495" i="1" s="1"/>
  <c r="L495" i="1" s="1"/>
  <c r="I491" i="1"/>
  <c r="J491" i="1" s="1"/>
  <c r="K491" i="1" s="1"/>
  <c r="L491" i="1" s="1"/>
  <c r="I499" i="1"/>
  <c r="J499" i="1" s="1"/>
  <c r="K499" i="1" s="1"/>
  <c r="L499" i="1" s="1"/>
  <c r="I506" i="1"/>
  <c r="J506" i="1" s="1"/>
  <c r="K506" i="1" s="1"/>
  <c r="L506" i="1" s="1"/>
  <c r="I500" i="1"/>
  <c r="J500" i="1" s="1"/>
  <c r="K500" i="1" s="1"/>
  <c r="L500" i="1" s="1"/>
  <c r="I510" i="1"/>
  <c r="J510" i="1" s="1"/>
  <c r="K510" i="1" s="1"/>
  <c r="L510" i="1" s="1"/>
  <c r="I508" i="1"/>
  <c r="J508" i="1" s="1"/>
  <c r="K508" i="1" s="1"/>
  <c r="L508" i="1" s="1"/>
  <c r="I504" i="1"/>
  <c r="J504" i="1" s="1"/>
  <c r="K504" i="1" s="1"/>
  <c r="L504" i="1" s="1"/>
  <c r="I513" i="1"/>
  <c r="J513" i="1" s="1"/>
  <c r="K513" i="1" s="1"/>
  <c r="L513" i="1" s="1"/>
  <c r="I502" i="1"/>
  <c r="J502" i="1" s="1"/>
  <c r="K502" i="1" s="1"/>
  <c r="L502" i="1" s="1"/>
  <c r="I505" i="1"/>
  <c r="J505" i="1" s="1"/>
  <c r="K505" i="1" s="1"/>
  <c r="L505" i="1" s="1"/>
  <c r="I512" i="1"/>
  <c r="J512" i="1" s="1"/>
  <c r="K512" i="1" s="1"/>
  <c r="L512" i="1" s="1"/>
  <c r="I509" i="1"/>
  <c r="J509" i="1" s="1"/>
  <c r="K509" i="1" s="1"/>
  <c r="L509" i="1" s="1"/>
  <c r="I501" i="1"/>
  <c r="J501" i="1" s="1"/>
  <c r="K501" i="1" s="1"/>
  <c r="L501" i="1" s="1"/>
  <c r="I511" i="1"/>
  <c r="J511" i="1" s="1"/>
  <c r="K511" i="1" s="1"/>
  <c r="L511" i="1" s="1"/>
  <c r="I514" i="1"/>
  <c r="J514" i="1" s="1"/>
  <c r="K514" i="1" s="1"/>
  <c r="L514" i="1" s="1"/>
  <c r="I503" i="1"/>
  <c r="J503" i="1" s="1"/>
  <c r="K503" i="1" s="1"/>
  <c r="L503" i="1" s="1"/>
  <c r="I507" i="1"/>
  <c r="J507" i="1" s="1"/>
  <c r="K507" i="1" s="1"/>
  <c r="L507" i="1" s="1"/>
  <c r="I518" i="1"/>
  <c r="J518" i="1" s="1"/>
  <c r="K518" i="1" s="1"/>
  <c r="L518" i="1" s="1"/>
  <c r="I520" i="1"/>
  <c r="J520" i="1" s="1"/>
  <c r="K520" i="1" s="1"/>
  <c r="L520" i="1" s="1"/>
  <c r="I519" i="1"/>
  <c r="J519" i="1" s="1"/>
  <c r="K519" i="1" s="1"/>
  <c r="L519" i="1" s="1"/>
  <c r="I516" i="1"/>
  <c r="J516" i="1" s="1"/>
  <c r="K516" i="1" s="1"/>
  <c r="L516" i="1" s="1"/>
  <c r="I515" i="1"/>
  <c r="J515" i="1" s="1"/>
  <c r="K515" i="1" s="1"/>
  <c r="L515" i="1" s="1"/>
  <c r="I517" i="1"/>
  <c r="J517" i="1" s="1"/>
  <c r="K517" i="1" s="1"/>
  <c r="L517" i="1" s="1"/>
  <c r="I521" i="1"/>
  <c r="J521" i="1" s="1"/>
  <c r="K521" i="1" s="1"/>
  <c r="L521" i="1" s="1"/>
  <c r="I522" i="1"/>
  <c r="J522" i="1" s="1"/>
  <c r="K522" i="1" s="1"/>
  <c r="L522" i="1" s="1"/>
  <c r="I524" i="1"/>
  <c r="J524" i="1" s="1"/>
  <c r="K524" i="1" s="1"/>
  <c r="L524" i="1" s="1"/>
  <c r="I526" i="1"/>
  <c r="J526" i="1" s="1"/>
  <c r="K526" i="1" s="1"/>
  <c r="L526" i="1" s="1"/>
  <c r="I523" i="1"/>
  <c r="J523" i="1" s="1"/>
  <c r="K523" i="1" s="1"/>
  <c r="L523" i="1" s="1"/>
  <c r="I527" i="1"/>
  <c r="J527" i="1" s="1"/>
  <c r="K527" i="1" s="1"/>
  <c r="L527" i="1" s="1"/>
  <c r="I525" i="1"/>
  <c r="J525" i="1" s="1"/>
  <c r="K525" i="1" s="1"/>
  <c r="L525" i="1" s="1"/>
  <c r="I531" i="1"/>
  <c r="J531" i="1" s="1"/>
  <c r="K531" i="1" s="1"/>
  <c r="L531" i="1" s="1"/>
  <c r="I532" i="1"/>
  <c r="J532" i="1" s="1"/>
  <c r="K532" i="1" s="1"/>
  <c r="L532" i="1" s="1"/>
  <c r="I530" i="1"/>
  <c r="J530" i="1" s="1"/>
  <c r="K530" i="1" s="1"/>
  <c r="L530" i="1" s="1"/>
  <c r="I529" i="1"/>
  <c r="J529" i="1" s="1"/>
  <c r="K529" i="1" s="1"/>
  <c r="L529" i="1" s="1"/>
  <c r="I528" i="1"/>
  <c r="J528" i="1" s="1"/>
  <c r="K528" i="1" s="1"/>
  <c r="L528" i="1" s="1"/>
  <c r="M532" i="1" l="1"/>
  <c r="N532" i="1" s="1"/>
  <c r="O532" i="1" s="1"/>
  <c r="M527" i="1"/>
  <c r="N527" i="1" s="1"/>
  <c r="O527" i="1" s="1"/>
  <c r="M531" i="1"/>
  <c r="N531" i="1" s="1"/>
  <c r="O531" i="1" s="1"/>
  <c r="M523" i="1"/>
  <c r="N523" i="1" s="1"/>
  <c r="O523" i="1" s="1"/>
  <c r="M458" i="1"/>
  <c r="N458" i="1" s="1"/>
  <c r="O458" i="1" s="1"/>
  <c r="M423" i="1"/>
  <c r="N423" i="1" s="1"/>
  <c r="O423" i="1" s="1"/>
  <c r="M390" i="1"/>
  <c r="N390" i="1" s="1"/>
  <c r="O390" i="1" s="1"/>
  <c r="M363" i="1"/>
  <c r="N363" i="1" s="1"/>
  <c r="O363" i="1" s="1"/>
  <c r="M518" i="1"/>
  <c r="N518" i="1" s="1"/>
  <c r="O518" i="1" s="1"/>
  <c r="M513" i="1"/>
  <c r="N513" i="1" s="1"/>
  <c r="O513" i="1" s="1"/>
  <c r="M358" i="1"/>
  <c r="N358" i="1" s="1"/>
  <c r="O358" i="1" s="1"/>
  <c r="M530" i="1"/>
  <c r="M528" i="1"/>
  <c r="N528" i="1" s="1"/>
  <c r="O528" i="1" s="1"/>
  <c r="M521" i="1"/>
  <c r="N521" i="1" s="1"/>
  <c r="O521" i="1" s="1"/>
  <c r="M485" i="1"/>
  <c r="N485" i="1" s="1"/>
  <c r="O485" i="1" s="1"/>
  <c r="M516" i="1"/>
  <c r="N516" i="1" s="1"/>
  <c r="O516" i="1" s="1"/>
  <c r="M500" i="1"/>
  <c r="N500" i="1" s="1"/>
  <c r="O500" i="1" s="1"/>
  <c r="M508" i="1"/>
  <c r="N508" i="1" s="1"/>
  <c r="O508" i="1" s="1"/>
  <c r="M512" i="1"/>
  <c r="N512" i="1" s="1"/>
  <c r="O512" i="1" s="1"/>
  <c r="M504" i="1"/>
  <c r="N504" i="1" s="1"/>
  <c r="O504" i="1" s="1"/>
  <c r="M514" i="1"/>
  <c r="N514" i="1" s="1"/>
  <c r="O514" i="1" s="1"/>
  <c r="M510" i="1"/>
  <c r="N510" i="1" s="1"/>
  <c r="O510" i="1" s="1"/>
  <c r="M502" i="1"/>
  <c r="N502" i="1" s="1"/>
  <c r="O502" i="1" s="1"/>
  <c r="M501" i="1"/>
  <c r="N501" i="1" s="1"/>
  <c r="O501" i="1" s="1"/>
  <c r="M507" i="1"/>
  <c r="N507" i="1" s="1"/>
  <c r="O507" i="1" s="1"/>
  <c r="M506" i="1"/>
  <c r="N506" i="1" s="1"/>
  <c r="O506" i="1" s="1"/>
  <c r="M482" i="1"/>
  <c r="N482" i="1" s="1"/>
  <c r="O482" i="1" s="1"/>
  <c r="M526" i="1"/>
  <c r="N526" i="1" s="1"/>
  <c r="O526" i="1" s="1"/>
  <c r="M524" i="1"/>
  <c r="N524" i="1" s="1"/>
  <c r="O524" i="1" s="1"/>
  <c r="M503" i="1"/>
  <c r="N503" i="1" s="1"/>
  <c r="O503" i="1" s="1"/>
  <c r="M509" i="1"/>
  <c r="N509" i="1" s="1"/>
  <c r="O509" i="1" s="1"/>
  <c r="M520" i="1"/>
  <c r="N520" i="1" s="1"/>
  <c r="O520" i="1" s="1"/>
  <c r="M529" i="1"/>
  <c r="N529" i="1" s="1"/>
  <c r="O529" i="1" s="1"/>
  <c r="M517" i="1"/>
  <c r="N517" i="1" s="1"/>
  <c r="O517" i="1" s="1"/>
  <c r="M519" i="1"/>
  <c r="N519" i="1" s="1"/>
  <c r="O519" i="1" s="1"/>
  <c r="M463" i="1"/>
  <c r="N463" i="1" s="1"/>
  <c r="O463" i="1" s="1"/>
  <c r="M472" i="1"/>
  <c r="N472" i="1" s="1"/>
  <c r="O472" i="1" s="1"/>
  <c r="M466" i="1"/>
  <c r="N466" i="1" s="1"/>
  <c r="O466" i="1" s="1"/>
  <c r="M468" i="1"/>
  <c r="N468" i="1" s="1"/>
  <c r="O468" i="1" s="1"/>
  <c r="M467" i="1"/>
  <c r="N467" i="1" s="1"/>
  <c r="O467" i="1" s="1"/>
  <c r="M471" i="1"/>
  <c r="N471" i="1" s="1"/>
  <c r="O471" i="1" s="1"/>
  <c r="M464" i="1"/>
  <c r="N464" i="1" s="1"/>
  <c r="O464" i="1" s="1"/>
  <c r="M470" i="1"/>
  <c r="N470" i="1" s="1"/>
  <c r="O470" i="1" s="1"/>
  <c r="M469" i="1"/>
  <c r="N469" i="1" s="1"/>
  <c r="O469" i="1" s="1"/>
  <c r="M465" i="1"/>
  <c r="N465" i="1" s="1"/>
  <c r="O465" i="1" s="1"/>
  <c r="M522" i="1"/>
  <c r="N522" i="1" s="1"/>
  <c r="O522" i="1" s="1"/>
  <c r="N530" i="1"/>
  <c r="O530" i="1" s="1"/>
  <c r="M525" i="1"/>
  <c r="N525" i="1" s="1"/>
  <c r="O525" i="1" s="1"/>
  <c r="M515" i="1"/>
  <c r="N515" i="1" s="1"/>
  <c r="O515" i="1" s="1"/>
  <c r="M511" i="1"/>
  <c r="N511" i="1" s="1"/>
  <c r="O511" i="1" s="1"/>
  <c r="M505" i="1"/>
  <c r="N505" i="1" s="1"/>
  <c r="O505" i="1" s="1"/>
  <c r="M490" i="1"/>
  <c r="N490" i="1" s="1"/>
  <c r="O490" i="1" s="1"/>
  <c r="M491" i="1"/>
  <c r="N491" i="1" s="1"/>
  <c r="O491" i="1" s="1"/>
  <c r="M492" i="1"/>
  <c r="N492" i="1" s="1"/>
  <c r="O492" i="1" s="1"/>
  <c r="M493" i="1"/>
  <c r="N493" i="1" s="1"/>
  <c r="O493" i="1" s="1"/>
  <c r="M499" i="1"/>
  <c r="N499" i="1" s="1"/>
  <c r="O499" i="1" s="1"/>
  <c r="M496" i="1"/>
  <c r="N496" i="1" s="1"/>
  <c r="O496" i="1" s="1"/>
  <c r="M495" i="1"/>
  <c r="N495" i="1" s="1"/>
  <c r="O495" i="1" s="1"/>
  <c r="M497" i="1"/>
  <c r="N497" i="1" s="1"/>
  <c r="O497" i="1" s="1"/>
  <c r="M498" i="1"/>
  <c r="N498" i="1" s="1"/>
  <c r="O498" i="1" s="1"/>
  <c r="M494" i="1"/>
  <c r="N494" i="1" s="1"/>
  <c r="O494" i="1" s="1"/>
  <c r="M489" i="1"/>
  <c r="N489" i="1" s="1"/>
  <c r="O489" i="1" s="1"/>
  <c r="M488" i="1"/>
  <c r="N488" i="1" s="1"/>
  <c r="O488" i="1" s="1"/>
  <c r="M437" i="1"/>
  <c r="N437" i="1" s="1"/>
  <c r="O437" i="1" s="1"/>
  <c r="M435" i="1"/>
  <c r="N435" i="1" s="1"/>
  <c r="O435" i="1" s="1"/>
  <c r="M441" i="1"/>
  <c r="N441" i="1" s="1"/>
  <c r="O441" i="1" s="1"/>
  <c r="M436" i="1"/>
  <c r="N436" i="1" s="1"/>
  <c r="O436" i="1" s="1"/>
  <c r="M434" i="1"/>
  <c r="N434" i="1" s="1"/>
  <c r="O434" i="1" s="1"/>
  <c r="M443" i="1"/>
  <c r="N443" i="1" s="1"/>
  <c r="O443" i="1" s="1"/>
  <c r="M438" i="1"/>
  <c r="N438" i="1" s="1"/>
  <c r="O438" i="1" s="1"/>
  <c r="M442" i="1"/>
  <c r="N442" i="1" s="1"/>
  <c r="O442" i="1" s="1"/>
  <c r="M440" i="1"/>
  <c r="N440" i="1" s="1"/>
  <c r="O440" i="1" s="1"/>
  <c r="M439" i="1"/>
  <c r="N439" i="1" s="1"/>
  <c r="O439" i="1" s="1"/>
  <c r="M444" i="1"/>
  <c r="N444" i="1" s="1"/>
  <c r="O444" i="1" s="1"/>
  <c r="M433" i="1"/>
  <c r="N433" i="1" s="1"/>
  <c r="O433" i="1" s="1"/>
  <c r="M481" i="1"/>
  <c r="N481" i="1" s="1"/>
  <c r="O481" i="1" s="1"/>
  <c r="M486" i="1"/>
  <c r="N486" i="1" s="1"/>
  <c r="O486" i="1" s="1"/>
  <c r="M487" i="1"/>
  <c r="N487" i="1" s="1"/>
  <c r="O487" i="1" s="1"/>
  <c r="M474" i="1"/>
  <c r="N474" i="1" s="1"/>
  <c r="O474" i="1" s="1"/>
  <c r="M454" i="1"/>
  <c r="N454" i="1" s="1"/>
  <c r="O454" i="1" s="1"/>
  <c r="M461" i="1"/>
  <c r="N461" i="1" s="1"/>
  <c r="O461" i="1" s="1"/>
  <c r="M455" i="1"/>
  <c r="N455" i="1" s="1"/>
  <c r="O455" i="1" s="1"/>
  <c r="M457" i="1"/>
  <c r="N457" i="1" s="1"/>
  <c r="O457" i="1" s="1"/>
  <c r="M460" i="1"/>
  <c r="N460" i="1" s="1"/>
  <c r="O460" i="1" s="1"/>
  <c r="M456" i="1"/>
  <c r="N456" i="1" s="1"/>
  <c r="O456" i="1" s="1"/>
  <c r="M459" i="1"/>
  <c r="N459" i="1" s="1"/>
  <c r="O459" i="1" s="1"/>
  <c r="M453" i="1"/>
  <c r="N453" i="1" s="1"/>
  <c r="O453" i="1" s="1"/>
  <c r="M462" i="1"/>
  <c r="N462" i="1" s="1"/>
  <c r="O462" i="1" s="1"/>
  <c r="M476" i="1"/>
  <c r="N476" i="1" s="1"/>
  <c r="O476" i="1" s="1"/>
  <c r="M480" i="1"/>
  <c r="N480" i="1" s="1"/>
  <c r="O480" i="1" s="1"/>
  <c r="M473" i="1"/>
  <c r="N473" i="1" s="1"/>
  <c r="O473" i="1" s="1"/>
  <c r="M478" i="1"/>
  <c r="N478" i="1" s="1"/>
  <c r="O478" i="1" s="1"/>
  <c r="M477" i="1"/>
  <c r="N477" i="1" s="1"/>
  <c r="O477" i="1" s="1"/>
  <c r="M479" i="1"/>
  <c r="N479" i="1" s="1"/>
  <c r="O479" i="1" s="1"/>
  <c r="M445" i="1"/>
  <c r="M449" i="1"/>
  <c r="N449" i="1" s="1"/>
  <c r="O449" i="1" s="1"/>
  <c r="M447" i="1"/>
  <c r="N447" i="1" s="1"/>
  <c r="O447" i="1" s="1"/>
  <c r="M446" i="1"/>
  <c r="N446" i="1" s="1"/>
  <c r="O446" i="1" s="1"/>
  <c r="M448" i="1"/>
  <c r="N448" i="1" s="1"/>
  <c r="O448" i="1" s="1"/>
  <c r="M450" i="1"/>
  <c r="N450" i="1" s="1"/>
  <c r="O450" i="1" s="1"/>
  <c r="N445" i="1"/>
  <c r="O445" i="1" s="1"/>
  <c r="M452" i="1"/>
  <c r="N452" i="1" s="1"/>
  <c r="O452" i="1" s="1"/>
  <c r="M451" i="1"/>
  <c r="N451" i="1" s="1"/>
  <c r="O451" i="1" s="1"/>
  <c r="M483" i="1"/>
  <c r="N483" i="1" s="1"/>
  <c r="O483" i="1" s="1"/>
  <c r="M475" i="1"/>
  <c r="N475" i="1" s="1"/>
  <c r="O475" i="1" s="1"/>
  <c r="M484" i="1"/>
  <c r="N484" i="1" s="1"/>
  <c r="O484" i="1" s="1"/>
  <c r="M428" i="1"/>
  <c r="N428" i="1" s="1"/>
  <c r="O428" i="1" s="1"/>
  <c r="M432" i="1"/>
  <c r="N432" i="1" s="1"/>
  <c r="O432" i="1" s="1"/>
  <c r="M409" i="1"/>
  <c r="N409" i="1" s="1"/>
  <c r="O409" i="1" s="1"/>
  <c r="M413" i="1"/>
  <c r="N413" i="1" s="1"/>
  <c r="O413" i="1" s="1"/>
  <c r="M417" i="1"/>
  <c r="N417" i="1" s="1"/>
  <c r="O417" i="1" s="1"/>
  <c r="M411" i="1"/>
  <c r="N411" i="1" s="1"/>
  <c r="O411" i="1" s="1"/>
  <c r="M414" i="1"/>
  <c r="N414" i="1" s="1"/>
  <c r="O414" i="1" s="1"/>
  <c r="M419" i="1"/>
  <c r="N419" i="1" s="1"/>
  <c r="O419" i="1" s="1"/>
  <c r="M421" i="1"/>
  <c r="N421" i="1" s="1"/>
  <c r="O421" i="1" s="1"/>
  <c r="M415" i="1"/>
  <c r="N415" i="1" s="1"/>
  <c r="O415" i="1" s="1"/>
  <c r="M422" i="1"/>
  <c r="N422" i="1" s="1"/>
  <c r="O422" i="1" s="1"/>
  <c r="M416" i="1"/>
  <c r="N416" i="1" s="1"/>
  <c r="O416" i="1" s="1"/>
  <c r="M420" i="1"/>
  <c r="N420" i="1" s="1"/>
  <c r="O420" i="1" s="1"/>
  <c r="M392" i="1"/>
  <c r="N392" i="1" s="1"/>
  <c r="O392" i="1" s="1"/>
  <c r="M410" i="1"/>
  <c r="N410" i="1" s="1"/>
  <c r="O410" i="1" s="1"/>
  <c r="M412" i="1"/>
  <c r="N412" i="1" s="1"/>
  <c r="O412" i="1" s="1"/>
  <c r="M402" i="1"/>
  <c r="N402" i="1" s="1"/>
  <c r="O402" i="1" s="1"/>
  <c r="M431" i="1"/>
  <c r="N431" i="1" s="1"/>
  <c r="O431" i="1" s="1"/>
  <c r="M424" i="1"/>
  <c r="N424" i="1" s="1"/>
  <c r="O424" i="1" s="1"/>
  <c r="M430" i="1"/>
  <c r="N430" i="1" s="1"/>
  <c r="O430" i="1" s="1"/>
  <c r="M427" i="1"/>
  <c r="N427" i="1" s="1"/>
  <c r="O427" i="1" s="1"/>
  <c r="M425" i="1"/>
  <c r="N425" i="1" s="1"/>
  <c r="O425" i="1" s="1"/>
  <c r="M429" i="1"/>
  <c r="N429" i="1" s="1"/>
  <c r="O429" i="1" s="1"/>
  <c r="M426" i="1"/>
  <c r="N426" i="1" s="1"/>
  <c r="O426" i="1" s="1"/>
  <c r="M418" i="1"/>
  <c r="N418" i="1" s="1"/>
  <c r="O418" i="1" s="1"/>
  <c r="M393" i="1"/>
  <c r="N393" i="1" s="1"/>
  <c r="O393" i="1" s="1"/>
  <c r="M407" i="1"/>
  <c r="N407" i="1" s="1"/>
  <c r="O407" i="1" s="1"/>
  <c r="M400" i="1"/>
  <c r="N400" i="1" s="1"/>
  <c r="O400" i="1" s="1"/>
  <c r="M404" i="1"/>
  <c r="N404" i="1" s="1"/>
  <c r="O404" i="1" s="1"/>
  <c r="M406" i="1"/>
  <c r="N406" i="1" s="1"/>
  <c r="O406" i="1" s="1"/>
  <c r="M403" i="1"/>
  <c r="N403" i="1" s="1"/>
  <c r="O403" i="1" s="1"/>
  <c r="M405" i="1"/>
  <c r="N405" i="1" s="1"/>
  <c r="O405" i="1" s="1"/>
  <c r="M401" i="1"/>
  <c r="N401" i="1" s="1"/>
  <c r="O401" i="1" s="1"/>
  <c r="M408" i="1"/>
  <c r="N408" i="1" s="1"/>
  <c r="O408" i="1" s="1"/>
  <c r="M395" i="1"/>
  <c r="N395" i="1" s="1"/>
  <c r="O395" i="1" s="1"/>
  <c r="M399" i="1"/>
  <c r="N399" i="1" s="1"/>
  <c r="O399" i="1" s="1"/>
  <c r="M394" i="1"/>
  <c r="N394" i="1" s="1"/>
  <c r="O394" i="1" s="1"/>
  <c r="M396" i="1"/>
  <c r="N396" i="1" s="1"/>
  <c r="O396" i="1" s="1"/>
  <c r="M398" i="1"/>
  <c r="N398" i="1" s="1"/>
  <c r="O398" i="1" s="1"/>
  <c r="M391" i="1"/>
  <c r="N391" i="1" s="1"/>
  <c r="O391" i="1" s="1"/>
  <c r="M397" i="1"/>
  <c r="N397" i="1" s="1"/>
  <c r="O397" i="1" s="1"/>
  <c r="M385" i="1"/>
  <c r="N385" i="1" s="1"/>
  <c r="O385" i="1" s="1"/>
  <c r="M384" i="1"/>
  <c r="N384" i="1" s="1"/>
  <c r="O384" i="1" s="1"/>
  <c r="M383" i="1"/>
  <c r="N383" i="1" s="1"/>
  <c r="O383" i="1" s="1"/>
  <c r="M379" i="1"/>
  <c r="N379" i="1" s="1"/>
  <c r="O379" i="1" s="1"/>
  <c r="M377" i="1"/>
  <c r="N377" i="1" s="1"/>
  <c r="O377" i="1" s="1"/>
  <c r="M387" i="1"/>
  <c r="N387" i="1" s="1"/>
  <c r="O387" i="1" s="1"/>
  <c r="M382" i="1"/>
  <c r="N382" i="1" s="1"/>
  <c r="O382" i="1" s="1"/>
  <c r="M386" i="1"/>
  <c r="N386" i="1" s="1"/>
  <c r="O386" i="1" s="1"/>
  <c r="M380" i="1"/>
  <c r="N380" i="1" s="1"/>
  <c r="O380" i="1" s="1"/>
  <c r="M378" i="1"/>
  <c r="N378" i="1" s="1"/>
  <c r="O378" i="1" s="1"/>
  <c r="M389" i="1"/>
  <c r="N389" i="1" s="1"/>
  <c r="O389" i="1" s="1"/>
  <c r="M381" i="1"/>
  <c r="N381" i="1" s="1"/>
  <c r="O381" i="1" s="1"/>
  <c r="M388" i="1"/>
  <c r="N388" i="1" s="1"/>
  <c r="O388" i="1" s="1"/>
  <c r="M373" i="1"/>
  <c r="N373" i="1" s="1"/>
  <c r="O373" i="1" s="1"/>
  <c r="M369" i="1"/>
  <c r="N369" i="1" s="1"/>
  <c r="O369" i="1" s="1"/>
  <c r="M372" i="1"/>
  <c r="N372" i="1" s="1"/>
  <c r="O372" i="1" s="1"/>
  <c r="M368" i="1"/>
  <c r="N368" i="1" s="1"/>
  <c r="O368" i="1" s="1"/>
  <c r="M375" i="1"/>
  <c r="N375" i="1" s="1"/>
  <c r="O375" i="1" s="1"/>
  <c r="M365" i="1"/>
  <c r="N365" i="1" s="1"/>
  <c r="O365" i="1" s="1"/>
  <c r="M367" i="1"/>
  <c r="N367" i="1" s="1"/>
  <c r="O367" i="1" s="1"/>
  <c r="M376" i="1"/>
  <c r="N376" i="1" s="1"/>
  <c r="O376" i="1" s="1"/>
  <c r="M374" i="1"/>
  <c r="N374" i="1" s="1"/>
  <c r="O374" i="1" s="1"/>
  <c r="M370" i="1"/>
  <c r="N370" i="1" s="1"/>
  <c r="O370" i="1" s="1"/>
  <c r="M357" i="1"/>
  <c r="N357" i="1" s="1"/>
  <c r="O357" i="1" s="1"/>
  <c r="M351" i="1"/>
  <c r="N351" i="1" s="1"/>
  <c r="O351" i="1" s="1"/>
  <c r="M344" i="1"/>
  <c r="N344" i="1" s="1"/>
  <c r="O344" i="1" s="1"/>
  <c r="M347" i="1"/>
  <c r="N347" i="1" s="1"/>
  <c r="O347" i="1" s="1"/>
  <c r="M354" i="1"/>
  <c r="N354" i="1" s="1"/>
  <c r="O354" i="1" s="1"/>
  <c r="M353" i="1"/>
  <c r="N353" i="1" s="1"/>
  <c r="O353" i="1" s="1"/>
  <c r="M349" i="1"/>
  <c r="N349" i="1" s="1"/>
  <c r="O349" i="1" s="1"/>
  <c r="M345" i="1"/>
  <c r="N345" i="1" s="1"/>
  <c r="O345" i="1" s="1"/>
  <c r="M361" i="1"/>
  <c r="N361" i="1" s="1"/>
  <c r="O361" i="1" s="1"/>
  <c r="M356" i="1"/>
  <c r="N356" i="1" s="1"/>
  <c r="O356" i="1" s="1"/>
  <c r="M355" i="1"/>
  <c r="N355" i="1" s="1"/>
  <c r="O355" i="1" s="1"/>
  <c r="M362" i="1"/>
  <c r="N362" i="1" s="1"/>
  <c r="O362" i="1" s="1"/>
  <c r="M359" i="1"/>
  <c r="N359" i="1" s="1"/>
  <c r="O359" i="1" s="1"/>
  <c r="M360" i="1"/>
  <c r="N360" i="1" s="1"/>
  <c r="O360" i="1" s="1"/>
  <c r="M364" i="1"/>
  <c r="N364" i="1" s="1"/>
  <c r="O364" i="1" s="1"/>
  <c r="M366" i="1"/>
  <c r="N366" i="1" s="1"/>
  <c r="O366" i="1" s="1"/>
  <c r="M371" i="1"/>
  <c r="N371" i="1" s="1"/>
  <c r="O371" i="1" s="1"/>
  <c r="M350" i="1"/>
  <c r="N350" i="1" s="1"/>
  <c r="O350" i="1" s="1"/>
  <c r="M352" i="1"/>
  <c r="N352" i="1" s="1"/>
  <c r="O352" i="1" s="1"/>
  <c r="M348" i="1"/>
  <c r="N348" i="1" s="1"/>
  <c r="O348" i="1" s="1"/>
  <c r="M346" i="1"/>
  <c r="N346" i="1" s="1"/>
  <c r="O346" i="1" s="1"/>
  <c r="M317" i="1"/>
  <c r="N317" i="1" s="1"/>
  <c r="O317" i="1" s="1"/>
  <c r="M319" i="1"/>
  <c r="N319" i="1" s="1"/>
  <c r="O319" i="1" s="1"/>
  <c r="M325" i="1"/>
  <c r="N325" i="1" s="1"/>
  <c r="O325" i="1" s="1"/>
  <c r="M321" i="1"/>
  <c r="N321" i="1" s="1"/>
  <c r="O321" i="1" s="1"/>
  <c r="M316" i="1"/>
  <c r="N316" i="1" s="1"/>
  <c r="O316" i="1" s="1"/>
  <c r="M318" i="1"/>
  <c r="N318" i="1" s="1"/>
  <c r="O318" i="1" s="1"/>
  <c r="M310" i="1"/>
  <c r="N310" i="1" s="1"/>
  <c r="O310" i="1" s="1"/>
  <c r="M314" i="1"/>
  <c r="N314" i="1" s="1"/>
  <c r="O314" i="1" s="1"/>
  <c r="M322" i="1"/>
  <c r="N322" i="1" s="1"/>
  <c r="O322" i="1" s="1"/>
  <c r="M311" i="1"/>
  <c r="N311" i="1" s="1"/>
  <c r="O311" i="1" s="1"/>
  <c r="M315" i="1"/>
  <c r="N315" i="1" s="1"/>
  <c r="O315" i="1" s="1"/>
  <c r="M313" i="1"/>
  <c r="N313" i="1" s="1"/>
  <c r="O313" i="1" s="1"/>
  <c r="M312" i="1"/>
  <c r="N312" i="1" s="1"/>
  <c r="O312" i="1" s="1"/>
  <c r="M323" i="1"/>
  <c r="N323" i="1" s="1"/>
  <c r="O323" i="1" s="1"/>
  <c r="M320" i="1"/>
  <c r="N320" i="1" s="1"/>
  <c r="O320" i="1" s="1"/>
  <c r="M324" i="1"/>
  <c r="N324" i="1" s="1"/>
  <c r="O324" i="1" s="1"/>
  <c r="M336" i="1"/>
  <c r="N336" i="1" s="1"/>
  <c r="O336" i="1" s="1"/>
  <c r="M343" i="1"/>
  <c r="N343" i="1" s="1"/>
  <c r="O343" i="1" s="1"/>
  <c r="M337" i="1"/>
  <c r="N337" i="1" s="1"/>
  <c r="O337" i="1" s="1"/>
  <c r="M340" i="1"/>
  <c r="N340" i="1" s="1"/>
  <c r="O340" i="1" s="1"/>
  <c r="M339" i="1"/>
  <c r="N339" i="1" s="1"/>
  <c r="O339" i="1" s="1"/>
  <c r="M338" i="1"/>
  <c r="N338" i="1" s="1"/>
  <c r="O338" i="1" s="1"/>
  <c r="M341" i="1"/>
  <c r="N341" i="1" s="1"/>
  <c r="O341" i="1" s="1"/>
  <c r="M342" i="1"/>
  <c r="N342" i="1" s="1"/>
  <c r="O342" i="1" s="1"/>
  <c r="M335" i="1"/>
  <c r="N335" i="1" s="1"/>
  <c r="O335" i="1" s="1"/>
  <c r="M334" i="1"/>
  <c r="N334" i="1" s="1"/>
  <c r="O334" i="1" s="1"/>
  <c r="M333" i="1"/>
  <c r="N333" i="1" s="1"/>
  <c r="O333" i="1" s="1"/>
  <c r="M328" i="1"/>
  <c r="N328" i="1" s="1"/>
  <c r="O328" i="1" s="1"/>
  <c r="M332" i="1"/>
  <c r="N332" i="1" s="1"/>
  <c r="O332" i="1" s="1"/>
  <c r="M331" i="1"/>
  <c r="N331" i="1" s="1"/>
  <c r="O331" i="1" s="1"/>
  <c r="M327" i="1"/>
  <c r="N327" i="1" s="1"/>
  <c r="O327" i="1" s="1"/>
  <c r="M326" i="1"/>
  <c r="N326" i="1" s="1"/>
  <c r="O326" i="1" s="1"/>
  <c r="M329" i="1"/>
  <c r="N329" i="1" s="1"/>
  <c r="O329" i="1" s="1"/>
  <c r="M330" i="1"/>
  <c r="N330" i="1" s="1"/>
  <c r="O330" i="1" s="1"/>
  <c r="I206" i="1"/>
  <c r="J206" i="1" s="1"/>
  <c r="K206" i="1" s="1"/>
  <c r="L206" i="1" s="1"/>
  <c r="I210" i="1"/>
  <c r="J210" i="1" s="1"/>
  <c r="K210" i="1" s="1"/>
  <c r="L210" i="1" s="1"/>
  <c r="I207" i="1"/>
  <c r="J207" i="1" s="1"/>
  <c r="K207" i="1" s="1"/>
  <c r="L207" i="1" s="1"/>
  <c r="I209" i="1"/>
  <c r="J209" i="1" s="1"/>
  <c r="K209" i="1" s="1"/>
  <c r="L209" i="1" s="1"/>
  <c r="I208" i="1"/>
  <c r="J208" i="1" s="1"/>
  <c r="K208" i="1" s="1"/>
  <c r="L208" i="1" s="1"/>
  <c r="I211" i="1"/>
  <c r="J211" i="1" s="1"/>
  <c r="K211" i="1" s="1"/>
  <c r="L211" i="1" s="1"/>
  <c r="I212" i="1"/>
  <c r="J212" i="1" s="1"/>
  <c r="K212" i="1" s="1"/>
  <c r="L212" i="1" s="1"/>
  <c r="I216" i="1"/>
  <c r="J216" i="1" s="1"/>
  <c r="K216" i="1" s="1"/>
  <c r="L216" i="1" s="1"/>
  <c r="I221" i="1"/>
  <c r="J221" i="1" s="1"/>
  <c r="K221" i="1" s="1"/>
  <c r="L221" i="1" s="1"/>
  <c r="I214" i="1"/>
  <c r="J214" i="1" s="1"/>
  <c r="K214" i="1" s="1"/>
  <c r="L214" i="1" s="1"/>
  <c r="I219" i="1"/>
  <c r="J219" i="1" s="1"/>
  <c r="K219" i="1" s="1"/>
  <c r="L219" i="1" s="1"/>
  <c r="I215" i="1"/>
  <c r="J215" i="1" s="1"/>
  <c r="K215" i="1" s="1"/>
  <c r="L215" i="1" s="1"/>
  <c r="I226" i="1"/>
  <c r="J226" i="1" s="1"/>
  <c r="K226" i="1" s="1"/>
  <c r="L226" i="1" s="1"/>
  <c r="I220" i="1"/>
  <c r="J220" i="1" s="1"/>
  <c r="K220" i="1" s="1"/>
  <c r="L220" i="1" s="1"/>
  <c r="I218" i="1"/>
  <c r="J218" i="1" s="1"/>
  <c r="K218" i="1" s="1"/>
  <c r="L218" i="1" s="1"/>
  <c r="I222" i="1"/>
  <c r="J222" i="1" s="1"/>
  <c r="K222" i="1" s="1"/>
  <c r="L222" i="1" s="1"/>
  <c r="I213" i="1"/>
  <c r="J213" i="1" s="1"/>
  <c r="K213" i="1" s="1"/>
  <c r="L213" i="1" s="1"/>
  <c r="I225" i="1"/>
  <c r="J225" i="1" s="1"/>
  <c r="K225" i="1" s="1"/>
  <c r="L225" i="1" s="1"/>
  <c r="I224" i="1"/>
  <c r="J224" i="1" s="1"/>
  <c r="K224" i="1" s="1"/>
  <c r="L224" i="1" s="1"/>
  <c r="I217" i="1"/>
  <c r="J217" i="1" s="1"/>
  <c r="K217" i="1" s="1"/>
  <c r="L217" i="1" s="1"/>
  <c r="I223" i="1"/>
  <c r="J223" i="1" s="1"/>
  <c r="K223" i="1" s="1"/>
  <c r="L223" i="1" s="1"/>
  <c r="I227" i="1"/>
  <c r="J227" i="1" s="1"/>
  <c r="K227" i="1" s="1"/>
  <c r="L227" i="1" s="1"/>
  <c r="I231" i="1"/>
  <c r="J231" i="1" s="1"/>
  <c r="K231" i="1" s="1"/>
  <c r="L231" i="1" s="1"/>
  <c r="I228" i="1"/>
  <c r="J228" i="1" s="1"/>
  <c r="K228" i="1" s="1"/>
  <c r="L228" i="1" s="1"/>
  <c r="I230" i="1"/>
  <c r="J230" i="1" s="1"/>
  <c r="K230" i="1" s="1"/>
  <c r="L230" i="1" s="1"/>
  <c r="I232" i="1"/>
  <c r="J232" i="1" s="1"/>
  <c r="K232" i="1" s="1"/>
  <c r="L232" i="1" s="1"/>
  <c r="I236" i="1"/>
  <c r="J236" i="1" s="1"/>
  <c r="K236" i="1" s="1"/>
  <c r="L236" i="1" s="1"/>
  <c r="I233" i="1"/>
  <c r="J233" i="1" s="1"/>
  <c r="K233" i="1" s="1"/>
  <c r="L233" i="1" s="1"/>
  <c r="I237" i="1"/>
  <c r="J237" i="1" s="1"/>
  <c r="K237" i="1" s="1"/>
  <c r="L237" i="1" s="1"/>
  <c r="I229" i="1"/>
  <c r="J229" i="1" s="1"/>
  <c r="K229" i="1" s="1"/>
  <c r="L229" i="1" s="1"/>
  <c r="I235" i="1"/>
  <c r="J235" i="1" s="1"/>
  <c r="K235" i="1" s="1"/>
  <c r="L235" i="1" s="1"/>
  <c r="I234" i="1"/>
  <c r="J234" i="1" s="1"/>
  <c r="K234" i="1" s="1"/>
  <c r="L234" i="1" s="1"/>
  <c r="I243" i="1"/>
  <c r="J243" i="1" s="1"/>
  <c r="K243" i="1" s="1"/>
  <c r="L243" i="1" s="1"/>
  <c r="I241" i="1"/>
  <c r="J241" i="1" s="1"/>
  <c r="K241" i="1" s="1"/>
  <c r="L241" i="1" s="1"/>
  <c r="I239" i="1"/>
  <c r="J239" i="1" s="1"/>
  <c r="K239" i="1" s="1"/>
  <c r="L239" i="1" s="1"/>
  <c r="I242" i="1"/>
  <c r="J242" i="1" s="1"/>
  <c r="K242" i="1" s="1"/>
  <c r="L242" i="1" s="1"/>
  <c r="I244" i="1"/>
  <c r="J244" i="1" s="1"/>
  <c r="K244" i="1" s="1"/>
  <c r="L244" i="1" s="1"/>
  <c r="I238" i="1"/>
  <c r="J238" i="1" s="1"/>
  <c r="K238" i="1" s="1"/>
  <c r="L238" i="1" s="1"/>
  <c r="I240" i="1"/>
  <c r="J240" i="1" s="1"/>
  <c r="K240" i="1" s="1"/>
  <c r="L240" i="1" s="1"/>
  <c r="I245" i="1"/>
  <c r="J245" i="1" s="1"/>
  <c r="K245" i="1" s="1"/>
  <c r="L245" i="1" s="1"/>
  <c r="I253" i="1"/>
  <c r="J253" i="1" s="1"/>
  <c r="K253" i="1" s="1"/>
  <c r="L253" i="1" s="1"/>
  <c r="I255" i="1"/>
  <c r="J255" i="1" s="1"/>
  <c r="K255" i="1" s="1"/>
  <c r="L255" i="1" s="1"/>
  <c r="I247" i="1"/>
  <c r="J247" i="1" s="1"/>
  <c r="K247" i="1" s="1"/>
  <c r="L247" i="1" s="1"/>
  <c r="I246" i="1"/>
  <c r="J246" i="1" s="1"/>
  <c r="K246" i="1" s="1"/>
  <c r="L246" i="1" s="1"/>
  <c r="I248" i="1"/>
  <c r="J248" i="1" s="1"/>
  <c r="K248" i="1" s="1"/>
  <c r="L248" i="1" s="1"/>
  <c r="I251" i="1"/>
  <c r="J251" i="1" s="1"/>
  <c r="K251" i="1" s="1"/>
  <c r="L251" i="1" s="1"/>
  <c r="I250" i="1"/>
  <c r="J250" i="1" s="1"/>
  <c r="K250" i="1" s="1"/>
  <c r="L250" i="1" s="1"/>
  <c r="I254" i="1"/>
  <c r="J254" i="1" s="1"/>
  <c r="K254" i="1" s="1"/>
  <c r="L254" i="1" s="1"/>
  <c r="I252" i="1"/>
  <c r="J252" i="1" s="1"/>
  <c r="K252" i="1" s="1"/>
  <c r="L252" i="1" s="1"/>
  <c r="I249" i="1"/>
  <c r="J249" i="1" s="1"/>
  <c r="K249" i="1" s="1"/>
  <c r="L249" i="1" s="1"/>
  <c r="I261" i="1"/>
  <c r="J261" i="1" s="1"/>
  <c r="K261" i="1" s="1"/>
  <c r="L261" i="1" s="1"/>
  <c r="I256" i="1"/>
  <c r="J256" i="1" s="1"/>
  <c r="K256" i="1" s="1"/>
  <c r="L256" i="1" s="1"/>
  <c r="I257" i="1"/>
  <c r="J257" i="1" s="1"/>
  <c r="K257" i="1" s="1"/>
  <c r="L257" i="1" s="1"/>
  <c r="I258" i="1"/>
  <c r="J258" i="1" s="1"/>
  <c r="K258" i="1" s="1"/>
  <c r="L258" i="1" s="1"/>
  <c r="I266" i="1"/>
  <c r="J266" i="1" s="1"/>
  <c r="K266" i="1" s="1"/>
  <c r="L266" i="1" s="1"/>
  <c r="I260" i="1"/>
  <c r="J260" i="1" s="1"/>
  <c r="K260" i="1" s="1"/>
  <c r="L260" i="1" s="1"/>
  <c r="I263" i="1"/>
  <c r="J263" i="1" s="1"/>
  <c r="K263" i="1" s="1"/>
  <c r="L263" i="1" s="1"/>
  <c r="I262" i="1"/>
  <c r="J262" i="1" s="1"/>
  <c r="K262" i="1" s="1"/>
  <c r="L262" i="1" s="1"/>
  <c r="I259" i="1"/>
  <c r="J259" i="1" s="1"/>
  <c r="K259" i="1" s="1"/>
  <c r="L259" i="1" s="1"/>
  <c r="I265" i="1"/>
  <c r="J265" i="1" s="1"/>
  <c r="K265" i="1" s="1"/>
  <c r="L265" i="1" s="1"/>
  <c r="I264" i="1"/>
  <c r="J264" i="1" s="1"/>
  <c r="K264" i="1" s="1"/>
  <c r="L264" i="1" s="1"/>
  <c r="I267" i="1"/>
  <c r="J267" i="1" s="1"/>
  <c r="K267" i="1" s="1"/>
  <c r="L267" i="1" s="1"/>
  <c r="I270" i="1"/>
  <c r="J270" i="1" s="1"/>
  <c r="K270" i="1" s="1"/>
  <c r="L270" i="1" s="1"/>
  <c r="I268" i="1"/>
  <c r="J268" i="1" s="1"/>
  <c r="K268" i="1" s="1"/>
  <c r="L268" i="1" s="1"/>
  <c r="I273" i="1"/>
  <c r="J273" i="1" s="1"/>
  <c r="K273" i="1" s="1"/>
  <c r="L273" i="1" s="1"/>
  <c r="I271" i="1"/>
  <c r="J271" i="1" s="1"/>
  <c r="K271" i="1" s="1"/>
  <c r="L271" i="1" s="1"/>
  <c r="I272" i="1"/>
  <c r="J272" i="1" s="1"/>
  <c r="K272" i="1" s="1"/>
  <c r="L272" i="1" s="1"/>
  <c r="I269" i="1"/>
  <c r="J269" i="1" s="1"/>
  <c r="K269" i="1" s="1"/>
  <c r="L269" i="1" s="1"/>
  <c r="I276" i="1"/>
  <c r="J276" i="1" s="1"/>
  <c r="K276" i="1" s="1"/>
  <c r="L276" i="1" s="1"/>
  <c r="I278" i="1"/>
  <c r="J278" i="1" s="1"/>
  <c r="K278" i="1" s="1"/>
  <c r="L278" i="1" s="1"/>
  <c r="I275" i="1"/>
  <c r="J275" i="1" s="1"/>
  <c r="K275" i="1" s="1"/>
  <c r="L275" i="1" s="1"/>
  <c r="I274" i="1"/>
  <c r="J274" i="1" s="1"/>
  <c r="K274" i="1" s="1"/>
  <c r="L274" i="1" s="1"/>
  <c r="I277" i="1"/>
  <c r="J277" i="1" s="1"/>
  <c r="K277" i="1" s="1"/>
  <c r="L277" i="1" s="1"/>
  <c r="I280" i="1"/>
  <c r="J280" i="1" s="1"/>
  <c r="K280" i="1" s="1"/>
  <c r="L280" i="1" s="1"/>
  <c r="I279" i="1"/>
  <c r="J279" i="1" s="1"/>
  <c r="K279" i="1" s="1"/>
  <c r="L279" i="1" s="1"/>
  <c r="I285" i="1"/>
  <c r="J285" i="1" s="1"/>
  <c r="K285" i="1" s="1"/>
  <c r="L285" i="1" s="1"/>
  <c r="I284" i="1"/>
  <c r="J284" i="1" s="1"/>
  <c r="K284" i="1" s="1"/>
  <c r="L284" i="1" s="1"/>
  <c r="I281" i="1"/>
  <c r="J281" i="1" s="1"/>
  <c r="K281" i="1" s="1"/>
  <c r="L281" i="1" s="1"/>
  <c r="I286" i="1"/>
  <c r="J286" i="1" s="1"/>
  <c r="K286" i="1" s="1"/>
  <c r="L286" i="1" s="1"/>
  <c r="I283" i="1"/>
  <c r="J283" i="1" s="1"/>
  <c r="K283" i="1" s="1"/>
  <c r="L283" i="1" s="1"/>
  <c r="I282" i="1"/>
  <c r="J282" i="1" s="1"/>
  <c r="K282" i="1" s="1"/>
  <c r="L282" i="1" s="1"/>
  <c r="I288" i="1"/>
  <c r="J288" i="1" s="1"/>
  <c r="K288" i="1" s="1"/>
  <c r="L288" i="1" s="1"/>
  <c r="I289" i="1"/>
  <c r="J289" i="1" s="1"/>
  <c r="K289" i="1" s="1"/>
  <c r="L289" i="1" s="1"/>
  <c r="I287" i="1"/>
  <c r="J287" i="1" s="1"/>
  <c r="K287" i="1" s="1"/>
  <c r="L287" i="1" s="1"/>
  <c r="I291" i="1"/>
  <c r="J291" i="1" s="1"/>
  <c r="K291" i="1" s="1"/>
  <c r="L291" i="1" s="1"/>
  <c r="I290" i="1"/>
  <c r="J290" i="1" s="1"/>
  <c r="K290" i="1" s="1"/>
  <c r="L290" i="1" s="1"/>
  <c r="I302" i="1"/>
  <c r="J302" i="1" s="1"/>
  <c r="K302" i="1" s="1"/>
  <c r="L302" i="1" s="1"/>
  <c r="M303" i="1" s="1"/>
  <c r="N303" i="1" s="1"/>
  <c r="O303" i="1" s="1"/>
  <c r="M292" i="1" l="1"/>
  <c r="N292" i="1" s="1"/>
  <c r="O292" i="1" s="1"/>
  <c r="M296" i="1"/>
  <c r="N296" i="1" s="1"/>
  <c r="O296" i="1" s="1"/>
  <c r="M300" i="1"/>
  <c r="N300" i="1" s="1"/>
  <c r="O300" i="1" s="1"/>
  <c r="M309" i="1"/>
  <c r="N309" i="1" s="1"/>
  <c r="O309" i="1" s="1"/>
  <c r="M307" i="1"/>
  <c r="N307" i="1" s="1"/>
  <c r="O307" i="1" s="1"/>
  <c r="M297" i="1"/>
  <c r="N297" i="1" s="1"/>
  <c r="O297" i="1" s="1"/>
  <c r="M299" i="1"/>
  <c r="N299" i="1" s="1"/>
  <c r="O299" i="1" s="1"/>
  <c r="M295" i="1"/>
  <c r="N295" i="1" s="1"/>
  <c r="O295" i="1" s="1"/>
  <c r="M294" i="1"/>
  <c r="N294" i="1" s="1"/>
  <c r="O294" i="1" s="1"/>
  <c r="M293" i="1"/>
  <c r="N293" i="1" s="1"/>
  <c r="O293" i="1" s="1"/>
  <c r="M298" i="1"/>
  <c r="N298" i="1" s="1"/>
  <c r="O298" i="1" s="1"/>
  <c r="M306" i="1"/>
  <c r="N306" i="1" s="1"/>
  <c r="O306" i="1" s="1"/>
  <c r="M301" i="1"/>
  <c r="N301" i="1" s="1"/>
  <c r="O301" i="1" s="1"/>
  <c r="M308" i="1"/>
  <c r="N308" i="1" s="1"/>
  <c r="O308" i="1" s="1"/>
  <c r="M304" i="1"/>
  <c r="N304" i="1" s="1"/>
  <c r="O304" i="1" s="1"/>
  <c r="M305" i="1"/>
  <c r="N305" i="1" s="1"/>
  <c r="O305" i="1" s="1"/>
  <c r="P329" i="1"/>
  <c r="H329" i="1"/>
  <c r="H362" i="1"/>
  <c r="P362" i="1"/>
  <c r="P370" i="1"/>
  <c r="H370" i="1"/>
  <c r="P389" i="1"/>
  <c r="H389" i="1"/>
  <c r="P397" i="1"/>
  <c r="H397" i="1"/>
  <c r="P304" i="1"/>
  <c r="P334" i="1"/>
  <c r="H334" i="1"/>
  <c r="H313" i="1"/>
  <c r="P313" i="1"/>
  <c r="H318" i="1"/>
  <c r="P318" i="1"/>
  <c r="P374" i="1"/>
  <c r="H374" i="1"/>
  <c r="P373" i="1"/>
  <c r="H373" i="1"/>
  <c r="P475" i="1"/>
  <c r="H475" i="1"/>
  <c r="H483" i="1"/>
  <c r="P483" i="1"/>
  <c r="H478" i="1"/>
  <c r="P478" i="1"/>
  <c r="P453" i="1"/>
  <c r="H453" i="1"/>
  <c r="H481" i="1"/>
  <c r="P481" i="1"/>
  <c r="H525" i="1"/>
  <c r="P525" i="1"/>
  <c r="H327" i="1"/>
  <c r="P327" i="1"/>
  <c r="P335" i="1"/>
  <c r="H335" i="1"/>
  <c r="P339" i="1"/>
  <c r="H339" i="1"/>
  <c r="H315" i="1"/>
  <c r="P315" i="1"/>
  <c r="P316" i="1"/>
  <c r="H316" i="1"/>
  <c r="H346" i="1"/>
  <c r="P346" i="1"/>
  <c r="P376" i="1"/>
  <c r="H376" i="1"/>
  <c r="H398" i="1"/>
  <c r="P398" i="1"/>
  <c r="P403" i="1"/>
  <c r="H403" i="1"/>
  <c r="P393" i="1"/>
  <c r="H393" i="1"/>
  <c r="H429" i="1"/>
  <c r="P429" i="1"/>
  <c r="H432" i="1"/>
  <c r="P432" i="1"/>
  <c r="H451" i="1"/>
  <c r="P451" i="1"/>
  <c r="P473" i="1"/>
  <c r="H473" i="1"/>
  <c r="P459" i="1"/>
  <c r="H459" i="1"/>
  <c r="P436" i="1"/>
  <c r="H436" i="1"/>
  <c r="H498" i="1"/>
  <c r="P498" i="1"/>
  <c r="P490" i="1"/>
  <c r="H490" i="1"/>
  <c r="H509" i="1"/>
  <c r="P509" i="1"/>
  <c r="H501" i="1"/>
  <c r="P501" i="1"/>
  <c r="H332" i="1"/>
  <c r="P332" i="1"/>
  <c r="P342" i="1"/>
  <c r="H342" i="1"/>
  <c r="H371" i="1"/>
  <c r="P371" i="1"/>
  <c r="H360" i="1"/>
  <c r="P360" i="1"/>
  <c r="P361" i="1"/>
  <c r="H361" i="1"/>
  <c r="H367" i="1"/>
  <c r="P367" i="1"/>
  <c r="P406" i="1"/>
  <c r="H406" i="1"/>
  <c r="P425" i="1"/>
  <c r="H425" i="1"/>
  <c r="P428" i="1"/>
  <c r="H428" i="1"/>
  <c r="H452" i="1"/>
  <c r="P452" i="1"/>
  <c r="H480" i="1"/>
  <c r="P480" i="1"/>
  <c r="H474" i="1"/>
  <c r="P474" i="1"/>
  <c r="H469" i="1"/>
  <c r="P469" i="1"/>
  <c r="H502" i="1"/>
  <c r="P502" i="1"/>
  <c r="H516" i="1"/>
  <c r="P516" i="1"/>
  <c r="P292" i="1"/>
  <c r="H341" i="1"/>
  <c r="P341" i="1"/>
  <c r="P366" i="1"/>
  <c r="H366" i="1"/>
  <c r="P365" i="1"/>
  <c r="H365" i="1"/>
  <c r="H382" i="1"/>
  <c r="P382" i="1"/>
  <c r="H394" i="1"/>
  <c r="P394" i="1"/>
  <c r="H427" i="1"/>
  <c r="P427" i="1"/>
  <c r="H431" i="1"/>
  <c r="P431" i="1"/>
  <c r="H476" i="1"/>
  <c r="P476" i="1"/>
  <c r="H495" i="1"/>
  <c r="P495" i="1"/>
  <c r="H505" i="1"/>
  <c r="P505" i="1"/>
  <c r="P470" i="1"/>
  <c r="H470" i="1"/>
  <c r="H524" i="1"/>
  <c r="P524" i="1"/>
  <c r="P307" i="1"/>
  <c r="P337" i="1"/>
  <c r="H337" i="1"/>
  <c r="P384" i="1"/>
  <c r="H384" i="1"/>
  <c r="H331" i="1"/>
  <c r="P331" i="1"/>
  <c r="P343" i="1"/>
  <c r="H343" i="1"/>
  <c r="P345" i="1"/>
  <c r="H345" i="1"/>
  <c r="H387" i="1"/>
  <c r="P387" i="1"/>
  <c r="P399" i="1"/>
  <c r="H399" i="1"/>
  <c r="H404" i="1"/>
  <c r="P404" i="1"/>
  <c r="P420" i="1"/>
  <c r="H420" i="1"/>
  <c r="P487" i="1"/>
  <c r="H487" i="1"/>
  <c r="H488" i="1"/>
  <c r="P488" i="1"/>
  <c r="H496" i="1"/>
  <c r="P496" i="1"/>
  <c r="H511" i="1"/>
  <c r="P511" i="1"/>
  <c r="H529" i="1"/>
  <c r="P529" i="1"/>
  <c r="P351" i="1"/>
  <c r="H351" i="1"/>
  <c r="H368" i="1"/>
  <c r="P368" i="1"/>
  <c r="P388" i="1"/>
  <c r="H388" i="1"/>
  <c r="P395" i="1"/>
  <c r="H395" i="1"/>
  <c r="P400" i="1"/>
  <c r="H400" i="1"/>
  <c r="P418" i="1"/>
  <c r="H418" i="1"/>
  <c r="P430" i="1"/>
  <c r="H430" i="1"/>
  <c r="P411" i="1"/>
  <c r="H411" i="1"/>
  <c r="H448" i="1"/>
  <c r="P448" i="1"/>
  <c r="H486" i="1"/>
  <c r="P486" i="1"/>
  <c r="H489" i="1"/>
  <c r="P489" i="1"/>
  <c r="P499" i="1"/>
  <c r="H499" i="1"/>
  <c r="H526" i="1"/>
  <c r="P526" i="1"/>
  <c r="P308" i="1"/>
  <c r="H333" i="1"/>
  <c r="P333" i="1"/>
  <c r="P350" i="1"/>
  <c r="H350" i="1"/>
  <c r="P364" i="1"/>
  <c r="H364" i="1"/>
  <c r="H357" i="1"/>
  <c r="P357" i="1"/>
  <c r="H401" i="1"/>
  <c r="P401" i="1"/>
  <c r="H417" i="1"/>
  <c r="P417" i="1"/>
  <c r="H484" i="1"/>
  <c r="P484" i="1"/>
  <c r="H446" i="1"/>
  <c r="P446" i="1"/>
  <c r="H479" i="1"/>
  <c r="P479" i="1"/>
  <c r="P461" i="1"/>
  <c r="H461" i="1"/>
  <c r="P494" i="1"/>
  <c r="H494" i="1"/>
  <c r="H493" i="1"/>
  <c r="P493" i="1"/>
  <c r="H515" i="1"/>
  <c r="P515" i="1"/>
  <c r="H521" i="1"/>
  <c r="P521" i="1"/>
  <c r="P299" i="1"/>
  <c r="P369" i="1"/>
  <c r="H369" i="1"/>
  <c r="P405" i="1"/>
  <c r="H405" i="1"/>
  <c r="P407" i="1"/>
  <c r="H407" i="1"/>
  <c r="H410" i="1"/>
  <c r="P410" i="1"/>
  <c r="H447" i="1"/>
  <c r="P447" i="1"/>
  <c r="P477" i="1"/>
  <c r="H477" i="1"/>
  <c r="P454" i="1"/>
  <c r="H454" i="1"/>
  <c r="P492" i="1"/>
  <c r="H492" i="1"/>
  <c r="H520" i="1"/>
  <c r="P520" i="1"/>
  <c r="H506" i="1"/>
  <c r="P506" i="1"/>
  <c r="H528" i="1"/>
  <c r="P528" i="1"/>
  <c r="P353" i="1"/>
  <c r="H353" i="1"/>
  <c r="H449" i="1"/>
  <c r="P449" i="1"/>
  <c r="H491" i="1"/>
  <c r="P491" i="1"/>
  <c r="H507" i="1"/>
  <c r="P507" i="1"/>
  <c r="P340" i="1"/>
  <c r="H340" i="1"/>
  <c r="P385" i="1"/>
  <c r="H385" i="1"/>
  <c r="H380" i="1"/>
  <c r="P380" i="1"/>
  <c r="P424" i="1"/>
  <c r="H424" i="1"/>
  <c r="P412" i="1"/>
  <c r="H412" i="1"/>
  <c r="P419" i="1"/>
  <c r="H419" i="1"/>
  <c r="P438" i="1"/>
  <c r="H438" i="1"/>
  <c r="P450" i="1"/>
  <c r="H450" i="1"/>
  <c r="H467" i="1"/>
  <c r="P467" i="1"/>
  <c r="H504" i="1"/>
  <c r="P504" i="1"/>
  <c r="H463" i="1"/>
  <c r="P463" i="1"/>
  <c r="H517" i="1"/>
  <c r="P517" i="1"/>
  <c r="H513" i="1"/>
  <c r="P513" i="1"/>
  <c r="H532" i="1"/>
  <c r="P532" i="1"/>
  <c r="P305" i="1"/>
  <c r="P306" i="1"/>
  <c r="P352" i="1"/>
  <c r="H352" i="1"/>
  <c r="H359" i="1"/>
  <c r="P359" i="1"/>
  <c r="P295" i="1"/>
  <c r="P303" i="1"/>
  <c r="H328" i="1"/>
  <c r="P328" i="1"/>
  <c r="H325" i="1"/>
  <c r="P325" i="1"/>
  <c r="H348" i="1"/>
  <c r="P348" i="1"/>
  <c r="P378" i="1"/>
  <c r="H378" i="1"/>
  <c r="P379" i="1"/>
  <c r="H379" i="1"/>
  <c r="H415" i="1"/>
  <c r="P415" i="1"/>
  <c r="P414" i="1"/>
  <c r="H414" i="1"/>
  <c r="H409" i="1"/>
  <c r="P409" i="1"/>
  <c r="H441" i="1"/>
  <c r="P441" i="1"/>
  <c r="P482" i="1"/>
  <c r="H482" i="1"/>
  <c r="H471" i="1"/>
  <c r="P471" i="1"/>
  <c r="H462" i="1"/>
  <c r="P462" i="1"/>
  <c r="H497" i="1"/>
  <c r="P497" i="1"/>
  <c r="H522" i="1"/>
  <c r="P522" i="1"/>
  <c r="H512" i="1"/>
  <c r="P512" i="1"/>
  <c r="H531" i="1"/>
  <c r="P531" i="1"/>
  <c r="P296" i="1"/>
  <c r="P309" i="1"/>
  <c r="H324" i="1"/>
  <c r="P324" i="1"/>
  <c r="P301" i="1"/>
  <c r="P320" i="1"/>
  <c r="H320" i="1"/>
  <c r="P358" i="1"/>
  <c r="H358" i="1"/>
  <c r="P391" i="1"/>
  <c r="H391" i="1"/>
  <c r="P383" i="1"/>
  <c r="H383" i="1"/>
  <c r="P390" i="1"/>
  <c r="H390" i="1"/>
  <c r="H392" i="1"/>
  <c r="P392" i="1"/>
  <c r="P422" i="1"/>
  <c r="H422" i="1"/>
  <c r="H444" i="1"/>
  <c r="P444" i="1"/>
  <c r="H455" i="1"/>
  <c r="P455" i="1"/>
  <c r="H458" i="1"/>
  <c r="P458" i="1"/>
  <c r="H514" i="1"/>
  <c r="P514" i="1"/>
  <c r="H527" i="1"/>
  <c r="P527" i="1"/>
  <c r="H503" i="1"/>
  <c r="P503" i="1"/>
  <c r="P300" i="1"/>
  <c r="P330" i="1"/>
  <c r="H330" i="1"/>
  <c r="H310" i="1"/>
  <c r="P310" i="1"/>
  <c r="P336" i="1"/>
  <c r="H336" i="1"/>
  <c r="H312" i="1"/>
  <c r="P312" i="1"/>
  <c r="H314" i="1"/>
  <c r="P314" i="1"/>
  <c r="P311" i="1"/>
  <c r="H311" i="1"/>
  <c r="P372" i="1"/>
  <c r="H372" i="1"/>
  <c r="P377" i="1"/>
  <c r="H377" i="1"/>
  <c r="P439" i="1"/>
  <c r="H439" i="1"/>
  <c r="P472" i="1"/>
  <c r="H472" i="1"/>
  <c r="H468" i="1"/>
  <c r="P468" i="1"/>
  <c r="H456" i="1"/>
  <c r="P456" i="1"/>
  <c r="H464" i="1"/>
  <c r="P464" i="1"/>
  <c r="H530" i="1"/>
  <c r="P530" i="1"/>
  <c r="H518" i="1"/>
  <c r="P518" i="1"/>
  <c r="P485" i="1"/>
  <c r="H485" i="1"/>
  <c r="P321" i="1"/>
  <c r="H321" i="1"/>
  <c r="P323" i="1"/>
  <c r="H323" i="1"/>
  <c r="P294" i="1"/>
  <c r="P317" i="1"/>
  <c r="H317" i="1"/>
  <c r="H442" i="1"/>
  <c r="P442" i="1"/>
  <c r="H508" i="1"/>
  <c r="P508" i="1"/>
  <c r="H519" i="1"/>
  <c r="P519" i="1"/>
  <c r="P298" i="1"/>
  <c r="H363" i="1"/>
  <c r="P363" i="1"/>
  <c r="P421" i="1"/>
  <c r="H421" i="1"/>
  <c r="P413" i="1"/>
  <c r="H413" i="1"/>
  <c r="P437" i="1"/>
  <c r="H437" i="1"/>
  <c r="H426" i="1"/>
  <c r="P426" i="1"/>
  <c r="P443" i="1"/>
  <c r="H443" i="1"/>
  <c r="P466" i="1"/>
  <c r="H466" i="1"/>
  <c r="P465" i="1"/>
  <c r="H465" i="1"/>
  <c r="P435" i="1"/>
  <c r="H435" i="1"/>
  <c r="H510" i="1"/>
  <c r="P510" i="1"/>
  <c r="P293" i="1"/>
  <c r="P319" i="1"/>
  <c r="H319" i="1"/>
  <c r="P344" i="1"/>
  <c r="H344" i="1"/>
  <c r="H326" i="1"/>
  <c r="P326" i="1"/>
  <c r="H322" i="1"/>
  <c r="P322" i="1"/>
  <c r="P347" i="1"/>
  <c r="H347" i="1"/>
  <c r="P297" i="1"/>
  <c r="H338" i="1"/>
  <c r="P338" i="1"/>
  <c r="P354" i="1"/>
  <c r="H354" i="1"/>
  <c r="H355" i="1"/>
  <c r="P355" i="1"/>
  <c r="P349" i="1"/>
  <c r="H349" i="1"/>
  <c r="H356" i="1"/>
  <c r="P356" i="1"/>
  <c r="P381" i="1"/>
  <c r="H381" i="1"/>
  <c r="P375" i="1"/>
  <c r="H375" i="1"/>
  <c r="H396" i="1"/>
  <c r="P396" i="1"/>
  <c r="H440" i="1"/>
  <c r="P440" i="1"/>
  <c r="H434" i="1"/>
  <c r="P434" i="1"/>
  <c r="H433" i="1"/>
  <c r="P433" i="1"/>
  <c r="H445" i="1"/>
  <c r="P445" i="1"/>
  <c r="P457" i="1"/>
  <c r="H457" i="1"/>
  <c r="H523" i="1"/>
  <c r="P523" i="1"/>
  <c r="H500" i="1"/>
  <c r="P500" i="1"/>
  <c r="P386" i="1"/>
  <c r="H386" i="1"/>
  <c r="P408" i="1"/>
  <c r="H408" i="1"/>
  <c r="P423" i="1"/>
  <c r="H423" i="1"/>
  <c r="P402" i="1"/>
  <c r="H402" i="1"/>
  <c r="P416" i="1"/>
  <c r="H416" i="1"/>
  <c r="H460" i="1"/>
  <c r="P460" i="1"/>
  <c r="M275" i="1"/>
  <c r="N275" i="1" s="1"/>
  <c r="O275" i="1" s="1"/>
  <c r="M219" i="1"/>
  <c r="N219" i="1" s="1"/>
  <c r="O219" i="1" s="1"/>
  <c r="M220" i="1"/>
  <c r="N220" i="1" s="1"/>
  <c r="O220" i="1" s="1"/>
  <c r="M221" i="1"/>
  <c r="N221" i="1" s="1"/>
  <c r="O221" i="1" s="1"/>
  <c r="M223" i="1"/>
  <c r="N223" i="1" s="1"/>
  <c r="O223" i="1" s="1"/>
  <c r="M284" i="1"/>
  <c r="N284" i="1" s="1"/>
  <c r="O284" i="1" s="1"/>
  <c r="M285" i="1"/>
  <c r="N285" i="1" s="1"/>
  <c r="O285" i="1" s="1"/>
  <c r="M287" i="1"/>
  <c r="N287" i="1" s="1"/>
  <c r="O287" i="1" s="1"/>
  <c r="M290" i="1"/>
  <c r="N290" i="1" s="1"/>
  <c r="O290" i="1" s="1"/>
  <c r="M288" i="1"/>
  <c r="N288" i="1" s="1"/>
  <c r="O288" i="1" s="1"/>
  <c r="M291" i="1"/>
  <c r="N291" i="1" s="1"/>
  <c r="O291" i="1" s="1"/>
  <c r="M281" i="1"/>
  <c r="N281" i="1" s="1"/>
  <c r="O281" i="1" s="1"/>
  <c r="M283" i="1"/>
  <c r="N283" i="1" s="1"/>
  <c r="O283" i="1" s="1"/>
  <c r="M302" i="1"/>
  <c r="N302" i="1" s="1"/>
  <c r="O302" i="1" s="1"/>
  <c r="H308" i="1" s="1"/>
  <c r="M286" i="1"/>
  <c r="N286" i="1" s="1"/>
  <c r="O286" i="1" s="1"/>
  <c r="M282" i="1"/>
  <c r="N282" i="1" s="1"/>
  <c r="O282" i="1" s="1"/>
  <c r="M289" i="1"/>
  <c r="N289" i="1" s="1"/>
  <c r="O289" i="1" s="1"/>
  <c r="M279" i="1"/>
  <c r="N279" i="1" s="1"/>
  <c r="O279" i="1" s="1"/>
  <c r="M277" i="1"/>
  <c r="N277" i="1" s="1"/>
  <c r="O277" i="1" s="1"/>
  <c r="M280" i="1"/>
  <c r="N280" i="1" s="1"/>
  <c r="O280" i="1" s="1"/>
  <c r="M274" i="1"/>
  <c r="N274" i="1" s="1"/>
  <c r="O274" i="1" s="1"/>
  <c r="M276" i="1"/>
  <c r="N276" i="1" s="1"/>
  <c r="O276" i="1" s="1"/>
  <c r="M278" i="1"/>
  <c r="N278" i="1" s="1"/>
  <c r="O278" i="1" s="1"/>
  <c r="M263" i="1"/>
  <c r="N263" i="1" s="1"/>
  <c r="O263" i="1" s="1"/>
  <c r="M265" i="1"/>
  <c r="N265" i="1" s="1"/>
  <c r="O265" i="1" s="1"/>
  <c r="M241" i="1"/>
  <c r="N241" i="1" s="1"/>
  <c r="O241" i="1" s="1"/>
  <c r="M239" i="1"/>
  <c r="N239" i="1" s="1"/>
  <c r="O239" i="1" s="1"/>
  <c r="M234" i="1"/>
  <c r="N234" i="1" s="1"/>
  <c r="O234" i="1" s="1"/>
  <c r="M238" i="1"/>
  <c r="N238" i="1" s="1"/>
  <c r="O238" i="1" s="1"/>
  <c r="M243" i="1"/>
  <c r="N243" i="1" s="1"/>
  <c r="O243" i="1" s="1"/>
  <c r="M235" i="1"/>
  <c r="N235" i="1" s="1"/>
  <c r="O235" i="1" s="1"/>
  <c r="M244" i="1"/>
  <c r="N244" i="1" s="1"/>
  <c r="O244" i="1" s="1"/>
  <c r="M242" i="1"/>
  <c r="N242" i="1" s="1"/>
  <c r="O242" i="1" s="1"/>
  <c r="M229" i="1"/>
  <c r="N229" i="1" s="1"/>
  <c r="O229" i="1" s="1"/>
  <c r="M222" i="1"/>
  <c r="N222" i="1" s="1"/>
  <c r="O222" i="1" s="1"/>
  <c r="M225" i="1"/>
  <c r="N225" i="1" s="1"/>
  <c r="O225" i="1" s="1"/>
  <c r="M213" i="1"/>
  <c r="N213" i="1" s="1"/>
  <c r="O213" i="1" s="1"/>
  <c r="M240" i="1"/>
  <c r="N240" i="1" s="1"/>
  <c r="O240" i="1" s="1"/>
  <c r="M253" i="1"/>
  <c r="N253" i="1" s="1"/>
  <c r="O253" i="1" s="1"/>
  <c r="M245" i="1"/>
  <c r="N245" i="1" s="1"/>
  <c r="O245" i="1" s="1"/>
  <c r="M250" i="1"/>
  <c r="N250" i="1" s="1"/>
  <c r="O250" i="1" s="1"/>
  <c r="M249" i="1"/>
  <c r="N249" i="1" s="1"/>
  <c r="O249" i="1" s="1"/>
  <c r="M246" i="1"/>
  <c r="N246" i="1" s="1"/>
  <c r="O246" i="1" s="1"/>
  <c r="M248" i="1"/>
  <c r="N248" i="1" s="1"/>
  <c r="O248" i="1" s="1"/>
  <c r="M254" i="1"/>
  <c r="N254" i="1" s="1"/>
  <c r="O254" i="1" s="1"/>
  <c r="M261" i="1"/>
  <c r="N261" i="1" s="1"/>
  <c r="O261" i="1" s="1"/>
  <c r="M255" i="1"/>
  <c r="N255" i="1" s="1"/>
  <c r="O255" i="1" s="1"/>
  <c r="M252" i="1"/>
  <c r="N252" i="1" s="1"/>
  <c r="O252" i="1" s="1"/>
  <c r="M247" i="1"/>
  <c r="N247" i="1" s="1"/>
  <c r="O247" i="1" s="1"/>
  <c r="M251" i="1"/>
  <c r="N251" i="1" s="1"/>
  <c r="O251" i="1" s="1"/>
  <c r="M227" i="1"/>
  <c r="N227" i="1" s="1"/>
  <c r="O227" i="1" s="1"/>
  <c r="M233" i="1"/>
  <c r="N233" i="1" s="1"/>
  <c r="O233" i="1" s="1"/>
  <c r="M236" i="1"/>
  <c r="N236" i="1" s="1"/>
  <c r="O236" i="1" s="1"/>
  <c r="M268" i="1"/>
  <c r="N268" i="1" s="1"/>
  <c r="O268" i="1" s="1"/>
  <c r="M267" i="1"/>
  <c r="N267" i="1" s="1"/>
  <c r="O267" i="1" s="1"/>
  <c r="M273" i="1"/>
  <c r="N273" i="1" s="1"/>
  <c r="O273" i="1" s="1"/>
  <c r="M272" i="1"/>
  <c r="N272" i="1" s="1"/>
  <c r="O272" i="1" s="1"/>
  <c r="M271" i="1"/>
  <c r="N271" i="1" s="1"/>
  <c r="O271" i="1" s="1"/>
  <c r="M269" i="1"/>
  <c r="N269" i="1" s="1"/>
  <c r="O269" i="1" s="1"/>
  <c r="M226" i="1"/>
  <c r="N226" i="1" s="1"/>
  <c r="O226" i="1" s="1"/>
  <c r="M270" i="1"/>
  <c r="N270" i="1" s="1"/>
  <c r="O270" i="1" s="1"/>
  <c r="M256" i="1"/>
  <c r="N256" i="1" s="1"/>
  <c r="O256" i="1" s="1"/>
  <c r="M259" i="1"/>
  <c r="N259" i="1" s="1"/>
  <c r="O259" i="1" s="1"/>
  <c r="M257" i="1"/>
  <c r="N257" i="1" s="1"/>
  <c r="O257" i="1" s="1"/>
  <c r="M260" i="1"/>
  <c r="N260" i="1" s="1"/>
  <c r="O260" i="1" s="1"/>
  <c r="M258" i="1"/>
  <c r="N258" i="1" s="1"/>
  <c r="O258" i="1" s="1"/>
  <c r="M264" i="1"/>
  <c r="N264" i="1" s="1"/>
  <c r="O264" i="1" s="1"/>
  <c r="M266" i="1"/>
  <c r="N266" i="1" s="1"/>
  <c r="O266" i="1" s="1"/>
  <c r="M262" i="1"/>
  <c r="N262" i="1" s="1"/>
  <c r="O262" i="1" s="1"/>
  <c r="M218" i="1"/>
  <c r="N218" i="1" s="1"/>
  <c r="O218" i="1" s="1"/>
  <c r="M208" i="1"/>
  <c r="N208" i="1" s="1"/>
  <c r="O208" i="1" s="1"/>
  <c r="M209" i="1"/>
  <c r="N209" i="1" s="1"/>
  <c r="O209" i="1" s="1"/>
  <c r="M216" i="1"/>
  <c r="N216" i="1" s="1"/>
  <c r="O216" i="1" s="1"/>
  <c r="M207" i="1"/>
  <c r="N207" i="1" s="1"/>
  <c r="O207" i="1" s="1"/>
  <c r="M212" i="1"/>
  <c r="N212" i="1" s="1"/>
  <c r="O212" i="1" s="1"/>
  <c r="M211" i="1"/>
  <c r="N211" i="1" s="1"/>
  <c r="O211" i="1" s="1"/>
  <c r="M214" i="1"/>
  <c r="N214" i="1" s="1"/>
  <c r="O214" i="1" s="1"/>
  <c r="M237" i="1"/>
  <c r="N237" i="1" s="1"/>
  <c r="O237" i="1" s="1"/>
  <c r="M217" i="1"/>
  <c r="N217" i="1" s="1"/>
  <c r="O217" i="1" s="1"/>
  <c r="M230" i="1"/>
  <c r="N230" i="1" s="1"/>
  <c r="O230" i="1" s="1"/>
  <c r="M232" i="1"/>
  <c r="N232" i="1" s="1"/>
  <c r="O232" i="1" s="1"/>
  <c r="M228" i="1"/>
  <c r="N228" i="1" s="1"/>
  <c r="O228" i="1" s="1"/>
  <c r="M215" i="1"/>
  <c r="N215" i="1" s="1"/>
  <c r="O215" i="1" s="1"/>
  <c r="M224" i="1"/>
  <c r="N224" i="1" s="1"/>
  <c r="O224" i="1" s="1"/>
  <c r="M210" i="1"/>
  <c r="N210" i="1" s="1"/>
  <c r="O210" i="1" s="1"/>
  <c r="M206" i="1"/>
  <c r="N206" i="1" s="1"/>
  <c r="O206" i="1" s="1"/>
  <c r="M231" i="1"/>
  <c r="N231" i="1" s="1"/>
  <c r="O231" i="1" s="1"/>
  <c r="I147" i="1"/>
  <c r="J147" i="1" s="1"/>
  <c r="K147" i="1" s="1"/>
  <c r="L147" i="1" s="1"/>
  <c r="I140" i="1"/>
  <c r="J140" i="1" s="1"/>
  <c r="K140" i="1" s="1"/>
  <c r="L140" i="1" s="1"/>
  <c r="I145" i="1"/>
  <c r="J145" i="1" s="1"/>
  <c r="K145" i="1" s="1"/>
  <c r="L145" i="1" s="1"/>
  <c r="I146" i="1"/>
  <c r="J146" i="1" s="1"/>
  <c r="K146" i="1" s="1"/>
  <c r="L146" i="1" s="1"/>
  <c r="I149" i="1"/>
  <c r="J149" i="1" s="1"/>
  <c r="K149" i="1" s="1"/>
  <c r="L149" i="1" s="1"/>
  <c r="I152" i="1"/>
  <c r="J152" i="1" s="1"/>
  <c r="K152" i="1" s="1"/>
  <c r="L152" i="1" s="1"/>
  <c r="I154" i="1"/>
  <c r="J154" i="1" s="1"/>
  <c r="K154" i="1" s="1"/>
  <c r="L154" i="1" s="1"/>
  <c r="I151" i="1"/>
  <c r="J151" i="1" s="1"/>
  <c r="K151" i="1" s="1"/>
  <c r="L151" i="1" s="1"/>
  <c r="I158" i="1"/>
  <c r="J158" i="1" s="1"/>
  <c r="K158" i="1" s="1"/>
  <c r="L158" i="1" s="1"/>
  <c r="I156" i="1"/>
  <c r="J156" i="1" s="1"/>
  <c r="K156" i="1" s="1"/>
  <c r="L156" i="1" s="1"/>
  <c r="I157" i="1"/>
  <c r="J157" i="1" s="1"/>
  <c r="K157" i="1" s="1"/>
  <c r="L157" i="1" s="1"/>
  <c r="H297" i="1" l="1"/>
  <c r="H293" i="1"/>
  <c r="Q457" i="1"/>
  <c r="R457" i="1" s="1"/>
  <c r="S457" i="1" s="1"/>
  <c r="Q523" i="1"/>
  <c r="R523" i="1" s="1"/>
  <c r="S523" i="1" s="1"/>
  <c r="Q445" i="1"/>
  <c r="R445" i="1" s="1"/>
  <c r="S445" i="1" s="1"/>
  <c r="Q356" i="1"/>
  <c r="R356" i="1" s="1"/>
  <c r="S356" i="1" s="1"/>
  <c r="Q363" i="1"/>
  <c r="R363" i="1" s="1"/>
  <c r="S363" i="1" s="1"/>
  <c r="Q508" i="1"/>
  <c r="R508" i="1" s="1"/>
  <c r="S508" i="1" s="1"/>
  <c r="Q530" i="1"/>
  <c r="R530" i="1" s="1"/>
  <c r="S530" i="1" s="1"/>
  <c r="Q312" i="1"/>
  <c r="R312" i="1" s="1"/>
  <c r="S312" i="1" s="1"/>
  <c r="Q458" i="1"/>
  <c r="R458" i="1" s="1"/>
  <c r="S458" i="1" s="1"/>
  <c r="Q324" i="1"/>
  <c r="R324" i="1" s="1"/>
  <c r="S324" i="1" s="1"/>
  <c r="Q522" i="1"/>
  <c r="R522" i="1" s="1"/>
  <c r="S522" i="1" s="1"/>
  <c r="Q471" i="1"/>
  <c r="R471" i="1" s="1"/>
  <c r="S471" i="1" s="1"/>
  <c r="Q441" i="1"/>
  <c r="R441" i="1" s="1"/>
  <c r="S441" i="1" s="1"/>
  <c r="Q303" i="1"/>
  <c r="R303" i="1" s="1"/>
  <c r="S303" i="1" s="1"/>
  <c r="Q359" i="1"/>
  <c r="R359" i="1" s="1"/>
  <c r="S359" i="1" s="1"/>
  <c r="Q517" i="1"/>
  <c r="R517" i="1" s="1"/>
  <c r="S517" i="1" s="1"/>
  <c r="Q467" i="1"/>
  <c r="R467" i="1" s="1"/>
  <c r="S467" i="1" s="1"/>
  <c r="Q449" i="1"/>
  <c r="R449" i="1" s="1"/>
  <c r="S449" i="1" s="1"/>
  <c r="Q506" i="1"/>
  <c r="R506" i="1" s="1"/>
  <c r="S506" i="1" s="1"/>
  <c r="Q515" i="1"/>
  <c r="R515" i="1" s="1"/>
  <c r="S515" i="1" s="1"/>
  <c r="Q526" i="1"/>
  <c r="R526" i="1" s="1"/>
  <c r="S526" i="1" s="1"/>
  <c r="Q488" i="1"/>
  <c r="R488" i="1" s="1"/>
  <c r="S488" i="1" s="1"/>
  <c r="Q524" i="1"/>
  <c r="R524" i="1" s="1"/>
  <c r="S524" i="1" s="1"/>
  <c r="Q427" i="1"/>
  <c r="R427" i="1" s="1"/>
  <c r="S427" i="1" s="1"/>
  <c r="Q382" i="1"/>
  <c r="R382" i="1" s="1"/>
  <c r="S382" i="1" s="1"/>
  <c r="Q474" i="1"/>
  <c r="R474" i="1" s="1"/>
  <c r="S474" i="1" s="1"/>
  <c r="Q360" i="1"/>
  <c r="R360" i="1" s="1"/>
  <c r="S360" i="1" s="1"/>
  <c r="Q501" i="1"/>
  <c r="R501" i="1" s="1"/>
  <c r="S501" i="1" s="1"/>
  <c r="Q398" i="1"/>
  <c r="R398" i="1" s="1"/>
  <c r="S398" i="1" s="1"/>
  <c r="Q483" i="1"/>
  <c r="R483" i="1" s="1"/>
  <c r="S483" i="1" s="1"/>
  <c r="Q466" i="1"/>
  <c r="R466" i="1" s="1"/>
  <c r="S466" i="1" s="1"/>
  <c r="Q437" i="1"/>
  <c r="R437" i="1" s="1"/>
  <c r="S437" i="1" s="1"/>
  <c r="Q317" i="1"/>
  <c r="R317" i="1" s="1"/>
  <c r="S317" i="1" s="1"/>
  <c r="Q321" i="1"/>
  <c r="R321" i="1" s="1"/>
  <c r="S321" i="1" s="1"/>
  <c r="Q472" i="1"/>
  <c r="R472" i="1" s="1"/>
  <c r="S472" i="1" s="1"/>
  <c r="H300" i="1"/>
  <c r="Q383" i="1"/>
  <c r="R383" i="1" s="1"/>
  <c r="S383" i="1" s="1"/>
  <c r="Q379" i="1"/>
  <c r="R379" i="1" s="1"/>
  <c r="S379" i="1" s="1"/>
  <c r="H303" i="1"/>
  <c r="Q412" i="1"/>
  <c r="R412" i="1" s="1"/>
  <c r="S412" i="1" s="1"/>
  <c r="Q385" i="1"/>
  <c r="R385" i="1" s="1"/>
  <c r="S385" i="1" s="1"/>
  <c r="Q454" i="1"/>
  <c r="R454" i="1" s="1"/>
  <c r="S454" i="1" s="1"/>
  <c r="Q407" i="1"/>
  <c r="R407" i="1" s="1"/>
  <c r="S407" i="1" s="1"/>
  <c r="Q369" i="1"/>
  <c r="R369" i="1" s="1"/>
  <c r="S369" i="1" s="1"/>
  <c r="Q350" i="1"/>
  <c r="R350" i="1" s="1"/>
  <c r="S350" i="1" s="1"/>
  <c r="Q400" i="1"/>
  <c r="R400" i="1" s="1"/>
  <c r="S400" i="1" s="1"/>
  <c r="Q388" i="1"/>
  <c r="R388" i="1" s="1"/>
  <c r="S388" i="1" s="1"/>
  <c r="Q420" i="1"/>
  <c r="R420" i="1" s="1"/>
  <c r="S420" i="1" s="1"/>
  <c r="Q399" i="1"/>
  <c r="R399" i="1" s="1"/>
  <c r="S399" i="1" s="1"/>
  <c r="Q384" i="1"/>
  <c r="R384" i="1" s="1"/>
  <c r="S384" i="1" s="1"/>
  <c r="H292" i="1"/>
  <c r="Q436" i="1"/>
  <c r="R436" i="1" s="1"/>
  <c r="S436" i="1" s="1"/>
  <c r="Q403" i="1"/>
  <c r="R403" i="1" s="1"/>
  <c r="S403" i="1" s="1"/>
  <c r="Q316" i="1"/>
  <c r="R316" i="1" s="1"/>
  <c r="S316" i="1" s="1"/>
  <c r="Q335" i="1"/>
  <c r="R335" i="1" s="1"/>
  <c r="S335" i="1" s="1"/>
  <c r="Q334" i="1"/>
  <c r="R334" i="1" s="1"/>
  <c r="S334" i="1" s="1"/>
  <c r="Q389" i="1"/>
  <c r="R389" i="1" s="1"/>
  <c r="S389" i="1" s="1"/>
  <c r="Q510" i="1"/>
  <c r="R510" i="1" s="1"/>
  <c r="S510" i="1" s="1"/>
  <c r="Q464" i="1"/>
  <c r="R464" i="1" s="1"/>
  <c r="S464" i="1" s="1"/>
  <c r="Q503" i="1"/>
  <c r="R503" i="1" s="1"/>
  <c r="S503" i="1" s="1"/>
  <c r="Q497" i="1"/>
  <c r="R497" i="1" s="1"/>
  <c r="S497" i="1" s="1"/>
  <c r="Q409" i="1"/>
  <c r="R409" i="1" s="1"/>
  <c r="S409" i="1" s="1"/>
  <c r="Q348" i="1"/>
  <c r="R348" i="1" s="1"/>
  <c r="S348" i="1" s="1"/>
  <c r="Q532" i="1"/>
  <c r="R532" i="1" s="1"/>
  <c r="S532" i="1" s="1"/>
  <c r="Q463" i="1"/>
  <c r="R463" i="1" s="1"/>
  <c r="S463" i="1" s="1"/>
  <c r="Q520" i="1"/>
  <c r="R520" i="1" s="1"/>
  <c r="S520" i="1" s="1"/>
  <c r="H299" i="1"/>
  <c r="Q493" i="1"/>
  <c r="R493" i="1" s="1"/>
  <c r="S493" i="1" s="1"/>
  <c r="Q479" i="1"/>
  <c r="R479" i="1" s="1"/>
  <c r="S479" i="1" s="1"/>
  <c r="Q401" i="1"/>
  <c r="R401" i="1" s="1"/>
  <c r="S401" i="1" s="1"/>
  <c r="Q448" i="1"/>
  <c r="R448" i="1" s="1"/>
  <c r="S448" i="1" s="1"/>
  <c r="Q368" i="1"/>
  <c r="R368" i="1" s="1"/>
  <c r="S368" i="1" s="1"/>
  <c r="Q529" i="1"/>
  <c r="R529" i="1" s="1"/>
  <c r="S529" i="1" s="1"/>
  <c r="Q404" i="1"/>
  <c r="R404" i="1" s="1"/>
  <c r="S404" i="1" s="1"/>
  <c r="Q476" i="1"/>
  <c r="R476" i="1" s="1"/>
  <c r="S476" i="1" s="1"/>
  <c r="Q516" i="1"/>
  <c r="R516" i="1" s="1"/>
  <c r="S516" i="1" s="1"/>
  <c r="Q371" i="1"/>
  <c r="R371" i="1" s="1"/>
  <c r="S371" i="1" s="1"/>
  <c r="Q509" i="1"/>
  <c r="R509" i="1" s="1"/>
  <c r="S509" i="1" s="1"/>
  <c r="Q432" i="1"/>
  <c r="R432" i="1" s="1"/>
  <c r="S432" i="1" s="1"/>
  <c r="Q315" i="1"/>
  <c r="R315" i="1" s="1"/>
  <c r="S315" i="1" s="1"/>
  <c r="Q481" i="1"/>
  <c r="R481" i="1" s="1"/>
  <c r="S481" i="1" s="1"/>
  <c r="Q318" i="1"/>
  <c r="R318" i="1" s="1"/>
  <c r="S318" i="1" s="1"/>
  <c r="Q304" i="1"/>
  <c r="R304" i="1" s="1"/>
  <c r="S304" i="1" s="1"/>
  <c r="Q416" i="1"/>
  <c r="R416" i="1" s="1"/>
  <c r="S416" i="1" s="1"/>
  <c r="Q386" i="1"/>
  <c r="R386" i="1" s="1"/>
  <c r="S386" i="1" s="1"/>
  <c r="Q375" i="1"/>
  <c r="R375" i="1" s="1"/>
  <c r="S375" i="1" s="1"/>
  <c r="Q349" i="1"/>
  <c r="R349" i="1" s="1"/>
  <c r="S349" i="1" s="1"/>
  <c r="Q319" i="1"/>
  <c r="R319" i="1" s="1"/>
  <c r="S319" i="1" s="1"/>
  <c r="Q413" i="1"/>
  <c r="R413" i="1" s="1"/>
  <c r="S413" i="1" s="1"/>
  <c r="Q485" i="1"/>
  <c r="R485" i="1" s="1"/>
  <c r="S485" i="1" s="1"/>
  <c r="Q377" i="1"/>
  <c r="R377" i="1" s="1"/>
  <c r="S377" i="1" s="1"/>
  <c r="Q336" i="1"/>
  <c r="R336" i="1" s="1"/>
  <c r="S336" i="1" s="1"/>
  <c r="Q422" i="1"/>
  <c r="R422" i="1" s="1"/>
  <c r="S422" i="1" s="1"/>
  <c r="H296" i="1"/>
  <c r="Q482" i="1"/>
  <c r="R482" i="1" s="1"/>
  <c r="S482" i="1" s="1"/>
  <c r="Q352" i="1"/>
  <c r="R352" i="1" s="1"/>
  <c r="S352" i="1" s="1"/>
  <c r="Q438" i="1"/>
  <c r="R438" i="1" s="1"/>
  <c r="S438" i="1" s="1"/>
  <c r="Q424" i="1"/>
  <c r="R424" i="1" s="1"/>
  <c r="S424" i="1" s="1"/>
  <c r="Q340" i="1"/>
  <c r="R340" i="1" s="1"/>
  <c r="S340" i="1" s="1"/>
  <c r="Q405" i="1"/>
  <c r="R405" i="1" s="1"/>
  <c r="S405" i="1" s="1"/>
  <c r="Q499" i="1"/>
  <c r="R499" i="1" s="1"/>
  <c r="S499" i="1" s="1"/>
  <c r="Q411" i="1"/>
  <c r="R411" i="1" s="1"/>
  <c r="S411" i="1" s="1"/>
  <c r="Q487" i="1"/>
  <c r="R487" i="1" s="1"/>
  <c r="S487" i="1" s="1"/>
  <c r="Q343" i="1"/>
  <c r="R343" i="1" s="1"/>
  <c r="S343" i="1" s="1"/>
  <c r="Q470" i="1"/>
  <c r="R470" i="1" s="1"/>
  <c r="S470" i="1" s="1"/>
  <c r="Q365" i="1"/>
  <c r="R365" i="1" s="1"/>
  <c r="S365" i="1" s="1"/>
  <c r="Q428" i="1"/>
  <c r="R428" i="1" s="1"/>
  <c r="S428" i="1" s="1"/>
  <c r="Q459" i="1"/>
  <c r="R459" i="1" s="1"/>
  <c r="S459" i="1" s="1"/>
  <c r="Q475" i="1"/>
  <c r="R475" i="1" s="1"/>
  <c r="S475" i="1" s="1"/>
  <c r="H304" i="1"/>
  <c r="Q370" i="1"/>
  <c r="R370" i="1" s="1"/>
  <c r="S370" i="1" s="1"/>
  <c r="Q347" i="1"/>
  <c r="R347" i="1" s="1"/>
  <c r="S347" i="1" s="1"/>
  <c r="Q344" i="1"/>
  <c r="R344" i="1" s="1"/>
  <c r="S344" i="1" s="1"/>
  <c r="Q433" i="1"/>
  <c r="R433" i="1" s="1"/>
  <c r="S433" i="1" s="1"/>
  <c r="Q460" i="1"/>
  <c r="R460" i="1" s="1"/>
  <c r="S460" i="1" s="1"/>
  <c r="Q434" i="1"/>
  <c r="R434" i="1" s="1"/>
  <c r="S434" i="1" s="1"/>
  <c r="Q396" i="1"/>
  <c r="R396" i="1" s="1"/>
  <c r="S396" i="1" s="1"/>
  <c r="Q355" i="1"/>
  <c r="R355" i="1" s="1"/>
  <c r="S355" i="1" s="1"/>
  <c r="Q338" i="1"/>
  <c r="R338" i="1" s="1"/>
  <c r="S338" i="1" s="1"/>
  <c r="Q322" i="1"/>
  <c r="R322" i="1" s="1"/>
  <c r="S322" i="1" s="1"/>
  <c r="H298" i="1"/>
  <c r="Q442" i="1"/>
  <c r="R442" i="1" s="1"/>
  <c r="S442" i="1" s="1"/>
  <c r="H294" i="1"/>
  <c r="Q518" i="1"/>
  <c r="R518" i="1" s="1"/>
  <c r="S518" i="1" s="1"/>
  <c r="Q456" i="1"/>
  <c r="R456" i="1" s="1"/>
  <c r="S456" i="1" s="1"/>
  <c r="Q310" i="1"/>
  <c r="R310" i="1" s="1"/>
  <c r="S310" i="1" s="1"/>
  <c r="Q527" i="1"/>
  <c r="R527" i="1" s="1"/>
  <c r="S527" i="1" s="1"/>
  <c r="Q455" i="1"/>
  <c r="R455" i="1" s="1"/>
  <c r="S455" i="1" s="1"/>
  <c r="Q392" i="1"/>
  <c r="R392" i="1" s="1"/>
  <c r="S392" i="1" s="1"/>
  <c r="H309" i="1"/>
  <c r="Q531" i="1"/>
  <c r="R531" i="1" s="1"/>
  <c r="S531" i="1" s="1"/>
  <c r="Q325" i="1"/>
  <c r="R325" i="1" s="1"/>
  <c r="S325" i="1" s="1"/>
  <c r="Q306" i="1"/>
  <c r="R306" i="1" s="1"/>
  <c r="S306" i="1" s="1"/>
  <c r="Q504" i="1"/>
  <c r="R504" i="1" s="1"/>
  <c r="S504" i="1" s="1"/>
  <c r="Q507" i="1"/>
  <c r="R507" i="1" s="1"/>
  <c r="S507" i="1" s="1"/>
  <c r="Q446" i="1"/>
  <c r="R446" i="1" s="1"/>
  <c r="S446" i="1" s="1"/>
  <c r="Q484" i="1"/>
  <c r="R484" i="1" s="1"/>
  <c r="S484" i="1" s="1"/>
  <c r="Q357" i="1"/>
  <c r="R357" i="1" s="1"/>
  <c r="S357" i="1" s="1"/>
  <c r="Q333" i="1"/>
  <c r="R333" i="1" s="1"/>
  <c r="S333" i="1" s="1"/>
  <c r="Q489" i="1"/>
  <c r="R489" i="1" s="1"/>
  <c r="S489" i="1" s="1"/>
  <c r="Q511" i="1"/>
  <c r="R511" i="1" s="1"/>
  <c r="S511" i="1" s="1"/>
  <c r="Q387" i="1"/>
  <c r="R387" i="1" s="1"/>
  <c r="S387" i="1" s="1"/>
  <c r="Q505" i="1"/>
  <c r="R505" i="1" s="1"/>
  <c r="S505" i="1" s="1"/>
  <c r="Q502" i="1"/>
  <c r="R502" i="1" s="1"/>
  <c r="S502" i="1" s="1"/>
  <c r="Q480" i="1"/>
  <c r="R480" i="1" s="1"/>
  <c r="S480" i="1" s="1"/>
  <c r="Q367" i="1"/>
  <c r="R367" i="1" s="1"/>
  <c r="S367" i="1" s="1"/>
  <c r="Q429" i="1"/>
  <c r="R429" i="1" s="1"/>
  <c r="S429" i="1" s="1"/>
  <c r="Q327" i="1"/>
  <c r="R327" i="1" s="1"/>
  <c r="S327" i="1" s="1"/>
  <c r="Q313" i="1"/>
  <c r="R313" i="1" s="1"/>
  <c r="S313" i="1" s="1"/>
  <c r="Q362" i="1"/>
  <c r="R362" i="1" s="1"/>
  <c r="S362" i="1" s="1"/>
  <c r="Q408" i="1"/>
  <c r="R408" i="1" s="1"/>
  <c r="S408" i="1" s="1"/>
  <c r="Q435" i="1"/>
  <c r="R435" i="1" s="1"/>
  <c r="S435" i="1" s="1"/>
  <c r="Q443" i="1"/>
  <c r="R443" i="1" s="1"/>
  <c r="S443" i="1" s="1"/>
  <c r="Q421" i="1"/>
  <c r="R421" i="1" s="1"/>
  <c r="S421" i="1" s="1"/>
  <c r="Q439" i="1"/>
  <c r="R439" i="1" s="1"/>
  <c r="S439" i="1" s="1"/>
  <c r="Q311" i="1"/>
  <c r="R311" i="1" s="1"/>
  <c r="S311" i="1" s="1"/>
  <c r="Q391" i="1"/>
  <c r="R391" i="1" s="1"/>
  <c r="S391" i="1" s="1"/>
  <c r="Q320" i="1"/>
  <c r="R320" i="1" s="1"/>
  <c r="S320" i="1" s="1"/>
  <c r="Q309" i="1"/>
  <c r="R309" i="1" s="1"/>
  <c r="S309" i="1" s="1"/>
  <c r="Q414" i="1"/>
  <c r="R414" i="1" s="1"/>
  <c r="S414" i="1" s="1"/>
  <c r="Q378" i="1"/>
  <c r="R378" i="1" s="1"/>
  <c r="S378" i="1" s="1"/>
  <c r="H306" i="1"/>
  <c r="Q353" i="1"/>
  <c r="R353" i="1" s="1"/>
  <c r="S353" i="1" s="1"/>
  <c r="Q492" i="1"/>
  <c r="R492" i="1" s="1"/>
  <c r="S492" i="1" s="1"/>
  <c r="Q477" i="1"/>
  <c r="R477" i="1" s="1"/>
  <c r="S477" i="1" s="1"/>
  <c r="Q494" i="1"/>
  <c r="R494" i="1" s="1"/>
  <c r="S494" i="1" s="1"/>
  <c r="Q430" i="1"/>
  <c r="R430" i="1" s="1"/>
  <c r="S430" i="1" s="1"/>
  <c r="Q395" i="1"/>
  <c r="R395" i="1" s="1"/>
  <c r="S395" i="1" s="1"/>
  <c r="Q351" i="1"/>
  <c r="R351" i="1" s="1"/>
  <c r="S351" i="1" s="1"/>
  <c r="Q337" i="1"/>
  <c r="R337" i="1" s="1"/>
  <c r="S337" i="1" s="1"/>
  <c r="Q366" i="1"/>
  <c r="R366" i="1" s="1"/>
  <c r="S366" i="1" s="1"/>
  <c r="Q425" i="1"/>
  <c r="R425" i="1" s="1"/>
  <c r="S425" i="1" s="1"/>
  <c r="Q342" i="1"/>
  <c r="R342" i="1" s="1"/>
  <c r="S342" i="1" s="1"/>
  <c r="Q490" i="1"/>
  <c r="R490" i="1" s="1"/>
  <c r="S490" i="1" s="1"/>
  <c r="Q473" i="1"/>
  <c r="R473" i="1" s="1"/>
  <c r="S473" i="1" s="1"/>
  <c r="Q376" i="1"/>
  <c r="R376" i="1" s="1"/>
  <c r="S376" i="1" s="1"/>
  <c r="Q453" i="1"/>
  <c r="R453" i="1" s="1"/>
  <c r="S453" i="1" s="1"/>
  <c r="Q373" i="1"/>
  <c r="R373" i="1" s="1"/>
  <c r="S373" i="1" s="1"/>
  <c r="Q423" i="1"/>
  <c r="R423" i="1" s="1"/>
  <c r="S423" i="1" s="1"/>
  <c r="Q402" i="1"/>
  <c r="R402" i="1" s="1"/>
  <c r="S402" i="1" s="1"/>
  <c r="Q500" i="1"/>
  <c r="R500" i="1" s="1"/>
  <c r="S500" i="1" s="1"/>
  <c r="Q440" i="1"/>
  <c r="R440" i="1" s="1"/>
  <c r="S440" i="1" s="1"/>
  <c r="Q326" i="1"/>
  <c r="R326" i="1" s="1"/>
  <c r="S326" i="1" s="1"/>
  <c r="Q426" i="1"/>
  <c r="R426" i="1" s="1"/>
  <c r="S426" i="1" s="1"/>
  <c r="Q519" i="1"/>
  <c r="R519" i="1" s="1"/>
  <c r="S519" i="1" s="1"/>
  <c r="Q468" i="1"/>
  <c r="R468" i="1" s="1"/>
  <c r="S468" i="1" s="1"/>
  <c r="Q314" i="1"/>
  <c r="R314" i="1" s="1"/>
  <c r="S314" i="1" s="1"/>
  <c r="Q514" i="1"/>
  <c r="R514" i="1" s="1"/>
  <c r="S514" i="1" s="1"/>
  <c r="Q444" i="1"/>
  <c r="R444" i="1" s="1"/>
  <c r="S444" i="1" s="1"/>
  <c r="Q512" i="1"/>
  <c r="R512" i="1" s="1"/>
  <c r="S512" i="1" s="1"/>
  <c r="Q462" i="1"/>
  <c r="R462" i="1" s="1"/>
  <c r="S462" i="1" s="1"/>
  <c r="Q415" i="1"/>
  <c r="R415" i="1" s="1"/>
  <c r="S415" i="1" s="1"/>
  <c r="Q328" i="1"/>
  <c r="R328" i="1" s="1"/>
  <c r="S328" i="1" s="1"/>
  <c r="H295" i="1"/>
  <c r="H305" i="1"/>
  <c r="Q513" i="1"/>
  <c r="R513" i="1" s="1"/>
  <c r="S513" i="1" s="1"/>
  <c r="Q380" i="1"/>
  <c r="R380" i="1" s="1"/>
  <c r="S380" i="1" s="1"/>
  <c r="Q491" i="1"/>
  <c r="R491" i="1" s="1"/>
  <c r="S491" i="1" s="1"/>
  <c r="Q528" i="1"/>
  <c r="R528" i="1" s="1"/>
  <c r="S528" i="1" s="1"/>
  <c r="Q447" i="1"/>
  <c r="R447" i="1" s="1"/>
  <c r="S447" i="1" s="1"/>
  <c r="Q410" i="1"/>
  <c r="R410" i="1" s="1"/>
  <c r="S410" i="1" s="1"/>
  <c r="Q521" i="1"/>
  <c r="R521" i="1" s="1"/>
  <c r="S521" i="1" s="1"/>
  <c r="Q417" i="1"/>
  <c r="R417" i="1" s="1"/>
  <c r="S417" i="1" s="1"/>
  <c r="Q308" i="1"/>
  <c r="R308" i="1" s="1"/>
  <c r="S308" i="1" s="1"/>
  <c r="Q486" i="1"/>
  <c r="R486" i="1" s="1"/>
  <c r="S486" i="1" s="1"/>
  <c r="Q496" i="1"/>
  <c r="R496" i="1" s="1"/>
  <c r="S496" i="1" s="1"/>
  <c r="Q331" i="1"/>
  <c r="R331" i="1" s="1"/>
  <c r="S331" i="1" s="1"/>
  <c r="H307" i="1"/>
  <c r="Q495" i="1"/>
  <c r="R495" i="1" s="1"/>
  <c r="S495" i="1" s="1"/>
  <c r="Q431" i="1"/>
  <c r="R431" i="1" s="1"/>
  <c r="S431" i="1" s="1"/>
  <c r="Q394" i="1"/>
  <c r="R394" i="1" s="1"/>
  <c r="S394" i="1" s="1"/>
  <c r="Q341" i="1"/>
  <c r="R341" i="1" s="1"/>
  <c r="S341" i="1" s="1"/>
  <c r="Q469" i="1"/>
  <c r="R469" i="1" s="1"/>
  <c r="S469" i="1" s="1"/>
  <c r="Q452" i="1"/>
  <c r="R452" i="1" s="1"/>
  <c r="S452" i="1" s="1"/>
  <c r="Q332" i="1"/>
  <c r="R332" i="1" s="1"/>
  <c r="S332" i="1" s="1"/>
  <c r="Q498" i="1"/>
  <c r="R498" i="1" s="1"/>
  <c r="S498" i="1" s="1"/>
  <c r="Q451" i="1"/>
  <c r="R451" i="1" s="1"/>
  <c r="S451" i="1" s="1"/>
  <c r="Q346" i="1"/>
  <c r="R346" i="1" s="1"/>
  <c r="S346" i="1" s="1"/>
  <c r="Q525" i="1"/>
  <c r="R525" i="1" s="1"/>
  <c r="S525" i="1" s="1"/>
  <c r="Q478" i="1"/>
  <c r="R478" i="1" s="1"/>
  <c r="S478" i="1" s="1"/>
  <c r="Q381" i="1"/>
  <c r="R381" i="1" s="1"/>
  <c r="S381" i="1" s="1"/>
  <c r="Q354" i="1"/>
  <c r="R354" i="1" s="1"/>
  <c r="S354" i="1" s="1"/>
  <c r="Q465" i="1"/>
  <c r="R465" i="1" s="1"/>
  <c r="S465" i="1" s="1"/>
  <c r="Q323" i="1"/>
  <c r="R323" i="1" s="1"/>
  <c r="S323" i="1" s="1"/>
  <c r="Q372" i="1"/>
  <c r="R372" i="1" s="1"/>
  <c r="S372" i="1" s="1"/>
  <c r="Q330" i="1"/>
  <c r="R330" i="1" s="1"/>
  <c r="S330" i="1" s="1"/>
  <c r="Q390" i="1"/>
  <c r="R390" i="1" s="1"/>
  <c r="S390" i="1" s="1"/>
  <c r="Q358" i="1"/>
  <c r="R358" i="1" s="1"/>
  <c r="S358" i="1" s="1"/>
  <c r="H301" i="1"/>
  <c r="Q305" i="1"/>
  <c r="R305" i="1" s="1"/>
  <c r="S305" i="1" s="1"/>
  <c r="Q450" i="1"/>
  <c r="R450" i="1" s="1"/>
  <c r="S450" i="1" s="1"/>
  <c r="Q419" i="1"/>
  <c r="R419" i="1" s="1"/>
  <c r="S419" i="1" s="1"/>
  <c r="Q461" i="1"/>
  <c r="R461" i="1" s="1"/>
  <c r="S461" i="1" s="1"/>
  <c r="Q364" i="1"/>
  <c r="R364" i="1" s="1"/>
  <c r="S364" i="1" s="1"/>
  <c r="Q418" i="1"/>
  <c r="R418" i="1" s="1"/>
  <c r="S418" i="1" s="1"/>
  <c r="Q345" i="1"/>
  <c r="R345" i="1" s="1"/>
  <c r="S345" i="1" s="1"/>
  <c r="Q307" i="1"/>
  <c r="R307" i="1" s="1"/>
  <c r="S307" i="1" s="1"/>
  <c r="Q406" i="1"/>
  <c r="R406" i="1" s="1"/>
  <c r="S406" i="1" s="1"/>
  <c r="Q361" i="1"/>
  <c r="R361" i="1" s="1"/>
  <c r="S361" i="1" s="1"/>
  <c r="Q393" i="1"/>
  <c r="R393" i="1" s="1"/>
  <c r="S393" i="1" s="1"/>
  <c r="Q339" i="1"/>
  <c r="R339" i="1" s="1"/>
  <c r="S339" i="1" s="1"/>
  <c r="Q374" i="1"/>
  <c r="R374" i="1" s="1"/>
  <c r="S374" i="1" s="1"/>
  <c r="Q397" i="1"/>
  <c r="R397" i="1" s="1"/>
  <c r="S397" i="1" s="1"/>
  <c r="Q329" i="1"/>
  <c r="R329" i="1" s="1"/>
  <c r="S329" i="1" s="1"/>
  <c r="P231" i="1"/>
  <c r="H231" i="1"/>
  <c r="P255" i="1"/>
  <c r="H255" i="1"/>
  <c r="H212" i="1"/>
  <c r="P212" i="1"/>
  <c r="H264" i="1"/>
  <c r="P264" i="1"/>
  <c r="H236" i="1"/>
  <c r="P236" i="1"/>
  <c r="H280" i="1"/>
  <c r="P280" i="1"/>
  <c r="H302" i="1"/>
  <c r="P302" i="1"/>
  <c r="Q297" i="1" s="1"/>
  <c r="R297" i="1" s="1"/>
  <c r="S297" i="1" s="1"/>
  <c r="H290" i="1"/>
  <c r="P290" i="1"/>
  <c r="P210" i="1"/>
  <c r="H210" i="1"/>
  <c r="H286" i="1"/>
  <c r="P286" i="1"/>
  <c r="H215" i="1"/>
  <c r="P215" i="1"/>
  <c r="H258" i="1"/>
  <c r="P258" i="1"/>
  <c r="P285" i="1"/>
  <c r="H285" i="1"/>
  <c r="H269" i="1"/>
  <c r="P269" i="1"/>
  <c r="H248" i="1"/>
  <c r="P248" i="1"/>
  <c r="P253" i="1"/>
  <c r="H253" i="1"/>
  <c r="P250" i="1"/>
  <c r="H250" i="1"/>
  <c r="P257" i="1"/>
  <c r="H257" i="1"/>
  <c r="H251" i="1"/>
  <c r="P251" i="1"/>
  <c r="H288" i="1"/>
  <c r="P288" i="1"/>
  <c r="P224" i="1"/>
  <c r="H224" i="1"/>
  <c r="H232" i="1"/>
  <c r="P232" i="1"/>
  <c r="H259" i="1"/>
  <c r="P259" i="1"/>
  <c r="P272" i="1"/>
  <c r="H272" i="1"/>
  <c r="P247" i="1"/>
  <c r="H247" i="1"/>
  <c r="P279" i="1"/>
  <c r="H279" i="1"/>
  <c r="P266" i="1"/>
  <c r="H266" i="1"/>
  <c r="H260" i="1"/>
  <c r="P260" i="1"/>
  <c r="P230" i="1"/>
  <c r="H230" i="1"/>
  <c r="H256" i="1"/>
  <c r="P256" i="1"/>
  <c r="H263" i="1"/>
  <c r="P263" i="1"/>
  <c r="H278" i="1"/>
  <c r="P278" i="1"/>
  <c r="H291" i="1"/>
  <c r="P291" i="1"/>
  <c r="H206" i="1"/>
  <c r="P206" i="1"/>
  <c r="P228" i="1"/>
  <c r="H228" i="1"/>
  <c r="H267" i="1"/>
  <c r="P267" i="1"/>
  <c r="H249" i="1"/>
  <c r="P249" i="1"/>
  <c r="H276" i="1"/>
  <c r="P276" i="1"/>
  <c r="P209" i="1"/>
  <c r="H209" i="1"/>
  <c r="H271" i="1"/>
  <c r="P271" i="1"/>
  <c r="P240" i="1"/>
  <c r="H240" i="1"/>
  <c r="H222" i="1"/>
  <c r="P222" i="1"/>
  <c r="H207" i="1"/>
  <c r="P207" i="1"/>
  <c r="P216" i="1"/>
  <c r="H216" i="1"/>
  <c r="H234" i="1"/>
  <c r="P234" i="1"/>
  <c r="H243" i="1"/>
  <c r="P243" i="1"/>
  <c r="P218" i="1"/>
  <c r="H218" i="1"/>
  <c r="H246" i="1"/>
  <c r="P246" i="1"/>
  <c r="P268" i="1"/>
  <c r="H268" i="1"/>
  <c r="H281" i="1"/>
  <c r="P281" i="1"/>
  <c r="H270" i="1"/>
  <c r="P270" i="1"/>
  <c r="P227" i="1"/>
  <c r="H227" i="1"/>
  <c r="H241" i="1"/>
  <c r="P241" i="1"/>
  <c r="H238" i="1"/>
  <c r="P238" i="1"/>
  <c r="H213" i="1"/>
  <c r="P213" i="1"/>
  <c r="H229" i="1"/>
  <c r="P229" i="1"/>
  <c r="P252" i="1"/>
  <c r="H252" i="1"/>
  <c r="H265" i="1"/>
  <c r="P265" i="1"/>
  <c r="P277" i="1"/>
  <c r="H277" i="1"/>
  <c r="P287" i="1"/>
  <c r="H287" i="1"/>
  <c r="H282" i="1"/>
  <c r="P282" i="1"/>
  <c r="P233" i="1"/>
  <c r="H233" i="1"/>
  <c r="P221" i="1"/>
  <c r="H221" i="1"/>
  <c r="P208" i="1"/>
  <c r="H208" i="1"/>
  <c r="P237" i="1"/>
  <c r="H237" i="1"/>
  <c r="H283" i="1"/>
  <c r="P283" i="1"/>
  <c r="P219" i="1"/>
  <c r="H219" i="1"/>
  <c r="P242" i="1"/>
  <c r="H242" i="1"/>
  <c r="P261" i="1"/>
  <c r="H261" i="1"/>
  <c r="H289" i="1"/>
  <c r="P289" i="1"/>
  <c r="H284" i="1"/>
  <c r="P284" i="1"/>
  <c r="P239" i="1"/>
  <c r="H239" i="1"/>
  <c r="P245" i="1"/>
  <c r="H245" i="1"/>
  <c r="H214" i="1"/>
  <c r="P214" i="1"/>
  <c r="H262" i="1"/>
  <c r="P262" i="1"/>
  <c r="P220" i="1"/>
  <c r="H220" i="1"/>
  <c r="H211" i="1"/>
  <c r="P211" i="1"/>
  <c r="H217" i="1"/>
  <c r="P217" i="1"/>
  <c r="H254" i="1"/>
  <c r="P254" i="1"/>
  <c r="H275" i="1"/>
  <c r="P275" i="1"/>
  <c r="H235" i="1"/>
  <c r="P235" i="1"/>
  <c r="H273" i="1"/>
  <c r="P273" i="1"/>
  <c r="H223" i="1"/>
  <c r="P223" i="1"/>
  <c r="H225" i="1"/>
  <c r="P225" i="1"/>
  <c r="H244" i="1"/>
  <c r="P244" i="1"/>
  <c r="H226" i="1"/>
  <c r="P226" i="1"/>
  <c r="H274" i="1"/>
  <c r="P274" i="1"/>
  <c r="I121" i="1"/>
  <c r="J121" i="1" s="1"/>
  <c r="K121" i="1" s="1"/>
  <c r="L121" i="1" s="1"/>
  <c r="I123" i="1"/>
  <c r="J123" i="1" s="1"/>
  <c r="K123" i="1" s="1"/>
  <c r="L123" i="1" s="1"/>
  <c r="I122" i="1"/>
  <c r="J122" i="1" s="1"/>
  <c r="K122" i="1" s="1"/>
  <c r="L122" i="1" s="1"/>
  <c r="I131" i="1"/>
  <c r="J131" i="1" s="1"/>
  <c r="K131" i="1" s="1"/>
  <c r="L131" i="1" s="1"/>
  <c r="I129" i="1"/>
  <c r="J129" i="1" s="1"/>
  <c r="K129" i="1" s="1"/>
  <c r="L129" i="1" s="1"/>
  <c r="I124" i="1"/>
  <c r="J124" i="1" s="1"/>
  <c r="K124" i="1" s="1"/>
  <c r="L124" i="1" s="1"/>
  <c r="I130" i="1"/>
  <c r="J130" i="1" s="1"/>
  <c r="K130" i="1" s="1"/>
  <c r="L130" i="1" s="1"/>
  <c r="I127" i="1"/>
  <c r="J127" i="1" s="1"/>
  <c r="K127" i="1" s="1"/>
  <c r="L127" i="1" s="1"/>
  <c r="I143" i="1"/>
  <c r="J143" i="1" s="1"/>
  <c r="K143" i="1" s="1"/>
  <c r="L143" i="1" s="1"/>
  <c r="Q301" i="1" l="1"/>
  <c r="R301" i="1" s="1"/>
  <c r="S301" i="1" s="1"/>
  <c r="Q299" i="1"/>
  <c r="R299" i="1" s="1"/>
  <c r="S299" i="1" s="1"/>
  <c r="Q300" i="1"/>
  <c r="R300" i="1" s="1"/>
  <c r="S300" i="1" s="1"/>
  <c r="Q298" i="1"/>
  <c r="R298" i="1" s="1"/>
  <c r="S298" i="1" s="1"/>
  <c r="Q296" i="1"/>
  <c r="R296" i="1" s="1"/>
  <c r="S296" i="1" s="1"/>
  <c r="Q293" i="1"/>
  <c r="R293" i="1" s="1"/>
  <c r="S293" i="1" s="1"/>
  <c r="Q294" i="1"/>
  <c r="R294" i="1" s="1"/>
  <c r="S294" i="1" s="1"/>
  <c r="Q292" i="1"/>
  <c r="R292" i="1" s="1"/>
  <c r="S292" i="1" s="1"/>
  <c r="Q295" i="1"/>
  <c r="R295" i="1" s="1"/>
  <c r="S295" i="1" s="1"/>
  <c r="Q237" i="1"/>
  <c r="R237" i="1" s="1"/>
  <c r="S237" i="1" s="1"/>
  <c r="Q287" i="1"/>
  <c r="R287" i="1" s="1"/>
  <c r="S287" i="1" s="1"/>
  <c r="Q214" i="1"/>
  <c r="R214" i="1" s="1"/>
  <c r="S214" i="1" s="1"/>
  <c r="Q284" i="1"/>
  <c r="R284" i="1" s="1"/>
  <c r="S284" i="1" s="1"/>
  <c r="Q221" i="1"/>
  <c r="R221" i="1" s="1"/>
  <c r="S221" i="1" s="1"/>
  <c r="Q216" i="1"/>
  <c r="R216" i="1" s="1"/>
  <c r="S216" i="1" s="1"/>
  <c r="Q240" i="1"/>
  <c r="R240" i="1" s="1"/>
  <c r="S240" i="1" s="1"/>
  <c r="Q226" i="1"/>
  <c r="R226" i="1" s="1"/>
  <c r="S226" i="1" s="1"/>
  <c r="Q273" i="1"/>
  <c r="R273" i="1" s="1"/>
  <c r="S273" i="1" s="1"/>
  <c r="Q217" i="1"/>
  <c r="R217" i="1" s="1"/>
  <c r="S217" i="1" s="1"/>
  <c r="Q229" i="1"/>
  <c r="R229" i="1" s="1"/>
  <c r="S229" i="1" s="1"/>
  <c r="Q207" i="1"/>
  <c r="R207" i="1" s="1"/>
  <c r="S207" i="1" s="1"/>
  <c r="Q271" i="1"/>
  <c r="R271" i="1" s="1"/>
  <c r="S271" i="1" s="1"/>
  <c r="Q249" i="1"/>
  <c r="R249" i="1" s="1"/>
  <c r="S249" i="1" s="1"/>
  <c r="Q206" i="1"/>
  <c r="R206" i="1" s="1"/>
  <c r="S206" i="1" s="1"/>
  <c r="Q291" i="1"/>
  <c r="R291" i="1" s="1"/>
  <c r="S291" i="1" s="1"/>
  <c r="Q259" i="1"/>
  <c r="R259" i="1" s="1"/>
  <c r="S259" i="1" s="1"/>
  <c r="Q288" i="1"/>
  <c r="R288" i="1" s="1"/>
  <c r="S288" i="1" s="1"/>
  <c r="Q215" i="1"/>
  <c r="R215" i="1" s="1"/>
  <c r="S215" i="1" s="1"/>
  <c r="Q290" i="1"/>
  <c r="R290" i="1" s="1"/>
  <c r="S290" i="1" s="1"/>
  <c r="Q264" i="1"/>
  <c r="R264" i="1" s="1"/>
  <c r="S264" i="1" s="1"/>
  <c r="Q261" i="1"/>
  <c r="R261" i="1" s="1"/>
  <c r="S261" i="1" s="1"/>
  <c r="Q233" i="1"/>
  <c r="R233" i="1" s="1"/>
  <c r="S233" i="1" s="1"/>
  <c r="Q218" i="1"/>
  <c r="R218" i="1" s="1"/>
  <c r="S218" i="1" s="1"/>
  <c r="Q230" i="1"/>
  <c r="R230" i="1" s="1"/>
  <c r="S230" i="1" s="1"/>
  <c r="Q279" i="1"/>
  <c r="R279" i="1" s="1"/>
  <c r="S279" i="1" s="1"/>
  <c r="Q227" i="1"/>
  <c r="R227" i="1" s="1"/>
  <c r="S227" i="1" s="1"/>
  <c r="Q244" i="1"/>
  <c r="R244" i="1" s="1"/>
  <c r="S244" i="1" s="1"/>
  <c r="Q211" i="1"/>
  <c r="R211" i="1" s="1"/>
  <c r="S211" i="1" s="1"/>
  <c r="Q262" i="1"/>
  <c r="R262" i="1" s="1"/>
  <c r="S262" i="1" s="1"/>
  <c r="Q265" i="1"/>
  <c r="R265" i="1" s="1"/>
  <c r="S265" i="1" s="1"/>
  <c r="Q213" i="1"/>
  <c r="R213" i="1" s="1"/>
  <c r="S213" i="1" s="1"/>
  <c r="Q270" i="1"/>
  <c r="R270" i="1" s="1"/>
  <c r="S270" i="1" s="1"/>
  <c r="Q243" i="1"/>
  <c r="R243" i="1" s="1"/>
  <c r="S243" i="1" s="1"/>
  <c r="Q222" i="1"/>
  <c r="R222" i="1" s="1"/>
  <c r="S222" i="1" s="1"/>
  <c r="Q267" i="1"/>
  <c r="R267" i="1" s="1"/>
  <c r="S267" i="1" s="1"/>
  <c r="Q278" i="1"/>
  <c r="R278" i="1" s="1"/>
  <c r="S278" i="1" s="1"/>
  <c r="Q260" i="1"/>
  <c r="R260" i="1" s="1"/>
  <c r="S260" i="1" s="1"/>
  <c r="Q232" i="1"/>
  <c r="R232" i="1" s="1"/>
  <c r="S232" i="1" s="1"/>
  <c r="Q286" i="1"/>
  <c r="R286" i="1" s="1"/>
  <c r="S286" i="1" s="1"/>
  <c r="Q302" i="1"/>
  <c r="R302" i="1" s="1"/>
  <c r="S302" i="1" s="1"/>
  <c r="Q212" i="1"/>
  <c r="R212" i="1" s="1"/>
  <c r="S212" i="1" s="1"/>
  <c r="Q209" i="1"/>
  <c r="R209" i="1" s="1"/>
  <c r="S209" i="1" s="1"/>
  <c r="Q250" i="1"/>
  <c r="R250" i="1" s="1"/>
  <c r="S250" i="1" s="1"/>
  <c r="Q253" i="1"/>
  <c r="R253" i="1" s="1"/>
  <c r="S253" i="1" s="1"/>
  <c r="Q285" i="1"/>
  <c r="R285" i="1" s="1"/>
  <c r="S285" i="1" s="1"/>
  <c r="Q283" i="1"/>
  <c r="R283" i="1" s="1"/>
  <c r="S283" i="1" s="1"/>
  <c r="Q238" i="1"/>
  <c r="R238" i="1" s="1"/>
  <c r="S238" i="1" s="1"/>
  <c r="Q234" i="1"/>
  <c r="R234" i="1" s="1"/>
  <c r="S234" i="1" s="1"/>
  <c r="Q263" i="1"/>
  <c r="R263" i="1" s="1"/>
  <c r="S263" i="1" s="1"/>
  <c r="Q251" i="1"/>
  <c r="R251" i="1" s="1"/>
  <c r="S251" i="1" s="1"/>
  <c r="Q248" i="1"/>
  <c r="R248" i="1" s="1"/>
  <c r="S248" i="1" s="1"/>
  <c r="Q280" i="1"/>
  <c r="R280" i="1" s="1"/>
  <c r="S280" i="1" s="1"/>
  <c r="Q225" i="1"/>
  <c r="R225" i="1" s="1"/>
  <c r="S225" i="1" s="1"/>
  <c r="Q235" i="1"/>
  <c r="R235" i="1" s="1"/>
  <c r="S235" i="1" s="1"/>
  <c r="Q219" i="1"/>
  <c r="R219" i="1" s="1"/>
  <c r="S219" i="1" s="1"/>
  <c r="Q208" i="1"/>
  <c r="R208" i="1" s="1"/>
  <c r="S208" i="1" s="1"/>
  <c r="Q277" i="1"/>
  <c r="R277" i="1" s="1"/>
  <c r="S277" i="1" s="1"/>
  <c r="Q268" i="1"/>
  <c r="R268" i="1" s="1"/>
  <c r="S268" i="1" s="1"/>
  <c r="Q247" i="1"/>
  <c r="R247" i="1" s="1"/>
  <c r="S247" i="1" s="1"/>
  <c r="Q224" i="1"/>
  <c r="R224" i="1" s="1"/>
  <c r="S224" i="1" s="1"/>
  <c r="Q210" i="1"/>
  <c r="R210" i="1" s="1"/>
  <c r="S210" i="1" s="1"/>
  <c r="Q255" i="1"/>
  <c r="R255" i="1" s="1"/>
  <c r="S255" i="1" s="1"/>
  <c r="Q239" i="1"/>
  <c r="R239" i="1" s="1"/>
  <c r="S239" i="1" s="1"/>
  <c r="Q242" i="1"/>
  <c r="R242" i="1" s="1"/>
  <c r="S242" i="1" s="1"/>
  <c r="Q274" i="1"/>
  <c r="R274" i="1" s="1"/>
  <c r="S274" i="1" s="1"/>
  <c r="Q223" i="1"/>
  <c r="R223" i="1" s="1"/>
  <c r="S223" i="1" s="1"/>
  <c r="Q275" i="1"/>
  <c r="R275" i="1" s="1"/>
  <c r="S275" i="1" s="1"/>
  <c r="Q254" i="1"/>
  <c r="R254" i="1" s="1"/>
  <c r="S254" i="1" s="1"/>
  <c r="Q289" i="1"/>
  <c r="R289" i="1" s="1"/>
  <c r="S289" i="1" s="1"/>
  <c r="Q282" i="1"/>
  <c r="R282" i="1" s="1"/>
  <c r="S282" i="1" s="1"/>
  <c r="Q241" i="1"/>
  <c r="R241" i="1" s="1"/>
  <c r="S241" i="1" s="1"/>
  <c r="Q281" i="1"/>
  <c r="R281" i="1" s="1"/>
  <c r="S281" i="1" s="1"/>
  <c r="Q246" i="1"/>
  <c r="R246" i="1" s="1"/>
  <c r="S246" i="1" s="1"/>
  <c r="Q276" i="1"/>
  <c r="R276" i="1" s="1"/>
  <c r="S276" i="1" s="1"/>
  <c r="Q256" i="1"/>
  <c r="R256" i="1" s="1"/>
  <c r="S256" i="1" s="1"/>
  <c r="Q269" i="1"/>
  <c r="R269" i="1" s="1"/>
  <c r="S269" i="1" s="1"/>
  <c r="Q258" i="1"/>
  <c r="R258" i="1" s="1"/>
  <c r="S258" i="1" s="1"/>
  <c r="Q236" i="1"/>
  <c r="R236" i="1" s="1"/>
  <c r="S236" i="1" s="1"/>
  <c r="Q220" i="1"/>
  <c r="R220" i="1" s="1"/>
  <c r="S220" i="1" s="1"/>
  <c r="Q245" i="1"/>
  <c r="R245" i="1" s="1"/>
  <c r="S245" i="1" s="1"/>
  <c r="Q252" i="1"/>
  <c r="R252" i="1" s="1"/>
  <c r="S252" i="1" s="1"/>
  <c r="Q228" i="1"/>
  <c r="R228" i="1" s="1"/>
  <c r="S228" i="1" s="1"/>
  <c r="Q266" i="1"/>
  <c r="R266" i="1" s="1"/>
  <c r="S266" i="1" s="1"/>
  <c r="Q272" i="1"/>
  <c r="R272" i="1" s="1"/>
  <c r="S272" i="1" s="1"/>
  <c r="Q257" i="1"/>
  <c r="R257" i="1" s="1"/>
  <c r="S257" i="1" s="1"/>
  <c r="Q231" i="1"/>
  <c r="R231" i="1" s="1"/>
  <c r="S231" i="1" s="1"/>
  <c r="I108" i="1"/>
  <c r="J108" i="1" s="1"/>
  <c r="K108" i="1" s="1"/>
  <c r="L108" i="1" s="1"/>
  <c r="I118" i="1"/>
  <c r="J118" i="1" s="1"/>
  <c r="K118" i="1" s="1"/>
  <c r="L118" i="1" s="1"/>
  <c r="I119" i="1"/>
  <c r="J119" i="1" s="1"/>
  <c r="K119" i="1" s="1"/>
  <c r="L119" i="1" s="1"/>
  <c r="I115" i="1"/>
  <c r="J115" i="1" s="1"/>
  <c r="K115" i="1" s="1"/>
  <c r="L115" i="1" s="1"/>
  <c r="I116" i="1"/>
  <c r="J116" i="1" s="1"/>
  <c r="K116" i="1" s="1"/>
  <c r="L116" i="1" s="1"/>
  <c r="I68" i="1" l="1"/>
  <c r="J68" i="1" s="1"/>
  <c r="K68" i="1" s="1"/>
  <c r="L68" i="1" s="1"/>
  <c r="I75" i="1"/>
  <c r="J75" i="1" s="1"/>
  <c r="K75" i="1" s="1"/>
  <c r="L75" i="1" s="1"/>
  <c r="I73" i="1"/>
  <c r="J73" i="1" s="1"/>
  <c r="K73" i="1" s="1"/>
  <c r="L73" i="1" s="1"/>
  <c r="I81" i="1"/>
  <c r="J81" i="1" s="1"/>
  <c r="K81" i="1" s="1"/>
  <c r="L81" i="1" s="1"/>
  <c r="I74" i="1"/>
  <c r="J74" i="1" s="1"/>
  <c r="K74" i="1" s="1"/>
  <c r="L74" i="1" s="1"/>
  <c r="I79" i="1"/>
  <c r="J79" i="1" s="1"/>
  <c r="K79" i="1" s="1"/>
  <c r="L79" i="1" s="1"/>
  <c r="I76" i="1"/>
  <c r="J76" i="1" s="1"/>
  <c r="K76" i="1" s="1"/>
  <c r="L76" i="1" s="1"/>
  <c r="I77" i="1"/>
  <c r="J77" i="1" s="1"/>
  <c r="K77" i="1" s="1"/>
  <c r="L77" i="1" s="1"/>
  <c r="I29" i="1"/>
  <c r="J29" i="1" s="1"/>
  <c r="K29" i="1" s="1"/>
  <c r="L29" i="1" s="1"/>
  <c r="I30" i="1"/>
  <c r="J30" i="1" s="1"/>
  <c r="K30" i="1" s="1"/>
  <c r="L30" i="1" s="1"/>
  <c r="I31" i="1"/>
  <c r="J31" i="1" s="1"/>
  <c r="K31" i="1" s="1"/>
  <c r="L31" i="1" s="1"/>
  <c r="I32" i="1"/>
  <c r="J32" i="1" s="1"/>
  <c r="K32" i="1" s="1"/>
  <c r="L32" i="1" s="1"/>
  <c r="I33" i="1"/>
  <c r="J33" i="1" s="1"/>
  <c r="K33" i="1" s="1"/>
  <c r="L33" i="1" s="1"/>
  <c r="I27" i="1"/>
  <c r="J27" i="1" s="1"/>
  <c r="K27" i="1" s="1"/>
  <c r="L27" i="1" s="1"/>
  <c r="I34" i="1"/>
  <c r="J34" i="1" s="1"/>
  <c r="K34" i="1" s="1"/>
  <c r="L34" i="1" s="1"/>
  <c r="I35" i="1"/>
  <c r="J35" i="1" s="1"/>
  <c r="K35" i="1" s="1"/>
  <c r="L35" i="1" s="1"/>
  <c r="I59" i="1"/>
  <c r="J59" i="1" s="1"/>
  <c r="K59" i="1" s="1"/>
  <c r="L59" i="1" s="1"/>
  <c r="I58" i="1"/>
  <c r="J58" i="1" s="1"/>
  <c r="K58" i="1" s="1"/>
  <c r="L58" i="1" s="1"/>
  <c r="I57" i="1"/>
  <c r="J57" i="1" s="1"/>
  <c r="K57" i="1" s="1"/>
  <c r="L57" i="1" s="1"/>
  <c r="I60" i="1"/>
  <c r="J60" i="1" s="1"/>
  <c r="K60" i="1" s="1"/>
  <c r="L60" i="1" s="1"/>
  <c r="I78" i="1"/>
  <c r="J78" i="1" s="1"/>
  <c r="K78" i="1" s="1"/>
  <c r="L78" i="1" s="1"/>
  <c r="I80" i="1"/>
  <c r="J80" i="1" s="1"/>
  <c r="K80" i="1" s="1"/>
  <c r="L80" i="1" s="1"/>
  <c r="I82" i="1"/>
  <c r="J82" i="1" s="1"/>
  <c r="K82" i="1" s="1"/>
  <c r="L82" i="1" s="1"/>
  <c r="I83" i="1"/>
  <c r="J83" i="1" s="1"/>
  <c r="K83" i="1" s="1"/>
  <c r="L83" i="1" s="1"/>
  <c r="I85" i="1"/>
  <c r="J85" i="1" s="1"/>
  <c r="K85" i="1" s="1"/>
  <c r="L85" i="1" s="1"/>
  <c r="I84" i="1"/>
  <c r="J84" i="1" s="1"/>
  <c r="K84" i="1" s="1"/>
  <c r="L84" i="1" s="1"/>
  <c r="I88" i="1"/>
  <c r="J88" i="1" s="1"/>
  <c r="K88" i="1" s="1"/>
  <c r="L88" i="1" s="1"/>
  <c r="I87" i="1"/>
  <c r="J87" i="1" s="1"/>
  <c r="K87" i="1" s="1"/>
  <c r="L87" i="1" s="1"/>
  <c r="I86" i="1"/>
  <c r="J86" i="1" s="1"/>
  <c r="K86" i="1" s="1"/>
  <c r="L86" i="1" s="1"/>
  <c r="M83" i="1" l="1"/>
  <c r="N83" i="1" s="1"/>
  <c r="O83" i="1" s="1"/>
  <c r="M82" i="1"/>
  <c r="N82" i="1" s="1"/>
  <c r="O82" i="1" s="1"/>
  <c r="M80" i="1"/>
  <c r="N80" i="1" s="1"/>
  <c r="O80" i="1" s="1"/>
  <c r="M78" i="1"/>
  <c r="N78" i="1" s="1"/>
  <c r="O78" i="1" s="1"/>
  <c r="I61" i="1"/>
  <c r="J61" i="1" s="1"/>
  <c r="K61" i="1" s="1"/>
  <c r="L61" i="1" s="1"/>
  <c r="I62" i="1"/>
  <c r="J62" i="1" s="1"/>
  <c r="K62" i="1" s="1"/>
  <c r="L62" i="1" s="1"/>
  <c r="I63" i="1"/>
  <c r="J63" i="1" s="1"/>
  <c r="K63" i="1" s="1"/>
  <c r="L63" i="1" s="1"/>
  <c r="I64" i="1"/>
  <c r="J64" i="1" s="1"/>
  <c r="K64" i="1" s="1"/>
  <c r="L64" i="1" s="1"/>
  <c r="I65" i="1"/>
  <c r="J65" i="1" s="1"/>
  <c r="K65" i="1" s="1"/>
  <c r="L65" i="1" s="1"/>
  <c r="I91" i="1"/>
  <c r="J91" i="1" s="1"/>
  <c r="K91" i="1" s="1"/>
  <c r="L91" i="1" s="1"/>
  <c r="I90" i="1"/>
  <c r="J90" i="1" s="1"/>
  <c r="K90" i="1" s="1"/>
  <c r="L90" i="1" s="1"/>
  <c r="I92" i="1"/>
  <c r="J92" i="1" s="1"/>
  <c r="K92" i="1" s="1"/>
  <c r="L92" i="1" s="1"/>
  <c r="I97" i="1"/>
  <c r="J97" i="1" s="1"/>
  <c r="K97" i="1" s="1"/>
  <c r="L97" i="1" s="1"/>
  <c r="I93" i="1"/>
  <c r="J93" i="1" s="1"/>
  <c r="K93" i="1" s="1"/>
  <c r="L93" i="1" s="1"/>
  <c r="I95" i="1"/>
  <c r="J95" i="1" s="1"/>
  <c r="K95" i="1" s="1"/>
  <c r="L95" i="1" s="1"/>
  <c r="I94" i="1"/>
  <c r="J94" i="1" s="1"/>
  <c r="K94" i="1" s="1"/>
  <c r="L94" i="1" s="1"/>
  <c r="I98" i="1"/>
  <c r="J98" i="1" s="1"/>
  <c r="K98" i="1" s="1"/>
  <c r="L98" i="1" s="1"/>
  <c r="I112" i="1"/>
  <c r="J112" i="1" s="1"/>
  <c r="K112" i="1" s="1"/>
  <c r="L112" i="1" s="1"/>
  <c r="I117" i="1"/>
  <c r="J117" i="1" s="1"/>
  <c r="K117" i="1" s="1"/>
  <c r="L117" i="1" s="1"/>
  <c r="I120" i="1"/>
  <c r="J120" i="1" s="1"/>
  <c r="K120" i="1" s="1"/>
  <c r="L120" i="1" s="1"/>
  <c r="I148" i="1"/>
  <c r="J148" i="1" s="1"/>
  <c r="K148" i="1" s="1"/>
  <c r="L148" i="1" s="1"/>
  <c r="I142" i="1"/>
  <c r="J142" i="1" s="1"/>
  <c r="K142" i="1" s="1"/>
  <c r="L142" i="1" s="1"/>
  <c r="I141" i="1"/>
  <c r="J141" i="1" s="1"/>
  <c r="K141" i="1" s="1"/>
  <c r="L141" i="1" s="1"/>
  <c r="I150" i="1"/>
  <c r="J150" i="1" s="1"/>
  <c r="K150" i="1" s="1"/>
  <c r="L150" i="1" s="1"/>
  <c r="I144" i="1"/>
  <c r="J144" i="1" s="1"/>
  <c r="K144" i="1" s="1"/>
  <c r="L144" i="1" s="1"/>
  <c r="I177" i="1"/>
  <c r="J177" i="1" s="1"/>
  <c r="K177" i="1" s="1"/>
  <c r="L177" i="1" s="1"/>
  <c r="I170" i="1"/>
  <c r="J170" i="1" s="1"/>
  <c r="K170" i="1" s="1"/>
  <c r="L170" i="1" s="1"/>
  <c r="I174" i="1"/>
  <c r="J174" i="1" s="1"/>
  <c r="K174" i="1" s="1"/>
  <c r="L174" i="1" s="1"/>
  <c r="I172" i="1"/>
  <c r="J172" i="1" s="1"/>
  <c r="K172" i="1" s="1"/>
  <c r="L172" i="1" s="1"/>
  <c r="I176" i="1"/>
  <c r="J176" i="1" s="1"/>
  <c r="K176" i="1" s="1"/>
  <c r="L176" i="1" s="1"/>
  <c r="I186" i="1"/>
  <c r="J186" i="1" s="1"/>
  <c r="K186" i="1" s="1"/>
  <c r="L186" i="1" s="1"/>
  <c r="I182" i="1"/>
  <c r="J182" i="1" s="1"/>
  <c r="K182" i="1" s="1"/>
  <c r="L182" i="1" s="1"/>
  <c r="I2" i="1"/>
  <c r="J2" i="1" s="1"/>
  <c r="K2" i="1" s="1"/>
  <c r="L2" i="1" s="1"/>
  <c r="I7" i="1"/>
  <c r="J7" i="1" s="1"/>
  <c r="K7" i="1" s="1"/>
  <c r="L7" i="1" s="1"/>
  <c r="I9" i="1"/>
  <c r="J9" i="1" s="1"/>
  <c r="K9" i="1" s="1"/>
  <c r="L9" i="1" s="1"/>
  <c r="I4" i="1"/>
  <c r="J4" i="1" s="1"/>
  <c r="K4" i="1" s="1"/>
  <c r="L4" i="1" s="1"/>
  <c r="I6" i="1"/>
  <c r="J6" i="1" s="1"/>
  <c r="K6" i="1" s="1"/>
  <c r="L6" i="1" s="1"/>
  <c r="I8" i="1"/>
  <c r="J8" i="1" s="1"/>
  <c r="K8" i="1" s="1"/>
  <c r="L8" i="1" s="1"/>
  <c r="I5" i="1"/>
  <c r="J5" i="1" s="1"/>
  <c r="K5" i="1" s="1"/>
  <c r="L5" i="1" s="1"/>
  <c r="I3" i="1"/>
  <c r="J3" i="1" s="1"/>
  <c r="K3" i="1" s="1"/>
  <c r="L3" i="1" s="1"/>
  <c r="I10" i="1"/>
  <c r="J10" i="1" s="1"/>
  <c r="K10" i="1" s="1"/>
  <c r="L10" i="1" s="1"/>
  <c r="I21" i="1"/>
  <c r="J21" i="1" s="1"/>
  <c r="K21" i="1" s="1"/>
  <c r="L21" i="1" s="1"/>
  <c r="I22" i="1"/>
  <c r="J22" i="1" s="1"/>
  <c r="K22" i="1" s="1"/>
  <c r="L22" i="1" s="1"/>
  <c r="I23" i="1"/>
  <c r="J23" i="1" s="1"/>
  <c r="K23" i="1" s="1"/>
  <c r="L23" i="1" s="1"/>
  <c r="I25" i="1"/>
  <c r="J25" i="1" s="1"/>
  <c r="K25" i="1" s="1"/>
  <c r="L25" i="1" s="1"/>
  <c r="I26" i="1"/>
  <c r="J26" i="1" s="1"/>
  <c r="K26" i="1" s="1"/>
  <c r="L26" i="1" s="1"/>
  <c r="I24" i="1"/>
  <c r="J24" i="1" s="1"/>
  <c r="K24" i="1" s="1"/>
  <c r="L24" i="1" s="1"/>
  <c r="I28" i="1"/>
  <c r="J28" i="1" s="1"/>
  <c r="K28" i="1" s="1"/>
  <c r="L28" i="1" s="1"/>
  <c r="I43" i="1"/>
  <c r="J43" i="1" s="1"/>
  <c r="K43" i="1" s="1"/>
  <c r="L43" i="1" s="1"/>
  <c r="I42" i="1"/>
  <c r="J42" i="1" s="1"/>
  <c r="K42" i="1" s="1"/>
  <c r="L42" i="1" s="1"/>
  <c r="I51" i="1"/>
  <c r="J51" i="1" s="1"/>
  <c r="K51" i="1" s="1"/>
  <c r="L51" i="1" s="1"/>
  <c r="I54" i="1"/>
  <c r="J54" i="1" s="1"/>
  <c r="K54" i="1" s="1"/>
  <c r="L54" i="1" s="1"/>
  <c r="I53" i="1"/>
  <c r="J53" i="1" s="1"/>
  <c r="K53" i="1" s="1"/>
  <c r="L53" i="1" s="1"/>
  <c r="I55" i="1"/>
  <c r="J55" i="1" s="1"/>
  <c r="K55" i="1" s="1"/>
  <c r="L55" i="1" s="1"/>
  <c r="I56" i="1"/>
  <c r="J56" i="1" s="1"/>
  <c r="K56" i="1" s="1"/>
  <c r="L56" i="1" s="1"/>
  <c r="I52" i="1"/>
  <c r="J52" i="1" s="1"/>
  <c r="K52" i="1" s="1"/>
  <c r="L52" i="1" s="1"/>
  <c r="I70" i="1"/>
  <c r="J70" i="1" s="1"/>
  <c r="K70" i="1" s="1"/>
  <c r="L70" i="1" s="1"/>
  <c r="I69" i="1"/>
  <c r="J69" i="1" s="1"/>
  <c r="K69" i="1" s="1"/>
  <c r="L69" i="1" s="1"/>
  <c r="I71" i="1"/>
  <c r="J71" i="1" s="1"/>
  <c r="K71" i="1" s="1"/>
  <c r="L71" i="1" s="1"/>
  <c r="I72" i="1"/>
  <c r="J72" i="1" s="1"/>
  <c r="K72" i="1" s="1"/>
  <c r="L72" i="1" s="1"/>
  <c r="M57" i="1" l="1"/>
  <c r="N57" i="1" s="1"/>
  <c r="O57" i="1" s="1"/>
  <c r="M60" i="1"/>
  <c r="N60" i="1" s="1"/>
  <c r="O60" i="1" s="1"/>
  <c r="P60" i="1" s="1"/>
  <c r="M58" i="1"/>
  <c r="N58" i="1" s="1"/>
  <c r="O58" i="1" s="1"/>
  <c r="M115" i="1"/>
  <c r="N115" i="1" s="1"/>
  <c r="O115" i="1" s="1"/>
  <c r="M116" i="1"/>
  <c r="N116" i="1" s="1"/>
  <c r="O116" i="1" s="1"/>
  <c r="M119" i="1"/>
  <c r="N119" i="1" s="1"/>
  <c r="O119" i="1" s="1"/>
  <c r="M118" i="1"/>
  <c r="N118" i="1" s="1"/>
  <c r="O118" i="1" s="1"/>
  <c r="M59" i="1"/>
  <c r="N59" i="1" s="1"/>
  <c r="O59" i="1" s="1"/>
  <c r="P59" i="1" s="1"/>
  <c r="M29" i="1"/>
  <c r="N29" i="1" s="1"/>
  <c r="O29" i="1" s="1"/>
  <c r="M79" i="1"/>
  <c r="N79" i="1" s="1"/>
  <c r="O79" i="1" s="1"/>
  <c r="M74" i="1"/>
  <c r="N74" i="1" s="1"/>
  <c r="O74" i="1" s="1"/>
  <c r="M77" i="1"/>
  <c r="N77" i="1" s="1"/>
  <c r="O77" i="1" s="1"/>
  <c r="M76" i="1"/>
  <c r="N76" i="1" s="1"/>
  <c r="O76" i="1" s="1"/>
  <c r="M73" i="1"/>
  <c r="N73" i="1" s="1"/>
  <c r="O73" i="1" s="1"/>
  <c r="M81" i="1"/>
  <c r="N81" i="1" s="1"/>
  <c r="O81" i="1" s="1"/>
  <c r="P78" i="1"/>
  <c r="P83" i="1"/>
  <c r="P80" i="1"/>
  <c r="P57" i="1"/>
  <c r="P82" i="1"/>
  <c r="P58" i="1"/>
  <c r="M56" i="1"/>
  <c r="N56" i="1" s="1"/>
  <c r="O56" i="1" s="1"/>
  <c r="M26" i="1"/>
  <c r="N26" i="1" s="1"/>
  <c r="O26" i="1" s="1"/>
  <c r="M24" i="1"/>
  <c r="N24" i="1" s="1"/>
  <c r="O24" i="1" s="1"/>
  <c r="M25" i="1"/>
  <c r="N25" i="1" s="1"/>
  <c r="O25" i="1" s="1"/>
  <c r="M28" i="1"/>
  <c r="N28" i="1" s="1"/>
  <c r="O28" i="1" s="1"/>
  <c r="M53" i="1"/>
  <c r="N53" i="1" s="1"/>
  <c r="O53" i="1" s="1"/>
  <c r="M52" i="1"/>
  <c r="N52" i="1" s="1"/>
  <c r="O52" i="1" s="1"/>
  <c r="M55" i="1"/>
  <c r="N55" i="1" s="1"/>
  <c r="O55" i="1" s="1"/>
  <c r="M117" i="1"/>
  <c r="N117" i="1" s="1"/>
  <c r="O117" i="1" s="1"/>
  <c r="M120" i="1"/>
  <c r="N120" i="1" s="1"/>
  <c r="O120" i="1" s="1"/>
  <c r="I102" i="1"/>
  <c r="J102" i="1" s="1"/>
  <c r="K102" i="1" s="1"/>
  <c r="L102" i="1" s="1"/>
  <c r="I105" i="1"/>
  <c r="J105" i="1" s="1"/>
  <c r="K105" i="1" s="1"/>
  <c r="L105" i="1" s="1"/>
  <c r="I100" i="1"/>
  <c r="J100" i="1" s="1"/>
  <c r="K100" i="1" s="1"/>
  <c r="L100" i="1" s="1"/>
  <c r="I101" i="1"/>
  <c r="J101" i="1" s="1"/>
  <c r="K101" i="1" s="1"/>
  <c r="L101" i="1" s="1"/>
  <c r="I103" i="1"/>
  <c r="J103" i="1" s="1"/>
  <c r="K103" i="1" s="1"/>
  <c r="L103" i="1" s="1"/>
  <c r="I99" i="1"/>
  <c r="J99" i="1" s="1"/>
  <c r="K99" i="1" s="1"/>
  <c r="L99" i="1" s="1"/>
  <c r="I113" i="1"/>
  <c r="J113" i="1" s="1"/>
  <c r="K113" i="1" s="1"/>
  <c r="L113" i="1" s="1"/>
  <c r="I111" i="1"/>
  <c r="J111" i="1" s="1"/>
  <c r="K111" i="1" s="1"/>
  <c r="L111" i="1" s="1"/>
  <c r="I114" i="1"/>
  <c r="J114" i="1" s="1"/>
  <c r="K114" i="1" s="1"/>
  <c r="L114" i="1" s="1"/>
  <c r="I109" i="1"/>
  <c r="J109" i="1" s="1"/>
  <c r="K109" i="1" s="1"/>
  <c r="L109" i="1" s="1"/>
  <c r="I110" i="1"/>
  <c r="J110" i="1" s="1"/>
  <c r="K110" i="1" s="1"/>
  <c r="L110" i="1" s="1"/>
  <c r="I161" i="1"/>
  <c r="J161" i="1" s="1"/>
  <c r="K161" i="1" s="1"/>
  <c r="L161" i="1" s="1"/>
  <c r="I159" i="1"/>
  <c r="J159" i="1" s="1"/>
  <c r="K159" i="1" s="1"/>
  <c r="L159" i="1" s="1"/>
  <c r="I160" i="1"/>
  <c r="J160" i="1" s="1"/>
  <c r="K160" i="1" s="1"/>
  <c r="L160" i="1" s="1"/>
  <c r="I153" i="1"/>
  <c r="J153" i="1" s="1"/>
  <c r="K153" i="1" s="1"/>
  <c r="L153" i="1" s="1"/>
  <c r="I155" i="1"/>
  <c r="J155" i="1" s="1"/>
  <c r="K155" i="1" s="1"/>
  <c r="L155" i="1" s="1"/>
  <c r="I163" i="1"/>
  <c r="J163" i="1" s="1"/>
  <c r="K163" i="1" s="1"/>
  <c r="L163" i="1" s="1"/>
  <c r="I168" i="1"/>
  <c r="J168" i="1" s="1"/>
  <c r="K168" i="1" s="1"/>
  <c r="L168" i="1" s="1"/>
  <c r="I164" i="1"/>
  <c r="J164" i="1" s="1"/>
  <c r="K164" i="1" s="1"/>
  <c r="L164" i="1" s="1"/>
  <c r="I162" i="1"/>
  <c r="J162" i="1" s="1"/>
  <c r="K162" i="1" s="1"/>
  <c r="L162" i="1" s="1"/>
  <c r="I180" i="1"/>
  <c r="J180" i="1" s="1"/>
  <c r="K180" i="1" s="1"/>
  <c r="L180" i="1" s="1"/>
  <c r="I178" i="1"/>
  <c r="J178" i="1" s="1"/>
  <c r="K178" i="1" s="1"/>
  <c r="L178" i="1" s="1"/>
  <c r="I181" i="1"/>
  <c r="J181" i="1" s="1"/>
  <c r="K181" i="1" s="1"/>
  <c r="L181" i="1" s="1"/>
  <c r="I184" i="1"/>
  <c r="J184" i="1" s="1"/>
  <c r="K184" i="1" s="1"/>
  <c r="L184" i="1" s="1"/>
  <c r="I179" i="1"/>
  <c r="J179" i="1" s="1"/>
  <c r="K179" i="1" s="1"/>
  <c r="L179" i="1" s="1"/>
  <c r="I183" i="1"/>
  <c r="J183" i="1" s="1"/>
  <c r="K183" i="1" s="1"/>
  <c r="L183" i="1" s="1"/>
  <c r="I185" i="1"/>
  <c r="J185" i="1" s="1"/>
  <c r="K185" i="1" s="1"/>
  <c r="L185" i="1" s="1"/>
  <c r="I187" i="1"/>
  <c r="J187" i="1" s="1"/>
  <c r="K187" i="1" s="1"/>
  <c r="L187" i="1" s="1"/>
  <c r="I188" i="1"/>
  <c r="J188" i="1" s="1"/>
  <c r="K188" i="1" s="1"/>
  <c r="L188" i="1" s="1"/>
  <c r="I192" i="1"/>
  <c r="J192" i="1" s="1"/>
  <c r="K192" i="1" s="1"/>
  <c r="L192" i="1" s="1"/>
  <c r="I198" i="1"/>
  <c r="J198" i="1" s="1"/>
  <c r="K198" i="1" s="1"/>
  <c r="L198" i="1" s="1"/>
  <c r="I205" i="1"/>
  <c r="J205" i="1" s="1"/>
  <c r="K205" i="1" s="1"/>
  <c r="L205" i="1" s="1"/>
  <c r="I204" i="1"/>
  <c r="J204" i="1" s="1"/>
  <c r="K204" i="1" s="1"/>
  <c r="L204" i="1" s="1"/>
  <c r="I200" i="1"/>
  <c r="J200" i="1" s="1"/>
  <c r="K200" i="1" s="1"/>
  <c r="L200" i="1" s="1"/>
  <c r="I199" i="1"/>
  <c r="J199" i="1" s="1"/>
  <c r="K199" i="1" s="1"/>
  <c r="L199" i="1" s="1"/>
  <c r="I201" i="1"/>
  <c r="J201" i="1" s="1"/>
  <c r="K201" i="1" s="1"/>
  <c r="L201" i="1" s="1"/>
  <c r="I202" i="1"/>
  <c r="J202" i="1" s="1"/>
  <c r="K202" i="1" s="1"/>
  <c r="L202" i="1" s="1"/>
  <c r="I203" i="1"/>
  <c r="J203" i="1" s="1"/>
  <c r="K203" i="1" s="1"/>
  <c r="L203" i="1" s="1"/>
  <c r="M143" i="1" l="1"/>
  <c r="N143" i="1" s="1"/>
  <c r="O143" i="1" s="1"/>
  <c r="P79" i="1"/>
  <c r="P115" i="1"/>
  <c r="P116" i="1"/>
  <c r="P29" i="1"/>
  <c r="P74" i="1"/>
  <c r="P81" i="1"/>
  <c r="P73" i="1"/>
  <c r="P76" i="1"/>
  <c r="P118" i="1"/>
  <c r="P77" i="1"/>
  <c r="P119" i="1"/>
  <c r="M152" i="1"/>
  <c r="N152" i="1" s="1"/>
  <c r="O152" i="1" s="1"/>
  <c r="P152" i="1" s="1"/>
  <c r="M142" i="1"/>
  <c r="N142" i="1" s="1"/>
  <c r="O142" i="1" s="1"/>
  <c r="P142" i="1" s="1"/>
  <c r="M145" i="1"/>
  <c r="N145" i="1" s="1"/>
  <c r="O145" i="1" s="1"/>
  <c r="P145" i="1" s="1"/>
  <c r="M144" i="1"/>
  <c r="N144" i="1" s="1"/>
  <c r="O144" i="1" s="1"/>
  <c r="P144" i="1" s="1"/>
  <c r="M149" i="1"/>
  <c r="N149" i="1" s="1"/>
  <c r="O149" i="1" s="1"/>
  <c r="P149" i="1" s="1"/>
  <c r="M141" i="1"/>
  <c r="N141" i="1" s="1"/>
  <c r="O141" i="1" s="1"/>
  <c r="P141" i="1" s="1"/>
  <c r="M146" i="1"/>
  <c r="N146" i="1" s="1"/>
  <c r="O146" i="1" s="1"/>
  <c r="P146" i="1" s="1"/>
  <c r="M147" i="1"/>
  <c r="N147" i="1" s="1"/>
  <c r="O147" i="1" s="1"/>
  <c r="P147" i="1" s="1"/>
  <c r="M140" i="1"/>
  <c r="N140" i="1" s="1"/>
  <c r="O140" i="1" s="1"/>
  <c r="M150" i="1"/>
  <c r="N150" i="1" s="1"/>
  <c r="O150" i="1" s="1"/>
  <c r="P150" i="1" s="1"/>
  <c r="M148" i="1"/>
  <c r="N148" i="1" s="1"/>
  <c r="O148" i="1" s="1"/>
  <c r="P148" i="1" s="1"/>
  <c r="M112" i="1"/>
  <c r="N112" i="1" s="1"/>
  <c r="O112" i="1" s="1"/>
  <c r="P112" i="1" s="1"/>
  <c r="P143" i="1"/>
  <c r="M156" i="1"/>
  <c r="N156" i="1" s="1"/>
  <c r="O156" i="1" s="1"/>
  <c r="M154" i="1"/>
  <c r="N154" i="1" s="1"/>
  <c r="O154" i="1" s="1"/>
  <c r="M158" i="1"/>
  <c r="N158" i="1" s="1"/>
  <c r="O158" i="1" s="1"/>
  <c r="M157" i="1"/>
  <c r="N157" i="1" s="1"/>
  <c r="O157" i="1" s="1"/>
  <c r="M151" i="1"/>
  <c r="N151" i="1" s="1"/>
  <c r="O151" i="1" s="1"/>
  <c r="M108" i="1"/>
  <c r="N108" i="1" s="1"/>
  <c r="O108" i="1" s="1"/>
  <c r="M64" i="1"/>
  <c r="N64" i="1" s="1"/>
  <c r="O64" i="1" s="1"/>
  <c r="P64" i="1" s="1"/>
  <c r="M63" i="1"/>
  <c r="N63" i="1" s="1"/>
  <c r="O63" i="1" s="1"/>
  <c r="M65" i="1"/>
  <c r="N65" i="1" s="1"/>
  <c r="O65" i="1" s="1"/>
  <c r="M61" i="1"/>
  <c r="N61" i="1" s="1"/>
  <c r="O61" i="1" s="1"/>
  <c r="P61" i="1" s="1"/>
  <c r="M62" i="1"/>
  <c r="N62" i="1" s="1"/>
  <c r="O62" i="1" s="1"/>
  <c r="P52" i="1"/>
  <c r="P120" i="1"/>
  <c r="P55" i="1"/>
  <c r="P24" i="1"/>
  <c r="P53" i="1"/>
  <c r="P56" i="1"/>
  <c r="P28" i="1"/>
  <c r="P26" i="1"/>
  <c r="P117" i="1"/>
  <c r="P25" i="1"/>
  <c r="M161" i="1"/>
  <c r="N161" i="1" s="1"/>
  <c r="O161" i="1" s="1"/>
  <c r="M159" i="1"/>
  <c r="N159" i="1" s="1"/>
  <c r="O159" i="1" s="1"/>
  <c r="M153" i="1"/>
  <c r="N153" i="1" s="1"/>
  <c r="O153" i="1" s="1"/>
  <c r="M110" i="1"/>
  <c r="N110" i="1" s="1"/>
  <c r="O110" i="1" s="1"/>
  <c r="M160" i="1"/>
  <c r="N160" i="1" s="1"/>
  <c r="O160" i="1" s="1"/>
  <c r="I125" i="1"/>
  <c r="J125" i="1" s="1"/>
  <c r="K125" i="1" s="1"/>
  <c r="L125" i="1" s="1"/>
  <c r="I134" i="1"/>
  <c r="J134" i="1" s="1"/>
  <c r="K134" i="1" s="1"/>
  <c r="L134" i="1" s="1"/>
  <c r="I132" i="1"/>
  <c r="J132" i="1" s="1"/>
  <c r="K132" i="1" s="1"/>
  <c r="L132" i="1" s="1"/>
  <c r="I96" i="1"/>
  <c r="J96" i="1" s="1"/>
  <c r="K96" i="1" s="1"/>
  <c r="L96" i="1" s="1"/>
  <c r="I135" i="1"/>
  <c r="J135" i="1" s="1"/>
  <c r="K135" i="1" s="1"/>
  <c r="L135" i="1" s="1"/>
  <c r="M109" i="1" s="1"/>
  <c r="N109" i="1" s="1"/>
  <c r="O109" i="1" s="1"/>
  <c r="I138" i="1"/>
  <c r="J138" i="1" s="1"/>
  <c r="K138" i="1" s="1"/>
  <c r="L138" i="1" s="1"/>
  <c r="I126" i="1"/>
  <c r="J126" i="1" s="1"/>
  <c r="K126" i="1" s="1"/>
  <c r="L126" i="1" s="1"/>
  <c r="I128" i="1"/>
  <c r="J128" i="1" s="1"/>
  <c r="K128" i="1" s="1"/>
  <c r="L128" i="1" s="1"/>
  <c r="I14" i="1"/>
  <c r="J14" i="1" s="1"/>
  <c r="K14" i="1" s="1"/>
  <c r="L14" i="1" s="1"/>
  <c r="I36" i="1"/>
  <c r="J36" i="1" s="1"/>
  <c r="K36" i="1" s="1"/>
  <c r="L36" i="1" s="1"/>
  <c r="I195" i="1"/>
  <c r="J195" i="1" s="1"/>
  <c r="K195" i="1" s="1"/>
  <c r="L195" i="1" s="1"/>
  <c r="I17" i="1"/>
  <c r="J17" i="1" s="1"/>
  <c r="K17" i="1" s="1"/>
  <c r="L17" i="1" s="1"/>
  <c r="I15" i="1"/>
  <c r="J15" i="1" s="1"/>
  <c r="K15" i="1" s="1"/>
  <c r="L15" i="1" s="1"/>
  <c r="I106" i="1"/>
  <c r="J106" i="1" s="1"/>
  <c r="K106" i="1" s="1"/>
  <c r="L106" i="1" s="1"/>
  <c r="I107" i="1"/>
  <c r="J107" i="1" s="1"/>
  <c r="K107" i="1" s="1"/>
  <c r="L107" i="1" s="1"/>
  <c r="I67" i="1"/>
  <c r="J67" i="1" s="1"/>
  <c r="K67" i="1" s="1"/>
  <c r="L67" i="1" s="1"/>
  <c r="I47" i="1"/>
  <c r="J47" i="1" s="1"/>
  <c r="K47" i="1" s="1"/>
  <c r="L47" i="1" s="1"/>
  <c r="I166" i="1"/>
  <c r="J166" i="1" s="1"/>
  <c r="K166" i="1" s="1"/>
  <c r="L166" i="1" s="1"/>
  <c r="I44" i="1"/>
  <c r="J44" i="1" s="1"/>
  <c r="K44" i="1" s="1"/>
  <c r="L44" i="1" s="1"/>
  <c r="I20" i="1"/>
  <c r="J20" i="1" s="1"/>
  <c r="K20" i="1" s="1"/>
  <c r="L20" i="1" s="1"/>
  <c r="I189" i="1"/>
  <c r="J189" i="1" s="1"/>
  <c r="K189" i="1" s="1"/>
  <c r="L189" i="1" s="1"/>
  <c r="I173" i="1"/>
  <c r="J173" i="1" s="1"/>
  <c r="K173" i="1" s="1"/>
  <c r="L173" i="1" s="1"/>
  <c r="I139" i="1"/>
  <c r="J139" i="1" s="1"/>
  <c r="K139" i="1" s="1"/>
  <c r="L139" i="1" s="1"/>
  <c r="I19" i="1"/>
  <c r="J19" i="1" s="1"/>
  <c r="K19" i="1" s="1"/>
  <c r="L19" i="1" s="1"/>
  <c r="I133" i="1"/>
  <c r="J133" i="1" s="1"/>
  <c r="K133" i="1" s="1"/>
  <c r="L133" i="1" s="1"/>
  <c r="I66" i="1"/>
  <c r="J66" i="1" s="1"/>
  <c r="K66" i="1" s="1"/>
  <c r="L66" i="1" s="1"/>
  <c r="I37" i="1"/>
  <c r="J37" i="1" s="1"/>
  <c r="K37" i="1" s="1"/>
  <c r="L37" i="1" s="1"/>
  <c r="I167" i="1"/>
  <c r="J167" i="1" s="1"/>
  <c r="K167" i="1" s="1"/>
  <c r="L167" i="1" s="1"/>
  <c r="I197" i="1"/>
  <c r="J197" i="1" s="1"/>
  <c r="K197" i="1" s="1"/>
  <c r="L197" i="1" s="1"/>
  <c r="I171" i="1"/>
  <c r="J171" i="1" s="1"/>
  <c r="K171" i="1" s="1"/>
  <c r="L171" i="1" s="1"/>
  <c r="I41" i="1"/>
  <c r="J41" i="1" s="1"/>
  <c r="K41" i="1" s="1"/>
  <c r="L41" i="1" s="1"/>
  <c r="I40" i="1"/>
  <c r="J40" i="1" s="1"/>
  <c r="K40" i="1" s="1"/>
  <c r="L40" i="1" s="1"/>
  <c r="I193" i="1"/>
  <c r="J193" i="1" s="1"/>
  <c r="K193" i="1" s="1"/>
  <c r="L193" i="1" s="1"/>
  <c r="I38" i="1"/>
  <c r="J38" i="1" s="1"/>
  <c r="K38" i="1" s="1"/>
  <c r="L38" i="1" s="1"/>
  <c r="I39" i="1"/>
  <c r="J39" i="1" s="1"/>
  <c r="K39" i="1" s="1"/>
  <c r="L39" i="1" s="1"/>
  <c r="I191" i="1"/>
  <c r="J191" i="1" s="1"/>
  <c r="K191" i="1" s="1"/>
  <c r="L191" i="1" s="1"/>
  <c r="I89" i="1"/>
  <c r="J89" i="1" s="1"/>
  <c r="K89" i="1" s="1"/>
  <c r="L89" i="1" s="1"/>
  <c r="I45" i="1"/>
  <c r="J45" i="1" s="1"/>
  <c r="K45" i="1" s="1"/>
  <c r="L45" i="1" s="1"/>
  <c r="I49" i="1"/>
  <c r="J49" i="1" s="1"/>
  <c r="K49" i="1" s="1"/>
  <c r="L49" i="1" s="1"/>
  <c r="I12" i="1"/>
  <c r="J12" i="1" s="1"/>
  <c r="K12" i="1" s="1"/>
  <c r="L12" i="1" s="1"/>
  <c r="I46" i="1"/>
  <c r="J46" i="1" s="1"/>
  <c r="K46" i="1" s="1"/>
  <c r="L46" i="1" s="1"/>
  <c r="I190" i="1"/>
  <c r="J190" i="1" s="1"/>
  <c r="K190" i="1" s="1"/>
  <c r="L190" i="1" s="1"/>
  <c r="I136" i="1"/>
  <c r="J136" i="1" s="1"/>
  <c r="K136" i="1" s="1"/>
  <c r="L136" i="1" s="1"/>
  <c r="I196" i="1"/>
  <c r="J196" i="1" s="1"/>
  <c r="K196" i="1" s="1"/>
  <c r="L196" i="1" s="1"/>
  <c r="I11" i="1"/>
  <c r="J11" i="1" s="1"/>
  <c r="K11" i="1" s="1"/>
  <c r="L11" i="1" s="1"/>
  <c r="I194" i="1"/>
  <c r="J194" i="1" s="1"/>
  <c r="K194" i="1" s="1"/>
  <c r="L194" i="1" s="1"/>
  <c r="I48" i="1"/>
  <c r="J48" i="1" s="1"/>
  <c r="K48" i="1" s="1"/>
  <c r="L48" i="1" s="1"/>
  <c r="I137" i="1"/>
  <c r="J137" i="1" s="1"/>
  <c r="K137" i="1" s="1"/>
  <c r="L137" i="1" s="1"/>
  <c r="I16" i="1"/>
  <c r="J16" i="1" s="1"/>
  <c r="K16" i="1" s="1"/>
  <c r="L16" i="1" s="1"/>
  <c r="I165" i="1"/>
  <c r="J165" i="1" s="1"/>
  <c r="K165" i="1" s="1"/>
  <c r="L165" i="1" s="1"/>
  <c r="I18" i="1"/>
  <c r="J18" i="1" s="1"/>
  <c r="K18" i="1" s="1"/>
  <c r="L18" i="1" s="1"/>
  <c r="I13" i="1"/>
  <c r="J13" i="1" s="1"/>
  <c r="K13" i="1" s="1"/>
  <c r="L13" i="1" s="1"/>
  <c r="I175" i="1"/>
  <c r="J175" i="1" s="1"/>
  <c r="K175" i="1" s="1"/>
  <c r="L175" i="1" s="1"/>
  <c r="I169" i="1"/>
  <c r="J169" i="1" s="1"/>
  <c r="K169" i="1" s="1"/>
  <c r="L169" i="1" s="1"/>
  <c r="I50" i="1"/>
  <c r="J50" i="1" s="1"/>
  <c r="K50" i="1" s="1"/>
  <c r="L50" i="1" s="1"/>
  <c r="I104" i="1"/>
  <c r="J104" i="1" s="1"/>
  <c r="K104" i="1" s="1"/>
  <c r="L104" i="1" s="1"/>
  <c r="H59" i="1" l="1"/>
  <c r="M84" i="1"/>
  <c r="N84" i="1" s="1"/>
  <c r="O84" i="1" s="1"/>
  <c r="P84" i="1" s="1"/>
  <c r="M85" i="1"/>
  <c r="N85" i="1" s="1"/>
  <c r="O85" i="1" s="1"/>
  <c r="P85" i="1" s="1"/>
  <c r="M88" i="1"/>
  <c r="N88" i="1" s="1"/>
  <c r="O88" i="1" s="1"/>
  <c r="P88" i="1" s="1"/>
  <c r="H65" i="1"/>
  <c r="H57" i="1"/>
  <c r="H64" i="1"/>
  <c r="H58" i="1"/>
  <c r="P62" i="1"/>
  <c r="H62" i="1"/>
  <c r="H61" i="1"/>
  <c r="H60" i="1"/>
  <c r="P140" i="1"/>
  <c r="Q140" i="1" s="1"/>
  <c r="R140" i="1" s="1"/>
  <c r="S140" i="1" s="1"/>
  <c r="P65" i="1"/>
  <c r="P63" i="1"/>
  <c r="H63" i="1"/>
  <c r="M9" i="1"/>
  <c r="N9" i="1" s="1"/>
  <c r="O9" i="1" s="1"/>
  <c r="M4" i="1"/>
  <c r="N4" i="1" s="1"/>
  <c r="O4" i="1" s="1"/>
  <c r="M6" i="1"/>
  <c r="N6" i="1" s="1"/>
  <c r="O6" i="1" s="1"/>
  <c r="M2" i="1"/>
  <c r="N2" i="1" s="1"/>
  <c r="O2" i="1" s="1"/>
  <c r="M8" i="1"/>
  <c r="N8" i="1" s="1"/>
  <c r="O8" i="1" s="1"/>
  <c r="M7" i="1"/>
  <c r="N7" i="1" s="1"/>
  <c r="O7" i="1" s="1"/>
  <c r="M23" i="1"/>
  <c r="N23" i="1" s="1"/>
  <c r="O23" i="1" s="1"/>
  <c r="M72" i="1"/>
  <c r="N72" i="1" s="1"/>
  <c r="O72" i="1" s="1"/>
  <c r="M68" i="1"/>
  <c r="N68" i="1" s="1"/>
  <c r="O68" i="1" s="1"/>
  <c r="M75" i="1"/>
  <c r="N75" i="1" s="1"/>
  <c r="O75" i="1" s="1"/>
  <c r="M71" i="1"/>
  <c r="N71" i="1" s="1"/>
  <c r="O71" i="1" s="1"/>
  <c r="M203" i="1"/>
  <c r="N203" i="1" s="1"/>
  <c r="O203" i="1" s="1"/>
  <c r="M162" i="1"/>
  <c r="N162" i="1" s="1"/>
  <c r="O162" i="1" s="1"/>
  <c r="P162" i="1" s="1"/>
  <c r="M201" i="1"/>
  <c r="N201" i="1" s="1"/>
  <c r="O201" i="1" s="1"/>
  <c r="M199" i="1"/>
  <c r="N199" i="1" s="1"/>
  <c r="O199" i="1" s="1"/>
  <c r="M198" i="1"/>
  <c r="N198" i="1" s="1"/>
  <c r="O198" i="1" s="1"/>
  <c r="P198" i="1" s="1"/>
  <c r="M205" i="1"/>
  <c r="N205" i="1" s="1"/>
  <c r="O205" i="1" s="1"/>
  <c r="P205" i="1" s="1"/>
  <c r="M204" i="1"/>
  <c r="N204" i="1" s="1"/>
  <c r="O204" i="1" s="1"/>
  <c r="P204" i="1" s="1"/>
  <c r="M200" i="1"/>
  <c r="N200" i="1" s="1"/>
  <c r="O200" i="1" s="1"/>
  <c r="P200" i="1" s="1"/>
  <c r="M22" i="1"/>
  <c r="N22" i="1" s="1"/>
  <c r="O22" i="1" s="1"/>
  <c r="M21" i="1"/>
  <c r="N21" i="1" s="1"/>
  <c r="O21" i="1" s="1"/>
  <c r="M180" i="1"/>
  <c r="N180" i="1" s="1"/>
  <c r="O180" i="1" s="1"/>
  <c r="P180" i="1" s="1"/>
  <c r="M185" i="1"/>
  <c r="N185" i="1" s="1"/>
  <c r="O185" i="1" s="1"/>
  <c r="P185" i="1" s="1"/>
  <c r="M181" i="1"/>
  <c r="N181" i="1" s="1"/>
  <c r="O181" i="1" s="1"/>
  <c r="P181" i="1" s="1"/>
  <c r="M179" i="1"/>
  <c r="N179" i="1" s="1"/>
  <c r="O179" i="1" s="1"/>
  <c r="P179" i="1" s="1"/>
  <c r="M168" i="1"/>
  <c r="N168" i="1" s="1"/>
  <c r="O168" i="1" s="1"/>
  <c r="P168" i="1" s="1"/>
  <c r="M183" i="1"/>
  <c r="N183" i="1" s="1"/>
  <c r="O183" i="1" s="1"/>
  <c r="M202" i="1"/>
  <c r="N202" i="1" s="1"/>
  <c r="O202" i="1" s="1"/>
  <c r="P202" i="1" s="1"/>
  <c r="P157" i="1"/>
  <c r="M186" i="1"/>
  <c r="N186" i="1" s="1"/>
  <c r="O186" i="1" s="1"/>
  <c r="M27" i="1"/>
  <c r="N27" i="1" s="1"/>
  <c r="O27" i="1" s="1"/>
  <c r="M34" i="1"/>
  <c r="N34" i="1" s="1"/>
  <c r="O34" i="1" s="1"/>
  <c r="M33" i="1"/>
  <c r="N33" i="1" s="1"/>
  <c r="O33" i="1" s="1"/>
  <c r="M30" i="1"/>
  <c r="N30" i="1" s="1"/>
  <c r="O30" i="1" s="1"/>
  <c r="M31" i="1"/>
  <c r="N31" i="1" s="1"/>
  <c r="O31" i="1" s="1"/>
  <c r="M32" i="1"/>
  <c r="N32" i="1" s="1"/>
  <c r="O32" i="1" s="1"/>
  <c r="M51" i="1"/>
  <c r="N51" i="1" s="1"/>
  <c r="O51" i="1" s="1"/>
  <c r="M54" i="1"/>
  <c r="N54" i="1" s="1"/>
  <c r="O54" i="1" s="1"/>
  <c r="M69" i="1"/>
  <c r="N69" i="1" s="1"/>
  <c r="O69" i="1" s="1"/>
  <c r="M70" i="1"/>
  <c r="N70" i="1" s="1"/>
  <c r="O70" i="1" s="1"/>
  <c r="M155" i="1"/>
  <c r="N155" i="1" s="1"/>
  <c r="O155" i="1" s="1"/>
  <c r="H155" i="1" s="1"/>
  <c r="M184" i="1"/>
  <c r="N184" i="1" s="1"/>
  <c r="O184" i="1" s="1"/>
  <c r="P184" i="1" s="1"/>
  <c r="P158" i="1"/>
  <c r="M188" i="1"/>
  <c r="N188" i="1" s="1"/>
  <c r="O188" i="1" s="1"/>
  <c r="P188" i="1" s="1"/>
  <c r="M5" i="1"/>
  <c r="N5" i="1" s="1"/>
  <c r="O5" i="1" s="1"/>
  <c r="M3" i="1"/>
  <c r="N3" i="1" s="1"/>
  <c r="O3" i="1" s="1"/>
  <c r="M10" i="1"/>
  <c r="N10" i="1" s="1"/>
  <c r="O10" i="1" s="1"/>
  <c r="M35" i="1"/>
  <c r="N35" i="1" s="1"/>
  <c r="O35" i="1" s="1"/>
  <c r="M43" i="1"/>
  <c r="N43" i="1" s="1"/>
  <c r="O43" i="1" s="1"/>
  <c r="M42" i="1"/>
  <c r="N42" i="1" s="1"/>
  <c r="O42" i="1" s="1"/>
  <c r="M123" i="1"/>
  <c r="N123" i="1" s="1"/>
  <c r="O123" i="1" s="1"/>
  <c r="M122" i="1"/>
  <c r="N122" i="1" s="1"/>
  <c r="O122" i="1" s="1"/>
  <c r="M121" i="1"/>
  <c r="N121" i="1" s="1"/>
  <c r="O121" i="1" s="1"/>
  <c r="M131" i="1"/>
  <c r="N131" i="1" s="1"/>
  <c r="O131" i="1" s="1"/>
  <c r="M124" i="1"/>
  <c r="N124" i="1" s="1"/>
  <c r="O124" i="1" s="1"/>
  <c r="M129" i="1"/>
  <c r="N129" i="1" s="1"/>
  <c r="O129" i="1" s="1"/>
  <c r="M127" i="1"/>
  <c r="N127" i="1" s="1"/>
  <c r="O127" i="1" s="1"/>
  <c r="M130" i="1"/>
  <c r="N130" i="1" s="1"/>
  <c r="O130" i="1" s="1"/>
  <c r="M164" i="1"/>
  <c r="N164" i="1" s="1"/>
  <c r="O164" i="1" s="1"/>
  <c r="P164" i="1" s="1"/>
  <c r="M163" i="1"/>
  <c r="N163" i="1" s="1"/>
  <c r="O163" i="1" s="1"/>
  <c r="P163" i="1" s="1"/>
  <c r="P154" i="1"/>
  <c r="M95" i="1"/>
  <c r="N95" i="1" s="1"/>
  <c r="O95" i="1" s="1"/>
  <c r="M93" i="1"/>
  <c r="N93" i="1" s="1"/>
  <c r="O93" i="1" s="1"/>
  <c r="M94" i="1"/>
  <c r="N94" i="1" s="1"/>
  <c r="O94" i="1" s="1"/>
  <c r="M97" i="1"/>
  <c r="N97" i="1" s="1"/>
  <c r="O97" i="1" s="1"/>
  <c r="M98" i="1"/>
  <c r="N98" i="1" s="1"/>
  <c r="O98" i="1" s="1"/>
  <c r="M91" i="1"/>
  <c r="N91" i="1" s="1"/>
  <c r="O91" i="1" s="1"/>
  <c r="M92" i="1"/>
  <c r="N92" i="1" s="1"/>
  <c r="O92" i="1" s="1"/>
  <c r="M90" i="1"/>
  <c r="N90" i="1" s="1"/>
  <c r="O90" i="1" s="1"/>
  <c r="M177" i="1"/>
  <c r="N177" i="1" s="1"/>
  <c r="O177" i="1" s="1"/>
  <c r="M170" i="1"/>
  <c r="N170" i="1" s="1"/>
  <c r="O170" i="1" s="1"/>
  <c r="M174" i="1"/>
  <c r="N174" i="1" s="1"/>
  <c r="O174" i="1" s="1"/>
  <c r="M176" i="1"/>
  <c r="N176" i="1" s="1"/>
  <c r="O176" i="1" s="1"/>
  <c r="M172" i="1"/>
  <c r="N172" i="1" s="1"/>
  <c r="O172" i="1" s="1"/>
  <c r="M178" i="1"/>
  <c r="N178" i="1" s="1"/>
  <c r="O178" i="1" s="1"/>
  <c r="M187" i="1"/>
  <c r="N187" i="1" s="1"/>
  <c r="O187" i="1" s="1"/>
  <c r="P187" i="1" s="1"/>
  <c r="P156" i="1"/>
  <c r="M87" i="1"/>
  <c r="N87" i="1" s="1"/>
  <c r="O87" i="1" s="1"/>
  <c r="M86" i="1"/>
  <c r="N86" i="1" s="1"/>
  <c r="O86" i="1" s="1"/>
  <c r="M192" i="1"/>
  <c r="N192" i="1" s="1"/>
  <c r="O192" i="1" s="1"/>
  <c r="M182" i="1"/>
  <c r="N182" i="1" s="1"/>
  <c r="O182" i="1" s="1"/>
  <c r="P108" i="1"/>
  <c r="P151" i="1"/>
  <c r="Q150" i="1"/>
  <c r="R150" i="1" s="1"/>
  <c r="S150" i="1" s="1"/>
  <c r="M114" i="1"/>
  <c r="N114" i="1" s="1"/>
  <c r="O114" i="1" s="1"/>
  <c r="M113" i="1"/>
  <c r="N113" i="1" s="1"/>
  <c r="O113" i="1" s="1"/>
  <c r="M111" i="1"/>
  <c r="N111" i="1" s="1"/>
  <c r="O111" i="1" s="1"/>
  <c r="M102" i="1"/>
  <c r="N102" i="1" s="1"/>
  <c r="O102" i="1" s="1"/>
  <c r="M99" i="1"/>
  <c r="N99" i="1" s="1"/>
  <c r="O99" i="1" s="1"/>
  <c r="M103" i="1"/>
  <c r="N103" i="1" s="1"/>
  <c r="O103" i="1" s="1"/>
  <c r="M101" i="1"/>
  <c r="N101" i="1" s="1"/>
  <c r="O101" i="1" s="1"/>
  <c r="M105" i="1"/>
  <c r="N105" i="1" s="1"/>
  <c r="O105" i="1" s="1"/>
  <c r="M100" i="1"/>
  <c r="N100" i="1" s="1"/>
  <c r="O100" i="1" s="1"/>
  <c r="P110" i="1"/>
  <c r="P153" i="1"/>
  <c r="P159" i="1"/>
  <c r="P160" i="1"/>
  <c r="P161" i="1"/>
  <c r="P109" i="1"/>
  <c r="M66" i="1"/>
  <c r="N66" i="1" s="1"/>
  <c r="O66" i="1" s="1"/>
  <c r="M107" i="1"/>
  <c r="N107" i="1" s="1"/>
  <c r="O107" i="1" s="1"/>
  <c r="M138" i="1"/>
  <c r="N138" i="1" s="1"/>
  <c r="O138" i="1" s="1"/>
  <c r="M134" i="1"/>
  <c r="N134" i="1" s="1"/>
  <c r="O134" i="1" s="1"/>
  <c r="M126" i="1"/>
  <c r="N126" i="1" s="1"/>
  <c r="O126" i="1" s="1"/>
  <c r="M104" i="1"/>
  <c r="N104" i="1" s="1"/>
  <c r="O104" i="1" s="1"/>
  <c r="M128" i="1"/>
  <c r="N128" i="1" s="1"/>
  <c r="O128" i="1" s="1"/>
  <c r="M125" i="1"/>
  <c r="N125" i="1" s="1"/>
  <c r="O125" i="1" s="1"/>
  <c r="M106" i="1"/>
  <c r="N106" i="1" s="1"/>
  <c r="O106" i="1" s="1"/>
  <c r="M67" i="1"/>
  <c r="N67" i="1" s="1"/>
  <c r="O67" i="1" s="1"/>
  <c r="M16" i="1"/>
  <c r="N16" i="1" s="1"/>
  <c r="O16" i="1" s="1"/>
  <c r="M11" i="1"/>
  <c r="N11" i="1" s="1"/>
  <c r="O11" i="1" s="1"/>
  <c r="M12" i="1"/>
  <c r="N12" i="1" s="1"/>
  <c r="O12" i="1" s="1"/>
  <c r="M14" i="1"/>
  <c r="N14" i="1" s="1"/>
  <c r="O14" i="1" s="1"/>
  <c r="M13" i="1"/>
  <c r="N13" i="1" s="1"/>
  <c r="O13" i="1" s="1"/>
  <c r="M89" i="1"/>
  <c r="N89" i="1" s="1"/>
  <c r="O89" i="1" s="1"/>
  <c r="M135" i="1"/>
  <c r="N135" i="1" s="1"/>
  <c r="O135" i="1" s="1"/>
  <c r="M132" i="1"/>
  <c r="N132" i="1" s="1"/>
  <c r="O132" i="1" s="1"/>
  <c r="M96" i="1"/>
  <c r="N96" i="1" s="1"/>
  <c r="O96" i="1" s="1"/>
  <c r="M165" i="1"/>
  <c r="N165" i="1" s="1"/>
  <c r="O165" i="1" s="1"/>
  <c r="M173" i="1"/>
  <c r="N173" i="1" s="1"/>
  <c r="O173" i="1" s="1"/>
  <c r="M169" i="1"/>
  <c r="N169" i="1" s="1"/>
  <c r="O169" i="1" s="1"/>
  <c r="M166" i="1"/>
  <c r="N166" i="1" s="1"/>
  <c r="O166" i="1" s="1"/>
  <c r="M175" i="1"/>
  <c r="N175" i="1" s="1"/>
  <c r="O175" i="1" s="1"/>
  <c r="M171" i="1"/>
  <c r="N171" i="1" s="1"/>
  <c r="O171" i="1" s="1"/>
  <c r="M39" i="1"/>
  <c r="N39" i="1" s="1"/>
  <c r="O39" i="1" s="1"/>
  <c r="M15" i="1"/>
  <c r="N15" i="1" s="1"/>
  <c r="O15" i="1" s="1"/>
  <c r="M18" i="1"/>
  <c r="N18" i="1" s="1"/>
  <c r="O18" i="1" s="1"/>
  <c r="M20" i="1"/>
  <c r="N20" i="1" s="1"/>
  <c r="O20" i="1" s="1"/>
  <c r="M37" i="1"/>
  <c r="N37" i="1" s="1"/>
  <c r="O37" i="1" s="1"/>
  <c r="M17" i="1"/>
  <c r="N17" i="1" s="1"/>
  <c r="O17" i="1" s="1"/>
  <c r="M19" i="1"/>
  <c r="N19" i="1" s="1"/>
  <c r="O19" i="1" s="1"/>
  <c r="M36" i="1"/>
  <c r="N36" i="1" s="1"/>
  <c r="O36" i="1" s="1"/>
  <c r="M44" i="1"/>
  <c r="N44" i="1" s="1"/>
  <c r="O44" i="1" s="1"/>
  <c r="M41" i="1"/>
  <c r="N41" i="1" s="1"/>
  <c r="O41" i="1" s="1"/>
  <c r="M47" i="1"/>
  <c r="N47" i="1" s="1"/>
  <c r="O47" i="1" s="1"/>
  <c r="M38" i="1"/>
  <c r="N38" i="1" s="1"/>
  <c r="O38" i="1" s="1"/>
  <c r="M50" i="1"/>
  <c r="N50" i="1" s="1"/>
  <c r="O50" i="1" s="1"/>
  <c r="M46" i="1"/>
  <c r="N46" i="1" s="1"/>
  <c r="O46" i="1" s="1"/>
  <c r="M40" i="1"/>
  <c r="N40" i="1" s="1"/>
  <c r="O40" i="1" s="1"/>
  <c r="M49" i="1"/>
  <c r="N49" i="1" s="1"/>
  <c r="O49" i="1" s="1"/>
  <c r="M48" i="1"/>
  <c r="N48" i="1" s="1"/>
  <c r="O48" i="1" s="1"/>
  <c r="M45" i="1"/>
  <c r="N45" i="1" s="1"/>
  <c r="O45" i="1" s="1"/>
  <c r="M133" i="1"/>
  <c r="N133" i="1" s="1"/>
  <c r="O133" i="1" s="1"/>
  <c r="M167" i="1"/>
  <c r="N167" i="1" s="1"/>
  <c r="O167" i="1" s="1"/>
  <c r="M136" i="1"/>
  <c r="N136" i="1" s="1"/>
  <c r="O136" i="1" s="1"/>
  <c r="M137" i="1"/>
  <c r="N137" i="1" s="1"/>
  <c r="O137" i="1" s="1"/>
  <c r="M139" i="1"/>
  <c r="N139" i="1" s="1"/>
  <c r="O139" i="1" s="1"/>
  <c r="M195" i="1"/>
  <c r="N195" i="1" s="1"/>
  <c r="O195" i="1" s="1"/>
  <c r="M196" i="1"/>
  <c r="N196" i="1" s="1"/>
  <c r="O196" i="1" s="1"/>
  <c r="M193" i="1"/>
  <c r="N193" i="1" s="1"/>
  <c r="O193" i="1" s="1"/>
  <c r="M191" i="1"/>
  <c r="N191" i="1" s="1"/>
  <c r="O191" i="1" s="1"/>
  <c r="M189" i="1"/>
  <c r="N189" i="1" s="1"/>
  <c r="O189" i="1" s="1"/>
  <c r="M190" i="1"/>
  <c r="N190" i="1" s="1"/>
  <c r="O190" i="1" s="1"/>
  <c r="M194" i="1"/>
  <c r="N194" i="1" s="1"/>
  <c r="O194" i="1" s="1"/>
  <c r="M197" i="1"/>
  <c r="N197" i="1" s="1"/>
  <c r="O197" i="1" s="1"/>
  <c r="Q147" i="1" l="1"/>
  <c r="R147" i="1" s="1"/>
  <c r="S147" i="1" s="1"/>
  <c r="Q59" i="1"/>
  <c r="R59" i="1" s="1"/>
  <c r="S59" i="1" s="1"/>
  <c r="H112" i="1"/>
  <c r="H41" i="1"/>
  <c r="H110" i="1"/>
  <c r="H74" i="1"/>
  <c r="H80" i="1"/>
  <c r="H73" i="1"/>
  <c r="H77" i="1"/>
  <c r="H79" i="1"/>
  <c r="H78" i="1"/>
  <c r="H81" i="1"/>
  <c r="H76" i="1"/>
  <c r="Q58" i="1"/>
  <c r="R58" i="1" s="1"/>
  <c r="S58" i="1" s="1"/>
  <c r="H52" i="1"/>
  <c r="H56" i="1"/>
  <c r="H145" i="1"/>
  <c r="H126" i="1"/>
  <c r="H107" i="1"/>
  <c r="H86" i="1"/>
  <c r="P203" i="1"/>
  <c r="H15" i="1"/>
  <c r="H195" i="1"/>
  <c r="P155" i="1"/>
  <c r="H156" i="1"/>
  <c r="H147" i="1"/>
  <c r="H143" i="1"/>
  <c r="H158" i="1"/>
  <c r="H163" i="1"/>
  <c r="H183" i="1"/>
  <c r="H21" i="1"/>
  <c r="H199" i="1"/>
  <c r="H7" i="1"/>
  <c r="Q60" i="1"/>
  <c r="R60" i="1" s="1"/>
  <c r="S60" i="1" s="1"/>
  <c r="H160" i="1"/>
  <c r="P199" i="1"/>
  <c r="Q149" i="1"/>
  <c r="R149" i="1" s="1"/>
  <c r="S149" i="1" s="1"/>
  <c r="Q57" i="1"/>
  <c r="R57" i="1" s="1"/>
  <c r="S57" i="1" s="1"/>
  <c r="H157" i="1"/>
  <c r="H131" i="1"/>
  <c r="H133" i="1"/>
  <c r="H49" i="1"/>
  <c r="H44" i="1"/>
  <c r="H39" i="1"/>
  <c r="H96" i="1"/>
  <c r="H101" i="1"/>
  <c r="H113" i="1"/>
  <c r="H164" i="1"/>
  <c r="H121" i="1"/>
  <c r="H119" i="1"/>
  <c r="H116" i="1"/>
  <c r="H117" i="1"/>
  <c r="H120" i="1"/>
  <c r="H115" i="1"/>
  <c r="H118" i="1"/>
  <c r="H43" i="1"/>
  <c r="H174" i="1"/>
  <c r="H98" i="1"/>
  <c r="H190" i="1"/>
  <c r="H139" i="1"/>
  <c r="H36" i="1"/>
  <c r="H171" i="1"/>
  <c r="H132" i="1"/>
  <c r="H66" i="1"/>
  <c r="P103" i="1"/>
  <c r="H103" i="1"/>
  <c r="P114" i="1"/>
  <c r="H114" i="1"/>
  <c r="H182" i="1"/>
  <c r="H170" i="1"/>
  <c r="H97" i="1"/>
  <c r="H122" i="1"/>
  <c r="H184" i="1"/>
  <c r="H54" i="1"/>
  <c r="H186" i="1"/>
  <c r="H2" i="1"/>
  <c r="H108" i="1"/>
  <c r="H140" i="1"/>
  <c r="H144" i="1"/>
  <c r="H27" i="1"/>
  <c r="H168" i="1"/>
  <c r="H22" i="1"/>
  <c r="H201" i="1"/>
  <c r="H75" i="1"/>
  <c r="H8" i="1"/>
  <c r="H189" i="1"/>
  <c r="H137" i="1"/>
  <c r="H40" i="1"/>
  <c r="H19" i="1"/>
  <c r="H175" i="1"/>
  <c r="H135" i="1"/>
  <c r="H13" i="1"/>
  <c r="H67" i="1"/>
  <c r="P99" i="1"/>
  <c r="H99" i="1"/>
  <c r="H177" i="1"/>
  <c r="H94" i="1"/>
  <c r="H130" i="1"/>
  <c r="H123" i="1"/>
  <c r="H35" i="1"/>
  <c r="H51" i="1"/>
  <c r="H55" i="1"/>
  <c r="H53" i="1"/>
  <c r="H179" i="1"/>
  <c r="H200" i="1"/>
  <c r="H162" i="1"/>
  <c r="H68" i="1"/>
  <c r="H6" i="1"/>
  <c r="H109" i="1"/>
  <c r="H146" i="1"/>
  <c r="H188" i="1"/>
  <c r="H34" i="1"/>
  <c r="H187" i="1"/>
  <c r="P90" i="1"/>
  <c r="H90" i="1"/>
  <c r="P93" i="1"/>
  <c r="H93" i="1"/>
  <c r="H127" i="1"/>
  <c r="H32" i="1"/>
  <c r="H204" i="1"/>
  <c r="H142" i="1"/>
  <c r="H148" i="1"/>
  <c r="H16" i="1"/>
  <c r="H203" i="1"/>
  <c r="H71" i="1"/>
  <c r="H191" i="1"/>
  <c r="H166" i="1"/>
  <c r="H134" i="1"/>
  <c r="H197" i="1"/>
  <c r="H48" i="1"/>
  <c r="H50" i="1"/>
  <c r="H37" i="1"/>
  <c r="H169" i="1"/>
  <c r="H12" i="1"/>
  <c r="H125" i="1"/>
  <c r="H102" i="1"/>
  <c r="H87" i="1"/>
  <c r="P178" i="1"/>
  <c r="H178" i="1"/>
  <c r="P92" i="1"/>
  <c r="H92" i="1"/>
  <c r="P95" i="1"/>
  <c r="H95" i="1"/>
  <c r="H129" i="1"/>
  <c r="H42" i="1"/>
  <c r="H10" i="1"/>
  <c r="H31" i="1"/>
  <c r="H181" i="1"/>
  <c r="H205" i="1"/>
  <c r="H9" i="1"/>
  <c r="H152" i="1"/>
  <c r="H151" i="1"/>
  <c r="P111" i="1"/>
  <c r="H111" i="1"/>
  <c r="H45" i="1"/>
  <c r="H14" i="1"/>
  <c r="H72" i="1"/>
  <c r="H4" i="1"/>
  <c r="H194" i="1"/>
  <c r="H136" i="1"/>
  <c r="H38" i="1"/>
  <c r="H20" i="1"/>
  <c r="H128" i="1"/>
  <c r="P100" i="1"/>
  <c r="H100" i="1"/>
  <c r="P192" i="1"/>
  <c r="H192" i="1"/>
  <c r="H82" i="1"/>
  <c r="H88" i="1"/>
  <c r="H85" i="1"/>
  <c r="H83" i="1"/>
  <c r="H84" i="1"/>
  <c r="H172" i="1"/>
  <c r="P91" i="1"/>
  <c r="H91" i="1"/>
  <c r="H3" i="1"/>
  <c r="H70" i="1"/>
  <c r="H30" i="1"/>
  <c r="H28" i="1"/>
  <c r="H25" i="1"/>
  <c r="H24" i="1"/>
  <c r="H26" i="1"/>
  <c r="H29" i="1"/>
  <c r="H185" i="1"/>
  <c r="P105" i="1"/>
  <c r="H105" i="1"/>
  <c r="H46" i="1"/>
  <c r="H17" i="1"/>
  <c r="H106" i="1"/>
  <c r="Q143" i="1"/>
  <c r="R143" i="1" s="1"/>
  <c r="S143" i="1" s="1"/>
  <c r="H193" i="1"/>
  <c r="H173" i="1"/>
  <c r="H11" i="1"/>
  <c r="P201" i="1"/>
  <c r="H141" i="1"/>
  <c r="H196" i="1"/>
  <c r="H167" i="1"/>
  <c r="H47" i="1"/>
  <c r="H18" i="1"/>
  <c r="H165" i="1"/>
  <c r="H89" i="1"/>
  <c r="H104" i="1"/>
  <c r="H138" i="1"/>
  <c r="P183" i="1"/>
  <c r="H176" i="1"/>
  <c r="H124" i="1"/>
  <c r="H5" i="1"/>
  <c r="H69" i="1"/>
  <c r="H33" i="1"/>
  <c r="H202" i="1"/>
  <c r="H180" i="1"/>
  <c r="H198" i="1"/>
  <c r="H23" i="1"/>
  <c r="H149" i="1"/>
  <c r="H159" i="1"/>
  <c r="H150" i="1"/>
  <c r="H154" i="1"/>
  <c r="H161" i="1"/>
  <c r="H153" i="1"/>
  <c r="Q146" i="1"/>
  <c r="R146" i="1" s="1"/>
  <c r="S146" i="1" s="1"/>
  <c r="Q141" i="1"/>
  <c r="R141" i="1" s="1"/>
  <c r="S141" i="1" s="1"/>
  <c r="Q152" i="1"/>
  <c r="R152" i="1" s="1"/>
  <c r="S152" i="1" s="1"/>
  <c r="P7" i="1"/>
  <c r="Q145" i="1"/>
  <c r="R145" i="1" s="1"/>
  <c r="S145" i="1" s="1"/>
  <c r="P68" i="1"/>
  <c r="P8" i="1"/>
  <c r="Q144" i="1"/>
  <c r="R144" i="1" s="1"/>
  <c r="S144" i="1" s="1"/>
  <c r="P72" i="1"/>
  <c r="Q72" i="1" s="1"/>
  <c r="R72" i="1" s="1"/>
  <c r="S72" i="1" s="1"/>
  <c r="P2" i="1"/>
  <c r="P6" i="1"/>
  <c r="P4" i="1"/>
  <c r="P9" i="1"/>
  <c r="Q142" i="1"/>
  <c r="R142" i="1" s="1"/>
  <c r="S142" i="1" s="1"/>
  <c r="P71" i="1"/>
  <c r="P75" i="1"/>
  <c r="P23" i="1"/>
  <c r="P170" i="1"/>
  <c r="P122" i="1"/>
  <c r="Q158" i="1"/>
  <c r="R158" i="1" s="1"/>
  <c r="S158" i="1" s="1"/>
  <c r="P70" i="1"/>
  <c r="P30" i="1"/>
  <c r="P177" i="1"/>
  <c r="P97" i="1"/>
  <c r="P130" i="1"/>
  <c r="P123" i="1"/>
  <c r="P35" i="1"/>
  <c r="P69" i="1"/>
  <c r="P33" i="1"/>
  <c r="Q157" i="1"/>
  <c r="R157" i="1" s="1"/>
  <c r="S157" i="1" s="1"/>
  <c r="Q151" i="1"/>
  <c r="R151" i="1" s="1"/>
  <c r="S151" i="1" s="1"/>
  <c r="P94" i="1"/>
  <c r="P127" i="1"/>
  <c r="P34" i="1"/>
  <c r="P21" i="1"/>
  <c r="P129" i="1"/>
  <c r="P42" i="1"/>
  <c r="P10" i="1"/>
  <c r="P27" i="1"/>
  <c r="P22" i="1"/>
  <c r="P86" i="1"/>
  <c r="Q156" i="1"/>
  <c r="R156" i="1" s="1"/>
  <c r="S156" i="1" s="1"/>
  <c r="P172" i="1"/>
  <c r="P3" i="1"/>
  <c r="P54" i="1"/>
  <c r="P113" i="1"/>
  <c r="Q148" i="1"/>
  <c r="R148" i="1" s="1"/>
  <c r="S148" i="1" s="1"/>
  <c r="P182" i="1"/>
  <c r="P87" i="1"/>
  <c r="P176" i="1"/>
  <c r="P124" i="1"/>
  <c r="P5" i="1"/>
  <c r="P51" i="1"/>
  <c r="P174" i="1"/>
  <c r="P131" i="1"/>
  <c r="P32" i="1"/>
  <c r="P98" i="1"/>
  <c r="Q154" i="1"/>
  <c r="R154" i="1" s="1"/>
  <c r="S154" i="1" s="1"/>
  <c r="P121" i="1"/>
  <c r="P43" i="1"/>
  <c r="P31" i="1"/>
  <c r="P186" i="1"/>
  <c r="Q65" i="1"/>
  <c r="R65" i="1" s="1"/>
  <c r="S65" i="1" s="1"/>
  <c r="Q64" i="1"/>
  <c r="R64" i="1" s="1"/>
  <c r="S64" i="1" s="1"/>
  <c r="Q62" i="1"/>
  <c r="R62" i="1" s="1"/>
  <c r="S62" i="1" s="1"/>
  <c r="Q61" i="1"/>
  <c r="R61" i="1" s="1"/>
  <c r="S61" i="1" s="1"/>
  <c r="Q63" i="1"/>
  <c r="R63" i="1" s="1"/>
  <c r="S63" i="1" s="1"/>
  <c r="P101" i="1"/>
  <c r="P102" i="1"/>
  <c r="Q160" i="1"/>
  <c r="R160" i="1" s="1"/>
  <c r="S160" i="1" s="1"/>
  <c r="Q161" i="1"/>
  <c r="R161" i="1" s="1"/>
  <c r="S161" i="1" s="1"/>
  <c r="Q159" i="1"/>
  <c r="R159" i="1" s="1"/>
  <c r="S159" i="1" s="1"/>
  <c r="Q153" i="1"/>
  <c r="R153" i="1" s="1"/>
  <c r="S153" i="1" s="1"/>
  <c r="P48" i="1"/>
  <c r="P38" i="1"/>
  <c r="P20" i="1"/>
  <c r="P173" i="1"/>
  <c r="P104" i="1"/>
  <c r="P138" i="1"/>
  <c r="P196" i="1"/>
  <c r="P189" i="1"/>
  <c r="P136" i="1"/>
  <c r="P47" i="1"/>
  <c r="P18" i="1"/>
  <c r="P165" i="1"/>
  <c r="P16" i="1"/>
  <c r="P126" i="1"/>
  <c r="P107" i="1"/>
  <c r="P41" i="1"/>
  <c r="P15" i="1"/>
  <c r="P194" i="1"/>
  <c r="P49" i="1"/>
  <c r="P44" i="1"/>
  <c r="P39" i="1"/>
  <c r="P13" i="1"/>
  <c r="P66" i="1"/>
  <c r="P167" i="1"/>
  <c r="P133" i="1"/>
  <c r="P36" i="1"/>
  <c r="P171" i="1"/>
  <c r="P67" i="1"/>
  <c r="P197" i="1"/>
  <c r="P193" i="1"/>
  <c r="P139" i="1"/>
  <c r="P40" i="1"/>
  <c r="P19" i="1"/>
  <c r="P175" i="1"/>
  <c r="P96" i="1"/>
  <c r="P14" i="1"/>
  <c r="P106" i="1"/>
  <c r="P134" i="1"/>
  <c r="P137" i="1"/>
  <c r="P46" i="1"/>
  <c r="P17" i="1"/>
  <c r="P166" i="1"/>
  <c r="P132" i="1"/>
  <c r="P12" i="1"/>
  <c r="P125" i="1"/>
  <c r="P191" i="1"/>
  <c r="P190" i="1"/>
  <c r="P195" i="1"/>
  <c r="P45" i="1"/>
  <c r="P50" i="1"/>
  <c r="P37" i="1"/>
  <c r="P169" i="1"/>
  <c r="P135" i="1"/>
  <c r="P89" i="1"/>
  <c r="P11" i="1"/>
  <c r="P128" i="1"/>
  <c r="Q179" i="1" l="1"/>
  <c r="R179" i="1" s="1"/>
  <c r="S179" i="1" s="1"/>
  <c r="Q9" i="1"/>
  <c r="R9" i="1" s="1"/>
  <c r="S9" i="1" s="1"/>
  <c r="Q86" i="1"/>
  <c r="R86" i="1" s="1"/>
  <c r="S86" i="1" s="1"/>
  <c r="Q80" i="1"/>
  <c r="R80" i="1" s="1"/>
  <c r="S80" i="1" s="1"/>
  <c r="Q74" i="1"/>
  <c r="R74" i="1" s="1"/>
  <c r="S74" i="1" s="1"/>
  <c r="Q56" i="1"/>
  <c r="R56" i="1" s="1"/>
  <c r="S56" i="1" s="1"/>
  <c r="Q52" i="1"/>
  <c r="R52" i="1" s="1"/>
  <c r="S52" i="1" s="1"/>
  <c r="Q81" i="1"/>
  <c r="R81" i="1" s="1"/>
  <c r="S81" i="1" s="1"/>
  <c r="Q76" i="1"/>
  <c r="R76" i="1" s="1"/>
  <c r="S76" i="1" s="1"/>
  <c r="Q73" i="1"/>
  <c r="R73" i="1" s="1"/>
  <c r="S73" i="1" s="1"/>
  <c r="Q77" i="1"/>
  <c r="R77" i="1" s="1"/>
  <c r="S77" i="1" s="1"/>
  <c r="Q78" i="1"/>
  <c r="R78" i="1" s="1"/>
  <c r="S78" i="1" s="1"/>
  <c r="Q79" i="1"/>
  <c r="R79" i="1" s="1"/>
  <c r="S79" i="1" s="1"/>
  <c r="Q204" i="1"/>
  <c r="R204" i="1" s="1"/>
  <c r="S204" i="1" s="1"/>
  <c r="Q83" i="1"/>
  <c r="R83" i="1" s="1"/>
  <c r="S83" i="1" s="1"/>
  <c r="Q6" i="1"/>
  <c r="R6" i="1" s="1"/>
  <c r="S6" i="1" s="1"/>
  <c r="Q162" i="1"/>
  <c r="R162" i="1" s="1"/>
  <c r="S162" i="1" s="1"/>
  <c r="Q127" i="1"/>
  <c r="R127" i="1" s="1"/>
  <c r="S127" i="1" s="1"/>
  <c r="Q119" i="1"/>
  <c r="R119" i="1" s="1"/>
  <c r="S119" i="1" s="1"/>
  <c r="Q116" i="1"/>
  <c r="R116" i="1" s="1"/>
  <c r="S116" i="1" s="1"/>
  <c r="Q130" i="1"/>
  <c r="R130" i="1" s="1"/>
  <c r="S130" i="1" s="1"/>
  <c r="Q71" i="1"/>
  <c r="R71" i="1" s="1"/>
  <c r="S71" i="1" s="1"/>
  <c r="Q8" i="1"/>
  <c r="R8" i="1" s="1"/>
  <c r="S8" i="1" s="1"/>
  <c r="Q174" i="1"/>
  <c r="R174" i="1" s="1"/>
  <c r="S174" i="1" s="1"/>
  <c r="Q42" i="1"/>
  <c r="R42" i="1" s="1"/>
  <c r="S42" i="1" s="1"/>
  <c r="Q117" i="1"/>
  <c r="R117" i="1" s="1"/>
  <c r="S117" i="1" s="1"/>
  <c r="Q118" i="1"/>
  <c r="R118" i="1" s="1"/>
  <c r="S118" i="1" s="1"/>
  <c r="Q115" i="1"/>
  <c r="R115" i="1" s="1"/>
  <c r="S115" i="1" s="1"/>
  <c r="Q120" i="1"/>
  <c r="R120" i="1" s="1"/>
  <c r="S120" i="1" s="1"/>
  <c r="Q82" i="1"/>
  <c r="R82" i="1" s="1"/>
  <c r="S82" i="1" s="1"/>
  <c r="Q85" i="1"/>
  <c r="R85" i="1" s="1"/>
  <c r="S85" i="1" s="1"/>
  <c r="Q88" i="1"/>
  <c r="R88" i="1" s="1"/>
  <c r="S88" i="1" s="1"/>
  <c r="Q84" i="1"/>
  <c r="R84" i="1" s="1"/>
  <c r="S84" i="1" s="1"/>
  <c r="Q75" i="1"/>
  <c r="R75" i="1" s="1"/>
  <c r="S75" i="1" s="1"/>
  <c r="Q68" i="1"/>
  <c r="R68" i="1" s="1"/>
  <c r="S68" i="1" s="1"/>
  <c r="Q98" i="1"/>
  <c r="R98" i="1" s="1"/>
  <c r="S98" i="1" s="1"/>
  <c r="Q7" i="1"/>
  <c r="R7" i="1" s="1"/>
  <c r="S7" i="1" s="1"/>
  <c r="Q93" i="1"/>
  <c r="R93" i="1" s="1"/>
  <c r="S93" i="1" s="1"/>
  <c r="Q4" i="1"/>
  <c r="R4" i="1" s="1"/>
  <c r="S4" i="1" s="1"/>
  <c r="Q2" i="1"/>
  <c r="R2" i="1" s="1"/>
  <c r="S2" i="1" s="1"/>
  <c r="Q43" i="1"/>
  <c r="R43" i="1" s="1"/>
  <c r="S43" i="1" s="1"/>
  <c r="Q53" i="1"/>
  <c r="R53" i="1" s="1"/>
  <c r="S53" i="1" s="1"/>
  <c r="Q55" i="1"/>
  <c r="R55" i="1" s="1"/>
  <c r="S55" i="1" s="1"/>
  <c r="Q26" i="1"/>
  <c r="R26" i="1" s="1"/>
  <c r="S26" i="1" s="1"/>
  <c r="Q29" i="1"/>
  <c r="R29" i="1" s="1"/>
  <c r="S29" i="1" s="1"/>
  <c r="Q24" i="1"/>
  <c r="R24" i="1" s="1"/>
  <c r="S24" i="1" s="1"/>
  <c r="Q28" i="1"/>
  <c r="R28" i="1" s="1"/>
  <c r="S28" i="1" s="1"/>
  <c r="Q25" i="1"/>
  <c r="R25" i="1" s="1"/>
  <c r="S25" i="1" s="1"/>
  <c r="Q23" i="1"/>
  <c r="R23" i="1" s="1"/>
  <c r="S23" i="1" s="1"/>
  <c r="Q192" i="1"/>
  <c r="R192" i="1" s="1"/>
  <c r="S192" i="1" s="1"/>
  <c r="Q178" i="1"/>
  <c r="R178" i="1" s="1"/>
  <c r="S178" i="1" s="1"/>
  <c r="Q129" i="1"/>
  <c r="R129" i="1" s="1"/>
  <c r="S129" i="1" s="1"/>
  <c r="Q124" i="1"/>
  <c r="R124" i="1" s="1"/>
  <c r="S124" i="1" s="1"/>
  <c r="Q184" i="1"/>
  <c r="R184" i="1" s="1"/>
  <c r="S184" i="1" s="1"/>
  <c r="Q200" i="1"/>
  <c r="R200" i="1" s="1"/>
  <c r="S200" i="1" s="1"/>
  <c r="Q180" i="1"/>
  <c r="R180" i="1" s="1"/>
  <c r="S180" i="1" s="1"/>
  <c r="Q87" i="1"/>
  <c r="R87" i="1" s="1"/>
  <c r="S87" i="1" s="1"/>
  <c r="Q34" i="1"/>
  <c r="R34" i="1" s="1"/>
  <c r="S34" i="1" s="1"/>
  <c r="Q187" i="1"/>
  <c r="R187" i="1" s="1"/>
  <c r="S187" i="1" s="1"/>
  <c r="Q121" i="1"/>
  <c r="R121" i="1" s="1"/>
  <c r="S121" i="1" s="1"/>
  <c r="Q183" i="1"/>
  <c r="R183" i="1" s="1"/>
  <c r="S183" i="1" s="1"/>
  <c r="Q181" i="1"/>
  <c r="R181" i="1" s="1"/>
  <c r="S181" i="1" s="1"/>
  <c r="Q202" i="1"/>
  <c r="R202" i="1" s="1"/>
  <c r="S202" i="1" s="1"/>
  <c r="Q163" i="1"/>
  <c r="R163" i="1" s="1"/>
  <c r="S163" i="1" s="1"/>
  <c r="Q131" i="1"/>
  <c r="R131" i="1" s="1"/>
  <c r="S131" i="1" s="1"/>
  <c r="Q94" i="1"/>
  <c r="R94" i="1" s="1"/>
  <c r="S94" i="1" s="1"/>
  <c r="Q92" i="1"/>
  <c r="R92" i="1" s="1"/>
  <c r="S92" i="1" s="1"/>
  <c r="Q95" i="1"/>
  <c r="R95" i="1" s="1"/>
  <c r="S95" i="1" s="1"/>
  <c r="Q122" i="1"/>
  <c r="R122" i="1" s="1"/>
  <c r="S122" i="1" s="1"/>
  <c r="Q199" i="1"/>
  <c r="R199" i="1" s="1"/>
  <c r="S199" i="1" s="1"/>
  <c r="Q5" i="1"/>
  <c r="R5" i="1" s="1"/>
  <c r="S5" i="1" s="1"/>
  <c r="Q3" i="1"/>
  <c r="R3" i="1" s="1"/>
  <c r="S3" i="1" s="1"/>
  <c r="Q69" i="1"/>
  <c r="R69" i="1" s="1"/>
  <c r="S69" i="1" s="1"/>
  <c r="Q201" i="1"/>
  <c r="R201" i="1" s="1"/>
  <c r="S201" i="1" s="1"/>
  <c r="Q188" i="1"/>
  <c r="R188" i="1" s="1"/>
  <c r="S188" i="1" s="1"/>
  <c r="Q32" i="1"/>
  <c r="R32" i="1" s="1"/>
  <c r="S32" i="1" s="1"/>
  <c r="Q97" i="1"/>
  <c r="R97" i="1" s="1"/>
  <c r="S97" i="1" s="1"/>
  <c r="Q91" i="1"/>
  <c r="R91" i="1" s="1"/>
  <c r="S91" i="1" s="1"/>
  <c r="Q90" i="1"/>
  <c r="R90" i="1" s="1"/>
  <c r="S90" i="1" s="1"/>
  <c r="Q185" i="1"/>
  <c r="R185" i="1" s="1"/>
  <c r="S185" i="1" s="1"/>
  <c r="Q186" i="1"/>
  <c r="R186" i="1" s="1"/>
  <c r="S186" i="1" s="1"/>
  <c r="Q182" i="1"/>
  <c r="R182" i="1" s="1"/>
  <c r="S182" i="1" s="1"/>
  <c r="Q112" i="1"/>
  <c r="R112" i="1" s="1"/>
  <c r="S112" i="1" s="1"/>
  <c r="Q10" i="1"/>
  <c r="R10" i="1" s="1"/>
  <c r="S10" i="1" s="1"/>
  <c r="Q30" i="1"/>
  <c r="R30" i="1" s="1"/>
  <c r="S30" i="1" s="1"/>
  <c r="Q155" i="1"/>
  <c r="R155" i="1" s="1"/>
  <c r="S155" i="1" s="1"/>
  <c r="Q108" i="1"/>
  <c r="R108" i="1" s="1"/>
  <c r="S108" i="1" s="1"/>
  <c r="Q35" i="1"/>
  <c r="R35" i="1" s="1"/>
  <c r="S35" i="1" s="1"/>
  <c r="Q177" i="1"/>
  <c r="R177" i="1" s="1"/>
  <c r="S177" i="1" s="1"/>
  <c r="Q170" i="1"/>
  <c r="R170" i="1" s="1"/>
  <c r="S170" i="1" s="1"/>
  <c r="Q198" i="1"/>
  <c r="R198" i="1" s="1"/>
  <c r="S198" i="1" s="1"/>
  <c r="Q22" i="1"/>
  <c r="R22" i="1" s="1"/>
  <c r="S22" i="1" s="1"/>
  <c r="Q70" i="1"/>
  <c r="R70" i="1" s="1"/>
  <c r="S70" i="1" s="1"/>
  <c r="Q203" i="1"/>
  <c r="R203" i="1" s="1"/>
  <c r="S203" i="1" s="1"/>
  <c r="Q164" i="1"/>
  <c r="R164" i="1" s="1"/>
  <c r="S164" i="1" s="1"/>
  <c r="Q205" i="1"/>
  <c r="R205" i="1" s="1"/>
  <c r="S205" i="1" s="1"/>
  <c r="Q31" i="1"/>
  <c r="R31" i="1" s="1"/>
  <c r="S31" i="1" s="1"/>
  <c r="Q123" i="1"/>
  <c r="R123" i="1" s="1"/>
  <c r="S123" i="1" s="1"/>
  <c r="Q168" i="1"/>
  <c r="R168" i="1" s="1"/>
  <c r="S168" i="1" s="1"/>
  <c r="Q51" i="1"/>
  <c r="R51" i="1" s="1"/>
  <c r="S51" i="1" s="1"/>
  <c r="Q176" i="1"/>
  <c r="R176" i="1" s="1"/>
  <c r="S176" i="1" s="1"/>
  <c r="Q172" i="1"/>
  <c r="R172" i="1" s="1"/>
  <c r="S172" i="1" s="1"/>
  <c r="Q27" i="1"/>
  <c r="R27" i="1" s="1"/>
  <c r="S27" i="1" s="1"/>
  <c r="Q54" i="1"/>
  <c r="R54" i="1" s="1"/>
  <c r="S54" i="1" s="1"/>
  <c r="Q21" i="1"/>
  <c r="R21" i="1" s="1"/>
  <c r="S21" i="1" s="1"/>
  <c r="Q33" i="1"/>
  <c r="R33" i="1" s="1"/>
  <c r="S33" i="1" s="1"/>
  <c r="Q109" i="1"/>
  <c r="R109" i="1" s="1"/>
  <c r="S109" i="1" s="1"/>
  <c r="Q114" i="1"/>
  <c r="R114" i="1" s="1"/>
  <c r="S114" i="1" s="1"/>
  <c r="Q110" i="1"/>
  <c r="R110" i="1" s="1"/>
  <c r="S110" i="1" s="1"/>
  <c r="Q113" i="1"/>
  <c r="R113" i="1" s="1"/>
  <c r="S113" i="1" s="1"/>
  <c r="Q111" i="1"/>
  <c r="R111" i="1" s="1"/>
  <c r="S111" i="1" s="1"/>
  <c r="Q100" i="1"/>
  <c r="R100" i="1" s="1"/>
  <c r="S100" i="1" s="1"/>
  <c r="Q99" i="1"/>
  <c r="R99" i="1" s="1"/>
  <c r="S99" i="1" s="1"/>
  <c r="Q101" i="1"/>
  <c r="R101" i="1" s="1"/>
  <c r="S101" i="1" s="1"/>
  <c r="Q103" i="1"/>
  <c r="R103" i="1" s="1"/>
  <c r="S103" i="1" s="1"/>
  <c r="Q105" i="1"/>
  <c r="R105" i="1" s="1"/>
  <c r="S105" i="1" s="1"/>
  <c r="Q102" i="1"/>
  <c r="R102" i="1" s="1"/>
  <c r="S102" i="1" s="1"/>
  <c r="Q195" i="1"/>
  <c r="R195" i="1" s="1"/>
  <c r="S195" i="1" s="1"/>
  <c r="Q11" i="1"/>
  <c r="R11" i="1" s="1"/>
  <c r="S11" i="1" s="1"/>
  <c r="Q138" i="1"/>
  <c r="R138" i="1" s="1"/>
  <c r="S138" i="1" s="1"/>
  <c r="Q173" i="1"/>
  <c r="R173" i="1" s="1"/>
  <c r="S173" i="1" s="1"/>
  <c r="Q189" i="1"/>
  <c r="R189" i="1" s="1"/>
  <c r="S189" i="1" s="1"/>
  <c r="Q49" i="1"/>
  <c r="R49" i="1" s="1"/>
  <c r="S49" i="1" s="1"/>
  <c r="Q169" i="1"/>
  <c r="R169" i="1" s="1"/>
  <c r="S169" i="1" s="1"/>
  <c r="Q45" i="1"/>
  <c r="R45" i="1" s="1"/>
  <c r="S45" i="1" s="1"/>
  <c r="Q139" i="1"/>
  <c r="R139" i="1" s="1"/>
  <c r="S139" i="1" s="1"/>
  <c r="Q37" i="1"/>
  <c r="R37" i="1" s="1"/>
  <c r="S37" i="1" s="1"/>
  <c r="Q40" i="1"/>
  <c r="R40" i="1" s="1"/>
  <c r="S40" i="1" s="1"/>
  <c r="Q135" i="1"/>
  <c r="R135" i="1" s="1"/>
  <c r="S135" i="1" s="1"/>
  <c r="Q193" i="1"/>
  <c r="R193" i="1" s="1"/>
  <c r="S193" i="1" s="1"/>
  <c r="Q167" i="1"/>
  <c r="R167" i="1" s="1"/>
  <c r="S167" i="1" s="1"/>
  <c r="Q194" i="1"/>
  <c r="R194" i="1" s="1"/>
  <c r="S194" i="1" s="1"/>
  <c r="Q106" i="1"/>
  <c r="R106" i="1" s="1"/>
  <c r="S106" i="1" s="1"/>
  <c r="Q66" i="1"/>
  <c r="R66" i="1" s="1"/>
  <c r="S66" i="1" s="1"/>
  <c r="Q191" i="1"/>
  <c r="R191" i="1" s="1"/>
  <c r="S191" i="1" s="1"/>
  <c r="Q196" i="1"/>
  <c r="R196" i="1" s="1"/>
  <c r="S196" i="1" s="1"/>
  <c r="Q190" i="1"/>
  <c r="R190" i="1" s="1"/>
  <c r="S190" i="1" s="1"/>
  <c r="Q175" i="1"/>
  <c r="R175" i="1" s="1"/>
  <c r="S175" i="1" s="1"/>
  <c r="Q132" i="1"/>
  <c r="R132" i="1" s="1"/>
  <c r="S132" i="1" s="1"/>
  <c r="Q17" i="1"/>
  <c r="R17" i="1" s="1"/>
  <c r="S17" i="1" s="1"/>
  <c r="Q16" i="1"/>
  <c r="R16" i="1" s="1"/>
  <c r="S16" i="1" s="1"/>
  <c r="Q18" i="1"/>
  <c r="R18" i="1" s="1"/>
  <c r="S18" i="1" s="1"/>
  <c r="Q125" i="1"/>
  <c r="R125" i="1" s="1"/>
  <c r="S125" i="1" s="1"/>
  <c r="Q171" i="1"/>
  <c r="R171" i="1" s="1"/>
  <c r="S171" i="1" s="1"/>
  <c r="Q39" i="1"/>
  <c r="R39" i="1" s="1"/>
  <c r="S39" i="1" s="1"/>
  <c r="Q15" i="1"/>
  <c r="R15" i="1" s="1"/>
  <c r="S15" i="1" s="1"/>
  <c r="Q47" i="1"/>
  <c r="R47" i="1" s="1"/>
  <c r="S47" i="1" s="1"/>
  <c r="Q20" i="1"/>
  <c r="R20" i="1" s="1"/>
  <c r="S20" i="1" s="1"/>
  <c r="Q48" i="1"/>
  <c r="R48" i="1" s="1"/>
  <c r="S48" i="1" s="1"/>
  <c r="Q19" i="1"/>
  <c r="R19" i="1" s="1"/>
  <c r="S19" i="1" s="1"/>
  <c r="Q128" i="1"/>
  <c r="R128" i="1" s="1"/>
  <c r="S128" i="1" s="1"/>
  <c r="Q134" i="1"/>
  <c r="R134" i="1" s="1"/>
  <c r="S134" i="1" s="1"/>
  <c r="Q12" i="1"/>
  <c r="R12" i="1" s="1"/>
  <c r="S12" i="1" s="1"/>
  <c r="Q197" i="1"/>
  <c r="R197" i="1" s="1"/>
  <c r="S197" i="1" s="1"/>
  <c r="Q44" i="1"/>
  <c r="R44" i="1" s="1"/>
  <c r="S44" i="1" s="1"/>
  <c r="Q107" i="1"/>
  <c r="R107" i="1" s="1"/>
  <c r="S107" i="1" s="1"/>
  <c r="Q136" i="1"/>
  <c r="R136" i="1" s="1"/>
  <c r="S136" i="1" s="1"/>
  <c r="Q38" i="1"/>
  <c r="R38" i="1" s="1"/>
  <c r="S38" i="1" s="1"/>
  <c r="Q36" i="1"/>
  <c r="R36" i="1" s="1"/>
  <c r="S36" i="1" s="1"/>
  <c r="Q50" i="1"/>
  <c r="R50" i="1" s="1"/>
  <c r="S50" i="1" s="1"/>
  <c r="Q46" i="1"/>
  <c r="R46" i="1" s="1"/>
  <c r="S46" i="1" s="1"/>
  <c r="Q137" i="1"/>
  <c r="R137" i="1" s="1"/>
  <c r="S137" i="1" s="1"/>
  <c r="Q13" i="1"/>
  <c r="R13" i="1" s="1"/>
  <c r="S13" i="1" s="1"/>
  <c r="Q41" i="1"/>
  <c r="R41" i="1" s="1"/>
  <c r="S41" i="1" s="1"/>
  <c r="Q165" i="1"/>
  <c r="R165" i="1" s="1"/>
  <c r="S165" i="1" s="1"/>
  <c r="Q104" i="1"/>
  <c r="R104" i="1" s="1"/>
  <c r="S104" i="1" s="1"/>
  <c r="Q166" i="1"/>
  <c r="R166" i="1" s="1"/>
  <c r="S166" i="1" s="1"/>
  <c r="Q67" i="1"/>
  <c r="R67" i="1" s="1"/>
  <c r="S67" i="1" s="1"/>
  <c r="Q133" i="1"/>
  <c r="R133" i="1" s="1"/>
  <c r="S133" i="1" s="1"/>
  <c r="Q89" i="1"/>
  <c r="R89" i="1" s="1"/>
  <c r="S89" i="1" s="1"/>
  <c r="Q14" i="1"/>
  <c r="R14" i="1" s="1"/>
  <c r="S14" i="1" s="1"/>
  <c r="Q96" i="1"/>
  <c r="R96" i="1" s="1"/>
  <c r="S96" i="1" s="1"/>
  <c r="Q126" i="1"/>
  <c r="R126" i="1" s="1"/>
  <c r="S126" i="1" s="1"/>
</calcChain>
</file>

<file path=xl/sharedStrings.xml><?xml version="1.0" encoding="utf-8"?>
<sst xmlns="http://schemas.openxmlformats.org/spreadsheetml/2006/main" count="1081" uniqueCount="559">
  <si>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</si>
  <si>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</si>
  <si>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</si>
  <si>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</si>
  <si>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</si>
  <si>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</si>
  <si>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</si>
  <si>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</si>
  <si>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</si>
  <si>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</si>
  <si>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</si>
  <si>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</si>
  <si>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</si>
  <si>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</si>
  <si>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</si>
  <si>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</si>
  <si>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</si>
  <si>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</si>
  <si>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</si>
  <si>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Inch Perfect        </t>
  </si>
  <si>
    <t xml:space="preserve">Fun Tickets         </t>
  </si>
  <si>
    <t xml:space="preserve">Uncle Gerry         </t>
  </si>
  <si>
    <t xml:space="preserve">Silver Screen       </t>
  </si>
  <si>
    <t xml:space="preserve">Our Revenue         </t>
  </si>
  <si>
    <t xml:space="preserve">Lord Cecil          </t>
  </si>
  <si>
    <t xml:space="preserve">Captain Leo         </t>
  </si>
  <si>
    <t xml:space="preserve">Dream Of Ascot      </t>
  </si>
  <si>
    <t xml:space="preserve">El Desperado        </t>
  </si>
  <si>
    <t xml:space="preserve">Quilista            </t>
  </si>
  <si>
    <t xml:space="preserve">Punt Club           </t>
  </si>
  <si>
    <t xml:space="preserve">Dry Biscuit         </t>
  </si>
  <si>
    <t xml:space="preserve">Za Zi Ba            </t>
  </si>
  <si>
    <t>Caulfield</t>
  </si>
  <si>
    <t xml:space="preserve">Almandin            </t>
  </si>
  <si>
    <t xml:space="preserve">Homesman            </t>
  </si>
  <si>
    <t xml:space="preserve">Cismontane          </t>
  </si>
  <si>
    <t xml:space="preserve">Gallic Chieftain    </t>
  </si>
  <si>
    <t xml:space="preserve">Goldstream          </t>
  </si>
  <si>
    <t xml:space="preserve">Self Sense          </t>
  </si>
  <si>
    <t xml:space="preserve">Golden Mane         </t>
  </si>
  <si>
    <t xml:space="preserve">Bedford             </t>
  </si>
  <si>
    <t xml:space="preserve">Adirondack          </t>
  </si>
  <si>
    <t>Rosehill</t>
  </si>
  <si>
    <t xml:space="preserve">She Knows           </t>
  </si>
  <si>
    <t xml:space="preserve">Camillo             </t>
  </si>
  <si>
    <t xml:space="preserve">Golden Legacy       </t>
  </si>
  <si>
    <t xml:space="preserve">Try A Lil Harder    </t>
  </si>
  <si>
    <t xml:space="preserve">Bonsley             </t>
  </si>
  <si>
    <t xml:space="preserve">Elles Nel           </t>
  </si>
  <si>
    <t xml:space="preserve">Odds Or Evens       </t>
  </si>
  <si>
    <t xml:space="preserve">Dangerous Breeding  </t>
  </si>
  <si>
    <t xml:space="preserve">Wheres Pippa        </t>
  </si>
  <si>
    <t xml:space="preserve">Twelfth Raj         </t>
  </si>
  <si>
    <t xml:space="preserve">Astoria             </t>
  </si>
  <si>
    <t xml:space="preserve">Mr So And So        </t>
  </si>
  <si>
    <t xml:space="preserve">Amanito             </t>
  </si>
  <si>
    <t xml:space="preserve">Valiant Spirit      </t>
  </si>
  <si>
    <t xml:space="preserve">Belfast             </t>
  </si>
  <si>
    <t xml:space="preserve">Wetakemanhattan     </t>
  </si>
  <si>
    <t xml:space="preserve">Rellson             </t>
  </si>
  <si>
    <t xml:space="preserve">Armed And Ready     </t>
  </si>
  <si>
    <t xml:space="preserve">Zhang Fei           </t>
  </si>
  <si>
    <t xml:space="preserve">Won Won Too         </t>
  </si>
  <si>
    <t xml:space="preserve">Think Positive      </t>
  </si>
  <si>
    <t xml:space="preserve">Tagreeda            </t>
  </si>
  <si>
    <t xml:space="preserve">Blue Jay Way        </t>
  </si>
  <si>
    <t xml:space="preserve">Show A Star         </t>
  </si>
  <si>
    <t xml:space="preserve">Alward              </t>
  </si>
  <si>
    <t xml:space="preserve">Cellarman           </t>
  </si>
  <si>
    <t xml:space="preserve">Tangled             </t>
  </si>
  <si>
    <t xml:space="preserve">Oklahoma Girl       </t>
  </si>
  <si>
    <t xml:space="preserve">Pelethronius        </t>
  </si>
  <si>
    <t xml:space="preserve">Lord Kingsley       </t>
  </si>
  <si>
    <t xml:space="preserve">Nat King Cu         </t>
  </si>
  <si>
    <t xml:space="preserve">Bring Luck          </t>
  </si>
  <si>
    <t xml:space="preserve">Nettoyer            </t>
  </si>
  <si>
    <t xml:space="preserve">Overshare           </t>
  </si>
  <si>
    <t xml:space="preserve">Prevailing Winds    </t>
  </si>
  <si>
    <t xml:space="preserve">Wild Heart          </t>
  </si>
  <si>
    <t xml:space="preserve">Piracy              </t>
  </si>
  <si>
    <t xml:space="preserve">Albumin             </t>
  </si>
  <si>
    <t xml:space="preserve">I Did It Again      </t>
  </si>
  <si>
    <t xml:space="preserve">Plutocracy          </t>
  </si>
  <si>
    <t xml:space="preserve">Streets Of Avalon   </t>
  </si>
  <si>
    <t>Goulburn</t>
  </si>
  <si>
    <t xml:space="preserve">Parlay Vous         </t>
  </si>
  <si>
    <t xml:space="preserve">One Stryke          </t>
  </si>
  <si>
    <t xml:space="preserve">Stone Cold          </t>
  </si>
  <si>
    <t xml:space="preserve">Fraternater         </t>
  </si>
  <si>
    <t xml:space="preserve">I Am Kalani         </t>
  </si>
  <si>
    <t>Morphettville</t>
  </si>
  <si>
    <t xml:space="preserve">Dance Of Heroes     </t>
  </si>
  <si>
    <t xml:space="preserve">Tunes               </t>
  </si>
  <si>
    <t xml:space="preserve">Archery Peak        </t>
  </si>
  <si>
    <t xml:space="preserve">Flow Meter          </t>
  </si>
  <si>
    <t xml:space="preserve">Flying Casino       </t>
  </si>
  <si>
    <t xml:space="preserve">Spy Decoder         </t>
  </si>
  <si>
    <t xml:space="preserve">Henry The Dolphin   </t>
  </si>
  <si>
    <t xml:space="preserve">Bentley Tycoon      </t>
  </si>
  <si>
    <t xml:space="preserve">Ceallach            </t>
  </si>
  <si>
    <t>Gunnedah</t>
  </si>
  <si>
    <t xml:space="preserve">Innately            </t>
  </si>
  <si>
    <t xml:space="preserve">Bells N Bows        </t>
  </si>
  <si>
    <t xml:space="preserve">Dubrub              </t>
  </si>
  <si>
    <t xml:space="preserve">Miss Hanson         </t>
  </si>
  <si>
    <t xml:space="preserve">Queen Isla          </t>
  </si>
  <si>
    <t xml:space="preserve">Sly Legs            </t>
  </si>
  <si>
    <t xml:space="preserve">Toorak Beauty       </t>
  </si>
  <si>
    <t xml:space="preserve">Counterplay         </t>
  </si>
  <si>
    <t xml:space="preserve">Smart Coupe         </t>
  </si>
  <si>
    <t xml:space="preserve">Watchmespin         </t>
  </si>
  <si>
    <t xml:space="preserve">Miss Wahoo          </t>
  </si>
  <si>
    <t xml:space="preserve">Super Snob          </t>
  </si>
  <si>
    <t xml:space="preserve">Summer Sham         </t>
  </si>
  <si>
    <t xml:space="preserve">Earth Angel         </t>
  </si>
  <si>
    <t xml:space="preserve">See Me Exceed       </t>
  </si>
  <si>
    <t xml:space="preserve">Ocean Deep          </t>
  </si>
  <si>
    <t xml:space="preserve">Palazzo Vecchio     </t>
  </si>
  <si>
    <t xml:space="preserve">Miss Oklahoma       </t>
  </si>
  <si>
    <t xml:space="preserve">My Friend Charlie   </t>
  </si>
  <si>
    <t xml:space="preserve">My Kind             </t>
  </si>
  <si>
    <t xml:space="preserve">Cliff               </t>
  </si>
  <si>
    <t xml:space="preserve">Ardanza             </t>
  </si>
  <si>
    <t xml:space="preserve">Delude              </t>
  </si>
  <si>
    <t xml:space="preserve">Atomic Missile      </t>
  </si>
  <si>
    <t xml:space="preserve">Babitzin            </t>
  </si>
  <si>
    <t xml:space="preserve">Just A Bigger Dash  </t>
  </si>
  <si>
    <t xml:space="preserve">Infinity Queen      </t>
  </si>
  <si>
    <t xml:space="preserve">Cool Maverick       </t>
  </si>
  <si>
    <t xml:space="preserve">Port Triano         </t>
  </si>
  <si>
    <t xml:space="preserve">Silent Ice          </t>
  </si>
  <si>
    <t xml:space="preserve">Callisto Girl       </t>
  </si>
  <si>
    <t xml:space="preserve">Takemehomemister    </t>
  </si>
  <si>
    <t xml:space="preserve">Hattan Man          </t>
  </si>
  <si>
    <t xml:space="preserve">I Am Excited        </t>
  </si>
  <si>
    <t xml:space="preserve">Teaspoon            </t>
  </si>
  <si>
    <t xml:space="preserve">Trekking            </t>
  </si>
  <si>
    <t xml:space="preserve">Marsupial           </t>
  </si>
  <si>
    <t xml:space="preserve">Acqume              </t>
  </si>
  <si>
    <t xml:space="preserve">Pendeloque          </t>
  </si>
  <si>
    <t xml:space="preserve">Workdrinks          </t>
  </si>
  <si>
    <t xml:space="preserve">Shudabeen           </t>
  </si>
  <si>
    <t xml:space="preserve">Silent Sedition     </t>
  </si>
  <si>
    <t xml:space="preserve">Montoyas Secret     </t>
  </si>
  <si>
    <t xml:space="preserve">Flying Jess         </t>
  </si>
  <si>
    <t xml:space="preserve">Wheal Leisure       </t>
  </si>
  <si>
    <t xml:space="preserve">Flippant            </t>
  </si>
  <si>
    <t xml:space="preserve">Samovare            </t>
  </si>
  <si>
    <t xml:space="preserve">Jester Halo         </t>
  </si>
  <si>
    <t xml:space="preserve">Mihany              </t>
  </si>
  <si>
    <t xml:space="preserve">Magic Consol        </t>
  </si>
  <si>
    <t xml:space="preserve">Strategic Demand    </t>
  </si>
  <si>
    <t xml:space="preserve">Scratchy Lass       </t>
  </si>
  <si>
    <t xml:space="preserve">Smart As You Think  </t>
  </si>
  <si>
    <t xml:space="preserve">Star Fortune        </t>
  </si>
  <si>
    <t xml:space="preserve">Kosmos Tercedes     </t>
  </si>
  <si>
    <t>Yarra Valley</t>
  </si>
  <si>
    <t xml:space="preserve">Vicious             </t>
  </si>
  <si>
    <t xml:space="preserve">Written Consent     </t>
  </si>
  <si>
    <t xml:space="preserve">First Watch         </t>
  </si>
  <si>
    <t xml:space="preserve">Waterford Sound     </t>
  </si>
  <si>
    <t xml:space="preserve">Cheeky Chinchilla   </t>
  </si>
  <si>
    <t xml:space="preserve">Latin Banquet       </t>
  </si>
  <si>
    <t xml:space="preserve">Underpass           </t>
  </si>
  <si>
    <t xml:space="preserve">Motific             </t>
  </si>
  <si>
    <t xml:space="preserve">Agnus Darling       </t>
  </si>
  <si>
    <t xml:space="preserve">Jack Henry          </t>
  </si>
  <si>
    <t xml:space="preserve">Foxplay             </t>
  </si>
  <si>
    <t xml:space="preserve">Heavens Above       </t>
  </si>
  <si>
    <t xml:space="preserve">Prompt Response     </t>
  </si>
  <si>
    <t xml:space="preserve">Daysee Doom         </t>
  </si>
  <si>
    <t xml:space="preserve">Egyptian Symbol     </t>
  </si>
  <si>
    <t xml:space="preserve">Perfect Rhyme       </t>
  </si>
  <si>
    <t xml:space="preserve">Insensata           </t>
  </si>
  <si>
    <t xml:space="preserve">Girl Sunday         </t>
  </si>
  <si>
    <t xml:space="preserve">Black Mink          </t>
  </si>
  <si>
    <t xml:space="preserve">Victare             </t>
  </si>
  <si>
    <t xml:space="preserve">Chatteriz           </t>
  </si>
  <si>
    <t xml:space="preserve">Don Franco          </t>
  </si>
  <si>
    <t xml:space="preserve">Sharp Note          </t>
  </si>
  <si>
    <t xml:space="preserve">Guilty As Sin       </t>
  </si>
  <si>
    <t xml:space="preserve">Bowies Boy          </t>
  </si>
  <si>
    <t xml:space="preserve">Alakai              </t>
  </si>
  <si>
    <t xml:space="preserve">Bite The Media      </t>
  </si>
  <si>
    <t xml:space="preserve">Wantaberomeo        </t>
  </si>
  <si>
    <t xml:space="preserve">Return Journey      </t>
  </si>
  <si>
    <t xml:space="preserve">Smokey Eye          </t>
  </si>
  <si>
    <t xml:space="preserve">Tosen Stardom       </t>
  </si>
  <si>
    <t xml:space="preserve">Humidor             </t>
  </si>
  <si>
    <t xml:space="preserve">Brave Smash         </t>
  </si>
  <si>
    <t xml:space="preserve">Lord Of The Sky     </t>
  </si>
  <si>
    <t xml:space="preserve">Sovereign Nation    </t>
  </si>
  <si>
    <t xml:space="preserve">Mr Sneaky           </t>
  </si>
  <si>
    <t xml:space="preserve">Wyndspelle          </t>
  </si>
  <si>
    <t xml:space="preserve">Snitzson            </t>
  </si>
  <si>
    <t xml:space="preserve">Shillelagh          </t>
  </si>
  <si>
    <t xml:space="preserve">Mighty Boss         </t>
  </si>
  <si>
    <t xml:space="preserve">Showtime            </t>
  </si>
  <si>
    <t xml:space="preserve">El Dorado Mine      </t>
  </si>
  <si>
    <t xml:space="preserve">Hirapour            </t>
  </si>
  <si>
    <t xml:space="preserve">Tearaway Charlie    </t>
  </si>
  <si>
    <t xml:space="preserve">El Mo               </t>
  </si>
  <si>
    <t xml:space="preserve">Double Dux          </t>
  </si>
  <si>
    <t xml:space="preserve">Scent Of A Woman    </t>
  </si>
  <si>
    <t xml:space="preserve">Sunday Hustler      </t>
  </si>
  <si>
    <t xml:space="preserve">Little Heath        </t>
  </si>
  <si>
    <t xml:space="preserve">Unscopeable         </t>
  </si>
  <si>
    <t xml:space="preserve">Naseeb              </t>
  </si>
  <si>
    <t xml:space="preserve">Littlebitfunny      </t>
  </si>
  <si>
    <t xml:space="preserve">Mo Femme            </t>
  </si>
  <si>
    <t xml:space="preserve">Tennessee Raider    </t>
  </si>
  <si>
    <t xml:space="preserve">Atlantica           </t>
  </si>
  <si>
    <t xml:space="preserve">Classy Joe          </t>
  </si>
  <si>
    <t xml:space="preserve">Diamond Geyser      </t>
  </si>
  <si>
    <t xml:space="preserve">Reigning In Paris   </t>
  </si>
  <si>
    <t xml:space="preserve">Raptor              </t>
  </si>
  <si>
    <t xml:space="preserve">Aurora Miss         </t>
  </si>
  <si>
    <t xml:space="preserve">Beach God           </t>
  </si>
  <si>
    <t xml:space="preserve">Party Host          </t>
  </si>
  <si>
    <t xml:space="preserve">Zanahary            </t>
  </si>
  <si>
    <t xml:space="preserve">Marjessie           </t>
  </si>
  <si>
    <t xml:space="preserve">Apocalypto          </t>
  </si>
  <si>
    <t xml:space="preserve">Supply And Demand   </t>
  </si>
  <si>
    <t xml:space="preserve">Testashadow         </t>
  </si>
  <si>
    <t xml:space="preserve">Auvray              </t>
  </si>
  <si>
    <t xml:space="preserve">Singing             </t>
  </si>
  <si>
    <t xml:space="preserve">Admiral Jello       </t>
  </si>
  <si>
    <t xml:space="preserve">Liapari             </t>
  </si>
  <si>
    <t xml:space="preserve">Imperial Aviator    </t>
  </si>
  <si>
    <t xml:space="preserve">Carzoff             </t>
  </si>
  <si>
    <t xml:space="preserve">Get On The Grange   </t>
  </si>
  <si>
    <t xml:space="preserve">More Energy         </t>
  </si>
  <si>
    <t>Darwin</t>
  </si>
  <si>
    <t xml:space="preserve">Oceans Between Us   </t>
  </si>
  <si>
    <t xml:space="preserve">Amigo Mio           </t>
  </si>
  <si>
    <t xml:space="preserve">Benzagain           </t>
  </si>
  <si>
    <t xml:space="preserve">Grammar Boy         </t>
  </si>
  <si>
    <t xml:space="preserve">Tan Tat Blaze       </t>
  </si>
  <si>
    <t xml:space="preserve">Tempt               </t>
  </si>
  <si>
    <t xml:space="preserve">Fusaichi Eagle      </t>
  </si>
  <si>
    <t xml:space="preserve">Supreme Goddess     </t>
  </si>
  <si>
    <t xml:space="preserve">Sir Aussie          </t>
  </si>
  <si>
    <t xml:space="preserve">Pretty Pine         </t>
  </si>
  <si>
    <t xml:space="preserve">Tigers Story        </t>
  </si>
  <si>
    <t xml:space="preserve">Josies Saga         </t>
  </si>
  <si>
    <t xml:space="preserve">Sunshine Royale     </t>
  </si>
  <si>
    <t xml:space="preserve">Long Leaf           </t>
  </si>
  <si>
    <t xml:space="preserve">Written By          </t>
  </si>
  <si>
    <t xml:space="preserve">Run Naan            </t>
  </si>
  <si>
    <t xml:space="preserve">Prairie Fire        </t>
  </si>
  <si>
    <t xml:space="preserve">Encryption          </t>
  </si>
  <si>
    <t xml:space="preserve">Plague Stone        </t>
  </si>
  <si>
    <t xml:space="preserve">Grand Symphony      </t>
  </si>
  <si>
    <t xml:space="preserve">Enbihaar            </t>
  </si>
  <si>
    <t xml:space="preserve">Kinky Boom          </t>
  </si>
  <si>
    <t xml:space="preserve">Lady Horseowner     </t>
  </si>
  <si>
    <t xml:space="preserve">Ennis Hill          </t>
  </si>
  <si>
    <t xml:space="preserve">Crossing The Abbey  </t>
  </si>
  <si>
    <t xml:space="preserve">Qafila              </t>
  </si>
  <si>
    <t xml:space="preserve">Oohood              </t>
  </si>
  <si>
    <t xml:space="preserve">Aristocratic Miss   </t>
  </si>
  <si>
    <t xml:space="preserve">More Than Exceed    </t>
  </si>
  <si>
    <t xml:space="preserve">No Luck Needed      </t>
  </si>
  <si>
    <t xml:space="preserve">Tiger By The Tale   </t>
  </si>
  <si>
    <t xml:space="preserve">Can She Kiss        </t>
  </si>
  <si>
    <t xml:space="preserve">Ready Set Sing      </t>
  </si>
  <si>
    <t xml:space="preserve">Friskee One         </t>
  </si>
  <si>
    <t xml:space="preserve">Nagging             </t>
  </si>
  <si>
    <t xml:space="preserve">Bocelli             </t>
  </si>
  <si>
    <t xml:space="preserve">Admission           </t>
  </si>
  <si>
    <t xml:space="preserve">Goodlookinrooster   </t>
  </si>
  <si>
    <t xml:space="preserve">Captain Duffy       </t>
  </si>
  <si>
    <t xml:space="preserve">This Kid Rocks      </t>
  </si>
  <si>
    <t xml:space="preserve">Battle Brewing      </t>
  </si>
  <si>
    <t xml:space="preserve">Niccoco             </t>
  </si>
  <si>
    <t xml:space="preserve">Arctic Song         </t>
  </si>
  <si>
    <t xml:space="preserve">Blue Tycoon         </t>
  </si>
  <si>
    <t xml:space="preserve">Counter Spin        </t>
  </si>
  <si>
    <t xml:space="preserve">Gracious Prospect   </t>
  </si>
  <si>
    <t xml:space="preserve">Dollopini           </t>
  </si>
  <si>
    <t xml:space="preserve">Finally Free        </t>
  </si>
  <si>
    <t xml:space="preserve">Gojazz              </t>
  </si>
  <si>
    <t xml:space="preserve">Lord Mornington     </t>
  </si>
  <si>
    <t xml:space="preserve">Saxophone           </t>
  </si>
  <si>
    <t xml:space="preserve">Smooth Hustler      </t>
  </si>
  <si>
    <t xml:space="preserve">What A Hoot         </t>
  </si>
  <si>
    <t xml:space="preserve">Del Rios            </t>
  </si>
  <si>
    <t xml:space="preserve">Zamperini           </t>
  </si>
  <si>
    <t xml:space="preserve">Magic And Danger    </t>
  </si>
  <si>
    <t xml:space="preserve">Ace High            </t>
  </si>
  <si>
    <t xml:space="preserve">Trapeze Artist      </t>
  </si>
  <si>
    <t xml:space="preserve">Kementari           </t>
  </si>
  <si>
    <t xml:space="preserve">Pierata             </t>
  </si>
  <si>
    <t xml:space="preserve">Capital Gain        </t>
  </si>
  <si>
    <t xml:space="preserve">Siege Of Quebec     </t>
  </si>
  <si>
    <t xml:space="preserve">Brave Song          </t>
  </si>
  <si>
    <t xml:space="preserve">Assimilate          </t>
  </si>
  <si>
    <t xml:space="preserve">Dargento            </t>
  </si>
  <si>
    <t xml:space="preserve">Luvaluva            </t>
  </si>
  <si>
    <t>Ascot</t>
  </si>
  <si>
    <t xml:space="preserve">Pearl Trade         </t>
  </si>
  <si>
    <t xml:space="preserve">Heart Of Coeur      </t>
  </si>
  <si>
    <t xml:space="preserve">Lady Le Jean        </t>
  </si>
  <si>
    <t xml:space="preserve">Patrocity           </t>
  </si>
  <si>
    <t xml:space="preserve">Showcase            </t>
  </si>
  <si>
    <t xml:space="preserve">Sunboss             </t>
  </si>
  <si>
    <t xml:space="preserve">Very Angry Gal      </t>
  </si>
  <si>
    <t xml:space="preserve">Cherabin            </t>
  </si>
  <si>
    <t xml:space="preserve">Brewery             </t>
  </si>
  <si>
    <t xml:space="preserve">Hammered Art        </t>
  </si>
  <si>
    <t xml:space="preserve">One Faster          </t>
  </si>
  <si>
    <t xml:space="preserve">Crackajack          </t>
  </si>
  <si>
    <t xml:space="preserve">Lauriston           </t>
  </si>
  <si>
    <t xml:space="preserve">Dream Passenger     </t>
  </si>
  <si>
    <t xml:space="preserve">Oscar The Grouch    </t>
  </si>
  <si>
    <t xml:space="preserve">Party Bag           </t>
  </si>
  <si>
    <t xml:space="preserve">Bryans Babe         </t>
  </si>
  <si>
    <t xml:space="preserve">Mcrae               </t>
  </si>
  <si>
    <t xml:space="preserve">Onemore Warrior     </t>
  </si>
  <si>
    <t xml:space="preserve">Tan Tat Tan Trum    </t>
  </si>
  <si>
    <t xml:space="preserve">Gunnie Girl         </t>
  </si>
  <si>
    <t xml:space="preserve">Coop N Demp         </t>
  </si>
  <si>
    <t xml:space="preserve">Shes Sharp As       </t>
  </si>
  <si>
    <t xml:space="preserve">Tickets On Kye      </t>
  </si>
  <si>
    <t xml:space="preserve">Jaroda Choice       </t>
  </si>
  <si>
    <t xml:space="preserve">Flamberge           </t>
  </si>
  <si>
    <t xml:space="preserve">Russian Revolution  </t>
  </si>
  <si>
    <t xml:space="preserve">Sheidel             </t>
  </si>
  <si>
    <t xml:space="preserve">Hellbent            </t>
  </si>
  <si>
    <t xml:space="preserve">Illustrious Lad     </t>
  </si>
  <si>
    <t xml:space="preserve">Fuhryk              </t>
  </si>
  <si>
    <t xml:space="preserve">Snitty Kitty        </t>
  </si>
  <si>
    <t xml:space="preserve">Prussian Vixen      </t>
  </si>
  <si>
    <t xml:space="preserve">Sword Of Light      </t>
  </si>
  <si>
    <t xml:space="preserve">Bons Away           </t>
  </si>
  <si>
    <t xml:space="preserve">Lady Esprit         </t>
  </si>
  <si>
    <t xml:space="preserve">Rock N Gold         </t>
  </si>
  <si>
    <t xml:space="preserve">Palazzo Pubblico    </t>
  </si>
  <si>
    <t xml:space="preserve">Glenall             </t>
  </si>
  <si>
    <t xml:space="preserve">She Will Reign      </t>
  </si>
  <si>
    <t xml:space="preserve">Catchy              </t>
  </si>
  <si>
    <t xml:space="preserve">Booker              </t>
  </si>
  <si>
    <t xml:space="preserve">Dont Give A Damn    </t>
  </si>
  <si>
    <t xml:space="preserve">Up Trumpz           </t>
  </si>
  <si>
    <t xml:space="preserve">Salesman            </t>
  </si>
  <si>
    <t xml:space="preserve">Biodynamic          </t>
  </si>
  <si>
    <t xml:space="preserve">Gitan               </t>
  </si>
  <si>
    <t xml:space="preserve">Volpe               </t>
  </si>
  <si>
    <t xml:space="preserve">Kopi Luwak          </t>
  </si>
  <si>
    <t xml:space="preserve">Chewbacca           </t>
  </si>
  <si>
    <t xml:space="preserve">Territorial         </t>
  </si>
  <si>
    <t xml:space="preserve">Acquittal           </t>
  </si>
  <si>
    <t xml:space="preserve">Mister Marmalade    </t>
  </si>
  <si>
    <t xml:space="preserve">Pumpkin Pie         </t>
  </si>
  <si>
    <t xml:space="preserve">Mitali Assa Vedo    </t>
  </si>
  <si>
    <t xml:space="preserve">Olordy              </t>
  </si>
  <si>
    <t xml:space="preserve">Shes Got Bling      </t>
  </si>
  <si>
    <t xml:space="preserve">Hes Our Woody       </t>
  </si>
  <si>
    <t xml:space="preserve">Oamaru Owl          </t>
  </si>
  <si>
    <t xml:space="preserve">Call Me Curtis      </t>
  </si>
  <si>
    <t xml:space="preserve">El Prado Gold       </t>
  </si>
  <si>
    <t xml:space="preserve">Snip Of Magic       </t>
  </si>
  <si>
    <t xml:space="preserve">Classy Jack         </t>
  </si>
  <si>
    <t xml:space="preserve">Nipperkin           </t>
  </si>
  <si>
    <t xml:space="preserve">Internship          </t>
  </si>
  <si>
    <t xml:space="preserve">Royal Volley        </t>
  </si>
  <si>
    <t xml:space="preserve">Single Intent       </t>
  </si>
  <si>
    <t xml:space="preserve">So Able             </t>
  </si>
  <si>
    <t xml:space="preserve">Basanite            </t>
  </si>
  <si>
    <t xml:space="preserve">Vitrice             </t>
  </si>
  <si>
    <t xml:space="preserve">Yankee Toff         </t>
  </si>
  <si>
    <t xml:space="preserve">Gondoliera          </t>
  </si>
  <si>
    <t xml:space="preserve">Shez Ektraordinary  </t>
  </si>
  <si>
    <t xml:space="preserve">Belcielo            </t>
  </si>
  <si>
    <t xml:space="preserve">Memes               </t>
  </si>
  <si>
    <t xml:space="preserve">My Favorite         </t>
  </si>
  <si>
    <t xml:space="preserve">Kudero              </t>
  </si>
  <si>
    <t xml:space="preserve">Royal Tudor         </t>
  </si>
  <si>
    <t xml:space="preserve">New Universe        </t>
  </si>
  <si>
    <t xml:space="preserve">Straturbo           </t>
  </si>
  <si>
    <t xml:space="preserve">Fickle Folly        </t>
  </si>
  <si>
    <t xml:space="preserve">Hieroglyphics       </t>
  </si>
  <si>
    <t xml:space="preserve">Perizada            </t>
  </si>
  <si>
    <t xml:space="preserve">Selita              </t>
  </si>
  <si>
    <t xml:space="preserve">Ziggy Willie        </t>
  </si>
  <si>
    <t xml:space="preserve">Flying Roar         </t>
  </si>
  <si>
    <t xml:space="preserve">My Greek Boy        </t>
  </si>
  <si>
    <t xml:space="preserve">Sweet Ora           </t>
  </si>
  <si>
    <t xml:space="preserve">Money Maher         </t>
  </si>
  <si>
    <t xml:space="preserve">Gangbuster          </t>
  </si>
  <si>
    <t xml:space="preserve">Elegant Blast       </t>
  </si>
  <si>
    <t xml:space="preserve">Grey Enigma         </t>
  </si>
  <si>
    <t xml:space="preserve">King Of Chaos       </t>
  </si>
  <si>
    <t xml:space="preserve">Emjye               </t>
  </si>
  <si>
    <t xml:space="preserve">Kaptan Apollo       </t>
  </si>
  <si>
    <t xml:space="preserve">Mighty Tax          </t>
  </si>
  <si>
    <t xml:space="preserve">Duvet               </t>
  </si>
  <si>
    <t xml:space="preserve">Melanion            </t>
  </si>
  <si>
    <t xml:space="preserve">Local Affair        </t>
  </si>
  <si>
    <t xml:space="preserve">Snitzel Music       </t>
  </si>
  <si>
    <t xml:space="preserve">You Want            </t>
  </si>
  <si>
    <t xml:space="preserve">Bella Giulietta     </t>
  </si>
  <si>
    <t xml:space="preserve">Merveille           </t>
  </si>
  <si>
    <t xml:space="preserve">Geronimos Son       </t>
  </si>
  <si>
    <t xml:space="preserve">Stackhouse          </t>
  </si>
  <si>
    <t xml:space="preserve">Emptyyapockets      </t>
  </si>
  <si>
    <t xml:space="preserve">Alpha Mate          </t>
  </si>
  <si>
    <t xml:space="preserve">More Than Art       </t>
  </si>
  <si>
    <t xml:space="preserve">Incision            </t>
  </si>
  <si>
    <t xml:space="preserve">Huka Pele           </t>
  </si>
  <si>
    <t xml:space="preserve">In Bengal           </t>
  </si>
  <si>
    <t xml:space="preserve">Mondays Expert      </t>
  </si>
  <si>
    <t xml:space="preserve">Angelic Trune       </t>
  </si>
  <si>
    <t xml:space="preserve">Killer Miller       </t>
  </si>
  <si>
    <t xml:space="preserve">Spyro Dragon        </t>
  </si>
  <si>
    <t xml:space="preserve">Balantes            </t>
  </si>
  <si>
    <t xml:space="preserve">Buck Rogers         </t>
  </si>
  <si>
    <t xml:space="preserve">Gold Etoile         </t>
  </si>
  <si>
    <t xml:space="preserve">New Player          </t>
  </si>
  <si>
    <t xml:space="preserve">Stirling Shadow     </t>
  </si>
  <si>
    <t xml:space="preserve">Achanizo            </t>
  </si>
  <si>
    <t xml:space="preserve">Hartnell            </t>
  </si>
  <si>
    <t xml:space="preserve">Gailo Chop          </t>
  </si>
  <si>
    <t xml:space="preserve">Jacquinot Bay       </t>
  </si>
  <si>
    <t xml:space="preserve">Ventura Storm       </t>
  </si>
  <si>
    <t xml:space="preserve">Lord Fandango       </t>
  </si>
  <si>
    <t xml:space="preserve">Harlem              </t>
  </si>
  <si>
    <t xml:space="preserve">Spiritjim           </t>
  </si>
  <si>
    <t xml:space="preserve">Single Gaze         </t>
  </si>
  <si>
    <t xml:space="preserve">Abbey Marie         </t>
  </si>
  <si>
    <t xml:space="preserve">Lord Topper         </t>
  </si>
  <si>
    <t xml:space="preserve">Battlecamp          </t>
  </si>
  <si>
    <t xml:space="preserve">Galaxy Gazer        </t>
  </si>
  <si>
    <t xml:space="preserve">Roselli Sting       </t>
  </si>
  <si>
    <t xml:space="preserve">Regal Spur          </t>
  </si>
  <si>
    <t xml:space="preserve">Frances Boy         </t>
  </si>
  <si>
    <t xml:space="preserve">Savatag             </t>
  </si>
  <si>
    <t xml:space="preserve">Bon Elise           </t>
  </si>
  <si>
    <t xml:space="preserve">Tycoon Sofie        </t>
  </si>
  <si>
    <t xml:space="preserve">Enki                </t>
  </si>
  <si>
    <t xml:space="preserve">Double Pockets      </t>
  </si>
  <si>
    <t xml:space="preserve">Etymology           </t>
  </si>
  <si>
    <t xml:space="preserve">Loftys Menu         </t>
  </si>
  <si>
    <t xml:space="preserve">Wild N Famous       </t>
  </si>
  <si>
    <t xml:space="preserve">Jaminzah            </t>
  </si>
  <si>
    <t xml:space="preserve">More To Gain        </t>
  </si>
  <si>
    <t xml:space="preserve">Dagny               </t>
  </si>
  <si>
    <t xml:space="preserve">Bratislava          </t>
  </si>
  <si>
    <t xml:space="preserve">Roaring To Win      </t>
  </si>
  <si>
    <t xml:space="preserve">Satirical Magic     </t>
  </si>
  <si>
    <t xml:space="preserve">Up N Rolling        </t>
  </si>
  <si>
    <t xml:space="preserve">Denpurr             </t>
  </si>
  <si>
    <t xml:space="preserve">Pioneering          </t>
  </si>
  <si>
    <t xml:space="preserve">Wrinkly             </t>
  </si>
  <si>
    <t xml:space="preserve">Astronomite         </t>
  </si>
  <si>
    <t xml:space="preserve">Proceedwithcaution  </t>
  </si>
  <si>
    <t xml:space="preserve">Already Famous      </t>
  </si>
  <si>
    <t xml:space="preserve">Baraki Beats        </t>
  </si>
  <si>
    <t xml:space="preserve">Wayside             </t>
  </si>
  <si>
    <t xml:space="preserve">Western Temple      </t>
  </si>
  <si>
    <t xml:space="preserve">Prize Catch         </t>
  </si>
  <si>
    <t xml:space="preserve">Sonnen              </t>
  </si>
  <si>
    <t xml:space="preserve">Witness In Court    </t>
  </si>
  <si>
    <t xml:space="preserve">Mavericks           </t>
  </si>
  <si>
    <t xml:space="preserve">Sophacles           </t>
  </si>
  <si>
    <t xml:space="preserve">Our Bay Roe         </t>
  </si>
  <si>
    <t xml:space="preserve">God Forbid          </t>
  </si>
  <si>
    <t xml:space="preserve">Disco               </t>
  </si>
  <si>
    <t xml:space="preserve">Lets Celebrate      </t>
  </si>
  <si>
    <t xml:space="preserve">Anabella            </t>
  </si>
  <si>
    <t xml:space="preserve">Marys Red Rose      </t>
  </si>
  <si>
    <t xml:space="preserve">Prickles            </t>
  </si>
  <si>
    <t xml:space="preserve">Spend Up            </t>
  </si>
  <si>
    <t xml:space="preserve">Celebrate           </t>
  </si>
  <si>
    <t xml:space="preserve">Tigra               </t>
  </si>
  <si>
    <t>Toowoomba</t>
  </si>
  <si>
    <t xml:space="preserve">Love Ya Mrs         </t>
  </si>
  <si>
    <t xml:space="preserve">River Fire          </t>
  </si>
  <si>
    <t xml:space="preserve">Our Nick            </t>
  </si>
  <si>
    <t xml:space="preserve">Star Of Columbia    </t>
  </si>
  <si>
    <t xml:space="preserve">Northern Revenge    </t>
  </si>
  <si>
    <t xml:space="preserve">Im Favulous         </t>
  </si>
  <si>
    <t xml:space="preserve">Kings Men           </t>
  </si>
  <si>
    <t xml:space="preserve">Dubai Escapade      </t>
  </si>
  <si>
    <t xml:space="preserve">Not Again Ken       </t>
  </si>
  <si>
    <t xml:space="preserve">Ripper Rio          </t>
  </si>
  <si>
    <t xml:space="preserve">Gomer Wipple        </t>
  </si>
  <si>
    <t xml:space="preserve">Rare Coin           </t>
  </si>
  <si>
    <t xml:space="preserve">Juicing Carrots     </t>
  </si>
  <si>
    <t xml:space="preserve">Blue Tracer         </t>
  </si>
  <si>
    <t xml:space="preserve">Dark Prospect       </t>
  </si>
  <si>
    <t xml:space="preserve">Keepers Son         </t>
  </si>
  <si>
    <t xml:space="preserve">Stoicism            </t>
  </si>
  <si>
    <t xml:space="preserve">Woogie              </t>
  </si>
  <si>
    <t xml:space="preserve">Celebrakti          </t>
  </si>
  <si>
    <t xml:space="preserve">The Wild Side       </t>
  </si>
  <si>
    <t xml:space="preserve">Rye                 </t>
  </si>
  <si>
    <t xml:space="preserve">Petracca            </t>
  </si>
  <si>
    <t xml:space="preserve">Windfola            </t>
  </si>
  <si>
    <t xml:space="preserve">Rockmeartie         </t>
  </si>
  <si>
    <t xml:space="preserve">Dutton Bay          </t>
  </si>
  <si>
    <t xml:space="preserve">Larriconi           </t>
  </si>
  <si>
    <t xml:space="preserve">Unsullied           </t>
  </si>
  <si>
    <t xml:space="preserve">Break Time          </t>
  </si>
  <si>
    <t xml:space="preserve">Brave Dazzler       </t>
  </si>
  <si>
    <t xml:space="preserve">Dark Alert          </t>
  </si>
  <si>
    <t xml:space="preserve">Zuccheros           </t>
  </si>
  <si>
    <t xml:space="preserve">Im Feeling Lucky    </t>
  </si>
  <si>
    <t xml:space="preserve">Woodsville          </t>
  </si>
  <si>
    <t xml:space="preserve">North Ridge         </t>
  </si>
  <si>
    <t xml:space="preserve">Dark Musket         </t>
  </si>
  <si>
    <t xml:space="preserve">Falcon Crest        </t>
  </si>
  <si>
    <t xml:space="preserve">Eleven Seconds      </t>
  </si>
  <si>
    <t xml:space="preserve">Danehills Daughter  </t>
  </si>
  <si>
    <t xml:space="preserve">Song One            </t>
  </si>
  <si>
    <t xml:space="preserve">Turbo Teddy         </t>
  </si>
  <si>
    <t xml:space="preserve">Soltinho Lad        </t>
  </si>
  <si>
    <t xml:space="preserve">Exceedingly Kool    </t>
  </si>
  <si>
    <t xml:space="preserve">Corporate Larrikin  </t>
  </si>
  <si>
    <t xml:space="preserve">Get Over It         </t>
  </si>
  <si>
    <t xml:space="preserve">More Aces           </t>
  </si>
  <si>
    <t xml:space="preserve">Secret Minx         </t>
  </si>
  <si>
    <t xml:space="preserve">Helms Gate          </t>
  </si>
  <si>
    <t xml:space="preserve">Run Liam Run        </t>
  </si>
  <si>
    <t xml:space="preserve">The Celt            </t>
  </si>
  <si>
    <t xml:space="preserve">Ragnars Saga        </t>
  </si>
  <si>
    <t xml:space="preserve">Shady Gray          </t>
  </si>
  <si>
    <t xml:space="preserve">Star Glitter        </t>
  </si>
  <si>
    <t xml:space="preserve">Minus Looks         </t>
  </si>
  <si>
    <t xml:space="preserve">Next Generation     </t>
  </si>
  <si>
    <t xml:space="preserve">Megafactory         </t>
  </si>
  <si>
    <t xml:space="preserve">Jingtang            </t>
  </si>
  <si>
    <t xml:space="preserve">Cranky Dancer       </t>
  </si>
  <si>
    <t xml:space="preserve">Taxagano            </t>
  </si>
  <si>
    <t xml:space="preserve">Captivated Point    </t>
  </si>
  <si>
    <t xml:space="preserve">A Bit Sketchy       </t>
  </si>
  <si>
    <t xml:space="preserve">Snow Blossom        </t>
  </si>
  <si>
    <t xml:space="preserve">Multiverse          </t>
  </si>
  <si>
    <t xml:space="preserve">Wicked Hunter       </t>
  </si>
  <si>
    <t xml:space="preserve">King Of Wu          </t>
  </si>
  <si>
    <t xml:space="preserve">Regal Moon          </t>
  </si>
  <si>
    <t xml:space="preserve">Vain Stryker        </t>
  </si>
  <si>
    <t xml:space="preserve">Cool Image          </t>
  </si>
  <si>
    <t xml:space="preserve">Fine Scent          </t>
  </si>
  <si>
    <t xml:space="preserve">Jupiter Rising      </t>
  </si>
  <si>
    <t xml:space="preserve">Dazzle Em Sid       </t>
  </si>
  <si>
    <t xml:space="preserve">Wolf Tales          </t>
  </si>
  <si>
    <t xml:space="preserve">Bigmordrive         </t>
  </si>
  <si>
    <t xml:space="preserve">Herrschaft          </t>
  </si>
  <si>
    <t xml:space="preserve">Shuda Known Better  </t>
  </si>
  <si>
    <t xml:space="preserve">Parelema            </t>
  </si>
  <si>
    <t xml:space="preserve">Rhiatenn Road       </t>
  </si>
  <si>
    <t xml:space="preserve">Excellent Spirit    </t>
  </si>
  <si>
    <t xml:space="preserve">Seq The Star        </t>
  </si>
  <si>
    <t xml:space="preserve">Danger In Devon     </t>
  </si>
  <si>
    <t xml:space="preserve">Studly Rooster      </t>
  </si>
  <si>
    <t xml:space="preserve">Skylight            </t>
  </si>
  <si>
    <t xml:space="preserve">War Front           </t>
  </si>
  <si>
    <t xml:space="preserve">Bonsea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</si>
</sst>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2"/>
  <sheetViews>
    <sheetView tabSelected="1" topLeftCell="B1" workbookViewId="0">
      <pane ySplit="1" topLeftCell="A2" activePane="bottomLeft" state="frozen"/>
      <selection activeCell="B1" sqref="B1"/>
      <selection pane="bottomLeft" activeCell="B533" sqref="A533:XFD533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4.7109375" style="12" bestFit="1" customWidth="1"/>
    <col min="4" max="4" width="6" style="12" bestFit="1" customWidth="1"/>
    <col min="5" max="5" width="5.85546875" style="12" bestFit="1" customWidth="1"/>
    <col min="6" max="6" width="22" style="12" bestFit="1" customWidth="1"/>
    <col min="7" max="7" width="9.28515625" style="13" bestFit="1" customWidth="1"/>
    <col min="8" max="8" width="8.140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0.52083333333333337</v>
      </c>
      <c r="C2" s="1" t="s">
        <v>32</v>
      </c>
      <c r="D2" s="1">
        <v>1</v>
      </c>
      <c r="E2" s="1">
        <v>1</v>
      </c>
      <c r="F2" s="1" t="s">
        <v>33</v>
      </c>
      <c r="G2" s="2">
        <v>71.40966666666661</v>
      </c>
      <c r="H2" s="6">
        <f>1+COUNTIFS(A:A,A2,O:O,"&lt;"&amp;O2)</f>
        <v>1</v>
      </c>
      <c r="I2" s="2">
        <f>AVERAGEIF(A:A,A2,G:G)</f>
        <v>53.233651851851846</v>
      </c>
      <c r="J2" s="2">
        <f>G2-I2</f>
        <v>18.176014814814764</v>
      </c>
      <c r="K2" s="2">
        <f>90+J2</f>
        <v>108.17601481481476</v>
      </c>
      <c r="L2" s="2">
        <f>EXP(0.06*K2)</f>
        <v>658.89282525661054</v>
      </c>
      <c r="M2" s="2">
        <f>SUMIF(A:A,A2,L:L)</f>
        <v>2354.8270304418365</v>
      </c>
      <c r="N2" s="3">
        <f>L2/M2</f>
        <v>0.27980519024914641</v>
      </c>
      <c r="O2" s="7">
        <f>1/N2</f>
        <v>3.5739151196929972</v>
      </c>
      <c r="P2" s="3">
        <f>IF(O2&gt;21,"",N2)</f>
        <v>0.27980519024914641</v>
      </c>
      <c r="Q2" s="3">
        <f>IF(ISNUMBER(P2),SUMIF(A:A,A2,P:P),"")</f>
        <v>0.95507422821584709</v>
      </c>
      <c r="R2" s="3">
        <f>IFERROR(P2*(1/Q2),"")</f>
        <v>0.29296695689490471</v>
      </c>
      <c r="S2" s="8">
        <f>IFERROR(1/R2,"")</f>
        <v>3.4133542246497357</v>
      </c>
    </row>
    <row r="3" spans="1:19" x14ac:dyDescent="0.25">
      <c r="A3" s="1">
        <v>1</v>
      </c>
      <c r="B3" s="5">
        <v>0.52083333333333337</v>
      </c>
      <c r="C3" s="1" t="s">
        <v>32</v>
      </c>
      <c r="D3" s="1">
        <v>1</v>
      </c>
      <c r="E3" s="1">
        <v>9</v>
      </c>
      <c r="F3" s="1" t="s">
        <v>40</v>
      </c>
      <c r="G3" s="2">
        <v>61.154799999999994</v>
      </c>
      <c r="H3" s="6">
        <f>1+COUNTIFS(A:A,A3,O:O,"&lt;"&amp;O3)</f>
        <v>2</v>
      </c>
      <c r="I3" s="2">
        <f>AVERAGEIF(A:A,A3,G:G)</f>
        <v>53.233651851851846</v>
      </c>
      <c r="J3" s="2">
        <f>G3-I3</f>
        <v>7.9211481481481485</v>
      </c>
      <c r="K3" s="2">
        <f>90+J3</f>
        <v>97.921148148148148</v>
      </c>
      <c r="L3" s="2">
        <f>EXP(0.06*K3)</f>
        <v>356.12040461786881</v>
      </c>
      <c r="M3" s="2">
        <f>SUMIF(A:A,A3,L:L)</f>
        <v>2354.8270304418365</v>
      </c>
      <c r="N3" s="3">
        <f>L3/M3</f>
        <v>0.15122996297144164</v>
      </c>
      <c r="O3" s="7">
        <f>1/N3</f>
        <v>6.6124462398290778</v>
      </c>
      <c r="P3" s="3">
        <f>IF(O3&gt;21,"",N3)</f>
        <v>0.15122996297144164</v>
      </c>
      <c r="Q3" s="3">
        <f>IF(ISNUMBER(P3),SUMIF(A:A,A3,P:P),"")</f>
        <v>0.95507422821584709</v>
      </c>
      <c r="R3" s="3">
        <f>IFERROR(P3*(1/Q3),"")</f>
        <v>0.15834367476751099</v>
      </c>
      <c r="S3" s="8">
        <f>IFERROR(1/R3,"")</f>
        <v>6.3153769891235365</v>
      </c>
    </row>
    <row r="4" spans="1:19" x14ac:dyDescent="0.25">
      <c r="A4" s="1">
        <v>1</v>
      </c>
      <c r="B4" s="5">
        <v>0.52083333333333337</v>
      </c>
      <c r="C4" s="1" t="s">
        <v>32</v>
      </c>
      <c r="D4" s="1">
        <v>1</v>
      </c>
      <c r="E4" s="1">
        <v>4</v>
      </c>
      <c r="F4" s="1" t="s">
        <v>36</v>
      </c>
      <c r="G4" s="2">
        <v>59.446766666666697</v>
      </c>
      <c r="H4" s="6">
        <f>1+COUNTIFS(A:A,A4,O:O,"&lt;"&amp;O4)</f>
        <v>3</v>
      </c>
      <c r="I4" s="2">
        <f>AVERAGEIF(A:A,A4,G:G)</f>
        <v>53.233651851851846</v>
      </c>
      <c r="J4" s="2">
        <f>G4-I4</f>
        <v>6.2131148148148512</v>
      </c>
      <c r="K4" s="2">
        <f>90+J4</f>
        <v>96.213114814814844</v>
      </c>
      <c r="L4" s="2">
        <f>EXP(0.06*K4)</f>
        <v>321.43228161825721</v>
      </c>
      <c r="M4" s="2">
        <f>SUMIF(A:A,A4,L:L)</f>
        <v>2354.8270304418365</v>
      </c>
      <c r="N4" s="3">
        <f>L4/M4</f>
        <v>0.13649931713156307</v>
      </c>
      <c r="O4" s="7">
        <f>1/N4</f>
        <v>7.326043976001456</v>
      </c>
      <c r="P4" s="3">
        <f>IF(O4&gt;21,"",N4)</f>
        <v>0.13649931713156307</v>
      </c>
      <c r="Q4" s="3">
        <f>IF(ISNUMBER(P4),SUMIF(A:A,A4,P:P),"")</f>
        <v>0.95507422821584709</v>
      </c>
      <c r="R4" s="3">
        <f>IFERROR(P4*(1/Q4),"")</f>
        <v>0.14292011353563003</v>
      </c>
      <c r="S4" s="8">
        <f>IFERROR(1/R4,"")</f>
        <v>6.996915796254946</v>
      </c>
    </row>
    <row r="5" spans="1:19" x14ac:dyDescent="0.25">
      <c r="A5" s="1">
        <v>1</v>
      </c>
      <c r="B5" s="5">
        <v>0.52083333333333337</v>
      </c>
      <c r="C5" s="1" t="s">
        <v>32</v>
      </c>
      <c r="D5" s="1">
        <v>1</v>
      </c>
      <c r="E5" s="1">
        <v>8</v>
      </c>
      <c r="F5" s="1" t="s">
        <v>39</v>
      </c>
      <c r="G5" s="2">
        <v>57.050933333333298</v>
      </c>
      <c r="H5" s="6">
        <f>1+COUNTIFS(A:A,A5,O:O,"&lt;"&amp;O5)</f>
        <v>4</v>
      </c>
      <c r="I5" s="2">
        <f>AVERAGEIF(A:A,A5,G:G)</f>
        <v>53.233651851851846</v>
      </c>
      <c r="J5" s="2">
        <f>G5-I5</f>
        <v>3.8172814814814515</v>
      </c>
      <c r="K5" s="2">
        <f>90+J5</f>
        <v>93.817281481481444</v>
      </c>
      <c r="L5" s="2">
        <f>EXP(0.06*K5)</f>
        <v>278.39386425094312</v>
      </c>
      <c r="M5" s="2">
        <f>SUMIF(A:A,A5,L:L)</f>
        <v>2354.8270304418365</v>
      </c>
      <c r="N5" s="3">
        <f>L5/M5</f>
        <v>0.11822263828809033</v>
      </c>
      <c r="O5" s="7">
        <f>1/N5</f>
        <v>8.458616847673067</v>
      </c>
      <c r="P5" s="3">
        <f>IF(O5&gt;21,"",N5)</f>
        <v>0.11822263828809033</v>
      </c>
      <c r="Q5" s="3">
        <f>IF(ISNUMBER(P5),SUMIF(A:A,A5,P:P),"")</f>
        <v>0.95507422821584709</v>
      </c>
      <c r="R5" s="3">
        <f>IFERROR(P5*(1/Q5),"")</f>
        <v>0.12378371732314401</v>
      </c>
      <c r="S5" s="8">
        <f>IFERROR(1/R5,"")</f>
        <v>8.0786069575649151</v>
      </c>
    </row>
    <row r="6" spans="1:19" x14ac:dyDescent="0.25">
      <c r="A6" s="1">
        <v>1</v>
      </c>
      <c r="B6" s="5">
        <v>0.52083333333333337</v>
      </c>
      <c r="C6" s="1" t="s">
        <v>32</v>
      </c>
      <c r="D6" s="1">
        <v>1</v>
      </c>
      <c r="E6" s="1">
        <v>5</v>
      </c>
      <c r="F6" s="1" t="s">
        <v>37</v>
      </c>
      <c r="G6" s="2">
        <v>52.3038666666666</v>
      </c>
      <c r="H6" s="6">
        <f>1+COUNTIFS(A:A,A6,O:O,"&lt;"&amp;O6)</f>
        <v>5</v>
      </c>
      <c r="I6" s="2">
        <f>AVERAGEIF(A:A,A6,G:G)</f>
        <v>53.233651851851846</v>
      </c>
      <c r="J6" s="2">
        <f>G6-I6</f>
        <v>-0.92978518518524567</v>
      </c>
      <c r="K6" s="2">
        <f>90+J6</f>
        <v>89.070214814814761</v>
      </c>
      <c r="L6" s="2">
        <f>EXP(0.06*K6)</f>
        <v>209.39300415760749</v>
      </c>
      <c r="M6" s="2">
        <f>SUMIF(A:A,A6,L:L)</f>
        <v>2354.8270304418365</v>
      </c>
      <c r="N6" s="3">
        <f>L6/M6</f>
        <v>8.8920757852146384E-2</v>
      </c>
      <c r="O6" s="7">
        <f>1/N6</f>
        <v>11.245968029903176</v>
      </c>
      <c r="P6" s="3">
        <f>IF(O6&gt;21,"",N6)</f>
        <v>8.8920757852146384E-2</v>
      </c>
      <c r="Q6" s="3">
        <f>IF(ISNUMBER(P6),SUMIF(A:A,A6,P:P),"")</f>
        <v>0.95507422821584709</v>
      </c>
      <c r="R6" s="3">
        <f>IFERROR(P6*(1/Q6),"")</f>
        <v>9.3103504654562061E-2</v>
      </c>
      <c r="S6" s="8">
        <f>IFERROR(1/R6,"")</f>
        <v>10.740734236699865</v>
      </c>
    </row>
    <row r="7" spans="1:19" x14ac:dyDescent="0.25">
      <c r="A7" s="1">
        <v>1</v>
      </c>
      <c r="B7" s="5">
        <v>0.52083333333333337</v>
      </c>
      <c r="C7" s="1" t="s">
        <v>32</v>
      </c>
      <c r="D7" s="1">
        <v>1</v>
      </c>
      <c r="E7" s="1">
        <v>2</v>
      </c>
      <c r="F7" s="1" t="s">
        <v>34</v>
      </c>
      <c r="G7" s="2">
        <v>47.8523</v>
      </c>
      <c r="H7" s="6">
        <f>1+COUNTIFS(A:A,A7,O:O,"&lt;"&amp;O7)</f>
        <v>6</v>
      </c>
      <c r="I7" s="2">
        <f>AVERAGEIF(A:A,A7,G:G)</f>
        <v>53.233651851851846</v>
      </c>
      <c r="J7" s="2">
        <f>G7-I7</f>
        <v>-5.3813518518518464</v>
      </c>
      <c r="K7" s="2">
        <f>90+J7</f>
        <v>84.618648148148154</v>
      </c>
      <c r="L7" s="2">
        <f>EXP(0.06*K7)</f>
        <v>160.31151464606251</v>
      </c>
      <c r="M7" s="2">
        <f>SUMIF(A:A,A7,L:L)</f>
        <v>2354.8270304418365</v>
      </c>
      <c r="N7" s="3">
        <f>L7/M7</f>
        <v>6.8077830164869152E-2</v>
      </c>
      <c r="O7" s="7">
        <f>1/N7</f>
        <v>14.689069812863094</v>
      </c>
      <c r="P7" s="3">
        <f>IF(O7&gt;21,"",N7)</f>
        <v>6.8077830164869152E-2</v>
      </c>
      <c r="Q7" s="3">
        <f>IF(ISNUMBER(P7),SUMIF(A:A,A7,P:P),"")</f>
        <v>0.95507422821584709</v>
      </c>
      <c r="R7" s="3">
        <f>IFERROR(P7*(1/Q7),"")</f>
        <v>7.1280145724425883E-2</v>
      </c>
      <c r="S7" s="8">
        <f>IFERROR(1/R7,"")</f>
        <v>14.029152014728915</v>
      </c>
    </row>
    <row r="8" spans="1:19" x14ac:dyDescent="0.25">
      <c r="A8" s="1">
        <v>1</v>
      </c>
      <c r="B8" s="5">
        <v>0.52083333333333337</v>
      </c>
      <c r="C8" s="1" t="s">
        <v>32</v>
      </c>
      <c r="D8" s="1">
        <v>1</v>
      </c>
      <c r="E8" s="1">
        <v>6</v>
      </c>
      <c r="F8" s="1" t="s">
        <v>38</v>
      </c>
      <c r="G8" s="2">
        <v>46.827800000000003</v>
      </c>
      <c r="H8" s="6">
        <f>1+COUNTIFS(A:A,A8,O:O,"&lt;"&amp;O8)</f>
        <v>7</v>
      </c>
      <c r="I8" s="2">
        <f>AVERAGEIF(A:A,A8,G:G)</f>
        <v>53.233651851851846</v>
      </c>
      <c r="J8" s="2">
        <f>G8-I8</f>
        <v>-6.4058518518518426</v>
      </c>
      <c r="K8" s="2">
        <f>90+J8</f>
        <v>83.59414814814815</v>
      </c>
      <c r="L8" s="2">
        <f>EXP(0.06*K8)</f>
        <v>150.75392758336335</v>
      </c>
      <c r="M8" s="2">
        <f>SUMIF(A:A,A8,L:L)</f>
        <v>2354.8270304418365</v>
      </c>
      <c r="N8" s="3">
        <f>L8/M8</f>
        <v>6.4019108679535322E-2</v>
      </c>
      <c r="O8" s="7">
        <f>1/N8</f>
        <v>15.620336187524353</v>
      </c>
      <c r="P8" s="3">
        <f>IF(O8&gt;21,"",N8)</f>
        <v>6.4019108679535322E-2</v>
      </c>
      <c r="Q8" s="3">
        <f>IF(ISNUMBER(P8),SUMIF(A:A,A8,P:P),"")</f>
        <v>0.95507422821584709</v>
      </c>
      <c r="R8" s="3">
        <f>IFERROR(P8*(1/Q8),"")</f>
        <v>6.7030505889712891E-2</v>
      </c>
      <c r="S8" s="8">
        <f>IFERROR(1/R8,"")</f>
        <v>14.918580528771887</v>
      </c>
    </row>
    <row r="9" spans="1:19" x14ac:dyDescent="0.25">
      <c r="A9" s="1">
        <v>1</v>
      </c>
      <c r="B9" s="5">
        <v>0.52083333333333337</v>
      </c>
      <c r="C9" s="1" t="s">
        <v>32</v>
      </c>
      <c r="D9" s="1">
        <v>1</v>
      </c>
      <c r="E9" s="1">
        <v>3</v>
      </c>
      <c r="F9" s="1" t="s">
        <v>35</v>
      </c>
      <c r="G9" s="2">
        <v>42.131766666666699</v>
      </c>
      <c r="H9" s="6">
        <f>1+COUNTIFS(A:A,A9,O:O,"&lt;"&amp;O9)</f>
        <v>8</v>
      </c>
      <c r="I9" s="2">
        <f>AVERAGEIF(A:A,A9,G:G)</f>
        <v>53.233651851851846</v>
      </c>
      <c r="J9" s="2">
        <f>G9-I9</f>
        <v>-11.101885185185147</v>
      </c>
      <c r="K9" s="2">
        <f>90+J9</f>
        <v>78.898114814814846</v>
      </c>
      <c r="L9" s="2">
        <f>EXP(0.06*K9)</f>
        <v>113.73678655033935</v>
      </c>
      <c r="M9" s="2">
        <f>SUMIF(A:A,A9,L:L)</f>
        <v>2354.8270304418365</v>
      </c>
      <c r="N9" s="3">
        <f>L9/M9</f>
        <v>4.82994228790549E-2</v>
      </c>
      <c r="O9" s="7">
        <f>1/N9</f>
        <v>20.704181134918926</v>
      </c>
      <c r="P9" s="3">
        <f>IF(O9&gt;21,"",N9)</f>
        <v>4.82994228790549E-2</v>
      </c>
      <c r="Q9" s="3">
        <f>IF(ISNUMBER(P9),SUMIF(A:A,A9,P:P),"")</f>
        <v>0.95507422821584709</v>
      </c>
      <c r="R9" s="3">
        <f>IFERROR(P9*(1/Q9),"")</f>
        <v>5.0571381210109692E-2</v>
      </c>
      <c r="S9" s="8">
        <f>IFERROR(1/R9,"")</f>
        <v>19.774029818273792</v>
      </c>
    </row>
    <row r="10" spans="1:19" x14ac:dyDescent="0.25">
      <c r="A10" s="1">
        <v>1</v>
      </c>
      <c r="B10" s="5">
        <v>0.52083333333333337</v>
      </c>
      <c r="C10" s="1" t="s">
        <v>32</v>
      </c>
      <c r="D10" s="1">
        <v>1</v>
      </c>
      <c r="E10" s="1">
        <v>10</v>
      </c>
      <c r="F10" s="1" t="s">
        <v>41</v>
      </c>
      <c r="G10" s="2">
        <v>40.924966666666698</v>
      </c>
      <c r="H10" s="6">
        <f>1+COUNTIFS(A:A,A10,O:O,"&lt;"&amp;O10)</f>
        <v>9</v>
      </c>
      <c r="I10" s="2">
        <f>AVERAGEIF(A:A,A10,G:G)</f>
        <v>53.233651851851846</v>
      </c>
      <c r="J10" s="2">
        <f>G10-I10</f>
        <v>-12.308685185185148</v>
      </c>
      <c r="K10" s="2">
        <f>90+J10</f>
        <v>77.691314814814859</v>
      </c>
      <c r="L10" s="2">
        <f>EXP(0.06*K10)</f>
        <v>105.79242176078434</v>
      </c>
      <c r="M10" s="2">
        <f>SUMIF(A:A,A10,L:L)</f>
        <v>2354.8270304418365</v>
      </c>
      <c r="N10" s="3">
        <f>L10/M10</f>
        <v>4.4925771784152864E-2</v>
      </c>
      <c r="O10" s="7">
        <f>1/N10</f>
        <v>22.258938695689597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8" t="str">
        <f>IFERROR(1/R10,"")</f>
        <v/>
      </c>
    </row>
    <row r="11" spans="1:19" x14ac:dyDescent="0.25">
      <c r="A11" s="10">
        <v>2</v>
      </c>
      <c r="B11" s="11">
        <v>0.53125</v>
      </c>
      <c r="C11" s="10" t="s">
        <v>42</v>
      </c>
      <c r="D11" s="10">
        <v>1</v>
      </c>
      <c r="E11" s="10">
        <v>1</v>
      </c>
      <c r="F11" s="10" t="s">
        <v>43</v>
      </c>
      <c r="G11" s="2">
        <v>80.119500000000002</v>
      </c>
      <c r="H11" s="6">
        <f>1+COUNTIFS(A:A,A11,O:O,"&lt;"&amp;O11)</f>
        <v>1</v>
      </c>
      <c r="I11" s="2">
        <f>AVERAGEIF(A:A,A11,G:G)</f>
        <v>48.091881818181804</v>
      </c>
      <c r="J11" s="2">
        <f>G11-I11</f>
        <v>32.027618181818198</v>
      </c>
      <c r="K11" s="2">
        <f>90+J11</f>
        <v>122.0276181818182</v>
      </c>
      <c r="L11" s="2">
        <f>EXP(0.06*K11)</f>
        <v>1512.7085896507249</v>
      </c>
      <c r="M11" s="2">
        <f>SUMIF(A:A,A11,L:L)</f>
        <v>3989.2847983399179</v>
      </c>
      <c r="N11" s="3">
        <f>L11/M11</f>
        <v>0.37919292958983936</v>
      </c>
      <c r="O11" s="7">
        <f>1/N11</f>
        <v>2.6371799734812233</v>
      </c>
      <c r="P11" s="3">
        <f>IF(O11&gt;21,"",N11)</f>
        <v>0.37919292958983936</v>
      </c>
      <c r="Q11" s="3">
        <f>IF(ISNUMBER(P11),SUMIF(A:A,A11,P:P),"")</f>
        <v>0.8537220345015426</v>
      </c>
      <c r="R11" s="3">
        <f>IFERROR(P11*(1/Q11),"")</f>
        <v>0.44416439340380431</v>
      </c>
      <c r="S11" s="8">
        <f>IFERROR(1/R11,"")</f>
        <v>2.2514186523071142</v>
      </c>
    </row>
    <row r="12" spans="1:19" x14ac:dyDescent="0.25">
      <c r="A12" s="10">
        <v>2</v>
      </c>
      <c r="B12" s="11">
        <v>0.53125</v>
      </c>
      <c r="C12" s="10" t="s">
        <v>42</v>
      </c>
      <c r="D12" s="10">
        <v>1</v>
      </c>
      <c r="E12" s="10">
        <v>4</v>
      </c>
      <c r="F12" s="10" t="s">
        <v>46</v>
      </c>
      <c r="G12" s="2">
        <v>69.476399999999998</v>
      </c>
      <c r="H12" s="6">
        <f>1+COUNTIFS(A:A,A12,O:O,"&lt;"&amp;O12)</f>
        <v>2</v>
      </c>
      <c r="I12" s="2">
        <f>AVERAGEIF(A:A,A12,G:G)</f>
        <v>48.091881818181804</v>
      </c>
      <c r="J12" s="2">
        <f>G12-I12</f>
        <v>21.384518181818194</v>
      </c>
      <c r="K12" s="2">
        <f>90+J12</f>
        <v>111.38451818181819</v>
      </c>
      <c r="L12" s="2">
        <f>EXP(0.06*K12)</f>
        <v>798.76843953019556</v>
      </c>
      <c r="M12" s="2">
        <f>SUMIF(A:A,A12,L:L)</f>
        <v>3989.2847983399179</v>
      </c>
      <c r="N12" s="3">
        <f>L12/M12</f>
        <v>0.20022848202329183</v>
      </c>
      <c r="O12" s="7">
        <f>1/N12</f>
        <v>4.9942944674757799</v>
      </c>
      <c r="P12" s="3">
        <f>IF(O12&gt;21,"",N12)</f>
        <v>0.20022848202329183</v>
      </c>
      <c r="Q12" s="3">
        <f>IF(ISNUMBER(P12),SUMIF(A:A,A12,P:P),"")</f>
        <v>0.8537220345015426</v>
      </c>
      <c r="R12" s="3">
        <f>IFERROR(P12*(1/Q12),"")</f>
        <v>0.23453591910650168</v>
      </c>
      <c r="S12" s="8">
        <f>IFERROR(1/R12,"")</f>
        <v>4.2637392336732205</v>
      </c>
    </row>
    <row r="13" spans="1:19" x14ac:dyDescent="0.25">
      <c r="A13" s="10">
        <v>2</v>
      </c>
      <c r="B13" s="11">
        <v>0.53125</v>
      </c>
      <c r="C13" s="10" t="s">
        <v>42</v>
      </c>
      <c r="D13" s="10">
        <v>1</v>
      </c>
      <c r="E13" s="10">
        <v>2</v>
      </c>
      <c r="F13" s="10" t="s">
        <v>44</v>
      </c>
      <c r="G13" s="2">
        <v>56.645566666666603</v>
      </c>
      <c r="H13" s="6">
        <f>1+COUNTIFS(A:A,A13,O:O,"&lt;"&amp;O13)</f>
        <v>3</v>
      </c>
      <c r="I13" s="2">
        <f>AVERAGEIF(A:A,A13,G:G)</f>
        <v>48.091881818181804</v>
      </c>
      <c r="J13" s="2">
        <f>G13-I13</f>
        <v>8.5536848484847994</v>
      </c>
      <c r="K13" s="2">
        <f>90+J13</f>
        <v>98.553684848484806</v>
      </c>
      <c r="L13" s="2">
        <f>EXP(0.06*K13)</f>
        <v>369.89570625186536</v>
      </c>
      <c r="M13" s="2">
        <f>SUMIF(A:A,A13,L:L)</f>
        <v>3989.2847983399179</v>
      </c>
      <c r="N13" s="3">
        <f>L13/M13</f>
        <v>9.2722311128499033E-2</v>
      </c>
      <c r="O13" s="7">
        <f>1/N13</f>
        <v>10.784890797363236</v>
      </c>
      <c r="P13" s="3">
        <f>IF(O13&gt;21,"",N13)</f>
        <v>9.2722311128499033E-2</v>
      </c>
      <c r="Q13" s="3">
        <f>IF(ISNUMBER(P13),SUMIF(A:A,A13,P:P),"")</f>
        <v>0.8537220345015426</v>
      </c>
      <c r="R13" s="3">
        <f>IFERROR(P13*(1/Q13),"")</f>
        <v>0.10860948573575968</v>
      </c>
      <c r="S13" s="8">
        <f>IFERROR(1/R13,"")</f>
        <v>9.2072989134019068</v>
      </c>
    </row>
    <row r="14" spans="1:19" x14ac:dyDescent="0.25">
      <c r="A14" s="10">
        <v>2</v>
      </c>
      <c r="B14" s="11">
        <v>0.53125</v>
      </c>
      <c r="C14" s="10" t="s">
        <v>42</v>
      </c>
      <c r="D14" s="10">
        <v>1</v>
      </c>
      <c r="E14" s="10">
        <v>3</v>
      </c>
      <c r="F14" s="10" t="s">
        <v>45</v>
      </c>
      <c r="G14" s="2">
        <v>52.730833333333308</v>
      </c>
      <c r="H14" s="6">
        <f>1+COUNTIFS(A:A,A14,O:O,"&lt;"&amp;O14)</f>
        <v>4</v>
      </c>
      <c r="I14" s="2">
        <f>AVERAGEIF(A:A,A14,G:G)</f>
        <v>48.091881818181804</v>
      </c>
      <c r="J14" s="2">
        <f>G14-I14</f>
        <v>4.6389515151515042</v>
      </c>
      <c r="K14" s="2">
        <f>90+J14</f>
        <v>94.638951515151504</v>
      </c>
      <c r="L14" s="2">
        <f>EXP(0.06*K14)</f>
        <v>292.46268646957645</v>
      </c>
      <c r="M14" s="2">
        <f>SUMIF(A:A,A14,L:L)</f>
        <v>3989.2847983399179</v>
      </c>
      <c r="N14" s="3">
        <f>L14/M14</f>
        <v>7.33120599941324E-2</v>
      </c>
      <c r="O14" s="7">
        <f>1/N14</f>
        <v>13.640320570449608</v>
      </c>
      <c r="P14" s="3">
        <f>IF(O14&gt;21,"",N14)</f>
        <v>7.33120599941324E-2</v>
      </c>
      <c r="Q14" s="3">
        <f>IF(ISNUMBER(P14),SUMIF(A:A,A14,P:P),"")</f>
        <v>0.8537220345015426</v>
      </c>
      <c r="R14" s="3">
        <f>IFERROR(P14*(1/Q14),"")</f>
        <v>8.5873454158807858E-2</v>
      </c>
      <c r="S14" s="8">
        <f>IFERROR(1/R14,"")</f>
        <v>11.645042228657482</v>
      </c>
    </row>
    <row r="15" spans="1:19" x14ac:dyDescent="0.25">
      <c r="A15" s="10">
        <v>2</v>
      </c>
      <c r="B15" s="11">
        <v>0.53125</v>
      </c>
      <c r="C15" s="10" t="s">
        <v>42</v>
      </c>
      <c r="D15" s="10">
        <v>1</v>
      </c>
      <c r="E15" s="10">
        <v>8</v>
      </c>
      <c r="F15" s="10" t="s">
        <v>48</v>
      </c>
      <c r="G15" s="2">
        <v>48.310166666666596</v>
      </c>
      <c r="H15" s="6">
        <f>1+COUNTIFS(A:A,A15,O:O,"&lt;"&amp;O15)</f>
        <v>5</v>
      </c>
      <c r="I15" s="2">
        <f>AVERAGEIF(A:A,A15,G:G)</f>
        <v>48.091881818181804</v>
      </c>
      <c r="J15" s="2">
        <f>G15-I15</f>
        <v>0.21828484848479235</v>
      </c>
      <c r="K15" s="2">
        <f>90+J15</f>
        <v>90.218284848484785</v>
      </c>
      <c r="L15" s="2">
        <f>EXP(0.06*K15)</f>
        <v>224.3252686798138</v>
      </c>
      <c r="M15" s="2">
        <f>SUMIF(A:A,A15,L:L)</f>
        <v>3989.2847983399179</v>
      </c>
      <c r="N15" s="3">
        <f>L15/M15</f>
        <v>5.6231951344552653E-2</v>
      </c>
      <c r="O15" s="7">
        <f>1/N15</f>
        <v>17.783483875077597</v>
      </c>
      <c r="P15" s="3">
        <f>IF(O15&gt;21,"",N15)</f>
        <v>5.6231951344552653E-2</v>
      </c>
      <c r="Q15" s="3">
        <f>IF(ISNUMBER(P15),SUMIF(A:A,A15,P:P),"")</f>
        <v>0.8537220345015426</v>
      </c>
      <c r="R15" s="3">
        <f>IFERROR(P15*(1/Q15),"")</f>
        <v>6.5866815042889756E-2</v>
      </c>
      <c r="S15" s="8">
        <f>IFERROR(1/R15,"")</f>
        <v>15.182152034356621</v>
      </c>
    </row>
    <row r="16" spans="1:19" x14ac:dyDescent="0.25">
      <c r="A16" s="10">
        <v>2</v>
      </c>
      <c r="B16" s="11">
        <v>0.53125</v>
      </c>
      <c r="C16" s="10" t="s">
        <v>42</v>
      </c>
      <c r="D16" s="10">
        <v>1</v>
      </c>
      <c r="E16" s="10">
        <v>5</v>
      </c>
      <c r="F16" s="10" t="s">
        <v>47</v>
      </c>
      <c r="G16" s="2">
        <v>47.017133333333298</v>
      </c>
      <c r="H16" s="6">
        <f>1+COUNTIFS(A:A,A16,O:O,"&lt;"&amp;O16)</f>
        <v>6</v>
      </c>
      <c r="I16" s="2">
        <f>AVERAGEIF(A:A,A16,G:G)</f>
        <v>48.091881818181804</v>
      </c>
      <c r="J16" s="2">
        <f>G16-I16</f>
        <v>-1.0747484848485058</v>
      </c>
      <c r="K16" s="2">
        <f>90+J16</f>
        <v>88.925251515151501</v>
      </c>
      <c r="L16" s="2">
        <f>EXP(0.06*K16)</f>
        <v>207.57964366265463</v>
      </c>
      <c r="M16" s="2">
        <f>SUMIF(A:A,A16,L:L)</f>
        <v>3989.2847983399179</v>
      </c>
      <c r="N16" s="3">
        <f>L16/M16</f>
        <v>5.2034300421227343E-2</v>
      </c>
      <c r="O16" s="7">
        <f>1/N16</f>
        <v>19.218092525599729</v>
      </c>
      <c r="P16" s="3">
        <f>IF(O16&gt;21,"",N16)</f>
        <v>5.2034300421227343E-2</v>
      </c>
      <c r="Q16" s="3">
        <f>IF(ISNUMBER(P16),SUMIF(A:A,A16,P:P),"")</f>
        <v>0.8537220345015426</v>
      </c>
      <c r="R16" s="3">
        <f>IFERROR(P16*(1/Q16),"")</f>
        <v>6.0949932552236734E-2</v>
      </c>
      <c r="S16" s="8">
        <f>IFERROR(1/R16,"")</f>
        <v>16.406909050193889</v>
      </c>
    </row>
    <row r="17" spans="1:19" x14ac:dyDescent="0.25">
      <c r="A17" s="10">
        <v>2</v>
      </c>
      <c r="B17" s="11">
        <v>0.53125</v>
      </c>
      <c r="C17" s="10" t="s">
        <v>42</v>
      </c>
      <c r="D17" s="10">
        <v>1</v>
      </c>
      <c r="E17" s="10">
        <v>9</v>
      </c>
      <c r="F17" s="10" t="s">
        <v>49</v>
      </c>
      <c r="G17" s="2">
        <v>44.113633333333304</v>
      </c>
      <c r="H17" s="6">
        <f>1+COUNTIFS(A:A,A17,O:O,"&lt;"&amp;O17)</f>
        <v>7</v>
      </c>
      <c r="I17" s="2">
        <f>AVERAGEIF(A:A,A17,G:G)</f>
        <v>48.091881818181804</v>
      </c>
      <c r="J17" s="2">
        <f>G17-I17</f>
        <v>-3.9782484848484998</v>
      </c>
      <c r="K17" s="2">
        <f>90+J17</f>
        <v>86.021751515151493</v>
      </c>
      <c r="L17" s="2">
        <f>EXP(0.06*K17)</f>
        <v>174.39190444122795</v>
      </c>
      <c r="M17" s="2">
        <f>SUMIF(A:A,A17,L:L)</f>
        <v>3989.2847983399179</v>
      </c>
      <c r="N17" s="3">
        <f>L17/M17</f>
        <v>4.3715080084981289E-2</v>
      </c>
      <c r="O17" s="7">
        <f>1/N17</f>
        <v>22.875401304447319</v>
      </c>
      <c r="P17" s="3" t="str">
        <f>IF(O17&gt;21,"",N17)</f>
        <v/>
      </c>
      <c r="Q17" s="3" t="str">
        <f>IF(ISNUMBER(P17),SUMIF(A:A,A17,P:P),"")</f>
        <v/>
      </c>
      <c r="R17" s="3" t="str">
        <f>IFERROR(P17*(1/Q17),"")</f>
        <v/>
      </c>
      <c r="S17" s="8" t="str">
        <f>IFERROR(1/R17,"")</f>
        <v/>
      </c>
    </row>
    <row r="18" spans="1:19" x14ac:dyDescent="0.25">
      <c r="A18" s="10">
        <v>2</v>
      </c>
      <c r="B18" s="11">
        <v>0.53125</v>
      </c>
      <c r="C18" s="10" t="s">
        <v>42</v>
      </c>
      <c r="D18" s="10">
        <v>1</v>
      </c>
      <c r="E18" s="10">
        <v>11</v>
      </c>
      <c r="F18" s="10" t="s">
        <v>51</v>
      </c>
      <c r="G18" s="2">
        <v>43.947733333333296</v>
      </c>
      <c r="H18" s="6">
        <f>1+COUNTIFS(A:A,A18,O:O,"&lt;"&amp;O18)</f>
        <v>8</v>
      </c>
      <c r="I18" s="2">
        <f>AVERAGEIF(A:A,A18,G:G)</f>
        <v>48.091881818181804</v>
      </c>
      <c r="J18" s="2">
        <f>G18-I18</f>
        <v>-4.1441484848485075</v>
      </c>
      <c r="K18" s="2">
        <f>90+J18</f>
        <v>85.8558515151515</v>
      </c>
      <c r="L18" s="2">
        <f>EXP(0.06*K18)</f>
        <v>172.66461838900813</v>
      </c>
      <c r="M18" s="2">
        <f>SUMIF(A:A,A18,L:L)</f>
        <v>3989.2847983399179</v>
      </c>
      <c r="N18" s="3">
        <f>L18/M18</f>
        <v>4.3282098701215806E-2</v>
      </c>
      <c r="O18" s="7">
        <f>1/N18</f>
        <v>23.104240090185591</v>
      </c>
      <c r="P18" s="3" t="str">
        <f>IF(O18&gt;21,"",N18)</f>
        <v/>
      </c>
      <c r="Q18" s="3" t="str">
        <f>IF(ISNUMBER(P18),SUMIF(A:A,A18,P:P),"")</f>
        <v/>
      </c>
      <c r="R18" s="3" t="str">
        <f>IFERROR(P18*(1/Q18),"")</f>
        <v/>
      </c>
      <c r="S18" s="8" t="str">
        <f>IFERROR(1/R18,"")</f>
        <v/>
      </c>
    </row>
    <row r="19" spans="1:19" x14ac:dyDescent="0.25">
      <c r="A19" s="10">
        <v>2</v>
      </c>
      <c r="B19" s="11">
        <v>0.53125</v>
      </c>
      <c r="C19" s="10" t="s">
        <v>42</v>
      </c>
      <c r="D19" s="10">
        <v>1</v>
      </c>
      <c r="E19" s="10">
        <v>12</v>
      </c>
      <c r="F19" s="10" t="s">
        <v>23</v>
      </c>
      <c r="G19" s="2">
        <v>39.667066666666699</v>
      </c>
      <c r="H19" s="6">
        <f>1+COUNTIFS(A:A,A19,O:O,"&lt;"&amp;O19)</f>
        <v>9</v>
      </c>
      <c r="I19" s="2">
        <f>AVERAGEIF(A:A,A19,G:G)</f>
        <v>48.091881818181804</v>
      </c>
      <c r="J19" s="2">
        <f>G19-I19</f>
        <v>-8.4248151515151051</v>
      </c>
      <c r="K19" s="2">
        <f>90+J19</f>
        <v>81.575184848484895</v>
      </c>
      <c r="L19" s="2">
        <f>EXP(0.06*K19)</f>
        <v>133.55469454571895</v>
      </c>
      <c r="M19" s="2">
        <f>SUMIF(A:A,A19,L:L)</f>
        <v>3989.2847983399179</v>
      </c>
      <c r="N19" s="3">
        <f>L19/M19</f>
        <v>3.3478355468954175E-2</v>
      </c>
      <c r="O19" s="7">
        <f>1/N19</f>
        <v>29.870045466460866</v>
      </c>
      <c r="P19" s="3" t="str">
        <f>IF(O19&gt;21,"",N19)</f>
        <v/>
      </c>
      <c r="Q19" s="3" t="str">
        <f>IF(ISNUMBER(P19),SUMIF(A:A,A19,P:P),"")</f>
        <v/>
      </c>
      <c r="R19" s="3" t="str">
        <f>IFERROR(P19*(1/Q19),"")</f>
        <v/>
      </c>
      <c r="S19" s="8" t="str">
        <f>IFERROR(1/R19,"")</f>
        <v/>
      </c>
    </row>
    <row r="20" spans="1:19" x14ac:dyDescent="0.25">
      <c r="A20" s="10">
        <v>2</v>
      </c>
      <c r="B20" s="11">
        <v>0.53125</v>
      </c>
      <c r="C20" s="10" t="s">
        <v>42</v>
      </c>
      <c r="D20" s="10">
        <v>1</v>
      </c>
      <c r="E20" s="10">
        <v>10</v>
      </c>
      <c r="F20" s="10" t="s">
        <v>50</v>
      </c>
      <c r="G20" s="2">
        <v>26.570166666666701</v>
      </c>
      <c r="H20" s="6">
        <f>1+COUNTIFS(A:A,A20,O:O,"&lt;"&amp;O20)</f>
        <v>10</v>
      </c>
      <c r="I20" s="2">
        <f>AVERAGEIF(A:A,A20,G:G)</f>
        <v>48.091881818181804</v>
      </c>
      <c r="J20" s="2">
        <f>G20-I20</f>
        <v>-21.521715151515103</v>
      </c>
      <c r="K20" s="2">
        <f>90+J20</f>
        <v>68.47828484848489</v>
      </c>
      <c r="L20" s="2">
        <f>EXP(0.06*K20)</f>
        <v>60.86736124550395</v>
      </c>
      <c r="M20" s="2">
        <f>SUMIF(A:A,A20,L:L)</f>
        <v>3989.2847983399179</v>
      </c>
      <c r="N20" s="3">
        <f>L20/M20</f>
        <v>1.5257712678431233E-2</v>
      </c>
      <c r="O20" s="7">
        <f>1/N20</f>
        <v>65.540623360513962</v>
      </c>
      <c r="P20" s="3" t="str">
        <f>IF(O20&gt;21,"",N20)</f>
        <v/>
      </c>
      <c r="Q20" s="3" t="str">
        <f>IF(ISNUMBER(P20),SUMIF(A:A,A20,P:P),"")</f>
        <v/>
      </c>
      <c r="R20" s="3" t="str">
        <f>IFERROR(P20*(1/Q20),"")</f>
        <v/>
      </c>
      <c r="S20" s="8" t="str">
        <f>IFERROR(1/R20,"")</f>
        <v/>
      </c>
    </row>
    <row r="21" spans="1:19" x14ac:dyDescent="0.25">
      <c r="A21" s="1">
        <v>2</v>
      </c>
      <c r="B21" s="5">
        <v>0.53125</v>
      </c>
      <c r="C21" s="1" t="s">
        <v>42</v>
      </c>
      <c r="D21" s="1">
        <v>1</v>
      </c>
      <c r="E21" s="1">
        <v>13</v>
      </c>
      <c r="F21" s="1" t="s">
        <v>52</v>
      </c>
      <c r="G21" s="2">
        <v>20.412500000000001</v>
      </c>
      <c r="H21" s="6">
        <f>1+COUNTIFS(A:A,A21,O:O,"&lt;"&amp;O21)</f>
        <v>11</v>
      </c>
      <c r="I21" s="2">
        <f>AVERAGEIF(A:A,A21,G:G)</f>
        <v>48.091881818181804</v>
      </c>
      <c r="J21" s="2">
        <f>G21-I21</f>
        <v>-27.679381818181803</v>
      </c>
      <c r="K21" s="2">
        <f>90+J21</f>
        <v>62.320618181818197</v>
      </c>
      <c r="L21" s="2">
        <f>EXP(0.06*K21)</f>
        <v>42.065885473628661</v>
      </c>
      <c r="M21" s="2">
        <f>SUMIF(A:A,A21,L:L)</f>
        <v>3989.2847983399179</v>
      </c>
      <c r="N21" s="3">
        <f>L21/M21</f>
        <v>1.0544718564875027E-2</v>
      </c>
      <c r="O21" s="7">
        <f>1/N21</f>
        <v>94.834204805716567</v>
      </c>
      <c r="P21" s="3" t="str">
        <f>IF(O21&gt;21,"",N21)</f>
        <v/>
      </c>
      <c r="Q21" s="3" t="str">
        <f>IF(ISNUMBER(P21),SUMIF(A:A,A21,P:P),"")</f>
        <v/>
      </c>
      <c r="R21" s="3" t="str">
        <f>IFERROR(P21*(1/Q21),"")</f>
        <v/>
      </c>
      <c r="S21" s="8" t="str">
        <f>IFERROR(1/R21,"")</f>
        <v/>
      </c>
    </row>
    <row r="22" spans="1:19" x14ac:dyDescent="0.25">
      <c r="A22" s="1">
        <v>3</v>
      </c>
      <c r="B22" s="5">
        <v>0.54513888888888895</v>
      </c>
      <c r="C22" s="1" t="s">
        <v>32</v>
      </c>
      <c r="D22" s="1">
        <v>2</v>
      </c>
      <c r="E22" s="1">
        <v>1</v>
      </c>
      <c r="F22" s="1" t="s">
        <v>53</v>
      </c>
      <c r="G22" s="2">
        <v>72.253999999999991</v>
      </c>
      <c r="H22" s="6">
        <f>1+COUNTIFS(A:A,A22,O:O,"&lt;"&amp;O22)</f>
        <v>1</v>
      </c>
      <c r="I22" s="2">
        <f>AVERAGEIF(A:A,A22,G:G)</f>
        <v>47.460887179487173</v>
      </c>
      <c r="J22" s="2">
        <f>G22-I22</f>
        <v>24.793112820512818</v>
      </c>
      <c r="K22" s="2">
        <f>90+J22</f>
        <v>114.79311282051282</v>
      </c>
      <c r="L22" s="2">
        <f>EXP(0.06*K22)</f>
        <v>980.03351418787656</v>
      </c>
      <c r="M22" s="2">
        <f>SUMIF(A:A,A22,L:L)</f>
        <v>3874.3814030771987</v>
      </c>
      <c r="N22" s="3">
        <f>L22/M22</f>
        <v>0.25295225539991811</v>
      </c>
      <c r="O22" s="7">
        <f>1/N22</f>
        <v>3.9533152152329998</v>
      </c>
      <c r="P22" s="3">
        <f>IF(O22&gt;21,"",N22)</f>
        <v>0.25295225539991811</v>
      </c>
      <c r="Q22" s="3">
        <f>IF(ISNUMBER(P22),SUMIF(A:A,A22,P:P),"")</f>
        <v>0.9202782416320473</v>
      </c>
      <c r="R22" s="3">
        <f>IFERROR(P22*(1/Q22),"")</f>
        <v>0.27486497447915914</v>
      </c>
      <c r="S22" s="8">
        <f>IFERROR(1/R22,"")</f>
        <v>3.6381499748918436</v>
      </c>
    </row>
    <row r="23" spans="1:19" x14ac:dyDescent="0.25">
      <c r="A23" s="1">
        <v>3</v>
      </c>
      <c r="B23" s="5">
        <v>0.54513888888888895</v>
      </c>
      <c r="C23" s="1" t="s">
        <v>32</v>
      </c>
      <c r="D23" s="1">
        <v>2</v>
      </c>
      <c r="E23" s="1">
        <v>3</v>
      </c>
      <c r="F23" s="1" t="s">
        <v>54</v>
      </c>
      <c r="G23" s="2">
        <v>59.757933333333405</v>
      </c>
      <c r="H23" s="6">
        <f>1+COUNTIFS(A:A,A23,O:O,"&lt;"&amp;O23)</f>
        <v>2</v>
      </c>
      <c r="I23" s="2">
        <f>AVERAGEIF(A:A,A23,G:G)</f>
        <v>47.460887179487173</v>
      </c>
      <c r="J23" s="2">
        <f>G23-I23</f>
        <v>12.297046153846232</v>
      </c>
      <c r="K23" s="2">
        <f>90+J23</f>
        <v>102.29704615384622</v>
      </c>
      <c r="L23" s="2">
        <f>EXP(0.06*K23)</f>
        <v>463.0443182328508</v>
      </c>
      <c r="M23" s="2">
        <f>SUMIF(A:A,A23,L:L)</f>
        <v>3874.3814030771987</v>
      </c>
      <c r="N23" s="3">
        <f>L23/M23</f>
        <v>0.11951438695867198</v>
      </c>
      <c r="O23" s="7">
        <f>1/N23</f>
        <v>8.3671934856328178</v>
      </c>
      <c r="P23" s="3">
        <f>IF(O23&gt;21,"",N23)</f>
        <v>0.11951438695867198</v>
      </c>
      <c r="Q23" s="3">
        <f>IF(ISNUMBER(P23),SUMIF(A:A,A23,P:P),"")</f>
        <v>0.9202782416320473</v>
      </c>
      <c r="R23" s="3">
        <f>IFERROR(P23*(1/Q23),"")</f>
        <v>0.12986766561678326</v>
      </c>
      <c r="S23" s="8">
        <f>IFERROR(1/R23,"")</f>
        <v>7.7001461083532901</v>
      </c>
    </row>
    <row r="24" spans="1:19" x14ac:dyDescent="0.25">
      <c r="A24" s="1">
        <v>3</v>
      </c>
      <c r="B24" s="5">
        <v>0.54513888888888895</v>
      </c>
      <c r="C24" s="1" t="s">
        <v>32</v>
      </c>
      <c r="D24" s="1">
        <v>2</v>
      </c>
      <c r="E24" s="1">
        <v>6</v>
      </c>
      <c r="F24" s="1" t="s">
        <v>57</v>
      </c>
      <c r="G24" s="2">
        <v>56.662733333333406</v>
      </c>
      <c r="H24" s="6">
        <f>1+COUNTIFS(A:A,A24,O:O,"&lt;"&amp;O24)</f>
        <v>3</v>
      </c>
      <c r="I24" s="2">
        <f>AVERAGEIF(A:A,A24,G:G)</f>
        <v>47.460887179487173</v>
      </c>
      <c r="J24" s="2">
        <f>G24-I24</f>
        <v>9.2018461538462333</v>
      </c>
      <c r="K24" s="2">
        <f>90+J24</f>
        <v>99.201846153846233</v>
      </c>
      <c r="L24" s="2">
        <f>EXP(0.06*K24)</f>
        <v>384.56420928030406</v>
      </c>
      <c r="M24" s="2">
        <f>SUMIF(A:A,A24,L:L)</f>
        <v>3874.3814030771987</v>
      </c>
      <c r="N24" s="3">
        <f>L24/M24</f>
        <v>9.9258221964122276E-2</v>
      </c>
      <c r="O24" s="7">
        <f>1/N24</f>
        <v>10.074732150264172</v>
      </c>
      <c r="P24" s="3">
        <f>IF(O24&gt;21,"",N24)</f>
        <v>9.9258221964122276E-2</v>
      </c>
      <c r="Q24" s="3">
        <f>IF(ISNUMBER(P24),SUMIF(A:A,A24,P:P),"")</f>
        <v>0.9202782416320473</v>
      </c>
      <c r="R24" s="3">
        <f>IFERROR(P24*(1/Q24),"")</f>
        <v>0.10785675187549253</v>
      </c>
      <c r="S24" s="8">
        <f>IFERROR(1/R24,"")</f>
        <v>9.271556788158966</v>
      </c>
    </row>
    <row r="25" spans="1:19" x14ac:dyDescent="0.25">
      <c r="A25" s="1">
        <v>3</v>
      </c>
      <c r="B25" s="5">
        <v>0.54513888888888895</v>
      </c>
      <c r="C25" s="1" t="s">
        <v>32</v>
      </c>
      <c r="D25" s="1">
        <v>2</v>
      </c>
      <c r="E25" s="1">
        <v>4</v>
      </c>
      <c r="F25" s="1" t="s">
        <v>55</v>
      </c>
      <c r="G25" s="2">
        <v>56.3074333333333</v>
      </c>
      <c r="H25" s="6">
        <f>1+COUNTIFS(A:A,A25,O:O,"&lt;"&amp;O25)</f>
        <v>4</v>
      </c>
      <c r="I25" s="2">
        <f>AVERAGEIF(A:A,A25,G:G)</f>
        <v>47.460887179487173</v>
      </c>
      <c r="J25" s="2">
        <f>G25-I25</f>
        <v>8.846546153846127</v>
      </c>
      <c r="K25" s="2">
        <f>90+J25</f>
        <v>98.846546153846134</v>
      </c>
      <c r="L25" s="2">
        <f>EXP(0.06*K25)</f>
        <v>376.45283578392497</v>
      </c>
      <c r="M25" s="2">
        <f>SUMIF(A:A,A25,L:L)</f>
        <v>3874.3814030771987</v>
      </c>
      <c r="N25" s="3">
        <f>L25/M25</f>
        <v>9.7164630070991492E-2</v>
      </c>
      <c r="O25" s="7">
        <f>1/N25</f>
        <v>10.291810911741948</v>
      </c>
      <c r="P25" s="3">
        <f>IF(O25&gt;21,"",N25)</f>
        <v>9.7164630070991492E-2</v>
      </c>
      <c r="Q25" s="3">
        <f>IF(ISNUMBER(P25),SUMIF(A:A,A25,P:P),"")</f>
        <v>0.9202782416320473</v>
      </c>
      <c r="R25" s="3">
        <f>IFERROR(P25*(1/Q25),"")</f>
        <v>0.10558179654305094</v>
      </c>
      <c r="S25" s="8">
        <f>IFERROR(1/R25,"")</f>
        <v>9.4713296490673962</v>
      </c>
    </row>
    <row r="26" spans="1:19" x14ac:dyDescent="0.25">
      <c r="A26" s="1">
        <v>3</v>
      </c>
      <c r="B26" s="5">
        <v>0.54513888888888895</v>
      </c>
      <c r="C26" s="1" t="s">
        <v>32</v>
      </c>
      <c r="D26" s="1">
        <v>2</v>
      </c>
      <c r="E26" s="1">
        <v>5</v>
      </c>
      <c r="F26" s="1" t="s">
        <v>56</v>
      </c>
      <c r="G26" s="2">
        <v>55.813599999999994</v>
      </c>
      <c r="H26" s="6">
        <f>1+COUNTIFS(A:A,A26,O:O,"&lt;"&amp;O26)</f>
        <v>5</v>
      </c>
      <c r="I26" s="2">
        <f>AVERAGEIF(A:A,A26,G:G)</f>
        <v>47.460887179487173</v>
      </c>
      <c r="J26" s="2">
        <f>G26-I26</f>
        <v>8.3527128205128207</v>
      </c>
      <c r="K26" s="2">
        <f>90+J26</f>
        <v>98.352712820512821</v>
      </c>
      <c r="L26" s="2">
        <f>EXP(0.06*K26)</f>
        <v>365.46216906793495</v>
      </c>
      <c r="M26" s="2">
        <f>SUMIF(A:A,A26,L:L)</f>
        <v>3874.3814030771987</v>
      </c>
      <c r="N26" s="3">
        <f>L26/M26</f>
        <v>9.4327876129507882E-2</v>
      </c>
      <c r="O26" s="7">
        <f>1/N26</f>
        <v>10.601320002445995</v>
      </c>
      <c r="P26" s="3">
        <f>IF(O26&gt;21,"",N26)</f>
        <v>9.4327876129507882E-2</v>
      </c>
      <c r="Q26" s="3">
        <f>IF(ISNUMBER(P26),SUMIF(A:A,A26,P:P),"")</f>
        <v>0.9202782416320473</v>
      </c>
      <c r="R26" s="3">
        <f>IFERROR(P26*(1/Q26),"")</f>
        <v>0.10249930060524323</v>
      </c>
      <c r="S26" s="8">
        <f>IFERROR(1/R26,"")</f>
        <v>9.7561641308296512</v>
      </c>
    </row>
    <row r="27" spans="1:19" x14ac:dyDescent="0.25">
      <c r="A27" s="1">
        <v>3</v>
      </c>
      <c r="B27" s="5">
        <v>0.54513888888888895</v>
      </c>
      <c r="C27" s="1" t="s">
        <v>32</v>
      </c>
      <c r="D27" s="1">
        <v>2</v>
      </c>
      <c r="E27" s="1">
        <v>13</v>
      </c>
      <c r="F27" s="1" t="s">
        <v>64</v>
      </c>
      <c r="G27" s="2">
        <v>51.773500000000105</v>
      </c>
      <c r="H27" s="6">
        <f>1+COUNTIFS(A:A,A27,O:O,"&lt;"&amp;O27)</f>
        <v>6</v>
      </c>
      <c r="I27" s="2">
        <f>AVERAGEIF(A:A,A27,G:G)</f>
        <v>47.460887179487173</v>
      </c>
      <c r="J27" s="2">
        <f>G27-I27</f>
        <v>4.3126128205129319</v>
      </c>
      <c r="K27" s="2">
        <f>90+J27</f>
        <v>94.312612820512925</v>
      </c>
      <c r="L27" s="2">
        <f>EXP(0.06*K27)</f>
        <v>286.79187234809024</v>
      </c>
      <c r="M27" s="2">
        <f>SUMIF(A:A,A27,L:L)</f>
        <v>3874.3814030771987</v>
      </c>
      <c r="N27" s="3">
        <f>L27/M27</f>
        <v>7.4022622584422881E-2</v>
      </c>
      <c r="O27" s="7">
        <f>1/N27</f>
        <v>13.509383551758098</v>
      </c>
      <c r="P27" s="3">
        <f>IF(O27&gt;21,"",N27)</f>
        <v>7.4022622584422881E-2</v>
      </c>
      <c r="Q27" s="3">
        <f>IF(ISNUMBER(P27),SUMIF(A:A,A27,P:P),"")</f>
        <v>0.9202782416320473</v>
      </c>
      <c r="R27" s="3">
        <f>IFERROR(P27*(1/Q27),"")</f>
        <v>8.0435045876070144E-2</v>
      </c>
      <c r="S27" s="8">
        <f>IFERROR(1/R27,"")</f>
        <v>12.432391740544842</v>
      </c>
    </row>
    <row r="28" spans="1:19" x14ac:dyDescent="0.25">
      <c r="A28" s="1">
        <v>3</v>
      </c>
      <c r="B28" s="5">
        <v>0.54513888888888895</v>
      </c>
      <c r="C28" s="1" t="s">
        <v>32</v>
      </c>
      <c r="D28" s="1">
        <v>2</v>
      </c>
      <c r="E28" s="1">
        <v>7</v>
      </c>
      <c r="F28" s="1" t="s">
        <v>58</v>
      </c>
      <c r="G28" s="2">
        <v>49.870533333333299</v>
      </c>
      <c r="H28" s="6">
        <f>1+COUNTIFS(A:A,A28,O:O,"&lt;"&amp;O28)</f>
        <v>7</v>
      </c>
      <c r="I28" s="2">
        <f>AVERAGEIF(A:A,A28,G:G)</f>
        <v>47.460887179487173</v>
      </c>
      <c r="J28" s="2">
        <f>G28-I28</f>
        <v>2.4096461538461256</v>
      </c>
      <c r="K28" s="2">
        <f>90+J28</f>
        <v>92.409646153846126</v>
      </c>
      <c r="L28" s="2">
        <f>EXP(0.06*K28)</f>
        <v>255.84678500389762</v>
      </c>
      <c r="M28" s="2">
        <f>SUMIF(A:A,A28,L:L)</f>
        <v>3874.3814030771987</v>
      </c>
      <c r="N28" s="3">
        <f>L28/M28</f>
        <v>6.6035518547733374E-2</v>
      </c>
      <c r="O28" s="7">
        <f>1/N28</f>
        <v>15.143365600697996</v>
      </c>
      <c r="P28" s="3">
        <f>IF(O28&gt;21,"",N28)</f>
        <v>6.6035518547733374E-2</v>
      </c>
      <c r="Q28" s="3">
        <f>IF(ISNUMBER(P28),SUMIF(A:A,A28,P:P),"")</f>
        <v>0.9202782416320473</v>
      </c>
      <c r="R28" s="3">
        <f>IFERROR(P28*(1/Q28),"")</f>
        <v>7.1756035903472126E-2</v>
      </c>
      <c r="S28" s="8">
        <f>IFERROR(1/R28,"")</f>
        <v>13.93610986740158</v>
      </c>
    </row>
    <row r="29" spans="1:19" x14ac:dyDescent="0.25">
      <c r="A29" s="1">
        <v>3</v>
      </c>
      <c r="B29" s="5">
        <v>0.54513888888888895</v>
      </c>
      <c r="C29" s="1" t="s">
        <v>32</v>
      </c>
      <c r="D29" s="1">
        <v>2</v>
      </c>
      <c r="E29" s="1">
        <v>8</v>
      </c>
      <c r="F29" s="1" t="s">
        <v>59</v>
      </c>
      <c r="G29" s="2">
        <v>49.505199999999903</v>
      </c>
      <c r="H29" s="6">
        <f>1+COUNTIFS(A:A,A29,O:O,"&lt;"&amp;O29)</f>
        <v>8</v>
      </c>
      <c r="I29" s="2">
        <f>AVERAGEIF(A:A,A29,G:G)</f>
        <v>47.460887179487173</v>
      </c>
      <c r="J29" s="2">
        <f>G29-I29</f>
        <v>2.0443128205127294</v>
      </c>
      <c r="K29" s="2">
        <f>90+J29</f>
        <v>92.044312820512729</v>
      </c>
      <c r="L29" s="2">
        <f>EXP(0.06*K29)</f>
        <v>250.29964226975227</v>
      </c>
      <c r="M29" s="2">
        <f>SUMIF(A:A,A29,L:L)</f>
        <v>3874.3814030771987</v>
      </c>
      <c r="N29" s="3">
        <f>L29/M29</f>
        <v>6.4603769280678874E-2</v>
      </c>
      <c r="O29" s="7">
        <f>1/N29</f>
        <v>15.478972993903486</v>
      </c>
      <c r="P29" s="3">
        <f>IF(O29&gt;21,"",N29)</f>
        <v>6.4603769280678874E-2</v>
      </c>
      <c r="Q29" s="3">
        <f>IF(ISNUMBER(P29),SUMIF(A:A,A29,P:P),"")</f>
        <v>0.9202782416320473</v>
      </c>
      <c r="R29" s="3">
        <f>IFERROR(P29*(1/Q29),"")</f>
        <v>7.0200257224498477E-2</v>
      </c>
      <c r="S29" s="8">
        <f>IFERROR(1/R29,"")</f>
        <v>14.244962049099446</v>
      </c>
    </row>
    <row r="30" spans="1:19" x14ac:dyDescent="0.25">
      <c r="A30" s="1">
        <v>3</v>
      </c>
      <c r="B30" s="5">
        <v>0.54513888888888895</v>
      </c>
      <c r="C30" s="1" t="s">
        <v>32</v>
      </c>
      <c r="D30" s="1">
        <v>2</v>
      </c>
      <c r="E30" s="1">
        <v>9</v>
      </c>
      <c r="F30" s="1" t="s">
        <v>60</v>
      </c>
      <c r="G30" s="2">
        <v>46.015433333333299</v>
      </c>
      <c r="H30" s="6">
        <f>1+COUNTIFS(A:A,A30,O:O,"&lt;"&amp;O30)</f>
        <v>9</v>
      </c>
      <c r="I30" s="2">
        <f>AVERAGEIF(A:A,A30,G:G)</f>
        <v>47.460887179487173</v>
      </c>
      <c r="J30" s="2">
        <f>G30-I30</f>
        <v>-1.4454538461538746</v>
      </c>
      <c r="K30" s="2">
        <f>90+J30</f>
        <v>88.554546153846132</v>
      </c>
      <c r="L30" s="2">
        <f>EXP(0.06*K30)</f>
        <v>203.01355886115738</v>
      </c>
      <c r="M30" s="2">
        <f>SUMIF(A:A,A30,L:L)</f>
        <v>3874.3814030771987</v>
      </c>
      <c r="N30" s="3">
        <f>L30/M30</f>
        <v>5.2398960696000495E-2</v>
      </c>
      <c r="O30" s="7">
        <f>1/N30</f>
        <v>19.084347985480711</v>
      </c>
      <c r="P30" s="3">
        <f>IF(O30&gt;21,"",N30)</f>
        <v>5.2398960696000495E-2</v>
      </c>
      <c r="Q30" s="3">
        <f>IF(ISNUMBER(P30),SUMIF(A:A,A30,P:P),"")</f>
        <v>0.9202782416320473</v>
      </c>
      <c r="R30" s="3">
        <f>IFERROR(P30*(1/Q30),"")</f>
        <v>5.6938171876230285E-2</v>
      </c>
      <c r="S30" s="8">
        <f>IFERROR(1/R30,"")</f>
        <v>17.562910206772294</v>
      </c>
    </row>
    <row r="31" spans="1:19" x14ac:dyDescent="0.25">
      <c r="A31" s="1">
        <v>3</v>
      </c>
      <c r="B31" s="5">
        <v>0.54513888888888895</v>
      </c>
      <c r="C31" s="1" t="s">
        <v>32</v>
      </c>
      <c r="D31" s="1">
        <v>2</v>
      </c>
      <c r="E31" s="1">
        <v>10</v>
      </c>
      <c r="F31" s="1" t="s">
        <v>61</v>
      </c>
      <c r="G31" s="2">
        <v>33.434333333333299</v>
      </c>
      <c r="H31" s="6">
        <f>1+COUNTIFS(A:A,A31,O:O,"&lt;"&amp;O31)</f>
        <v>10</v>
      </c>
      <c r="I31" s="2">
        <f>AVERAGEIF(A:A,A31,G:G)</f>
        <v>47.460887179487173</v>
      </c>
      <c r="J31" s="2">
        <f>G31-I31</f>
        <v>-14.026553846153874</v>
      </c>
      <c r="K31" s="2">
        <f>90+J31</f>
        <v>75.973446153846126</v>
      </c>
      <c r="L31" s="2">
        <f>EXP(0.06*K31)</f>
        <v>95.431314538370927</v>
      </c>
      <c r="M31" s="2">
        <f>SUMIF(A:A,A31,L:L)</f>
        <v>3874.3814030771987</v>
      </c>
      <c r="N31" s="3">
        <f>L31/M31</f>
        <v>2.4631368110164711E-2</v>
      </c>
      <c r="O31" s="7">
        <f>1/N31</f>
        <v>40.598638107613951</v>
      </c>
      <c r="P31" s="3" t="str">
        <f>IF(O31&gt;21,"",N31)</f>
        <v/>
      </c>
      <c r="Q31" s="3" t="str">
        <f>IF(ISNUMBER(P31),SUMIF(A:A,A31,P:P),"")</f>
        <v/>
      </c>
      <c r="R31" s="3" t="str">
        <f>IFERROR(P31*(1/Q31),"")</f>
        <v/>
      </c>
      <c r="S31" s="8" t="str">
        <f>IFERROR(1/R31,"")</f>
        <v/>
      </c>
    </row>
    <row r="32" spans="1:19" x14ac:dyDescent="0.25">
      <c r="A32" s="1">
        <v>3</v>
      </c>
      <c r="B32" s="5">
        <v>0.54513888888888895</v>
      </c>
      <c r="C32" s="1" t="s">
        <v>32</v>
      </c>
      <c r="D32" s="1">
        <v>2</v>
      </c>
      <c r="E32" s="1">
        <v>11</v>
      </c>
      <c r="F32" s="1" t="s">
        <v>62</v>
      </c>
      <c r="G32" s="2">
        <v>29.083100000000002</v>
      </c>
      <c r="H32" s="6">
        <f>1+COUNTIFS(A:A,A32,O:O,"&lt;"&amp;O32)</f>
        <v>11</v>
      </c>
      <c r="I32" s="2">
        <f>AVERAGEIF(A:A,A32,G:G)</f>
        <v>47.460887179487173</v>
      </c>
      <c r="J32" s="2">
        <f>G32-I32</f>
        <v>-18.377787179487171</v>
      </c>
      <c r="K32" s="2">
        <f>90+J32</f>
        <v>71.622212820512829</v>
      </c>
      <c r="L32" s="2">
        <f>EXP(0.06*K32)</f>
        <v>73.503481263821357</v>
      </c>
      <c r="M32" s="2">
        <f>SUMIF(A:A,A32,L:L)</f>
        <v>3874.3814030771987</v>
      </c>
      <c r="N32" s="3">
        <f>L32/M32</f>
        <v>1.8971668923829173E-2</v>
      </c>
      <c r="O32" s="7">
        <f>1/N32</f>
        <v>52.710175578910722</v>
      </c>
      <c r="P32" s="3" t="str">
        <f>IF(O32&gt;21,"",N32)</f>
        <v/>
      </c>
      <c r="Q32" s="3" t="str">
        <f>IF(ISNUMBER(P32),SUMIF(A:A,A32,P:P),"")</f>
        <v/>
      </c>
      <c r="R32" s="3" t="str">
        <f>IFERROR(P32*(1/Q32),"")</f>
        <v/>
      </c>
      <c r="S32" s="8" t="str">
        <f>IFERROR(1/R32,"")</f>
        <v/>
      </c>
    </row>
    <row r="33" spans="1:19" x14ac:dyDescent="0.25">
      <c r="A33" s="1">
        <v>3</v>
      </c>
      <c r="B33" s="5">
        <v>0.54513888888888895</v>
      </c>
      <c r="C33" s="1" t="s">
        <v>32</v>
      </c>
      <c r="D33" s="1">
        <v>2</v>
      </c>
      <c r="E33" s="1">
        <v>12</v>
      </c>
      <c r="F33" s="1" t="s">
        <v>63</v>
      </c>
      <c r="G33" s="2">
        <v>28.659233333333301</v>
      </c>
      <c r="H33" s="6">
        <f>1+COUNTIFS(A:A,A33,O:O,"&lt;"&amp;O33)</f>
        <v>12</v>
      </c>
      <c r="I33" s="2">
        <f>AVERAGEIF(A:A,A33,G:G)</f>
        <v>47.460887179487173</v>
      </c>
      <c r="J33" s="2">
        <f>G33-I33</f>
        <v>-18.801653846153872</v>
      </c>
      <c r="K33" s="2">
        <f>90+J33</f>
        <v>71.198346153846131</v>
      </c>
      <c r="L33" s="2">
        <f>EXP(0.06*K33)</f>
        <v>71.657711026542884</v>
      </c>
      <c r="M33" s="2">
        <f>SUMIF(A:A,A33,L:L)</f>
        <v>3874.3814030771987</v>
      </c>
      <c r="N33" s="3">
        <f>L33/M33</f>
        <v>1.849526506854211E-2</v>
      </c>
      <c r="O33" s="7">
        <f>1/N33</f>
        <v>54.067892311576642</v>
      </c>
      <c r="P33" s="3" t="str">
        <f>IF(O33&gt;21,"",N33)</f>
        <v/>
      </c>
      <c r="Q33" s="3" t="str">
        <f>IF(ISNUMBER(P33),SUMIF(A:A,A33,P:P),"")</f>
        <v/>
      </c>
      <c r="R33" s="3" t="str">
        <f>IFERROR(P33*(1/Q33),"")</f>
        <v/>
      </c>
      <c r="S33" s="8" t="str">
        <f>IFERROR(1/R33,"")</f>
        <v/>
      </c>
    </row>
    <row r="34" spans="1:19" x14ac:dyDescent="0.25">
      <c r="A34" s="1">
        <v>3</v>
      </c>
      <c r="B34" s="5">
        <v>0.54513888888888895</v>
      </c>
      <c r="C34" s="1" t="s">
        <v>32</v>
      </c>
      <c r="D34" s="1">
        <v>2</v>
      </c>
      <c r="E34" s="1">
        <v>14</v>
      </c>
      <c r="F34" s="1" t="s">
        <v>65</v>
      </c>
      <c r="G34" s="2">
        <v>27.854499999999998</v>
      </c>
      <c r="H34" s="6">
        <f>1+COUNTIFS(A:A,A34,O:O,"&lt;"&amp;O34)</f>
        <v>13</v>
      </c>
      <c r="I34" s="2">
        <f>AVERAGEIF(A:A,A34,G:G)</f>
        <v>47.460887179487173</v>
      </c>
      <c r="J34" s="2">
        <f>G34-I34</f>
        <v>-19.606387179487175</v>
      </c>
      <c r="K34" s="2">
        <f>90+J34</f>
        <v>70.393612820512828</v>
      </c>
      <c r="L34" s="2">
        <f>EXP(0.06*K34)</f>
        <v>68.279991212673849</v>
      </c>
      <c r="M34" s="2">
        <f>SUMIF(A:A,A34,L:L)</f>
        <v>3874.3814030771987</v>
      </c>
      <c r="N34" s="3">
        <f>L34/M34</f>
        <v>1.7623456265416455E-2</v>
      </c>
      <c r="O34" s="7">
        <f>1/N34</f>
        <v>56.742558607096768</v>
      </c>
      <c r="P34" s="3" t="str">
        <f>IF(O34&gt;21,"",N34)</f>
        <v/>
      </c>
      <c r="Q34" s="3" t="str">
        <f>IF(ISNUMBER(P34),SUMIF(A:A,A34,P:P),"")</f>
        <v/>
      </c>
      <c r="R34" s="3" t="str">
        <f>IFERROR(P34*(1/Q34),"")</f>
        <v/>
      </c>
      <c r="S34" s="8" t="str">
        <f>IFERROR(1/R34,"")</f>
        <v/>
      </c>
    </row>
    <row r="35" spans="1:19" x14ac:dyDescent="0.25">
      <c r="A35" s="1">
        <v>4</v>
      </c>
      <c r="B35" s="5">
        <v>0.55902777777777779</v>
      </c>
      <c r="C35" s="1" t="s">
        <v>42</v>
      </c>
      <c r="D35" s="1">
        <v>2</v>
      </c>
      <c r="E35" s="1">
        <v>1</v>
      </c>
      <c r="F35" s="1" t="s">
        <v>66</v>
      </c>
      <c r="G35" s="2">
        <v>71.888599999999997</v>
      </c>
      <c r="H35" s="6">
        <f>1+COUNTIFS(A:A,A35,O:O,"&lt;"&amp;O35)</f>
        <v>1</v>
      </c>
      <c r="I35" s="2">
        <f>AVERAGEIF(A:A,A35,G:G)</f>
        <v>51.943540740740708</v>
      </c>
      <c r="J35" s="2">
        <f>G35-I35</f>
        <v>19.945059259259288</v>
      </c>
      <c r="K35" s="2">
        <f>90+J35</f>
        <v>109.9450592592593</v>
      </c>
      <c r="L35" s="2">
        <f>EXP(0.06*K35)</f>
        <v>732.67597837707285</v>
      </c>
      <c r="M35" s="2">
        <f>SUMIF(A:A,A35,L:L)</f>
        <v>2482.4188647489063</v>
      </c>
      <c r="N35" s="3">
        <f>L35/M35</f>
        <v>0.29514599199244407</v>
      </c>
      <c r="O35" s="7">
        <f>1/N35</f>
        <v>3.3881537514681908</v>
      </c>
      <c r="P35" s="3">
        <f>IF(O35&gt;21,"",N35)</f>
        <v>0.29514599199244407</v>
      </c>
      <c r="Q35" s="3">
        <f>IF(ISNUMBER(P35),SUMIF(A:A,A35,P:P),"")</f>
        <v>1</v>
      </c>
      <c r="R35" s="3">
        <f>IFERROR(P35*(1/Q35),"")</f>
        <v>0.29514599199244407</v>
      </c>
      <c r="S35" s="8">
        <f>IFERROR(1/R35,"")</f>
        <v>3.3881537514681908</v>
      </c>
    </row>
    <row r="36" spans="1:19" x14ac:dyDescent="0.25">
      <c r="A36" s="10">
        <v>4</v>
      </c>
      <c r="B36" s="11">
        <v>0.55902777777777779</v>
      </c>
      <c r="C36" s="10" t="s">
        <v>42</v>
      </c>
      <c r="D36" s="10">
        <v>2</v>
      </c>
      <c r="E36" s="10">
        <v>3</v>
      </c>
      <c r="F36" s="10" t="s">
        <v>68</v>
      </c>
      <c r="G36" s="2">
        <v>68.102166666666591</v>
      </c>
      <c r="H36" s="6">
        <f>1+COUNTIFS(A:A,A36,O:O,"&lt;"&amp;O36)</f>
        <v>2</v>
      </c>
      <c r="I36" s="2">
        <f>AVERAGEIF(A:A,A36,G:G)</f>
        <v>51.943540740740708</v>
      </c>
      <c r="J36" s="2">
        <f>G36-I36</f>
        <v>16.158625925925882</v>
      </c>
      <c r="K36" s="2">
        <f>90+J36</f>
        <v>106.15862592592589</v>
      </c>
      <c r="L36" s="2">
        <f>EXP(0.06*K36)</f>
        <v>583.77612139608232</v>
      </c>
      <c r="M36" s="2">
        <f>SUMIF(A:A,A36,L:L)</f>
        <v>2482.4188647489063</v>
      </c>
      <c r="N36" s="3">
        <f>L36/M36</f>
        <v>0.23516423021347388</v>
      </c>
      <c r="O36" s="7">
        <f>1/N36</f>
        <v>4.2523473875777578</v>
      </c>
      <c r="P36" s="3">
        <f>IF(O36&gt;21,"",N36)</f>
        <v>0.23516423021347388</v>
      </c>
      <c r="Q36" s="3">
        <f>IF(ISNUMBER(P36),SUMIF(A:A,A36,P:P),"")</f>
        <v>1</v>
      </c>
      <c r="R36" s="3">
        <f>IFERROR(P36*(1/Q36),"")</f>
        <v>0.23516423021347388</v>
      </c>
      <c r="S36" s="8">
        <f>IFERROR(1/R36,"")</f>
        <v>4.2523473875777578</v>
      </c>
    </row>
    <row r="37" spans="1:19" x14ac:dyDescent="0.25">
      <c r="A37" s="10">
        <v>4</v>
      </c>
      <c r="B37" s="11">
        <v>0.55902777777777779</v>
      </c>
      <c r="C37" s="10" t="s">
        <v>42</v>
      </c>
      <c r="D37" s="10">
        <v>2</v>
      </c>
      <c r="E37" s="10">
        <v>2</v>
      </c>
      <c r="F37" s="10" t="s">
        <v>67</v>
      </c>
      <c r="G37" s="2">
        <v>52.106933333333302</v>
      </c>
      <c r="H37" s="6">
        <f>1+COUNTIFS(A:A,A37,O:O,"&lt;"&amp;O37)</f>
        <v>3</v>
      </c>
      <c r="I37" s="2">
        <f>AVERAGEIF(A:A,A37,G:G)</f>
        <v>51.943540740740708</v>
      </c>
      <c r="J37" s="2">
        <f>G37-I37</f>
        <v>0.16339259259259364</v>
      </c>
      <c r="K37" s="2">
        <f>90+J37</f>
        <v>90.163392592592601</v>
      </c>
      <c r="L37" s="2">
        <f>EXP(0.06*K37)</f>
        <v>223.58766081227975</v>
      </c>
      <c r="M37" s="2">
        <f>SUMIF(A:A,A37,L:L)</f>
        <v>2482.4188647489063</v>
      </c>
      <c r="N37" s="3">
        <f>L37/M37</f>
        <v>9.0068466682755158E-2</v>
      </c>
      <c r="O37" s="7">
        <f>1/N37</f>
        <v>11.102664859636871</v>
      </c>
      <c r="P37" s="3">
        <f>IF(O37&gt;21,"",N37)</f>
        <v>9.0068466682755158E-2</v>
      </c>
      <c r="Q37" s="3">
        <f>IF(ISNUMBER(P37),SUMIF(A:A,A37,P:P),"")</f>
        <v>1</v>
      </c>
      <c r="R37" s="3">
        <f>IFERROR(P37*(1/Q37),"")</f>
        <v>9.0068466682755158E-2</v>
      </c>
      <c r="S37" s="8">
        <f>IFERROR(1/R37,"")</f>
        <v>11.102664859636871</v>
      </c>
    </row>
    <row r="38" spans="1:19" x14ac:dyDescent="0.25">
      <c r="A38" s="10">
        <v>4</v>
      </c>
      <c r="B38" s="11">
        <v>0.55902777777777779</v>
      </c>
      <c r="C38" s="10" t="s">
        <v>42</v>
      </c>
      <c r="D38" s="10">
        <v>2</v>
      </c>
      <c r="E38" s="10">
        <v>6</v>
      </c>
      <c r="F38" s="10" t="s">
        <v>71</v>
      </c>
      <c r="G38" s="2">
        <v>49.982766666666699</v>
      </c>
      <c r="H38" s="6">
        <f>1+COUNTIFS(A:A,A38,O:O,"&lt;"&amp;O38)</f>
        <v>4</v>
      </c>
      <c r="I38" s="2">
        <f>AVERAGEIF(A:A,A38,G:G)</f>
        <v>51.943540740740708</v>
      </c>
      <c r="J38" s="2">
        <f>G38-I38</f>
        <v>-1.9607740740740098</v>
      </c>
      <c r="K38" s="2">
        <f>90+J38</f>
        <v>88.03922592592599</v>
      </c>
      <c r="L38" s="2">
        <f>EXP(0.06*K38)</f>
        <v>196.832587058142</v>
      </c>
      <c r="M38" s="2">
        <f>SUMIF(A:A,A38,L:L)</f>
        <v>2482.4188647489063</v>
      </c>
      <c r="N38" s="3">
        <f>L38/M38</f>
        <v>7.9290642628133332E-2</v>
      </c>
      <c r="O38" s="7">
        <f>1/N38</f>
        <v>12.611828670501747</v>
      </c>
      <c r="P38" s="3">
        <f>IF(O38&gt;21,"",N38)</f>
        <v>7.9290642628133332E-2</v>
      </c>
      <c r="Q38" s="3">
        <f>IF(ISNUMBER(P38),SUMIF(A:A,A38,P:P),"")</f>
        <v>1</v>
      </c>
      <c r="R38" s="3">
        <f>IFERROR(P38*(1/Q38),"")</f>
        <v>7.9290642628133332E-2</v>
      </c>
      <c r="S38" s="8">
        <f>IFERROR(1/R38,"")</f>
        <v>12.611828670501747</v>
      </c>
    </row>
    <row r="39" spans="1:19" x14ac:dyDescent="0.25">
      <c r="A39" s="10">
        <v>4</v>
      </c>
      <c r="B39" s="11">
        <v>0.55902777777777779</v>
      </c>
      <c r="C39" s="10" t="s">
        <v>42</v>
      </c>
      <c r="D39" s="10">
        <v>2</v>
      </c>
      <c r="E39" s="10">
        <v>4</v>
      </c>
      <c r="F39" s="10" t="s">
        <v>69</v>
      </c>
      <c r="G39" s="2">
        <v>49.337266666666601</v>
      </c>
      <c r="H39" s="6">
        <f>1+COUNTIFS(A:A,A39,O:O,"&lt;"&amp;O39)</f>
        <v>5</v>
      </c>
      <c r="I39" s="2">
        <f>AVERAGEIF(A:A,A39,G:G)</f>
        <v>51.943540740740708</v>
      </c>
      <c r="J39" s="2">
        <f>G39-I39</f>
        <v>-2.6062740740741077</v>
      </c>
      <c r="K39" s="2">
        <f>90+J39</f>
        <v>87.393725925925892</v>
      </c>
      <c r="L39" s="2">
        <f>EXP(0.06*K39)</f>
        <v>189.35499913467862</v>
      </c>
      <c r="M39" s="2">
        <f>SUMIF(A:A,A39,L:L)</f>
        <v>2482.4188647489063</v>
      </c>
      <c r="N39" s="3">
        <f>L39/M39</f>
        <v>7.6278424170705642E-2</v>
      </c>
      <c r="O39" s="7">
        <f>1/N39</f>
        <v>13.109867054438247</v>
      </c>
      <c r="P39" s="3">
        <f>IF(O39&gt;21,"",N39)</f>
        <v>7.6278424170705642E-2</v>
      </c>
      <c r="Q39" s="3">
        <f>IF(ISNUMBER(P39),SUMIF(A:A,A39,P:P),"")</f>
        <v>1</v>
      </c>
      <c r="R39" s="3">
        <f>IFERROR(P39*(1/Q39),"")</f>
        <v>7.6278424170705642E-2</v>
      </c>
      <c r="S39" s="8">
        <f>IFERROR(1/R39,"")</f>
        <v>13.109867054438247</v>
      </c>
    </row>
    <row r="40" spans="1:19" x14ac:dyDescent="0.25">
      <c r="A40" s="10">
        <v>4</v>
      </c>
      <c r="B40" s="11">
        <v>0.55902777777777779</v>
      </c>
      <c r="C40" s="10" t="s">
        <v>42</v>
      </c>
      <c r="D40" s="10">
        <v>2</v>
      </c>
      <c r="E40" s="10">
        <v>8</v>
      </c>
      <c r="F40" s="10" t="s">
        <v>73</v>
      </c>
      <c r="G40" s="2">
        <v>46.898866666666599</v>
      </c>
      <c r="H40" s="6">
        <f>1+COUNTIFS(A:A,A40,O:O,"&lt;"&amp;O40)</f>
        <v>6</v>
      </c>
      <c r="I40" s="2">
        <f>AVERAGEIF(A:A,A40,G:G)</f>
        <v>51.943540740740708</v>
      </c>
      <c r="J40" s="2">
        <f>G40-I40</f>
        <v>-5.0446740740741092</v>
      </c>
      <c r="K40" s="2">
        <f>90+J40</f>
        <v>84.955325925925891</v>
      </c>
      <c r="L40" s="2">
        <f>EXP(0.06*K40)</f>
        <v>163.58284439445592</v>
      </c>
      <c r="M40" s="2">
        <f>SUMIF(A:A,A40,L:L)</f>
        <v>2482.4188647489063</v>
      </c>
      <c r="N40" s="3">
        <f>L40/M40</f>
        <v>6.5896552236764494E-2</v>
      </c>
      <c r="O40" s="7">
        <f>1/N40</f>
        <v>15.175300771533959</v>
      </c>
      <c r="P40" s="3">
        <f>IF(O40&gt;21,"",N40)</f>
        <v>6.5896552236764494E-2</v>
      </c>
      <c r="Q40" s="3">
        <f>IF(ISNUMBER(P40),SUMIF(A:A,A40,P:P),"")</f>
        <v>1</v>
      </c>
      <c r="R40" s="3">
        <f>IFERROR(P40*(1/Q40),"")</f>
        <v>6.5896552236764494E-2</v>
      </c>
      <c r="S40" s="8">
        <f>IFERROR(1/R40,"")</f>
        <v>15.175300771533959</v>
      </c>
    </row>
    <row r="41" spans="1:19" x14ac:dyDescent="0.25">
      <c r="A41" s="10">
        <v>4</v>
      </c>
      <c r="B41" s="11">
        <v>0.55902777777777779</v>
      </c>
      <c r="C41" s="10" t="s">
        <v>42</v>
      </c>
      <c r="D41" s="10">
        <v>2</v>
      </c>
      <c r="E41" s="10">
        <v>5</v>
      </c>
      <c r="F41" s="10" t="s">
        <v>70</v>
      </c>
      <c r="G41" s="2">
        <v>45.871400000000001</v>
      </c>
      <c r="H41" s="6">
        <f>1+COUNTIFS(A:A,A41,O:O,"&lt;"&amp;O41)</f>
        <v>7</v>
      </c>
      <c r="I41" s="2">
        <f>AVERAGEIF(A:A,A41,G:G)</f>
        <v>51.943540740740708</v>
      </c>
      <c r="J41" s="2">
        <f>G41-I41</f>
        <v>-6.0721407407407071</v>
      </c>
      <c r="K41" s="2">
        <f>90+J41</f>
        <v>83.927859259259293</v>
      </c>
      <c r="L41" s="2">
        <f>EXP(0.06*K41)</f>
        <v>153.80284509315626</v>
      </c>
      <c r="M41" s="2">
        <f>SUMIF(A:A,A41,L:L)</f>
        <v>2482.4188647489063</v>
      </c>
      <c r="N41" s="3">
        <f>L41/M41</f>
        <v>6.1956846718014782E-2</v>
      </c>
      <c r="O41" s="7">
        <f>1/N41</f>
        <v>16.140266217086815</v>
      </c>
      <c r="P41" s="3">
        <f>IF(O41&gt;21,"",N41)</f>
        <v>6.1956846718014782E-2</v>
      </c>
      <c r="Q41" s="3">
        <f>IF(ISNUMBER(P41),SUMIF(A:A,A41,P:P),"")</f>
        <v>1</v>
      </c>
      <c r="R41" s="3">
        <f>IFERROR(P41*(1/Q41),"")</f>
        <v>6.1956846718014782E-2</v>
      </c>
      <c r="S41" s="8">
        <f>IFERROR(1/R41,"")</f>
        <v>16.140266217086815</v>
      </c>
    </row>
    <row r="42" spans="1:19" x14ac:dyDescent="0.25">
      <c r="A42" s="1">
        <v>4</v>
      </c>
      <c r="B42" s="5">
        <v>0.55902777777777779</v>
      </c>
      <c r="C42" s="1" t="s">
        <v>42</v>
      </c>
      <c r="D42" s="1">
        <v>2</v>
      </c>
      <c r="E42" s="1">
        <v>11</v>
      </c>
      <c r="F42" s="1" t="s">
        <v>75</v>
      </c>
      <c r="G42" s="2">
        <v>41.657333333333298</v>
      </c>
      <c r="H42" s="6">
        <f>1+COUNTIFS(A:A,A42,O:O,"&lt;"&amp;O42)</f>
        <v>8</v>
      </c>
      <c r="I42" s="2">
        <f>AVERAGEIF(A:A,A42,G:G)</f>
        <v>51.943540740740708</v>
      </c>
      <c r="J42" s="2">
        <f>G42-I42</f>
        <v>-10.28620740740741</v>
      </c>
      <c r="K42" s="2">
        <f>90+J42</f>
        <v>79.713792592592597</v>
      </c>
      <c r="L42" s="2">
        <f>EXP(0.06*K42)</f>
        <v>119.44160078437977</v>
      </c>
      <c r="M42" s="2">
        <f>SUMIF(A:A,A42,L:L)</f>
        <v>2482.4188647489063</v>
      </c>
      <c r="N42" s="3">
        <f>L42/M42</f>
        <v>4.8115006891256903E-2</v>
      </c>
      <c r="O42" s="7">
        <f>1/N42</f>
        <v>20.783536460050108</v>
      </c>
      <c r="P42" s="3">
        <f>IF(O42&gt;21,"",N42)</f>
        <v>4.8115006891256903E-2</v>
      </c>
      <c r="Q42" s="3">
        <f>IF(ISNUMBER(P42),SUMIF(A:A,A42,P:P),"")</f>
        <v>1</v>
      </c>
      <c r="R42" s="3">
        <f>IFERROR(P42*(1/Q42),"")</f>
        <v>4.8115006891256903E-2</v>
      </c>
      <c r="S42" s="8">
        <f>IFERROR(1/R42,"")</f>
        <v>20.783536460050108</v>
      </c>
    </row>
    <row r="43" spans="1:19" x14ac:dyDescent="0.25">
      <c r="A43" s="1">
        <v>4</v>
      </c>
      <c r="B43" s="5">
        <v>0.55902777777777779</v>
      </c>
      <c r="C43" s="1" t="s">
        <v>42</v>
      </c>
      <c r="D43" s="1">
        <v>2</v>
      </c>
      <c r="E43" s="1">
        <v>10</v>
      </c>
      <c r="F43" s="1" t="s">
        <v>74</v>
      </c>
      <c r="G43" s="2">
        <v>41.646533333333302</v>
      </c>
      <c r="H43" s="6">
        <f>1+COUNTIFS(A:A,A43,O:O,"&lt;"&amp;O43)</f>
        <v>9</v>
      </c>
      <c r="I43" s="2">
        <f>AVERAGEIF(A:A,A43,G:G)</f>
        <v>51.943540740740708</v>
      </c>
      <c r="J43" s="2">
        <f>G43-I43</f>
        <v>-10.297007407407406</v>
      </c>
      <c r="K43" s="2">
        <f>90+J43</f>
        <v>79.702992592592594</v>
      </c>
      <c r="L43" s="2">
        <f>EXP(0.06*K43)</f>
        <v>119.36422769865871</v>
      </c>
      <c r="M43" s="2">
        <f>SUMIF(A:A,A43,L:L)</f>
        <v>2482.4188647489063</v>
      </c>
      <c r="N43" s="3">
        <f>L43/M43</f>
        <v>4.8083838466451652E-2</v>
      </c>
      <c r="O43" s="7">
        <f>1/N43</f>
        <v>20.797008556163945</v>
      </c>
      <c r="P43" s="3">
        <f>IF(O43&gt;21,"",N43)</f>
        <v>4.8083838466451652E-2</v>
      </c>
      <c r="Q43" s="3">
        <f>IF(ISNUMBER(P43),SUMIF(A:A,A43,P:P),"")</f>
        <v>1</v>
      </c>
      <c r="R43" s="3">
        <f>IFERROR(P43*(1/Q43),"")</f>
        <v>4.8083838466451652E-2</v>
      </c>
      <c r="S43" s="8">
        <f>IFERROR(1/R43,"")</f>
        <v>20.797008556163945</v>
      </c>
    </row>
    <row r="44" spans="1:19" x14ac:dyDescent="0.25">
      <c r="A44" s="10">
        <v>6</v>
      </c>
      <c r="B44" s="11">
        <v>0.56944444444444442</v>
      </c>
      <c r="C44" s="10" t="s">
        <v>32</v>
      </c>
      <c r="D44" s="10">
        <v>3</v>
      </c>
      <c r="E44" s="10">
        <v>1</v>
      </c>
      <c r="F44" s="10" t="s">
        <v>76</v>
      </c>
      <c r="G44" s="2">
        <v>68.378166666666701</v>
      </c>
      <c r="H44" s="6">
        <f>1+COUNTIFS(A:A,A44,O:O,"&lt;"&amp;O44)</f>
        <v>1</v>
      </c>
      <c r="I44" s="2">
        <f>AVERAGEIF(A:A,A44,G:G)</f>
        <v>54.74989999999999</v>
      </c>
      <c r="J44" s="2">
        <f>G44-I44</f>
        <v>13.628266666666711</v>
      </c>
      <c r="K44" s="2">
        <f>90+J44</f>
        <v>103.62826666666672</v>
      </c>
      <c r="L44" s="2">
        <f>EXP(0.06*K44)</f>
        <v>501.54633702846957</v>
      </c>
      <c r="M44" s="2">
        <f>SUMIF(A:A,A44,L:L)</f>
        <v>2013.2067546434616</v>
      </c>
      <c r="N44" s="3">
        <f>L44/M44</f>
        <v>0.24912808178874468</v>
      </c>
      <c r="O44" s="7">
        <f>1/N44</f>
        <v>4.0139995171157734</v>
      </c>
      <c r="P44" s="3">
        <f>IF(O44&gt;21,"",N44)</f>
        <v>0.24912808178874468</v>
      </c>
      <c r="Q44" s="3">
        <f>IF(ISNUMBER(P44),SUMIF(A:A,A44,P:P),"")</f>
        <v>0.96588527364757826</v>
      </c>
      <c r="R44" s="3">
        <f>IFERROR(P44*(1/Q44),"")</f>
        <v>0.25792719755208093</v>
      </c>
      <c r="S44" s="8">
        <f>IFERROR(1/R44,"")</f>
        <v>3.8770630220106157</v>
      </c>
    </row>
    <row r="45" spans="1:19" x14ac:dyDescent="0.25">
      <c r="A45" s="10">
        <v>6</v>
      </c>
      <c r="B45" s="11">
        <v>0.56944444444444442</v>
      </c>
      <c r="C45" s="10" t="s">
        <v>32</v>
      </c>
      <c r="D45" s="10">
        <v>3</v>
      </c>
      <c r="E45" s="10">
        <v>6</v>
      </c>
      <c r="F45" s="10" t="s">
        <v>81</v>
      </c>
      <c r="G45" s="2">
        <v>61.744266666666604</v>
      </c>
      <c r="H45" s="6">
        <f>1+COUNTIFS(A:A,A45,O:O,"&lt;"&amp;O45)</f>
        <v>2</v>
      </c>
      <c r="I45" s="2">
        <f>AVERAGEIF(A:A,A45,G:G)</f>
        <v>54.74989999999999</v>
      </c>
      <c r="J45" s="2">
        <f>G45-I45</f>
        <v>6.9943666666666147</v>
      </c>
      <c r="K45" s="2">
        <f>90+J45</f>
        <v>96.994366666666622</v>
      </c>
      <c r="L45" s="2">
        <f>EXP(0.06*K45)</f>
        <v>336.85817632229259</v>
      </c>
      <c r="M45" s="2">
        <f>SUMIF(A:A,A45,L:L)</f>
        <v>2013.2067546434616</v>
      </c>
      <c r="N45" s="3">
        <f>L45/M45</f>
        <v>0.16732418344282282</v>
      </c>
      <c r="O45" s="7">
        <f>1/N45</f>
        <v>5.9764224120162224</v>
      </c>
      <c r="P45" s="3">
        <f>IF(O45&gt;21,"",N45)</f>
        <v>0.16732418344282282</v>
      </c>
      <c r="Q45" s="3">
        <f>IF(ISNUMBER(P45),SUMIF(A:A,A45,P:P),"")</f>
        <v>0.96588527364757826</v>
      </c>
      <c r="R45" s="3">
        <f>IFERROR(P45*(1/Q45),"")</f>
        <v>0.17323401444038813</v>
      </c>
      <c r="S45" s="8">
        <f>IFERROR(1/R45,"")</f>
        <v>5.7725383968638084</v>
      </c>
    </row>
    <row r="46" spans="1:19" x14ac:dyDescent="0.25">
      <c r="A46" s="10">
        <v>6</v>
      </c>
      <c r="B46" s="11">
        <v>0.56944444444444442</v>
      </c>
      <c r="C46" s="10" t="s">
        <v>32</v>
      </c>
      <c r="D46" s="10">
        <v>3</v>
      </c>
      <c r="E46" s="10">
        <v>4</v>
      </c>
      <c r="F46" s="10" t="s">
        <v>79</v>
      </c>
      <c r="G46" s="2">
        <v>57.846899999999998</v>
      </c>
      <c r="H46" s="6">
        <f>1+COUNTIFS(A:A,A46,O:O,"&lt;"&amp;O46)</f>
        <v>3</v>
      </c>
      <c r="I46" s="2">
        <f>AVERAGEIF(A:A,A46,G:G)</f>
        <v>54.74989999999999</v>
      </c>
      <c r="J46" s="2">
        <f>G46-I46</f>
        <v>3.0970000000000084</v>
      </c>
      <c r="K46" s="2">
        <f>90+J46</f>
        <v>93.097000000000008</v>
      </c>
      <c r="L46" s="2">
        <f>EXP(0.06*K46)</f>
        <v>266.6188205595725</v>
      </c>
      <c r="M46" s="2">
        <f>SUMIF(A:A,A46,L:L)</f>
        <v>2013.2067546434616</v>
      </c>
      <c r="N46" s="3">
        <f>L46/M46</f>
        <v>0.13243489271264175</v>
      </c>
      <c r="O46" s="7">
        <f>1/N46</f>
        <v>7.5508801307356945</v>
      </c>
      <c r="P46" s="3">
        <f>IF(O46&gt;21,"",N46)</f>
        <v>0.13243489271264175</v>
      </c>
      <c r="Q46" s="3">
        <f>IF(ISNUMBER(P46),SUMIF(A:A,A46,P:P),"")</f>
        <v>0.96588527364757826</v>
      </c>
      <c r="R46" s="3">
        <f>IFERROR(P46*(1/Q46),"")</f>
        <v>0.13711244629759534</v>
      </c>
      <c r="S46" s="8">
        <f>IFERROR(1/R46,"")</f>
        <v>7.2932839213557079</v>
      </c>
    </row>
    <row r="47" spans="1:19" x14ac:dyDescent="0.25">
      <c r="A47" s="10">
        <v>6</v>
      </c>
      <c r="B47" s="11">
        <v>0.56944444444444442</v>
      </c>
      <c r="C47" s="10" t="s">
        <v>32</v>
      </c>
      <c r="D47" s="10">
        <v>3</v>
      </c>
      <c r="E47" s="10">
        <v>2</v>
      </c>
      <c r="F47" s="10" t="s">
        <v>77</v>
      </c>
      <c r="G47" s="2">
        <v>57.540300000000002</v>
      </c>
      <c r="H47" s="6">
        <f>1+COUNTIFS(A:A,A47,O:O,"&lt;"&amp;O47)</f>
        <v>4</v>
      </c>
      <c r="I47" s="2">
        <f>AVERAGEIF(A:A,A47,G:G)</f>
        <v>54.74989999999999</v>
      </c>
      <c r="J47" s="2">
        <f>G47-I47</f>
        <v>2.7904000000000124</v>
      </c>
      <c r="K47" s="2">
        <f>90+J47</f>
        <v>92.790400000000005</v>
      </c>
      <c r="L47" s="2">
        <f>EXP(0.06*K47)</f>
        <v>261.75893898040164</v>
      </c>
      <c r="M47" s="2">
        <f>SUMIF(A:A,A47,L:L)</f>
        <v>2013.2067546434616</v>
      </c>
      <c r="N47" s="3">
        <f>L47/M47</f>
        <v>0.13002089247746393</v>
      </c>
      <c r="O47" s="7">
        <f>1/N47</f>
        <v>7.6910716496837344</v>
      </c>
      <c r="P47" s="3">
        <f>IF(O47&gt;21,"",N47)</f>
        <v>0.13002089247746393</v>
      </c>
      <c r="Q47" s="3">
        <f>IF(ISNUMBER(P47),SUMIF(A:A,A47,P:P),"")</f>
        <v>0.96588527364757826</v>
      </c>
      <c r="R47" s="3">
        <f>IFERROR(P47*(1/Q47),"")</f>
        <v>0.13461318442764098</v>
      </c>
      <c r="S47" s="8">
        <f>IFERROR(1/R47,"")</f>
        <v>7.4286928449979053</v>
      </c>
    </row>
    <row r="48" spans="1:19" x14ac:dyDescent="0.25">
      <c r="A48" s="10">
        <v>6</v>
      </c>
      <c r="B48" s="11">
        <v>0.56944444444444442</v>
      </c>
      <c r="C48" s="10" t="s">
        <v>32</v>
      </c>
      <c r="D48" s="10">
        <v>3</v>
      </c>
      <c r="E48" s="10">
        <v>7</v>
      </c>
      <c r="F48" s="10" t="s">
        <v>82</v>
      </c>
      <c r="G48" s="2">
        <v>53.148233333333295</v>
      </c>
      <c r="H48" s="6">
        <f>1+COUNTIFS(A:A,A48,O:O,"&lt;"&amp;O48)</f>
        <v>5</v>
      </c>
      <c r="I48" s="2">
        <f>AVERAGEIF(A:A,A48,G:G)</f>
        <v>54.74989999999999</v>
      </c>
      <c r="J48" s="2">
        <f>G48-I48</f>
        <v>-1.601666666666695</v>
      </c>
      <c r="K48" s="2">
        <f>90+J48</f>
        <v>88.398333333333312</v>
      </c>
      <c r="L48" s="2">
        <f>EXP(0.06*K48)</f>
        <v>201.11964907769547</v>
      </c>
      <c r="M48" s="2">
        <f>SUMIF(A:A,A48,L:L)</f>
        <v>2013.2067546434616</v>
      </c>
      <c r="N48" s="3">
        <f>L48/M48</f>
        <v>9.9900146179130872E-2</v>
      </c>
      <c r="O48" s="7">
        <f>1/N48</f>
        <v>10.009995362838616</v>
      </c>
      <c r="P48" s="3">
        <f>IF(O48&gt;21,"",N48)</f>
        <v>9.9900146179130872E-2</v>
      </c>
      <c r="Q48" s="3">
        <f>IF(ISNUMBER(P48),SUMIF(A:A,A48,P:P),"")</f>
        <v>0.96588527364757826</v>
      </c>
      <c r="R48" s="3">
        <f>IFERROR(P48*(1/Q48),"")</f>
        <v>0.10342858401999133</v>
      </c>
      <c r="S48" s="8">
        <f>IFERROR(1/R48,"")</f>
        <v>9.6685071102463667</v>
      </c>
    </row>
    <row r="49" spans="1:19" x14ac:dyDescent="0.25">
      <c r="A49" s="10">
        <v>6</v>
      </c>
      <c r="B49" s="11">
        <v>0.56944444444444442</v>
      </c>
      <c r="C49" s="10" t="s">
        <v>32</v>
      </c>
      <c r="D49" s="10">
        <v>3</v>
      </c>
      <c r="E49" s="10">
        <v>5</v>
      </c>
      <c r="F49" s="10" t="s">
        <v>80</v>
      </c>
      <c r="G49" s="2">
        <v>52.264166666666704</v>
      </c>
      <c r="H49" s="6">
        <f>1+COUNTIFS(A:A,A49,O:O,"&lt;"&amp;O49)</f>
        <v>6</v>
      </c>
      <c r="I49" s="2">
        <f>AVERAGEIF(A:A,A49,G:G)</f>
        <v>54.74989999999999</v>
      </c>
      <c r="J49" s="2">
        <f>G49-I49</f>
        <v>-2.4857333333332861</v>
      </c>
      <c r="K49" s="2">
        <f>90+J49</f>
        <v>87.514266666666714</v>
      </c>
      <c r="L49" s="2">
        <f>EXP(0.06*K49)</f>
        <v>190.72946302173918</v>
      </c>
      <c r="M49" s="2">
        <f>SUMIF(A:A,A49,L:L)</f>
        <v>2013.2067546434616</v>
      </c>
      <c r="N49" s="3">
        <f>L49/M49</f>
        <v>9.4739133266775327E-2</v>
      </c>
      <c r="O49" s="7">
        <f>1/N49</f>
        <v>10.555300281079269</v>
      </c>
      <c r="P49" s="3">
        <f>IF(O49&gt;21,"",N49)</f>
        <v>9.4739133266775327E-2</v>
      </c>
      <c r="Q49" s="3">
        <f>IF(ISNUMBER(P49),SUMIF(A:A,A49,P:P),"")</f>
        <v>0.96588527364757826</v>
      </c>
      <c r="R49" s="3">
        <f>IFERROR(P49*(1/Q49),"")</f>
        <v>9.8085285956376139E-2</v>
      </c>
      <c r="S49" s="8">
        <f>IFERROR(1/R49,"")</f>
        <v>10.195209100422609</v>
      </c>
    </row>
    <row r="50" spans="1:19" x14ac:dyDescent="0.25">
      <c r="A50" s="10">
        <v>6</v>
      </c>
      <c r="B50" s="11">
        <v>0.56944444444444442</v>
      </c>
      <c r="C50" s="10" t="s">
        <v>32</v>
      </c>
      <c r="D50" s="10">
        <v>3</v>
      </c>
      <c r="E50" s="10">
        <v>3</v>
      </c>
      <c r="F50" s="10" t="s">
        <v>78</v>
      </c>
      <c r="G50" s="2">
        <v>51.836300000000001</v>
      </c>
      <c r="H50" s="6">
        <f>1+COUNTIFS(A:A,A50,O:O,"&lt;"&amp;O50)</f>
        <v>7</v>
      </c>
      <c r="I50" s="2">
        <f>AVERAGEIF(A:A,A50,G:G)</f>
        <v>54.74989999999999</v>
      </c>
      <c r="J50" s="2">
        <f>G50-I50</f>
        <v>-2.9135999999999882</v>
      </c>
      <c r="K50" s="2">
        <f>90+J50</f>
        <v>87.086400000000012</v>
      </c>
      <c r="L50" s="2">
        <f>EXP(0.06*K50)</f>
        <v>185.8953721277818</v>
      </c>
      <c r="M50" s="2">
        <f>SUMIF(A:A,A50,L:L)</f>
        <v>2013.2067546434616</v>
      </c>
      <c r="N50" s="3">
        <f>L50/M50</f>
        <v>9.2337943779998793E-2</v>
      </c>
      <c r="O50" s="7">
        <f>1/N50</f>
        <v>10.829784150084233</v>
      </c>
      <c r="P50" s="3">
        <f>IF(O50&gt;21,"",N50)</f>
        <v>9.2337943779998793E-2</v>
      </c>
      <c r="Q50" s="3">
        <f>IF(ISNUMBER(P50),SUMIF(A:A,A50,P:P),"")</f>
        <v>0.96588527364757826</v>
      </c>
      <c r="R50" s="3">
        <f>IFERROR(P50*(1/Q50),"")</f>
        <v>9.5599287305927039E-2</v>
      </c>
      <c r="S50" s="8">
        <f>IFERROR(1/R50,"")</f>
        <v>10.460329027348315</v>
      </c>
    </row>
    <row r="51" spans="1:19" x14ac:dyDescent="0.25">
      <c r="A51" s="1">
        <v>6</v>
      </c>
      <c r="B51" s="5">
        <v>0.56944444444444442</v>
      </c>
      <c r="C51" s="1" t="s">
        <v>32</v>
      </c>
      <c r="D51" s="1">
        <v>3</v>
      </c>
      <c r="E51" s="1">
        <v>8</v>
      </c>
      <c r="F51" s="1" t="s">
        <v>83</v>
      </c>
      <c r="G51" s="2">
        <v>35.240866666666598</v>
      </c>
      <c r="H51" s="6">
        <f>1+COUNTIFS(A:A,A51,O:O,"&lt;"&amp;O51)</f>
        <v>8</v>
      </c>
      <c r="I51" s="2">
        <f>AVERAGEIF(A:A,A51,G:G)</f>
        <v>54.74989999999999</v>
      </c>
      <c r="J51" s="2">
        <f>G51-I51</f>
        <v>-19.509033333333392</v>
      </c>
      <c r="K51" s="2">
        <f>90+J51</f>
        <v>70.490966666666608</v>
      </c>
      <c r="L51" s="2">
        <f>EXP(0.06*K51)</f>
        <v>68.679997525509222</v>
      </c>
      <c r="M51" s="2">
        <f>SUMIF(A:A,A51,L:L)</f>
        <v>2013.2067546434616</v>
      </c>
      <c r="N51" s="3">
        <f>L51/M51</f>
        <v>3.4114726352421978E-2</v>
      </c>
      <c r="O51" s="7">
        <f>1/N51</f>
        <v>29.31285421051032</v>
      </c>
      <c r="P51" s="3" t="str">
        <f>IF(O51&gt;21,"",N51)</f>
        <v/>
      </c>
      <c r="Q51" s="3" t="str">
        <f>IF(ISNUMBER(P51),SUMIF(A:A,A51,P:P),"")</f>
        <v/>
      </c>
      <c r="R51" s="3" t="str">
        <f>IFERROR(P51*(1/Q51),"")</f>
        <v/>
      </c>
      <c r="S51" s="8" t="str">
        <f>IFERROR(1/R51,"")</f>
        <v/>
      </c>
    </row>
    <row r="52" spans="1:19" x14ac:dyDescent="0.25">
      <c r="A52" s="1">
        <v>7</v>
      </c>
      <c r="B52" s="5">
        <v>0.57222222222222219</v>
      </c>
      <c r="C52" s="1" t="s">
        <v>84</v>
      </c>
      <c r="D52" s="1">
        <v>2</v>
      </c>
      <c r="E52" s="1">
        <v>8</v>
      </c>
      <c r="F52" s="1" t="s">
        <v>89</v>
      </c>
      <c r="G52" s="2">
        <v>51.785033333333296</v>
      </c>
      <c r="H52" s="6">
        <f>1+COUNTIFS(A:A,A52,O:O,"&lt;"&amp;O52)</f>
        <v>1</v>
      </c>
      <c r="I52" s="2">
        <f>AVERAGEIF(A:A,A52,G:G)</f>
        <v>47.149166666666652</v>
      </c>
      <c r="J52" s="2">
        <f>G52-I52</f>
        <v>4.6358666666666437</v>
      </c>
      <c r="K52" s="2">
        <f>90+J52</f>
        <v>94.635866666666644</v>
      </c>
      <c r="L52" s="2">
        <f>EXP(0.06*K52)</f>
        <v>292.40855929444092</v>
      </c>
      <c r="M52" s="2">
        <f>SUMIF(A:A,A52,L:L)</f>
        <v>1151.7132128463843</v>
      </c>
      <c r="N52" s="3">
        <f>L52/M52</f>
        <v>0.25389007960738091</v>
      </c>
      <c r="O52" s="7">
        <f>1/N52</f>
        <v>3.9387123811470448</v>
      </c>
      <c r="P52" s="3">
        <f>IF(O52&gt;21,"",N52)</f>
        <v>0.25389007960738091</v>
      </c>
      <c r="Q52" s="3">
        <f>IF(ISNUMBER(P52),SUMIF(A:A,A52,P:P),"")</f>
        <v>1</v>
      </c>
      <c r="R52" s="3">
        <f>IFERROR(P52*(1/Q52),"")</f>
        <v>0.25389007960738091</v>
      </c>
      <c r="S52" s="8">
        <f>IFERROR(1/R52,"")</f>
        <v>3.9387123811470448</v>
      </c>
    </row>
    <row r="53" spans="1:19" x14ac:dyDescent="0.25">
      <c r="A53" s="1">
        <v>7</v>
      </c>
      <c r="B53" s="5">
        <v>0.57222222222222219</v>
      </c>
      <c r="C53" s="1" t="s">
        <v>84</v>
      </c>
      <c r="D53" s="1">
        <v>2</v>
      </c>
      <c r="E53" s="1">
        <v>2</v>
      </c>
      <c r="F53" s="1" t="s">
        <v>86</v>
      </c>
      <c r="G53" s="2">
        <v>50.604099999999995</v>
      </c>
      <c r="H53" s="6">
        <f>1+COUNTIFS(A:A,A53,O:O,"&lt;"&amp;O53)</f>
        <v>2</v>
      </c>
      <c r="I53" s="2">
        <f>AVERAGEIF(A:A,A53,G:G)</f>
        <v>47.149166666666652</v>
      </c>
      <c r="J53" s="2">
        <f>G53-I53</f>
        <v>3.4549333333333436</v>
      </c>
      <c r="K53" s="2">
        <f>90+J53</f>
        <v>93.454933333333344</v>
      </c>
      <c r="L53" s="2">
        <f>EXP(0.06*K53)</f>
        <v>272.40665364865265</v>
      </c>
      <c r="M53" s="2">
        <f>SUMIF(A:A,A53,L:L)</f>
        <v>1151.7132128463843</v>
      </c>
      <c r="N53" s="3">
        <f>L53/M53</f>
        <v>0.23652299080203945</v>
      </c>
      <c r="O53" s="7">
        <f>1/N53</f>
        <v>4.2279188023500058</v>
      </c>
      <c r="P53" s="3">
        <f>IF(O53&gt;21,"",N53)</f>
        <v>0.23652299080203945</v>
      </c>
      <c r="Q53" s="3">
        <f>IF(ISNUMBER(P53),SUMIF(A:A,A53,P:P),"")</f>
        <v>1</v>
      </c>
      <c r="R53" s="3">
        <f>IFERROR(P53*(1/Q53),"")</f>
        <v>0.23652299080203945</v>
      </c>
      <c r="S53" s="8">
        <f>IFERROR(1/R53,"")</f>
        <v>4.2279188023500058</v>
      </c>
    </row>
    <row r="54" spans="1:19" x14ac:dyDescent="0.25">
      <c r="A54" s="1">
        <v>7</v>
      </c>
      <c r="B54" s="5">
        <v>0.57222222222222219</v>
      </c>
      <c r="C54" s="1" t="s">
        <v>84</v>
      </c>
      <c r="D54" s="1">
        <v>2</v>
      </c>
      <c r="E54" s="1">
        <v>1</v>
      </c>
      <c r="F54" s="1" t="s">
        <v>85</v>
      </c>
      <c r="G54" s="2">
        <v>48.219333333333296</v>
      </c>
      <c r="H54" s="6">
        <f>1+COUNTIFS(A:A,A54,O:O,"&lt;"&amp;O54)</f>
        <v>3</v>
      </c>
      <c r="I54" s="2">
        <f>AVERAGEIF(A:A,A54,G:G)</f>
        <v>47.149166666666652</v>
      </c>
      <c r="J54" s="2">
        <f>G54-I54</f>
        <v>1.0701666666666441</v>
      </c>
      <c r="K54" s="2">
        <f>90+J54</f>
        <v>91.070166666666637</v>
      </c>
      <c r="L54" s="2">
        <f>EXP(0.06*K54)</f>
        <v>236.08927089379316</v>
      </c>
      <c r="M54" s="2">
        <f>SUMIF(A:A,A54,L:L)</f>
        <v>1151.7132128463843</v>
      </c>
      <c r="N54" s="3">
        <f>L54/M54</f>
        <v>0.20498963479833132</v>
      </c>
      <c r="O54" s="7">
        <f>1/N54</f>
        <v>4.878295436663417</v>
      </c>
      <c r="P54" s="3">
        <f>IF(O54&gt;21,"",N54)</f>
        <v>0.20498963479833132</v>
      </c>
      <c r="Q54" s="3">
        <f>IF(ISNUMBER(P54),SUMIF(A:A,A54,P:P),"")</f>
        <v>1</v>
      </c>
      <c r="R54" s="3">
        <f>IFERROR(P54*(1/Q54),"")</f>
        <v>0.20498963479833132</v>
      </c>
      <c r="S54" s="8">
        <f>IFERROR(1/R54,"")</f>
        <v>4.878295436663417</v>
      </c>
    </row>
    <row r="55" spans="1:19" x14ac:dyDescent="0.25">
      <c r="A55" s="1">
        <v>7</v>
      </c>
      <c r="B55" s="5">
        <v>0.57222222222222219</v>
      </c>
      <c r="C55" s="1" t="s">
        <v>84</v>
      </c>
      <c r="D55" s="1">
        <v>2</v>
      </c>
      <c r="E55" s="1">
        <v>5</v>
      </c>
      <c r="F55" s="1" t="s">
        <v>87</v>
      </c>
      <c r="G55" s="2">
        <v>47.4285</v>
      </c>
      <c r="H55" s="6">
        <f>1+COUNTIFS(A:A,A55,O:O,"&lt;"&amp;O55)</f>
        <v>4</v>
      </c>
      <c r="I55" s="2">
        <f>AVERAGEIF(A:A,A55,G:G)</f>
        <v>47.149166666666652</v>
      </c>
      <c r="J55" s="2">
        <f>G55-I55</f>
        <v>0.27933333333334787</v>
      </c>
      <c r="K55" s="2">
        <f>90+J55</f>
        <v>90.279333333333341</v>
      </c>
      <c r="L55" s="2">
        <f>EXP(0.06*K55)</f>
        <v>225.14845846005949</v>
      </c>
      <c r="M55" s="2">
        <f>SUMIF(A:A,A55,L:L)</f>
        <v>1151.7132128463843</v>
      </c>
      <c r="N55" s="3">
        <f>L55/M55</f>
        <v>0.19549003688480721</v>
      </c>
      <c r="O55" s="7">
        <f>1/N55</f>
        <v>5.1153502036999026</v>
      </c>
      <c r="P55" s="3">
        <f>IF(O55&gt;21,"",N55)</f>
        <v>0.19549003688480721</v>
      </c>
      <c r="Q55" s="3">
        <f>IF(ISNUMBER(P55),SUMIF(A:A,A55,P:P),"")</f>
        <v>1</v>
      </c>
      <c r="R55" s="3">
        <f>IFERROR(P55*(1/Q55),"")</f>
        <v>0.19549003688480721</v>
      </c>
      <c r="S55" s="8">
        <f>IFERROR(1/R55,"")</f>
        <v>5.1153502036999026</v>
      </c>
    </row>
    <row r="56" spans="1:19" x14ac:dyDescent="0.25">
      <c r="A56" s="1">
        <v>7</v>
      </c>
      <c r="B56" s="5">
        <v>0.57222222222222219</v>
      </c>
      <c r="C56" s="1" t="s">
        <v>84</v>
      </c>
      <c r="D56" s="1">
        <v>2</v>
      </c>
      <c r="E56" s="1">
        <v>7</v>
      </c>
      <c r="F56" s="1" t="s">
        <v>88</v>
      </c>
      <c r="G56" s="2">
        <v>37.708866666666701</v>
      </c>
      <c r="H56" s="6">
        <f>1+COUNTIFS(A:A,A56,O:O,"&lt;"&amp;O56)</f>
        <v>5</v>
      </c>
      <c r="I56" s="2">
        <f>AVERAGEIF(A:A,A56,G:G)</f>
        <v>47.149166666666652</v>
      </c>
      <c r="J56" s="2">
        <f>G56-I56</f>
        <v>-9.4402999999999508</v>
      </c>
      <c r="K56" s="2">
        <f>90+J56</f>
        <v>80.559700000000049</v>
      </c>
      <c r="L56" s="2">
        <f>EXP(0.06*K56)</f>
        <v>125.66027054943807</v>
      </c>
      <c r="M56" s="2">
        <f>SUMIF(A:A,A56,L:L)</f>
        <v>1151.7132128463843</v>
      </c>
      <c r="N56" s="3">
        <f>L56/M56</f>
        <v>0.10910725790744111</v>
      </c>
      <c r="O56" s="7">
        <f>1/N56</f>
        <v>9.165293117789922</v>
      </c>
      <c r="P56" s="3">
        <f>IF(O56&gt;21,"",N56)</f>
        <v>0.10910725790744111</v>
      </c>
      <c r="Q56" s="3">
        <f>IF(ISNUMBER(P56),SUMIF(A:A,A56,P:P),"")</f>
        <v>1</v>
      </c>
      <c r="R56" s="3">
        <f>IFERROR(P56*(1/Q56),"")</f>
        <v>0.10910725790744111</v>
      </c>
      <c r="S56" s="8">
        <f>IFERROR(1/R56,"")</f>
        <v>9.165293117789922</v>
      </c>
    </row>
    <row r="57" spans="1:19" x14ac:dyDescent="0.25">
      <c r="A57" s="1">
        <v>9</v>
      </c>
      <c r="B57" s="5">
        <v>0.57708333333333328</v>
      </c>
      <c r="C57" s="1" t="s">
        <v>90</v>
      </c>
      <c r="D57" s="1">
        <v>3</v>
      </c>
      <c r="E57" s="1">
        <v>3</v>
      </c>
      <c r="F57" s="1" t="s">
        <v>93</v>
      </c>
      <c r="G57" s="2">
        <v>65.854299999999995</v>
      </c>
      <c r="H57" s="6">
        <f>1+COUNTIFS(A:A,A57,O:O,"&lt;"&amp;O57)</f>
        <v>1</v>
      </c>
      <c r="I57" s="2">
        <f>AVERAGEIF(A:A,A57,G:G)</f>
        <v>50.072974074074068</v>
      </c>
      <c r="J57" s="2">
        <f>G57-I57</f>
        <v>15.781325925925927</v>
      </c>
      <c r="K57" s="2">
        <f>90+J57</f>
        <v>105.78132592592593</v>
      </c>
      <c r="L57" s="2">
        <f>EXP(0.06*K57)</f>
        <v>570.70906165389852</v>
      </c>
      <c r="M57" s="2">
        <f>SUMIF(A:A,A57,L:L)</f>
        <v>2364.1407291503383</v>
      </c>
      <c r="N57" s="3">
        <f>L57/M57</f>
        <v>0.24140232204324352</v>
      </c>
      <c r="O57" s="7">
        <f>1/N57</f>
        <v>4.1424622246212914</v>
      </c>
      <c r="P57" s="3">
        <f>IF(O57&gt;21,"",N57)</f>
        <v>0.24140232204324352</v>
      </c>
      <c r="Q57" s="3">
        <f>IF(ISNUMBER(P57),SUMIF(A:A,A57,P:P),"")</f>
        <v>0.96120579314246901</v>
      </c>
      <c r="R57" s="3">
        <f>IFERROR(P57*(1/Q57),"")</f>
        <v>0.25114530495496412</v>
      </c>
      <c r="S57" s="8">
        <f>IFERROR(1/R57,"")</f>
        <v>3.9817586881798248</v>
      </c>
    </row>
    <row r="58" spans="1:19" x14ac:dyDescent="0.25">
      <c r="A58" s="1">
        <v>9</v>
      </c>
      <c r="B58" s="5">
        <v>0.57708333333333328</v>
      </c>
      <c r="C58" s="1" t="s">
        <v>90</v>
      </c>
      <c r="D58" s="1">
        <v>3</v>
      </c>
      <c r="E58" s="1">
        <v>2</v>
      </c>
      <c r="F58" s="1" t="s">
        <v>92</v>
      </c>
      <c r="G58" s="2">
        <v>62.160599999999903</v>
      </c>
      <c r="H58" s="6">
        <f>1+COUNTIFS(A:A,A58,O:O,"&lt;"&amp;O58)</f>
        <v>2</v>
      </c>
      <c r="I58" s="2">
        <f>AVERAGEIF(A:A,A58,G:G)</f>
        <v>50.072974074074068</v>
      </c>
      <c r="J58" s="2">
        <f>G58-I58</f>
        <v>12.087625925925835</v>
      </c>
      <c r="K58" s="2">
        <f>90+J58</f>
        <v>102.08762592592583</v>
      </c>
      <c r="L58" s="2">
        <f>EXP(0.06*K58)</f>
        <v>457.26246859311948</v>
      </c>
      <c r="M58" s="2">
        <f>SUMIF(A:A,A58,L:L)</f>
        <v>2364.1407291503383</v>
      </c>
      <c r="N58" s="3">
        <f>L58/M58</f>
        <v>0.19341592611428746</v>
      </c>
      <c r="O58" s="7">
        <f>1/N58</f>
        <v>5.1702050606169339</v>
      </c>
      <c r="P58" s="3">
        <f>IF(O58&gt;21,"",N58)</f>
        <v>0.19341592611428746</v>
      </c>
      <c r="Q58" s="3">
        <f>IF(ISNUMBER(P58),SUMIF(A:A,A58,P:P),"")</f>
        <v>0.96120579314246901</v>
      </c>
      <c r="R58" s="3">
        <f>IFERROR(P58*(1/Q58),"")</f>
        <v>0.20122218102946821</v>
      </c>
      <c r="S58" s="8">
        <f>IFERROR(1/R58,"")</f>
        <v>4.9696310559995069</v>
      </c>
    </row>
    <row r="59" spans="1:19" x14ac:dyDescent="0.25">
      <c r="A59" s="1">
        <v>9</v>
      </c>
      <c r="B59" s="5">
        <v>0.57708333333333328</v>
      </c>
      <c r="C59" s="1" t="s">
        <v>90</v>
      </c>
      <c r="D59" s="1">
        <v>3</v>
      </c>
      <c r="E59" s="1">
        <v>1</v>
      </c>
      <c r="F59" s="1" t="s">
        <v>91</v>
      </c>
      <c r="G59" s="2">
        <v>56.413599999999995</v>
      </c>
      <c r="H59" s="6">
        <f>1+COUNTIFS(A:A,A59,O:O,"&lt;"&amp;O59)</f>
        <v>3</v>
      </c>
      <c r="I59" s="2">
        <f>AVERAGEIF(A:A,A59,G:G)</f>
        <v>50.072974074074068</v>
      </c>
      <c r="J59" s="2">
        <f>G59-I59</f>
        <v>6.3406259259259272</v>
      </c>
      <c r="K59" s="2">
        <f>90+J59</f>
        <v>96.340625925925934</v>
      </c>
      <c r="L59" s="2">
        <f>EXP(0.06*K59)</f>
        <v>323.90088404682893</v>
      </c>
      <c r="M59" s="2">
        <f>SUMIF(A:A,A59,L:L)</f>
        <v>2364.1407291503383</v>
      </c>
      <c r="N59" s="3">
        <f>L59/M59</f>
        <v>0.13700575437539095</v>
      </c>
      <c r="O59" s="7">
        <f>1/N59</f>
        <v>7.2989634965261034</v>
      </c>
      <c r="P59" s="3">
        <f>IF(O59&gt;21,"",N59)</f>
        <v>0.13700575437539095</v>
      </c>
      <c r="Q59" s="3">
        <f>IF(ISNUMBER(P59),SUMIF(A:A,A59,P:P),"")</f>
        <v>0.96120579314246901</v>
      </c>
      <c r="R59" s="3">
        <f>IFERROR(P59*(1/Q59),"")</f>
        <v>0.14253529821899866</v>
      </c>
      <c r="S59" s="8">
        <f>IFERROR(1/R59,"")</f>
        <v>7.0158059967963018</v>
      </c>
    </row>
    <row r="60" spans="1:19" x14ac:dyDescent="0.25">
      <c r="A60" s="1">
        <v>9</v>
      </c>
      <c r="B60" s="5">
        <v>0.57708333333333328</v>
      </c>
      <c r="C60" s="1" t="s">
        <v>90</v>
      </c>
      <c r="D60" s="1">
        <v>3</v>
      </c>
      <c r="E60" s="1">
        <v>4</v>
      </c>
      <c r="F60" s="1" t="s">
        <v>94</v>
      </c>
      <c r="G60" s="2">
        <v>52.001799999999996</v>
      </c>
      <c r="H60" s="6">
        <f>1+COUNTIFS(A:A,A60,O:O,"&lt;"&amp;O60)</f>
        <v>4</v>
      </c>
      <c r="I60" s="2">
        <f>AVERAGEIF(A:A,A60,G:G)</f>
        <v>50.072974074074068</v>
      </c>
      <c r="J60" s="2">
        <f>G60-I60</f>
        <v>1.9288259259259277</v>
      </c>
      <c r="K60" s="2">
        <f>90+J60</f>
        <v>91.928825925925935</v>
      </c>
      <c r="L60" s="2">
        <f>EXP(0.06*K60)</f>
        <v>248.57125765434333</v>
      </c>
      <c r="M60" s="2">
        <f>SUMIF(A:A,A60,L:L)</f>
        <v>2364.1407291503383</v>
      </c>
      <c r="N60" s="3">
        <f>L60/M60</f>
        <v>0.10514232701522754</v>
      </c>
      <c r="O60" s="7">
        <f>1/N60</f>
        <v>9.5109175190232591</v>
      </c>
      <c r="P60" s="3">
        <f>IF(O60&gt;21,"",N60)</f>
        <v>0.10514232701522754</v>
      </c>
      <c r="Q60" s="3">
        <f>IF(ISNUMBER(P60),SUMIF(A:A,A60,P:P),"")</f>
        <v>0.96120579314246901</v>
      </c>
      <c r="R60" s="3">
        <f>IFERROR(P60*(1/Q60),"")</f>
        <v>0.10938586488486077</v>
      </c>
      <c r="S60" s="8">
        <f>IFERROR(1/R60,"")</f>
        <v>9.1419490173853539</v>
      </c>
    </row>
    <row r="61" spans="1:19" x14ac:dyDescent="0.25">
      <c r="A61" s="1">
        <v>9</v>
      </c>
      <c r="B61" s="5">
        <v>0.57708333333333328</v>
      </c>
      <c r="C61" s="1" t="s">
        <v>90</v>
      </c>
      <c r="D61" s="1">
        <v>3</v>
      </c>
      <c r="E61" s="1">
        <v>5</v>
      </c>
      <c r="F61" s="1" t="s">
        <v>95</v>
      </c>
      <c r="G61" s="2">
        <v>51.889099999999999</v>
      </c>
      <c r="H61" s="6">
        <f>1+COUNTIFS(A:A,A61,O:O,"&lt;"&amp;O61)</f>
        <v>5</v>
      </c>
      <c r="I61" s="2">
        <f>AVERAGEIF(A:A,A61,G:G)</f>
        <v>50.072974074074068</v>
      </c>
      <c r="J61" s="2">
        <f>G61-I61</f>
        <v>1.816125925925931</v>
      </c>
      <c r="K61" s="2">
        <f>90+J61</f>
        <v>91.816125925925931</v>
      </c>
      <c r="L61" s="2">
        <f>EXP(0.06*K61)</f>
        <v>246.89608893854896</v>
      </c>
      <c r="M61" s="2">
        <f>SUMIF(A:A,A61,L:L)</f>
        <v>2364.1407291503383</v>
      </c>
      <c r="N61" s="3">
        <f>L61/M61</f>
        <v>0.10443375298867352</v>
      </c>
      <c r="O61" s="7">
        <f>1/N61</f>
        <v>9.5754482758888884</v>
      </c>
      <c r="P61" s="3">
        <f>IF(O61&gt;21,"",N61)</f>
        <v>0.10443375298867352</v>
      </c>
      <c r="Q61" s="3">
        <f>IF(ISNUMBER(P61),SUMIF(A:A,A61,P:P),"")</f>
        <v>0.96120579314246901</v>
      </c>
      <c r="R61" s="3">
        <f>IFERROR(P61*(1/Q61),"")</f>
        <v>0.10864869285405405</v>
      </c>
      <c r="S61" s="8">
        <f>IFERROR(1/R61,"")</f>
        <v>9.2039763547204654</v>
      </c>
    </row>
    <row r="62" spans="1:19" x14ac:dyDescent="0.25">
      <c r="A62" s="1">
        <v>9</v>
      </c>
      <c r="B62" s="5">
        <v>0.57708333333333328</v>
      </c>
      <c r="C62" s="1" t="s">
        <v>90</v>
      </c>
      <c r="D62" s="1">
        <v>3</v>
      </c>
      <c r="E62" s="1">
        <v>6</v>
      </c>
      <c r="F62" s="1" t="s">
        <v>96</v>
      </c>
      <c r="G62" s="2">
        <v>46.745366666666698</v>
      </c>
      <c r="H62" s="6">
        <f>1+COUNTIFS(A:A,A62,O:O,"&lt;"&amp;O62)</f>
        <v>6</v>
      </c>
      <c r="I62" s="2">
        <f>AVERAGEIF(A:A,A62,G:G)</f>
        <v>50.072974074074068</v>
      </c>
      <c r="J62" s="2">
        <f>G62-I62</f>
        <v>-3.3276074074073705</v>
      </c>
      <c r="K62" s="2">
        <f>90+J62</f>
        <v>86.67239259259263</v>
      </c>
      <c r="L62" s="2">
        <f>EXP(0.06*K62)</f>
        <v>181.33452965996031</v>
      </c>
      <c r="M62" s="2">
        <f>SUMIF(A:A,A62,L:L)</f>
        <v>2364.1407291503383</v>
      </c>
      <c r="N62" s="3">
        <f>L62/M62</f>
        <v>7.6702087749713252E-2</v>
      </c>
      <c r="O62" s="7">
        <f>1/N62</f>
        <v>13.037454772588488</v>
      </c>
      <c r="P62" s="3">
        <f>IF(O62&gt;21,"",N62)</f>
        <v>7.6702087749713252E-2</v>
      </c>
      <c r="Q62" s="3">
        <f>IF(ISNUMBER(P62),SUMIF(A:A,A62,P:P),"")</f>
        <v>0.96120579314246901</v>
      </c>
      <c r="R62" s="3">
        <f>IFERROR(P62*(1/Q62),"")</f>
        <v>7.9797779306917421E-2</v>
      </c>
      <c r="S62" s="8">
        <f>IFERROR(1/R62,"")</f>
        <v>12.531677055244984</v>
      </c>
    </row>
    <row r="63" spans="1:19" x14ac:dyDescent="0.25">
      <c r="A63" s="1">
        <v>9</v>
      </c>
      <c r="B63" s="5">
        <v>0.57708333333333328</v>
      </c>
      <c r="C63" s="1" t="s">
        <v>90</v>
      </c>
      <c r="D63" s="1">
        <v>3</v>
      </c>
      <c r="E63" s="1">
        <v>8</v>
      </c>
      <c r="F63" s="1" t="s">
        <v>97</v>
      </c>
      <c r="G63" s="2">
        <v>40.9041</v>
      </c>
      <c r="H63" s="6">
        <f>1+COUNTIFS(A:A,A63,O:O,"&lt;"&amp;O63)</f>
        <v>7</v>
      </c>
      <c r="I63" s="2">
        <f>AVERAGEIF(A:A,A63,G:G)</f>
        <v>50.072974074074068</v>
      </c>
      <c r="J63" s="2">
        <f>G63-I63</f>
        <v>-9.1688740740740684</v>
      </c>
      <c r="K63" s="2">
        <f>90+J63</f>
        <v>80.831125925925932</v>
      </c>
      <c r="L63" s="2">
        <f>EXP(0.06*K63)</f>
        <v>127.72347246139417</v>
      </c>
      <c r="M63" s="2">
        <f>SUMIF(A:A,A63,L:L)</f>
        <v>2364.1407291503383</v>
      </c>
      <c r="N63" s="3">
        <f>L63/M63</f>
        <v>5.4025325517443885E-2</v>
      </c>
      <c r="O63" s="7">
        <f>1/N63</f>
        <v>18.5098375701062</v>
      </c>
      <c r="P63" s="3">
        <f>IF(O63&gt;21,"",N63)</f>
        <v>5.4025325517443885E-2</v>
      </c>
      <c r="Q63" s="3">
        <f>IF(ISNUMBER(P63),SUMIF(A:A,A63,P:P),"")</f>
        <v>0.96120579314246901</v>
      </c>
      <c r="R63" s="3">
        <f>IFERROR(P63*(1/Q63),"")</f>
        <v>5.6205784341789029E-2</v>
      </c>
      <c r="S63" s="8">
        <f>IFERROR(1/R63,"")</f>
        <v>17.791763102512199</v>
      </c>
    </row>
    <row r="64" spans="1:19" x14ac:dyDescent="0.25">
      <c r="A64" s="1">
        <v>9</v>
      </c>
      <c r="B64" s="5">
        <v>0.57708333333333328</v>
      </c>
      <c r="C64" s="1" t="s">
        <v>90</v>
      </c>
      <c r="D64" s="1">
        <v>3</v>
      </c>
      <c r="E64" s="1">
        <v>9</v>
      </c>
      <c r="F64" s="1" t="s">
        <v>98</v>
      </c>
      <c r="G64" s="2">
        <v>39.3035</v>
      </c>
      <c r="H64" s="6">
        <f>1+COUNTIFS(A:A,A64,O:O,"&lt;"&amp;O64)</f>
        <v>8</v>
      </c>
      <c r="I64" s="2">
        <f>AVERAGEIF(A:A,A64,G:G)</f>
        <v>50.072974074074068</v>
      </c>
      <c r="J64" s="2">
        <f>G64-I64</f>
        <v>-10.769474074074068</v>
      </c>
      <c r="K64" s="2">
        <f>90+J64</f>
        <v>79.230525925925932</v>
      </c>
      <c r="L64" s="2">
        <f>EXP(0.06*K64)</f>
        <v>116.02800165527232</v>
      </c>
      <c r="M64" s="2">
        <f>SUMIF(A:A,A64,L:L)</f>
        <v>2364.1407291503383</v>
      </c>
      <c r="N64" s="3">
        <f>L64/M64</f>
        <v>4.9078297338488924E-2</v>
      </c>
      <c r="O64" s="7">
        <f>1/N64</f>
        <v>20.37560498692698</v>
      </c>
      <c r="P64" s="3">
        <f>IF(O64&gt;21,"",N64)</f>
        <v>4.9078297338488924E-2</v>
      </c>
      <c r="Q64" s="3">
        <f>IF(ISNUMBER(P64),SUMIF(A:A,A64,P:P),"")</f>
        <v>0.96120579314246901</v>
      </c>
      <c r="R64" s="3">
        <f>IFERROR(P64*(1/Q64),"")</f>
        <v>5.1059094408947854E-2</v>
      </c>
      <c r="S64" s="8">
        <f>IFERROR(1/R64,"")</f>
        <v>19.585149552216791</v>
      </c>
    </row>
    <row r="65" spans="1:19" x14ac:dyDescent="0.25">
      <c r="A65" s="1">
        <v>9</v>
      </c>
      <c r="B65" s="5">
        <v>0.57708333333333328</v>
      </c>
      <c r="C65" s="1" t="s">
        <v>90</v>
      </c>
      <c r="D65" s="1">
        <v>3</v>
      </c>
      <c r="E65" s="1">
        <v>10</v>
      </c>
      <c r="F65" s="1" t="s">
        <v>99</v>
      </c>
      <c r="G65" s="2">
        <v>35.384399999999999</v>
      </c>
      <c r="H65" s="6">
        <f>1+COUNTIFS(A:A,A65,O:O,"&lt;"&amp;O65)</f>
        <v>9</v>
      </c>
      <c r="I65" s="2">
        <f>AVERAGEIF(A:A,A65,G:G)</f>
        <v>50.072974074074068</v>
      </c>
      <c r="J65" s="2">
        <f>G65-I65</f>
        <v>-14.688574074074069</v>
      </c>
      <c r="K65" s="2">
        <f>90+J65</f>
        <v>75.311425925925931</v>
      </c>
      <c r="L65" s="2">
        <f>EXP(0.06*K65)</f>
        <v>91.714964486972193</v>
      </c>
      <c r="M65" s="2">
        <f>SUMIF(A:A,A65,L:L)</f>
        <v>2364.1407291503383</v>
      </c>
      <c r="N65" s="3">
        <f>L65/M65</f>
        <v>3.8794206857530912E-2</v>
      </c>
      <c r="O65" s="7">
        <f>1/N65</f>
        <v>25.777044589993348</v>
      </c>
      <c r="P65" s="3" t="str">
        <f>IF(O65&gt;21,"",N65)</f>
        <v/>
      </c>
      <c r="Q65" s="3" t="str">
        <f>IF(ISNUMBER(P65),SUMIF(A:A,A65,P:P),"")</f>
        <v/>
      </c>
      <c r="R65" s="3" t="str">
        <f>IFERROR(P65*(1/Q65),"")</f>
        <v/>
      </c>
      <c r="S65" s="8" t="str">
        <f>IFERROR(1/R65,"")</f>
        <v/>
      </c>
    </row>
    <row r="66" spans="1:19" x14ac:dyDescent="0.25">
      <c r="A66" s="10">
        <v>11</v>
      </c>
      <c r="B66" s="11">
        <v>0.59097222222222223</v>
      </c>
      <c r="C66" s="10" t="s">
        <v>100</v>
      </c>
      <c r="D66" s="10">
        <v>1</v>
      </c>
      <c r="E66" s="10">
        <v>3</v>
      </c>
      <c r="F66" s="10" t="s">
        <v>102</v>
      </c>
      <c r="G66" s="2">
        <v>66.364566666666605</v>
      </c>
      <c r="H66" s="6">
        <f>1+COUNTIFS(A:A,A66,O:O,"&lt;"&amp;O66)</f>
        <v>1</v>
      </c>
      <c r="I66" s="2">
        <f>AVERAGEIF(A:A,A66,G:G)</f>
        <v>49.397409523809507</v>
      </c>
      <c r="J66" s="2">
        <f>G66-I66</f>
        <v>16.967157142857097</v>
      </c>
      <c r="K66" s="2">
        <f>90+J66</f>
        <v>106.9671571428571</v>
      </c>
      <c r="L66" s="2">
        <f>EXP(0.06*K66)</f>
        <v>612.79436848275975</v>
      </c>
      <c r="M66" s="2">
        <f>SUMIF(A:A,A66,L:L)</f>
        <v>2118.614827254813</v>
      </c>
      <c r="N66" s="3">
        <f>L66/M66</f>
        <v>0.28924293392054923</v>
      </c>
      <c r="O66" s="7">
        <f>1/N66</f>
        <v>3.4573013986737018</v>
      </c>
      <c r="P66" s="3">
        <f>IF(O66&gt;21,"",N66)</f>
        <v>0.28924293392054923</v>
      </c>
      <c r="Q66" s="3">
        <f>IF(ISNUMBER(P66),SUMIF(A:A,A66,P:P),"")</f>
        <v>0.93332054019998989</v>
      </c>
      <c r="R66" s="3">
        <f>IFERROR(P66*(1/Q66),"")</f>
        <v>0.30990739136478329</v>
      </c>
      <c r="S66" s="8">
        <f>IFERROR(1/R66,"")</f>
        <v>3.2267704090443203</v>
      </c>
    </row>
    <row r="67" spans="1:19" x14ac:dyDescent="0.25">
      <c r="A67" s="10">
        <v>11</v>
      </c>
      <c r="B67" s="11">
        <v>0.59097222222222223</v>
      </c>
      <c r="C67" s="10" t="s">
        <v>100</v>
      </c>
      <c r="D67" s="10">
        <v>1</v>
      </c>
      <c r="E67" s="10">
        <v>2</v>
      </c>
      <c r="F67" s="10" t="s">
        <v>101</v>
      </c>
      <c r="G67" s="2">
        <v>65.084299999999999</v>
      </c>
      <c r="H67" s="6">
        <f>1+COUNTIFS(A:A,A67,O:O,"&lt;"&amp;O67)</f>
        <v>2</v>
      </c>
      <c r="I67" s="2">
        <f>AVERAGEIF(A:A,A67,G:G)</f>
        <v>49.397409523809507</v>
      </c>
      <c r="J67" s="2">
        <f>G67-I67</f>
        <v>15.686890476190491</v>
      </c>
      <c r="K67" s="2">
        <f>90+J67</f>
        <v>105.68689047619048</v>
      </c>
      <c r="L67" s="2">
        <f>EXP(0.06*K67)</f>
        <v>567.48449566680301</v>
      </c>
      <c r="M67" s="2">
        <f>SUMIF(A:A,A67,L:L)</f>
        <v>2118.614827254813</v>
      </c>
      <c r="N67" s="3">
        <f>L67/M67</f>
        <v>0.26785637878411284</v>
      </c>
      <c r="O67" s="7">
        <f>1/N67</f>
        <v>3.73334398284381</v>
      </c>
      <c r="P67" s="3">
        <f>IF(O67&gt;21,"",N67)</f>
        <v>0.26785637878411284</v>
      </c>
      <c r="Q67" s="3">
        <f>IF(ISNUMBER(P67),SUMIF(A:A,A67,P:P),"")</f>
        <v>0.93332054019998989</v>
      </c>
      <c r="R67" s="3">
        <f>IFERROR(P67*(1/Q67),"")</f>
        <v>0.28699291106002783</v>
      </c>
      <c r="S67" s="8">
        <f>IFERROR(1/R67,"")</f>
        <v>3.4844066228201664</v>
      </c>
    </row>
    <row r="68" spans="1:19" x14ac:dyDescent="0.25">
      <c r="A68" s="1">
        <v>11</v>
      </c>
      <c r="B68" s="5">
        <v>0.59097222222222223</v>
      </c>
      <c r="C68" s="1" t="s">
        <v>100</v>
      </c>
      <c r="D68" s="1">
        <v>1</v>
      </c>
      <c r="E68" s="1">
        <v>8</v>
      </c>
      <c r="F68" s="1" t="s">
        <v>107</v>
      </c>
      <c r="G68" s="2">
        <v>58.437966666666597</v>
      </c>
      <c r="H68" s="6">
        <f>1+COUNTIFS(A:A,A68,O:O,"&lt;"&amp;O68)</f>
        <v>3</v>
      </c>
      <c r="I68" s="2">
        <f>AVERAGEIF(A:A,A68,G:G)</f>
        <v>49.397409523809507</v>
      </c>
      <c r="J68" s="2">
        <f>G68-I68</f>
        <v>9.0405571428570894</v>
      </c>
      <c r="K68" s="2">
        <f>90+J68</f>
        <v>99.040557142857097</v>
      </c>
      <c r="L68" s="2">
        <f>EXP(0.06*K68)</f>
        <v>380.86059987049441</v>
      </c>
      <c r="M68" s="2">
        <f>SUMIF(A:A,A68,L:L)</f>
        <v>2118.614827254813</v>
      </c>
      <c r="N68" s="3">
        <f>L68/M68</f>
        <v>0.17976868422279149</v>
      </c>
      <c r="O68" s="7">
        <f>1/N68</f>
        <v>5.5627041179245484</v>
      </c>
      <c r="P68" s="3">
        <f>IF(O68&gt;21,"",N68)</f>
        <v>0.17976868422279149</v>
      </c>
      <c r="Q68" s="3">
        <f>IF(ISNUMBER(P68),SUMIF(A:A,A68,P:P),"")</f>
        <v>0.93332054019998989</v>
      </c>
      <c r="R68" s="3">
        <f>IFERROR(P68*(1/Q68),"")</f>
        <v>0.19261194464258877</v>
      </c>
      <c r="S68" s="8">
        <f>IFERROR(1/R68,"")</f>
        <v>5.1917860123140471</v>
      </c>
    </row>
    <row r="69" spans="1:19" x14ac:dyDescent="0.25">
      <c r="A69" s="1">
        <v>11</v>
      </c>
      <c r="B69" s="5">
        <v>0.59097222222222223</v>
      </c>
      <c r="C69" s="1" t="s">
        <v>100</v>
      </c>
      <c r="D69" s="1">
        <v>1</v>
      </c>
      <c r="E69" s="1">
        <v>5</v>
      </c>
      <c r="F69" s="1" t="s">
        <v>104</v>
      </c>
      <c r="G69" s="2">
        <v>52.245600000000003</v>
      </c>
      <c r="H69" s="6">
        <f>1+COUNTIFS(A:A,A69,O:O,"&lt;"&amp;O69)</f>
        <v>4</v>
      </c>
      <c r="I69" s="2">
        <f>AVERAGEIF(A:A,A69,G:G)</f>
        <v>49.397409523809507</v>
      </c>
      <c r="J69" s="2">
        <f>G69-I69</f>
        <v>2.8481904761904957</v>
      </c>
      <c r="K69" s="2">
        <f>90+J69</f>
        <v>92.848190476190496</v>
      </c>
      <c r="L69" s="2">
        <f>EXP(0.06*K69)</f>
        <v>262.6681447964084</v>
      </c>
      <c r="M69" s="2">
        <f>SUMIF(A:A,A69,L:L)</f>
        <v>2118.614827254813</v>
      </c>
      <c r="N69" s="3">
        <f>L69/M69</f>
        <v>0.12398107547314753</v>
      </c>
      <c r="O69" s="7">
        <f>1/N69</f>
        <v>8.0657471003837617</v>
      </c>
      <c r="P69" s="3">
        <f>IF(O69&gt;21,"",N69)</f>
        <v>0.12398107547314753</v>
      </c>
      <c r="Q69" s="3">
        <f>IF(ISNUMBER(P69),SUMIF(A:A,A69,P:P),"")</f>
        <v>0.93332054019998989</v>
      </c>
      <c r="R69" s="3">
        <f>IFERROR(P69*(1/Q69),"")</f>
        <v>0.13283868738877336</v>
      </c>
      <c r="S69" s="8">
        <f>IFERROR(1/R69,"")</f>
        <v>7.5279274408466739</v>
      </c>
    </row>
    <row r="70" spans="1:19" x14ac:dyDescent="0.25">
      <c r="A70" s="1">
        <v>11</v>
      </c>
      <c r="B70" s="5">
        <v>0.59097222222222223</v>
      </c>
      <c r="C70" s="1" t="s">
        <v>100</v>
      </c>
      <c r="D70" s="1">
        <v>1</v>
      </c>
      <c r="E70" s="1">
        <v>4</v>
      </c>
      <c r="F70" s="1" t="s">
        <v>103</v>
      </c>
      <c r="G70" s="2">
        <v>43.296666666666603</v>
      </c>
      <c r="H70" s="6">
        <f>1+COUNTIFS(A:A,A70,O:O,"&lt;"&amp;O70)</f>
        <v>5</v>
      </c>
      <c r="I70" s="2">
        <f>AVERAGEIF(A:A,A70,G:G)</f>
        <v>49.397409523809507</v>
      </c>
      <c r="J70" s="2">
        <f>G70-I70</f>
        <v>-6.1007428571429045</v>
      </c>
      <c r="K70" s="2">
        <f>90+J70</f>
        <v>83.899257142857095</v>
      </c>
      <c r="L70" s="2">
        <f>EXP(0.06*K70)</f>
        <v>153.53912623270486</v>
      </c>
      <c r="M70" s="2">
        <f>SUMIF(A:A,A70,L:L)</f>
        <v>2118.614827254813</v>
      </c>
      <c r="N70" s="3">
        <f>L70/M70</f>
        <v>7.2471467799388803E-2</v>
      </c>
      <c r="O70" s="7">
        <f>1/N70</f>
        <v>13.79853382807342</v>
      </c>
      <c r="P70" s="3">
        <f>IF(O70&gt;21,"",N70)</f>
        <v>7.2471467799388803E-2</v>
      </c>
      <c r="Q70" s="3">
        <f>IF(ISNUMBER(P70),SUMIF(A:A,A70,P:P),"")</f>
        <v>0.93332054019998989</v>
      </c>
      <c r="R70" s="3">
        <f>IFERROR(P70*(1/Q70),"")</f>
        <v>7.7649065543826751E-2</v>
      </c>
      <c r="S70" s="8">
        <f>IFERROR(1/R70,"")</f>
        <v>12.878455046385319</v>
      </c>
    </row>
    <row r="71" spans="1:19" x14ac:dyDescent="0.25">
      <c r="A71" s="1">
        <v>11</v>
      </c>
      <c r="B71" s="5">
        <v>0.59097222222222223</v>
      </c>
      <c r="C71" s="1" t="s">
        <v>100</v>
      </c>
      <c r="D71" s="1">
        <v>1</v>
      </c>
      <c r="E71" s="1">
        <v>6</v>
      </c>
      <c r="F71" s="1" t="s">
        <v>105</v>
      </c>
      <c r="G71" s="2">
        <v>32.627299999999998</v>
      </c>
      <c r="H71" s="6">
        <f>1+COUNTIFS(A:A,A71,O:O,"&lt;"&amp;O71)</f>
        <v>6</v>
      </c>
      <c r="I71" s="2">
        <f>AVERAGEIF(A:A,A71,G:G)</f>
        <v>49.397409523809507</v>
      </c>
      <c r="J71" s="2">
        <f>G71-I71</f>
        <v>-16.770109523809509</v>
      </c>
      <c r="K71" s="2">
        <f>90+J71</f>
        <v>73.229890476190491</v>
      </c>
      <c r="L71" s="2">
        <f>EXP(0.06*K71)</f>
        <v>80.946903596069731</v>
      </c>
      <c r="M71" s="2">
        <f>SUMIF(A:A,A71,L:L)</f>
        <v>2118.614827254813</v>
      </c>
      <c r="N71" s="3">
        <f>L71/M71</f>
        <v>3.8207465819049498E-2</v>
      </c>
      <c r="O71" s="7">
        <f>1/N71</f>
        <v>26.172895232989241</v>
      </c>
      <c r="P71" s="3" t="str">
        <f>IF(O71&gt;21,"",N71)</f>
        <v/>
      </c>
      <c r="Q71" s="3" t="str">
        <f>IF(ISNUMBER(P71),SUMIF(A:A,A71,P:P),"")</f>
        <v/>
      </c>
      <c r="R71" s="3" t="str">
        <f>IFERROR(P71*(1/Q71),"")</f>
        <v/>
      </c>
      <c r="S71" s="8" t="str">
        <f>IFERROR(1/R71,"")</f>
        <v/>
      </c>
    </row>
    <row r="72" spans="1:19" x14ac:dyDescent="0.25">
      <c r="A72" s="1">
        <v>11</v>
      </c>
      <c r="B72" s="5">
        <v>0.59097222222222223</v>
      </c>
      <c r="C72" s="1" t="s">
        <v>100</v>
      </c>
      <c r="D72" s="1">
        <v>1</v>
      </c>
      <c r="E72" s="1">
        <v>7</v>
      </c>
      <c r="F72" s="1" t="s">
        <v>106</v>
      </c>
      <c r="G72" s="2">
        <v>27.725466666666698</v>
      </c>
      <c r="H72" s="6">
        <f>1+COUNTIFS(A:A,A72,O:O,"&lt;"&amp;O72)</f>
        <v>7</v>
      </c>
      <c r="I72" s="2">
        <f>AVERAGEIF(A:A,A72,G:G)</f>
        <v>49.397409523809507</v>
      </c>
      <c r="J72" s="2">
        <f>G72-I72</f>
        <v>-21.67194285714281</v>
      </c>
      <c r="K72" s="2">
        <f>90+J72</f>
        <v>68.32805714285719</v>
      </c>
      <c r="L72" s="2">
        <f>EXP(0.06*K72)</f>
        <v>60.321188609573461</v>
      </c>
      <c r="M72" s="2">
        <f>SUMIF(A:A,A72,L:L)</f>
        <v>2118.614827254813</v>
      </c>
      <c r="N72" s="3">
        <f>L72/M72</f>
        <v>2.8471993980960855E-2</v>
      </c>
      <c r="O72" s="7">
        <f>1/N72</f>
        <v>35.122232769109786</v>
      </c>
      <c r="P72" s="3" t="str">
        <f>IF(O72&gt;21,"",N72)</f>
        <v/>
      </c>
      <c r="Q72" s="3" t="str">
        <f>IF(ISNUMBER(P72),SUMIF(A:A,A72,P:P),"")</f>
        <v/>
      </c>
      <c r="R72" s="3" t="str">
        <f>IFERROR(P72*(1/Q72),"")</f>
        <v/>
      </c>
      <c r="S72" s="8" t="str">
        <f>IFERROR(1/R72,"")</f>
        <v/>
      </c>
    </row>
    <row r="73" spans="1:19" x14ac:dyDescent="0.25">
      <c r="A73" s="1">
        <v>12</v>
      </c>
      <c r="B73" s="5">
        <v>0.59375</v>
      </c>
      <c r="C73" s="1" t="s">
        <v>32</v>
      </c>
      <c r="D73" s="1">
        <v>4</v>
      </c>
      <c r="E73" s="1">
        <v>2</v>
      </c>
      <c r="F73" s="1" t="s">
        <v>109</v>
      </c>
      <c r="G73" s="2">
        <v>62.155300000000004</v>
      </c>
      <c r="H73" s="6">
        <f>1+COUNTIFS(A:A,A73,O:O,"&lt;"&amp;O73)</f>
        <v>1</v>
      </c>
      <c r="I73" s="2">
        <f>AVERAGEIF(A:A,A73,G:G)</f>
        <v>51.096942424242414</v>
      </c>
      <c r="J73" s="2">
        <f>G73-I73</f>
        <v>11.05835757575759</v>
      </c>
      <c r="K73" s="2">
        <f>90+J73</f>
        <v>101.05835757575758</v>
      </c>
      <c r="L73" s="2">
        <f>EXP(0.06*K73)</f>
        <v>429.87800302826577</v>
      </c>
      <c r="M73" s="2">
        <f>SUMIF(A:A,A73,L:L)</f>
        <v>2771.9716760247902</v>
      </c>
      <c r="N73" s="3">
        <f>L73/M73</f>
        <v>0.15508022926292747</v>
      </c>
      <c r="O73" s="7">
        <f>1/N73</f>
        <v>6.4482752234301337</v>
      </c>
      <c r="P73" s="3">
        <f>IF(O73&gt;21,"",N73)</f>
        <v>0.15508022926292747</v>
      </c>
      <c r="Q73" s="3">
        <f>IF(ISNUMBER(P73),SUMIF(A:A,A73,P:P),"")</f>
        <v>0.92526170630325044</v>
      </c>
      <c r="R73" s="3">
        <f>IFERROR(P73*(1/Q73),"")</f>
        <v>0.16760688160599246</v>
      </c>
      <c r="S73" s="8">
        <f>IFERROR(1/R73,"")</f>
        <v>5.9663421359439388</v>
      </c>
    </row>
    <row r="74" spans="1:19" x14ac:dyDescent="0.25">
      <c r="A74" s="1">
        <v>12</v>
      </c>
      <c r="B74" s="5">
        <v>0.59375</v>
      </c>
      <c r="C74" s="1" t="s">
        <v>32</v>
      </c>
      <c r="D74" s="1">
        <v>4</v>
      </c>
      <c r="E74" s="1">
        <v>4</v>
      </c>
      <c r="F74" s="1" t="s">
        <v>111</v>
      </c>
      <c r="G74" s="2">
        <v>61.706000000000003</v>
      </c>
      <c r="H74" s="6">
        <f>1+COUNTIFS(A:A,A74,O:O,"&lt;"&amp;O74)</f>
        <v>2</v>
      </c>
      <c r="I74" s="2">
        <f>AVERAGEIF(A:A,A74,G:G)</f>
        <v>51.096942424242414</v>
      </c>
      <c r="J74" s="2">
        <f>G74-I74</f>
        <v>10.609057575757589</v>
      </c>
      <c r="K74" s="2">
        <f>90+J74</f>
        <v>100.60905757575759</v>
      </c>
      <c r="L74" s="2">
        <f>EXP(0.06*K74)</f>
        <v>418.4441610172957</v>
      </c>
      <c r="M74" s="2">
        <f>SUMIF(A:A,A74,L:L)</f>
        <v>2771.9716760247902</v>
      </c>
      <c r="N74" s="3">
        <f>L74/M74</f>
        <v>0.15095542448592952</v>
      </c>
      <c r="O74" s="7">
        <f>1/N74</f>
        <v>6.6244721142379976</v>
      </c>
      <c r="P74" s="3">
        <f>IF(O74&gt;21,"",N74)</f>
        <v>0.15095542448592952</v>
      </c>
      <c r="Q74" s="3">
        <f>IF(ISNUMBER(P74),SUMIF(A:A,A74,P:P),"")</f>
        <v>0.92526170630325044</v>
      </c>
      <c r="R74" s="3">
        <f>IFERROR(P74*(1/Q74),"")</f>
        <v>0.1631488944777042</v>
      </c>
      <c r="S74" s="8">
        <f>IFERROR(1/R74,"")</f>
        <v>6.1293703717781503</v>
      </c>
    </row>
    <row r="75" spans="1:19" x14ac:dyDescent="0.25">
      <c r="A75" s="1">
        <v>12</v>
      </c>
      <c r="B75" s="5">
        <v>0.59375</v>
      </c>
      <c r="C75" s="1" t="s">
        <v>32</v>
      </c>
      <c r="D75" s="1">
        <v>4</v>
      </c>
      <c r="E75" s="1">
        <v>1</v>
      </c>
      <c r="F75" s="1" t="s">
        <v>108</v>
      </c>
      <c r="G75" s="2">
        <v>61.016433333333396</v>
      </c>
      <c r="H75" s="6">
        <f>1+COUNTIFS(A:A,A75,O:O,"&lt;"&amp;O75)</f>
        <v>3</v>
      </c>
      <c r="I75" s="2">
        <f>AVERAGEIF(A:A,A75,G:G)</f>
        <v>51.096942424242414</v>
      </c>
      <c r="J75" s="2">
        <f>G75-I75</f>
        <v>9.9194909090909817</v>
      </c>
      <c r="K75" s="2">
        <f>90+J75</f>
        <v>99.919490909090982</v>
      </c>
      <c r="L75" s="2">
        <f>EXP(0.06*K75)</f>
        <v>401.48471163627835</v>
      </c>
      <c r="M75" s="2">
        <f>SUMIF(A:A,A75,L:L)</f>
        <v>2771.9716760247902</v>
      </c>
      <c r="N75" s="3">
        <f>L75/M75</f>
        <v>0.14483723448864266</v>
      </c>
      <c r="O75" s="7">
        <f>1/N75</f>
        <v>6.9043019464612501</v>
      </c>
      <c r="P75" s="3">
        <f>IF(O75&gt;21,"",N75)</f>
        <v>0.14483723448864266</v>
      </c>
      <c r="Q75" s="3">
        <f>IF(ISNUMBER(P75),SUMIF(A:A,A75,P:P),"")</f>
        <v>0.92526170630325044</v>
      </c>
      <c r="R75" s="3">
        <f>IFERROR(P75*(1/Q75),"")</f>
        <v>0.15653650583608278</v>
      </c>
      <c r="S75" s="8">
        <f>IFERROR(1/R75,"")</f>
        <v>6.3882861998155889</v>
      </c>
    </row>
    <row r="76" spans="1:19" x14ac:dyDescent="0.25">
      <c r="A76" s="1">
        <v>12</v>
      </c>
      <c r="B76" s="5">
        <v>0.59375</v>
      </c>
      <c r="C76" s="1" t="s">
        <v>32</v>
      </c>
      <c r="D76" s="1">
        <v>4</v>
      </c>
      <c r="E76" s="1">
        <v>6</v>
      </c>
      <c r="F76" s="1" t="s">
        <v>113</v>
      </c>
      <c r="G76" s="2">
        <v>59.589433333333297</v>
      </c>
      <c r="H76" s="6">
        <f>1+COUNTIFS(A:A,A76,O:O,"&lt;"&amp;O76)</f>
        <v>4</v>
      </c>
      <c r="I76" s="2">
        <f>AVERAGEIF(A:A,A76,G:G)</f>
        <v>51.096942424242414</v>
      </c>
      <c r="J76" s="2">
        <f>G76-I76</f>
        <v>8.4924909090908827</v>
      </c>
      <c r="K76" s="2">
        <f>90+J76</f>
        <v>98.49249090909089</v>
      </c>
      <c r="L76" s="2">
        <f>EXP(0.06*K76)</f>
        <v>368.540073943408</v>
      </c>
      <c r="M76" s="2">
        <f>SUMIF(A:A,A76,L:L)</f>
        <v>2771.9716760247902</v>
      </c>
      <c r="N76" s="3">
        <f>L76/M76</f>
        <v>0.13295232311750074</v>
      </c>
      <c r="O76" s="7">
        <f>1/N76</f>
        <v>7.521493243229898</v>
      </c>
      <c r="P76" s="3">
        <f>IF(O76&gt;21,"",N76)</f>
        <v>0.13295232311750074</v>
      </c>
      <c r="Q76" s="3">
        <f>IF(ISNUMBER(P76),SUMIF(A:A,A76,P:P),"")</f>
        <v>0.92526170630325044</v>
      </c>
      <c r="R76" s="3">
        <f>IFERROR(P76*(1/Q76),"")</f>
        <v>0.14369158716045061</v>
      </c>
      <c r="S76" s="8">
        <f>IFERROR(1/R76,"")</f>
        <v>6.9593496721792638</v>
      </c>
    </row>
    <row r="77" spans="1:19" x14ac:dyDescent="0.25">
      <c r="A77" s="1">
        <v>12</v>
      </c>
      <c r="B77" s="5">
        <v>0.59375</v>
      </c>
      <c r="C77" s="1" t="s">
        <v>32</v>
      </c>
      <c r="D77" s="1">
        <v>4</v>
      </c>
      <c r="E77" s="1">
        <v>7</v>
      </c>
      <c r="F77" s="1" t="s">
        <v>114</v>
      </c>
      <c r="G77" s="2">
        <v>51.877466666666606</v>
      </c>
      <c r="H77" s="6">
        <f>1+COUNTIFS(A:A,A77,O:O,"&lt;"&amp;O77)</f>
        <v>5</v>
      </c>
      <c r="I77" s="2">
        <f>AVERAGEIF(A:A,A77,G:G)</f>
        <v>51.096942424242414</v>
      </c>
      <c r="J77" s="2">
        <f>G77-I77</f>
        <v>0.78052424242419249</v>
      </c>
      <c r="K77" s="2">
        <f>90+J77</f>
        <v>90.780524242424192</v>
      </c>
      <c r="L77" s="2">
        <f>EXP(0.06*K77)</f>
        <v>232.02182825477726</v>
      </c>
      <c r="M77" s="2">
        <f>SUMIF(A:A,A77,L:L)</f>
        <v>2771.9716760247902</v>
      </c>
      <c r="N77" s="3">
        <f>L77/M77</f>
        <v>8.3702813510531063E-2</v>
      </c>
      <c r="O77" s="7">
        <f>1/N77</f>
        <v>11.947029712139665</v>
      </c>
      <c r="P77" s="3">
        <f>IF(O77&gt;21,"",N77)</f>
        <v>8.3702813510531063E-2</v>
      </c>
      <c r="Q77" s="3">
        <f>IF(ISNUMBER(P77),SUMIF(A:A,A77,P:P),"")</f>
        <v>0.92526170630325044</v>
      </c>
      <c r="R77" s="3">
        <f>IFERROR(P77*(1/Q77),"")</f>
        <v>9.0463933544762787E-2</v>
      </c>
      <c r="S77" s="8">
        <f>IFERROR(1/R77,"")</f>
        <v>11.054129096709977</v>
      </c>
    </row>
    <row r="78" spans="1:19" x14ac:dyDescent="0.25">
      <c r="A78" s="1">
        <v>12</v>
      </c>
      <c r="B78" s="5">
        <v>0.59375</v>
      </c>
      <c r="C78" s="1" t="s">
        <v>32</v>
      </c>
      <c r="D78" s="1">
        <v>4</v>
      </c>
      <c r="E78" s="1">
        <v>8</v>
      </c>
      <c r="F78" s="1" t="s">
        <v>115</v>
      </c>
      <c r="G78" s="2">
        <v>50.565333333333399</v>
      </c>
      <c r="H78" s="6">
        <f>1+COUNTIFS(A:A,A78,O:O,"&lt;"&amp;O78)</f>
        <v>6</v>
      </c>
      <c r="I78" s="2">
        <f>AVERAGEIF(A:A,A78,G:G)</f>
        <v>51.096942424242414</v>
      </c>
      <c r="J78" s="2">
        <f>G78-I78</f>
        <v>-0.53160909090901498</v>
      </c>
      <c r="K78" s="2">
        <f>90+J78</f>
        <v>89.468390909090985</v>
      </c>
      <c r="L78" s="2">
        <f>EXP(0.06*K78)</f>
        <v>214.45575668354664</v>
      </c>
      <c r="M78" s="2">
        <f>SUMIF(A:A,A78,L:L)</f>
        <v>2771.9716760247902</v>
      </c>
      <c r="N78" s="3">
        <f>L78/M78</f>
        <v>7.7365782103189396E-2</v>
      </c>
      <c r="O78" s="7">
        <f>1/N78</f>
        <v>12.925610946015048</v>
      </c>
      <c r="P78" s="3">
        <f>IF(O78&gt;21,"",N78)</f>
        <v>7.7365782103189396E-2</v>
      </c>
      <c r="Q78" s="3">
        <f>IF(ISNUMBER(P78),SUMIF(A:A,A78,P:P),"")</f>
        <v>0.92526170630325044</v>
      </c>
      <c r="R78" s="3">
        <f>IFERROR(P78*(1/Q78),"")</f>
        <v>8.3615026512113222E-2</v>
      </c>
      <c r="S78" s="8">
        <f>IFERROR(1/R78,"")</f>
        <v>11.959572838921854</v>
      </c>
    </row>
    <row r="79" spans="1:19" x14ac:dyDescent="0.25">
      <c r="A79" s="1">
        <v>12</v>
      </c>
      <c r="B79" s="5">
        <v>0.59375</v>
      </c>
      <c r="C79" s="1" t="s">
        <v>32</v>
      </c>
      <c r="D79" s="1">
        <v>4</v>
      </c>
      <c r="E79" s="1">
        <v>5</v>
      </c>
      <c r="F79" s="1" t="s">
        <v>112</v>
      </c>
      <c r="G79" s="2">
        <v>49.904133333333299</v>
      </c>
      <c r="H79" s="6">
        <f>1+COUNTIFS(A:A,A79,O:O,"&lt;"&amp;O79)</f>
        <v>7</v>
      </c>
      <c r="I79" s="2">
        <f>AVERAGEIF(A:A,A79,G:G)</f>
        <v>51.096942424242414</v>
      </c>
      <c r="J79" s="2">
        <f>G79-I79</f>
        <v>-1.1928090909091154</v>
      </c>
      <c r="K79" s="2">
        <f>90+J79</f>
        <v>88.807190909090878</v>
      </c>
      <c r="L79" s="2">
        <f>EXP(0.06*K79)</f>
        <v>206.1144206308426</v>
      </c>
      <c r="M79" s="2">
        <f>SUMIF(A:A,A79,L:L)</f>
        <v>2771.9716760247902</v>
      </c>
      <c r="N79" s="3">
        <f>L79/M79</f>
        <v>7.4356611365678074E-2</v>
      </c>
      <c r="O79" s="7">
        <f>1/N79</f>
        <v>13.448703237457986</v>
      </c>
      <c r="P79" s="3">
        <f>IF(O79&gt;21,"",N79)</f>
        <v>7.4356611365678074E-2</v>
      </c>
      <c r="Q79" s="3">
        <f>IF(ISNUMBER(P79),SUMIF(A:A,A79,P:P),"")</f>
        <v>0.92526170630325044</v>
      </c>
      <c r="R79" s="3">
        <f>IFERROR(P79*(1/Q79),"")</f>
        <v>8.0362789099701515E-2</v>
      </c>
      <c r="S79" s="8">
        <f>IFERROR(1/R79,"")</f>
        <v>12.443570105056423</v>
      </c>
    </row>
    <row r="80" spans="1:19" x14ac:dyDescent="0.25">
      <c r="A80" s="1">
        <v>12</v>
      </c>
      <c r="B80" s="5">
        <v>0.59375</v>
      </c>
      <c r="C80" s="1" t="s">
        <v>32</v>
      </c>
      <c r="D80" s="1">
        <v>4</v>
      </c>
      <c r="E80" s="1">
        <v>9</v>
      </c>
      <c r="F80" s="1" t="s">
        <v>116</v>
      </c>
      <c r="G80" s="2">
        <v>45.095833333333402</v>
      </c>
      <c r="H80" s="6">
        <f>1+COUNTIFS(A:A,A80,O:O,"&lt;"&amp;O80)</f>
        <v>8</v>
      </c>
      <c r="I80" s="2">
        <f>AVERAGEIF(A:A,A80,G:G)</f>
        <v>51.096942424242414</v>
      </c>
      <c r="J80" s="2">
        <f>G80-I80</f>
        <v>-6.0011090909090115</v>
      </c>
      <c r="K80" s="2">
        <f>90+J80</f>
        <v>83.998890909090989</v>
      </c>
      <c r="L80" s="2">
        <f>EXP(0.06*K80)</f>
        <v>154.45973609054008</v>
      </c>
      <c r="M80" s="2">
        <f>SUMIF(A:A,A80,L:L)</f>
        <v>2771.9716760247902</v>
      </c>
      <c r="N80" s="3">
        <f>L80/M80</f>
        <v>5.5721974876758701E-2</v>
      </c>
      <c r="O80" s="7">
        <f>1/N80</f>
        <v>17.946241177053004</v>
      </c>
      <c r="P80" s="3">
        <f>IF(O80&gt;21,"",N80)</f>
        <v>5.5721974876758701E-2</v>
      </c>
      <c r="Q80" s="3">
        <f>IF(ISNUMBER(P80),SUMIF(A:A,A80,P:P),"")</f>
        <v>0.92526170630325044</v>
      </c>
      <c r="R80" s="3">
        <f>IFERROR(P80*(1/Q80),"")</f>
        <v>6.0222934221916317E-2</v>
      </c>
      <c r="S80" s="8">
        <f>IFERROR(1/R80,"")</f>
        <v>16.604969733209714</v>
      </c>
    </row>
    <row r="81" spans="1:19" x14ac:dyDescent="0.25">
      <c r="A81" s="1">
        <v>12</v>
      </c>
      <c r="B81" s="5">
        <v>0.59375</v>
      </c>
      <c r="C81" s="1" t="s">
        <v>32</v>
      </c>
      <c r="D81" s="1">
        <v>4</v>
      </c>
      <c r="E81" s="1">
        <v>3</v>
      </c>
      <c r="F81" s="1" t="s">
        <v>110</v>
      </c>
      <c r="G81" s="2">
        <v>43.386133333333298</v>
      </c>
      <c r="H81" s="6">
        <f>1+COUNTIFS(A:A,A81,O:O,"&lt;"&amp;O81)</f>
        <v>9</v>
      </c>
      <c r="I81" s="2">
        <f>AVERAGEIF(A:A,A81,G:G)</f>
        <v>51.096942424242414</v>
      </c>
      <c r="J81" s="2">
        <f>G81-I81</f>
        <v>-7.710809090909116</v>
      </c>
      <c r="K81" s="2">
        <f>90+J81</f>
        <v>82.289190909090877</v>
      </c>
      <c r="L81" s="2">
        <f>EXP(0.06*K81)</f>
        <v>139.40055149802356</v>
      </c>
      <c r="M81" s="2">
        <f>SUMIF(A:A,A81,L:L)</f>
        <v>2771.9716760247902</v>
      </c>
      <c r="N81" s="3">
        <f>L81/M81</f>
        <v>5.0289313092092676E-2</v>
      </c>
      <c r="O81" s="7">
        <f>1/N81</f>
        <v>19.884940527398786</v>
      </c>
      <c r="P81" s="3">
        <f>IF(O81&gt;21,"",N81)</f>
        <v>5.0289313092092676E-2</v>
      </c>
      <c r="Q81" s="3">
        <f>IF(ISNUMBER(P81),SUMIF(A:A,A81,P:P),"")</f>
        <v>0.92526170630325044</v>
      </c>
      <c r="R81" s="3">
        <f>IFERROR(P81*(1/Q81),"")</f>
        <v>5.4351447541276042E-2</v>
      </c>
      <c r="S81" s="8">
        <f>IFERROR(1/R81,"")</f>
        <v>18.398774002119659</v>
      </c>
    </row>
    <row r="82" spans="1:19" x14ac:dyDescent="0.25">
      <c r="A82" s="1">
        <v>12</v>
      </c>
      <c r="B82" s="5">
        <v>0.59375</v>
      </c>
      <c r="C82" s="1" t="s">
        <v>32</v>
      </c>
      <c r="D82" s="1">
        <v>4</v>
      </c>
      <c r="E82" s="1">
        <v>10</v>
      </c>
      <c r="F82" s="1" t="s">
        <v>117</v>
      </c>
      <c r="G82" s="2">
        <v>39.700666666666599</v>
      </c>
      <c r="H82" s="6">
        <f>1+COUNTIFS(A:A,A82,O:O,"&lt;"&amp;O82)</f>
        <v>10</v>
      </c>
      <c r="I82" s="2">
        <f>AVERAGEIF(A:A,A82,G:G)</f>
        <v>51.096942424242414</v>
      </c>
      <c r="J82" s="2">
        <f>G82-I82</f>
        <v>-11.396275757575815</v>
      </c>
      <c r="K82" s="2">
        <f>90+J82</f>
        <v>78.603724242424192</v>
      </c>
      <c r="L82" s="2">
        <f>EXP(0.06*K82)</f>
        <v>111.74544304545019</v>
      </c>
      <c r="M82" s="2">
        <f>SUMIF(A:A,A82,L:L)</f>
        <v>2771.9716760247902</v>
      </c>
      <c r="N82" s="3">
        <f>L82/M82</f>
        <v>4.0312620800549204E-2</v>
      </c>
      <c r="O82" s="7">
        <f>1/N82</f>
        <v>24.806127216278043</v>
      </c>
      <c r="P82" s="3" t="str">
        <f>IF(O82&gt;21,"",N82)</f>
        <v/>
      </c>
      <c r="Q82" s="3" t="str">
        <f>IF(ISNUMBER(P82),SUMIF(A:A,A82,P:P),"")</f>
        <v/>
      </c>
      <c r="R82" s="3" t="str">
        <f>IFERROR(P82*(1/Q82),"")</f>
        <v/>
      </c>
      <c r="S82" s="8" t="str">
        <f>IFERROR(1/R82,"")</f>
        <v/>
      </c>
    </row>
    <row r="83" spans="1:19" x14ac:dyDescent="0.25">
      <c r="A83" s="1">
        <v>12</v>
      </c>
      <c r="B83" s="5">
        <v>0.59375</v>
      </c>
      <c r="C83" s="1" t="s">
        <v>32</v>
      </c>
      <c r="D83" s="1">
        <v>4</v>
      </c>
      <c r="E83" s="1">
        <v>11</v>
      </c>
      <c r="F83" s="1" t="s">
        <v>118</v>
      </c>
      <c r="G83" s="2">
        <v>37.0696333333333</v>
      </c>
      <c r="H83" s="6">
        <f>1+COUNTIFS(A:A,A83,O:O,"&lt;"&amp;O83)</f>
        <v>11</v>
      </c>
      <c r="I83" s="2">
        <f>AVERAGEIF(A:A,A83,G:G)</f>
        <v>51.096942424242414</v>
      </c>
      <c r="J83" s="2">
        <f>G83-I83</f>
        <v>-14.027309090909114</v>
      </c>
      <c r="K83" s="2">
        <f>90+J83</f>
        <v>75.972690909090886</v>
      </c>
      <c r="L83" s="2">
        <f>EXP(0.06*K83)</f>
        <v>95.426990196362325</v>
      </c>
      <c r="M83" s="2">
        <f>SUMIF(A:A,A83,L:L)</f>
        <v>2771.9716760247902</v>
      </c>
      <c r="N83" s="3">
        <f>L83/M83</f>
        <v>3.4425672896200583E-2</v>
      </c>
      <c r="O83" s="7">
        <f>1/N83</f>
        <v>29.048088704472811</v>
      </c>
      <c r="P83" s="3" t="str">
        <f>IF(O83&gt;21,"",N83)</f>
        <v/>
      </c>
      <c r="Q83" s="3" t="str">
        <f>IF(ISNUMBER(P83),SUMIF(A:A,A83,P:P),"")</f>
        <v/>
      </c>
      <c r="R83" s="3" t="str">
        <f>IFERROR(P83*(1/Q83),"")</f>
        <v/>
      </c>
      <c r="S83" s="8" t="str">
        <f>IFERROR(1/R83,"")</f>
        <v/>
      </c>
    </row>
    <row r="84" spans="1:19" x14ac:dyDescent="0.25">
      <c r="A84" s="1">
        <v>13</v>
      </c>
      <c r="B84" s="5">
        <v>0.59652777777777777</v>
      </c>
      <c r="C84" s="1" t="s">
        <v>84</v>
      </c>
      <c r="D84" s="1">
        <v>3</v>
      </c>
      <c r="E84" s="1">
        <v>3</v>
      </c>
      <c r="F84" s="1" t="s">
        <v>20</v>
      </c>
      <c r="G84" s="2">
        <v>63.648233333333401</v>
      </c>
      <c r="H84" s="6">
        <f>1+COUNTIFS(A:A,A84,O:O,"&lt;"&amp;O84)</f>
        <v>1</v>
      </c>
      <c r="I84" s="2">
        <f>AVERAGEIF(A:A,A84,G:G)</f>
        <v>51.169949999999993</v>
      </c>
      <c r="J84" s="2">
        <f>G84-I84</f>
        <v>12.478283333333408</v>
      </c>
      <c r="K84" s="2">
        <f>90+J84</f>
        <v>102.47828333333341</v>
      </c>
      <c r="L84" s="2">
        <f>EXP(0.06*K84)</f>
        <v>468.10704575097668</v>
      </c>
      <c r="M84" s="2">
        <f>SUMIF(A:A,A84,L:L)</f>
        <v>1473.5401973437515</v>
      </c>
      <c r="N84" s="3">
        <f>L84/M84</f>
        <v>0.3176751109978545</v>
      </c>
      <c r="O84" s="7">
        <f>1/N84</f>
        <v>3.147870152178065</v>
      </c>
      <c r="P84" s="3">
        <f>IF(O84&gt;21,"",N84)</f>
        <v>0.3176751109978545</v>
      </c>
      <c r="Q84" s="3">
        <f>IF(ISNUMBER(P84),SUMIF(A:A,A84,P:P),"")</f>
        <v>1</v>
      </c>
      <c r="R84" s="3">
        <f>IFERROR(P84*(1/Q84),"")</f>
        <v>0.3176751109978545</v>
      </c>
      <c r="S84" s="8">
        <f>IFERROR(1/R84,"")</f>
        <v>3.147870152178065</v>
      </c>
    </row>
    <row r="85" spans="1:19" x14ac:dyDescent="0.25">
      <c r="A85" s="1">
        <v>13</v>
      </c>
      <c r="B85" s="5">
        <v>0.59652777777777777</v>
      </c>
      <c r="C85" s="1" t="s">
        <v>84</v>
      </c>
      <c r="D85" s="1">
        <v>3</v>
      </c>
      <c r="E85" s="1">
        <v>2</v>
      </c>
      <c r="F85" s="1" t="s">
        <v>119</v>
      </c>
      <c r="G85" s="2">
        <v>55.284599999999998</v>
      </c>
      <c r="H85" s="6">
        <f>1+COUNTIFS(A:A,A85,O:O,"&lt;"&amp;O85)</f>
        <v>2</v>
      </c>
      <c r="I85" s="2">
        <f>AVERAGEIF(A:A,A85,G:G)</f>
        <v>51.169949999999993</v>
      </c>
      <c r="J85" s="2">
        <f>G85-I85</f>
        <v>4.1146500000000046</v>
      </c>
      <c r="K85" s="2">
        <f>90+J85</f>
        <v>94.114650000000012</v>
      </c>
      <c r="L85" s="2">
        <f>EXP(0.06*K85)</f>
        <v>283.4055753103259</v>
      </c>
      <c r="M85" s="2">
        <f>SUMIF(A:A,A85,L:L)</f>
        <v>1473.5401973437515</v>
      </c>
      <c r="N85" s="3">
        <f>L85/M85</f>
        <v>0.19232972118521194</v>
      </c>
      <c r="O85" s="7">
        <f>1/N85</f>
        <v>5.1994044073771013</v>
      </c>
      <c r="P85" s="3">
        <f>IF(O85&gt;21,"",N85)</f>
        <v>0.19232972118521194</v>
      </c>
      <c r="Q85" s="3">
        <f>IF(ISNUMBER(P85),SUMIF(A:A,A85,P:P),"")</f>
        <v>1</v>
      </c>
      <c r="R85" s="3">
        <f>IFERROR(P85*(1/Q85),"")</f>
        <v>0.19232972118521194</v>
      </c>
      <c r="S85" s="8">
        <f>IFERROR(1/R85,"")</f>
        <v>5.1994044073771013</v>
      </c>
    </row>
    <row r="86" spans="1:19" x14ac:dyDescent="0.25">
      <c r="A86" s="1">
        <v>13</v>
      </c>
      <c r="B86" s="5">
        <v>0.59652777777777777</v>
      </c>
      <c r="C86" s="1" t="s">
        <v>84</v>
      </c>
      <c r="D86" s="1">
        <v>3</v>
      </c>
      <c r="E86" s="1">
        <v>7</v>
      </c>
      <c r="F86" s="1" t="s">
        <v>122</v>
      </c>
      <c r="G86" s="2">
        <v>51.940299999999993</v>
      </c>
      <c r="H86" s="6">
        <f>1+COUNTIFS(A:A,A86,O:O,"&lt;"&amp;O86)</f>
        <v>3</v>
      </c>
      <c r="I86" s="2">
        <f>AVERAGEIF(A:A,A86,G:G)</f>
        <v>51.169949999999993</v>
      </c>
      <c r="J86" s="2">
        <f>G86-I86</f>
        <v>0.77035000000000053</v>
      </c>
      <c r="K86" s="2">
        <f>90+J86</f>
        <v>90.770350000000008</v>
      </c>
      <c r="L86" s="2">
        <f>EXP(0.06*K86)</f>
        <v>231.88023269829799</v>
      </c>
      <c r="M86" s="2">
        <f>SUMIF(A:A,A86,L:L)</f>
        <v>1473.5401973437515</v>
      </c>
      <c r="N86" s="3">
        <f>L86/M86</f>
        <v>0.15736267874896956</v>
      </c>
      <c r="O86" s="7">
        <f>1/N86</f>
        <v>6.3547469320551855</v>
      </c>
      <c r="P86" s="3">
        <f>IF(O86&gt;21,"",N86)</f>
        <v>0.15736267874896956</v>
      </c>
      <c r="Q86" s="3">
        <f>IF(ISNUMBER(P86),SUMIF(A:A,A86,P:P),"")</f>
        <v>1</v>
      </c>
      <c r="R86" s="3">
        <f>IFERROR(P86*(1/Q86),"")</f>
        <v>0.15736267874896956</v>
      </c>
      <c r="S86" s="8">
        <f>IFERROR(1/R86,"")</f>
        <v>6.3547469320551855</v>
      </c>
    </row>
    <row r="87" spans="1:19" x14ac:dyDescent="0.25">
      <c r="A87" s="1">
        <v>13</v>
      </c>
      <c r="B87" s="5">
        <v>0.59652777777777777</v>
      </c>
      <c r="C87" s="1" t="s">
        <v>84</v>
      </c>
      <c r="D87" s="1">
        <v>3</v>
      </c>
      <c r="E87" s="1">
        <v>6</v>
      </c>
      <c r="F87" s="1" t="s">
        <v>121</v>
      </c>
      <c r="G87" s="2">
        <v>51.751199999999997</v>
      </c>
      <c r="H87" s="6">
        <f>1+COUNTIFS(A:A,A87,O:O,"&lt;"&amp;O87)</f>
        <v>4</v>
      </c>
      <c r="I87" s="2">
        <f>AVERAGEIF(A:A,A87,G:G)</f>
        <v>51.169949999999993</v>
      </c>
      <c r="J87" s="2">
        <f>G87-I87</f>
        <v>0.58125000000000426</v>
      </c>
      <c r="K87" s="2">
        <f>90+J87</f>
        <v>90.581250000000011</v>
      </c>
      <c r="L87" s="2">
        <f>EXP(0.06*K87)</f>
        <v>229.26418846098989</v>
      </c>
      <c r="M87" s="2">
        <f>SUMIF(A:A,A87,L:L)</f>
        <v>1473.5401973437515</v>
      </c>
      <c r="N87" s="3">
        <f>L87/M87</f>
        <v>0.15558733238107009</v>
      </c>
      <c r="O87" s="7">
        <f>1/N87</f>
        <v>6.4272584708295151</v>
      </c>
      <c r="P87" s="3">
        <f>IF(O87&gt;21,"",N87)</f>
        <v>0.15558733238107009</v>
      </c>
      <c r="Q87" s="3">
        <f>IF(ISNUMBER(P87),SUMIF(A:A,A87,P:P),"")</f>
        <v>1</v>
      </c>
      <c r="R87" s="3">
        <f>IFERROR(P87*(1/Q87),"")</f>
        <v>0.15558733238107009</v>
      </c>
      <c r="S87" s="8">
        <f>IFERROR(1/R87,"")</f>
        <v>6.4272584708295151</v>
      </c>
    </row>
    <row r="88" spans="1:19" x14ac:dyDescent="0.25">
      <c r="A88" s="1">
        <v>13</v>
      </c>
      <c r="B88" s="5">
        <v>0.59652777777777777</v>
      </c>
      <c r="C88" s="1" t="s">
        <v>84</v>
      </c>
      <c r="D88" s="1">
        <v>3</v>
      </c>
      <c r="E88" s="1">
        <v>4</v>
      </c>
      <c r="F88" s="1" t="s">
        <v>120</v>
      </c>
      <c r="G88" s="2">
        <v>44.469500000000004</v>
      </c>
      <c r="H88" s="6">
        <f>1+COUNTIFS(A:A,A88,O:O,"&lt;"&amp;O88)</f>
        <v>5</v>
      </c>
      <c r="I88" s="2">
        <f>AVERAGEIF(A:A,A88,G:G)</f>
        <v>51.169949999999993</v>
      </c>
      <c r="J88" s="2">
        <f>G88-I88</f>
        <v>-6.7004499999999894</v>
      </c>
      <c r="K88" s="2">
        <f>90+J88</f>
        <v>83.299550000000011</v>
      </c>
      <c r="L88" s="2">
        <f>EXP(0.06*K88)</f>
        <v>148.11263031789835</v>
      </c>
      <c r="M88" s="2">
        <f>SUMIF(A:A,A88,L:L)</f>
        <v>1473.5401973437515</v>
      </c>
      <c r="N88" s="3">
        <f>L88/M88</f>
        <v>0.10051482177743823</v>
      </c>
      <c r="O88" s="7">
        <f>1/N88</f>
        <v>9.9487815062162515</v>
      </c>
      <c r="P88" s="3">
        <f>IF(O88&gt;21,"",N88)</f>
        <v>0.10051482177743823</v>
      </c>
      <c r="Q88" s="3">
        <f>IF(ISNUMBER(P88),SUMIF(A:A,A88,P:P),"")</f>
        <v>1</v>
      </c>
      <c r="R88" s="3">
        <f>IFERROR(P88*(1/Q88),"")</f>
        <v>0.10051482177743823</v>
      </c>
      <c r="S88" s="8">
        <f>IFERROR(1/R88,"")</f>
        <v>9.9487815062162515</v>
      </c>
    </row>
    <row r="89" spans="1:19" x14ac:dyDescent="0.25">
      <c r="A89" s="10">
        <v>13</v>
      </c>
      <c r="B89" s="11">
        <v>0.59652777777777777</v>
      </c>
      <c r="C89" s="10" t="s">
        <v>84</v>
      </c>
      <c r="D89" s="10">
        <v>3</v>
      </c>
      <c r="E89" s="10">
        <v>8</v>
      </c>
      <c r="F89" s="10" t="s">
        <v>123</v>
      </c>
      <c r="G89" s="2">
        <v>39.9258666666666</v>
      </c>
      <c r="H89" s="6">
        <f>1+COUNTIFS(A:A,A89,O:O,"&lt;"&amp;O89)</f>
        <v>6</v>
      </c>
      <c r="I89" s="2">
        <f>AVERAGEIF(A:A,A89,G:G)</f>
        <v>51.169949999999993</v>
      </c>
      <c r="J89" s="2">
        <f>G89-I89</f>
        <v>-11.244083333333393</v>
      </c>
      <c r="K89" s="2">
        <f>90+J89</f>
        <v>78.755916666666607</v>
      </c>
      <c r="L89" s="2">
        <f>EXP(0.06*K89)</f>
        <v>112.77052480526268</v>
      </c>
      <c r="M89" s="2">
        <f>SUMIF(A:A,A89,L:L)</f>
        <v>1473.5401973437515</v>
      </c>
      <c r="N89" s="3">
        <f>L89/M89</f>
        <v>7.6530334909455655E-2</v>
      </c>
      <c r="O89" s="7">
        <f>1/N89</f>
        <v>13.06671401847538</v>
      </c>
      <c r="P89" s="3">
        <f>IF(O89&gt;21,"",N89)</f>
        <v>7.6530334909455655E-2</v>
      </c>
      <c r="Q89" s="3">
        <f>IF(ISNUMBER(P89),SUMIF(A:A,A89,P:P),"")</f>
        <v>1</v>
      </c>
      <c r="R89" s="3">
        <f>IFERROR(P89*(1/Q89),"")</f>
        <v>7.6530334909455655E-2</v>
      </c>
      <c r="S89" s="8">
        <f>IFERROR(1/R89,"")</f>
        <v>13.06671401847538</v>
      </c>
    </row>
    <row r="90" spans="1:19" x14ac:dyDescent="0.25">
      <c r="A90" s="1">
        <v>15</v>
      </c>
      <c r="B90" s="5">
        <v>0.60138888888888886</v>
      </c>
      <c r="C90" s="1" t="s">
        <v>90</v>
      </c>
      <c r="D90" s="1">
        <v>4</v>
      </c>
      <c r="E90" s="1">
        <v>2</v>
      </c>
      <c r="F90" s="1" t="s">
        <v>126</v>
      </c>
      <c r="G90" s="2">
        <v>72.014166666666597</v>
      </c>
      <c r="H90" s="6">
        <f>1+COUNTIFS(A:A,A90,O:O,"&lt;"&amp;O90)</f>
        <v>1</v>
      </c>
      <c r="I90" s="2">
        <f>AVERAGEIF(A:A,A90,G:G)</f>
        <v>51.177774074074058</v>
      </c>
      <c r="J90" s="2">
        <f>G90-I90</f>
        <v>20.836392592592539</v>
      </c>
      <c r="K90" s="2">
        <f>90+J90</f>
        <v>110.83639259259255</v>
      </c>
      <c r="L90" s="2">
        <f>EXP(0.06*K90)</f>
        <v>772.92618741071522</v>
      </c>
      <c r="M90" s="2">
        <f>SUMIF(A:A,A90,L:L)</f>
        <v>2361.7041994053475</v>
      </c>
      <c r="N90" s="3">
        <f>L90/M90</f>
        <v>0.32727476523322863</v>
      </c>
      <c r="O90" s="7">
        <f>1/N90</f>
        <v>3.0555365284193585</v>
      </c>
      <c r="P90" s="3">
        <f>IF(O90&gt;21,"",N90)</f>
        <v>0.32727476523322863</v>
      </c>
      <c r="Q90" s="3">
        <f>IF(ISNUMBER(P90),SUMIF(A:A,A90,P:P),"")</f>
        <v>0.95888972547397755</v>
      </c>
      <c r="R90" s="3">
        <f>IFERROR(P90*(1/Q90),"")</f>
        <v>0.34130594638654332</v>
      </c>
      <c r="S90" s="8">
        <f>IFERROR(1/R90,"")</f>
        <v>2.929922582911749</v>
      </c>
    </row>
    <row r="91" spans="1:19" x14ac:dyDescent="0.25">
      <c r="A91" s="1">
        <v>15</v>
      </c>
      <c r="B91" s="5">
        <v>0.60138888888888886</v>
      </c>
      <c r="C91" s="1" t="s">
        <v>90</v>
      </c>
      <c r="D91" s="1">
        <v>4</v>
      </c>
      <c r="E91" s="1">
        <v>1</v>
      </c>
      <c r="F91" s="1" t="s">
        <v>125</v>
      </c>
      <c r="G91" s="2">
        <v>54.687100000000001</v>
      </c>
      <c r="H91" s="6">
        <f>1+COUNTIFS(A:A,A91,O:O,"&lt;"&amp;O91)</f>
        <v>2</v>
      </c>
      <c r="I91" s="2">
        <f>AVERAGEIF(A:A,A91,G:G)</f>
        <v>51.177774074074058</v>
      </c>
      <c r="J91" s="2">
        <f>G91-I91</f>
        <v>3.5093259259259426</v>
      </c>
      <c r="K91" s="2">
        <f>90+J91</f>
        <v>93.509325925925936</v>
      </c>
      <c r="L91" s="2">
        <f>EXP(0.06*K91)</f>
        <v>273.29712014963809</v>
      </c>
      <c r="M91" s="2">
        <f>SUMIF(A:A,A91,L:L)</f>
        <v>2361.7041994053475</v>
      </c>
      <c r="N91" s="3">
        <f>L91/M91</f>
        <v>0.11572030071270206</v>
      </c>
      <c r="O91" s="7">
        <f>1/N91</f>
        <v>8.6415261094308136</v>
      </c>
      <c r="P91" s="3">
        <f>IF(O91&gt;21,"",N91)</f>
        <v>0.11572030071270206</v>
      </c>
      <c r="Q91" s="3">
        <f>IF(ISNUMBER(P91),SUMIF(A:A,A91,P:P),"")</f>
        <v>0.95888972547397755</v>
      </c>
      <c r="R91" s="3">
        <f>IFERROR(P91*(1/Q91),"")</f>
        <v>0.1206815524647547</v>
      </c>
      <c r="S91" s="8">
        <f>IFERROR(1/R91,"")</f>
        <v>8.2862705987483221</v>
      </c>
    </row>
    <row r="92" spans="1:19" x14ac:dyDescent="0.25">
      <c r="A92" s="1">
        <v>15</v>
      </c>
      <c r="B92" s="5">
        <v>0.60138888888888886</v>
      </c>
      <c r="C92" s="1" t="s">
        <v>90</v>
      </c>
      <c r="D92" s="1">
        <v>4</v>
      </c>
      <c r="E92" s="1">
        <v>3</v>
      </c>
      <c r="F92" s="1" t="s">
        <v>127</v>
      </c>
      <c r="G92" s="2">
        <v>52.5617666666666</v>
      </c>
      <c r="H92" s="6">
        <f>1+COUNTIFS(A:A,A92,O:O,"&lt;"&amp;O92)</f>
        <v>3</v>
      </c>
      <c r="I92" s="2">
        <f>AVERAGEIF(A:A,A92,G:G)</f>
        <v>51.177774074074058</v>
      </c>
      <c r="J92" s="2">
        <f>G92-I92</f>
        <v>1.3839925925925414</v>
      </c>
      <c r="K92" s="2">
        <f>90+J92</f>
        <v>91.383992592592534</v>
      </c>
      <c r="L92" s="2">
        <f>EXP(0.06*K92)</f>
        <v>240.57684384918682</v>
      </c>
      <c r="M92" s="2">
        <f>SUMIF(A:A,A92,L:L)</f>
        <v>2361.7041994053475</v>
      </c>
      <c r="N92" s="3">
        <f>L92/M92</f>
        <v>0.10186578145974486</v>
      </c>
      <c r="O92" s="7">
        <f>1/N92</f>
        <v>9.8168392336456805</v>
      </c>
      <c r="P92" s="3">
        <f>IF(O92&gt;21,"",N92)</f>
        <v>0.10186578145974486</v>
      </c>
      <c r="Q92" s="3">
        <f>IF(ISNUMBER(P92),SUMIF(A:A,A92,P:P),"")</f>
        <v>0.95888972547397755</v>
      </c>
      <c r="R92" s="3">
        <f>IFERROR(P92*(1/Q92),"")</f>
        <v>0.10623305136510121</v>
      </c>
      <c r="S92" s="8">
        <f>IFERROR(1/R92,"")</f>
        <v>9.4132662777726779</v>
      </c>
    </row>
    <row r="93" spans="1:19" x14ac:dyDescent="0.25">
      <c r="A93" s="1">
        <v>15</v>
      </c>
      <c r="B93" s="5">
        <v>0.60138888888888886</v>
      </c>
      <c r="C93" s="1" t="s">
        <v>90</v>
      </c>
      <c r="D93" s="1">
        <v>4</v>
      </c>
      <c r="E93" s="1">
        <v>5</v>
      </c>
      <c r="F93" s="1" t="s">
        <v>129</v>
      </c>
      <c r="G93" s="2">
        <v>52.203033333333302</v>
      </c>
      <c r="H93" s="6">
        <f>1+COUNTIFS(A:A,A93,O:O,"&lt;"&amp;O93)</f>
        <v>4</v>
      </c>
      <c r="I93" s="2">
        <f>AVERAGEIF(A:A,A93,G:G)</f>
        <v>51.177774074074058</v>
      </c>
      <c r="J93" s="2">
        <f>G93-I93</f>
        <v>1.0252592592592435</v>
      </c>
      <c r="K93" s="2">
        <f>90+J93</f>
        <v>91.025259259259244</v>
      </c>
      <c r="L93" s="2">
        <f>EXP(0.06*K93)</f>
        <v>235.4539977079358</v>
      </c>
      <c r="M93" s="2">
        <f>SUMIF(A:A,A93,L:L)</f>
        <v>2361.7041994053475</v>
      </c>
      <c r="N93" s="3">
        <f>L93/M93</f>
        <v>9.9696650311762433E-2</v>
      </c>
      <c r="O93" s="7">
        <f>1/N93</f>
        <v>10.030427269851993</v>
      </c>
      <c r="P93" s="3">
        <f>IF(O93&gt;21,"",N93)</f>
        <v>9.9696650311762433E-2</v>
      </c>
      <c r="Q93" s="3">
        <f>IF(ISNUMBER(P93),SUMIF(A:A,A93,P:P),"")</f>
        <v>0.95888972547397755</v>
      </c>
      <c r="R93" s="3">
        <f>IFERROR(P93*(1/Q93),"")</f>
        <v>0.1039709235204106</v>
      </c>
      <c r="S93" s="8">
        <f>IFERROR(1/R93,"")</f>
        <v>9.6180736511750755</v>
      </c>
    </row>
    <row r="94" spans="1:19" x14ac:dyDescent="0.25">
      <c r="A94" s="1">
        <v>15</v>
      </c>
      <c r="B94" s="5">
        <v>0.60138888888888886</v>
      </c>
      <c r="C94" s="1" t="s">
        <v>90</v>
      </c>
      <c r="D94" s="1">
        <v>4</v>
      </c>
      <c r="E94" s="1">
        <v>7</v>
      </c>
      <c r="F94" s="1" t="s">
        <v>131</v>
      </c>
      <c r="G94" s="2">
        <v>51.201733333333301</v>
      </c>
      <c r="H94" s="6">
        <f>1+COUNTIFS(A:A,A94,O:O,"&lt;"&amp;O94)</f>
        <v>5</v>
      </c>
      <c r="I94" s="2">
        <f>AVERAGEIF(A:A,A94,G:G)</f>
        <v>51.177774074074058</v>
      </c>
      <c r="J94" s="2">
        <f>G94-I94</f>
        <v>2.3959259259243026E-2</v>
      </c>
      <c r="K94" s="2">
        <f>90+J94</f>
        <v>90.023959259259243</v>
      </c>
      <c r="L94" s="2">
        <f>EXP(0.06*K94)</f>
        <v>221.72492911298519</v>
      </c>
      <c r="M94" s="2">
        <f>SUMIF(A:A,A94,L:L)</f>
        <v>2361.7041994053475</v>
      </c>
      <c r="N94" s="3">
        <f>L94/M94</f>
        <v>9.3883446186365432E-2</v>
      </c>
      <c r="O94" s="7">
        <f>1/N94</f>
        <v>10.651505037585942</v>
      </c>
      <c r="P94" s="3">
        <f>IF(O94&gt;21,"",N94)</f>
        <v>9.3883446186365432E-2</v>
      </c>
      <c r="Q94" s="3">
        <f>IF(ISNUMBER(P94),SUMIF(A:A,A94,P:P),"")</f>
        <v>0.95888972547397755</v>
      </c>
      <c r="R94" s="3">
        <f>IFERROR(P94*(1/Q94),"")</f>
        <v>9.7908491135369091E-2</v>
      </c>
      <c r="S94" s="8">
        <f>IFERROR(1/R94,"")</f>
        <v>10.213618741375472</v>
      </c>
    </row>
    <row r="95" spans="1:19" x14ac:dyDescent="0.25">
      <c r="A95" s="1">
        <v>15</v>
      </c>
      <c r="B95" s="5">
        <v>0.60138888888888886</v>
      </c>
      <c r="C95" s="1" t="s">
        <v>90</v>
      </c>
      <c r="D95" s="1">
        <v>4</v>
      </c>
      <c r="E95" s="1">
        <v>6</v>
      </c>
      <c r="F95" s="1" t="s">
        <v>130</v>
      </c>
      <c r="G95" s="2">
        <v>50.739933333333397</v>
      </c>
      <c r="H95" s="6">
        <f>1+COUNTIFS(A:A,A95,O:O,"&lt;"&amp;O95)</f>
        <v>6</v>
      </c>
      <c r="I95" s="2">
        <f>AVERAGEIF(A:A,A95,G:G)</f>
        <v>51.177774074074058</v>
      </c>
      <c r="J95" s="2">
        <f>G95-I95</f>
        <v>-0.43784074074066126</v>
      </c>
      <c r="K95" s="2">
        <f>90+J95</f>
        <v>89.562159259259346</v>
      </c>
      <c r="L95" s="2">
        <f>EXP(0.06*K95)</f>
        <v>215.66570689234632</v>
      </c>
      <c r="M95" s="2">
        <f>SUMIF(A:A,A95,L:L)</f>
        <v>2361.7041994053475</v>
      </c>
      <c r="N95" s="3">
        <f>L95/M95</f>
        <v>9.131783182104207E-2</v>
      </c>
      <c r="O95" s="7">
        <f>1/N95</f>
        <v>10.95076372334076</v>
      </c>
      <c r="P95" s="3">
        <f>IF(O95&gt;21,"",N95)</f>
        <v>9.131783182104207E-2</v>
      </c>
      <c r="Q95" s="3">
        <f>IF(ISNUMBER(P95),SUMIF(A:A,A95,P:P),"")</f>
        <v>0.95888972547397755</v>
      </c>
      <c r="R95" s="3">
        <f>IFERROR(P95*(1/Q95),"")</f>
        <v>9.5232881732989494E-2</v>
      </c>
      <c r="S95" s="8">
        <f>IFERROR(1/R95,"")</f>
        <v>10.500574820404614</v>
      </c>
    </row>
    <row r="96" spans="1:19" x14ac:dyDescent="0.25">
      <c r="A96" s="10">
        <v>15</v>
      </c>
      <c r="B96" s="11">
        <v>0.60138888888888886</v>
      </c>
      <c r="C96" s="10" t="s">
        <v>90</v>
      </c>
      <c r="D96" s="10">
        <v>4</v>
      </c>
      <c r="E96" s="10">
        <v>9</v>
      </c>
      <c r="F96" s="10" t="s">
        <v>133</v>
      </c>
      <c r="G96" s="2">
        <v>46.564333333333302</v>
      </c>
      <c r="H96" s="6">
        <f>1+COUNTIFS(A:A,A96,O:O,"&lt;"&amp;O96)</f>
        <v>7</v>
      </c>
      <c r="I96" s="2">
        <f>AVERAGEIF(A:A,A96,G:G)</f>
        <v>51.177774074074058</v>
      </c>
      <c r="J96" s="2">
        <f>G96-I96</f>
        <v>-4.6134407407407565</v>
      </c>
      <c r="K96" s="2">
        <f>90+J96</f>
        <v>85.386559259259244</v>
      </c>
      <c r="L96" s="2">
        <f>EXP(0.06*K96)</f>
        <v>167.87061863922804</v>
      </c>
      <c r="M96" s="2">
        <f>SUMIF(A:A,A96,L:L)</f>
        <v>2361.7041994053475</v>
      </c>
      <c r="N96" s="3">
        <f>L96/M96</f>
        <v>7.1080289682973891E-2</v>
      </c>
      <c r="O96" s="7">
        <f>1/N96</f>
        <v>14.068597700714401</v>
      </c>
      <c r="P96" s="3">
        <f>IF(O96&gt;21,"",N96)</f>
        <v>7.1080289682973891E-2</v>
      </c>
      <c r="Q96" s="3">
        <f>IF(ISNUMBER(P96),SUMIF(A:A,A96,P:P),"")</f>
        <v>0.95888972547397755</v>
      </c>
      <c r="R96" s="3">
        <f>IFERROR(P96*(1/Q96),"")</f>
        <v>7.4127699770522651E-2</v>
      </c>
      <c r="S96" s="8">
        <f>IFERROR(1/R96,"")</f>
        <v>13.490233787041863</v>
      </c>
    </row>
    <row r="97" spans="1:19" x14ac:dyDescent="0.25">
      <c r="A97" s="1">
        <v>15</v>
      </c>
      <c r="B97" s="5">
        <v>0.60138888888888886</v>
      </c>
      <c r="C97" s="1" t="s">
        <v>90</v>
      </c>
      <c r="D97" s="1">
        <v>4</v>
      </c>
      <c r="E97" s="1">
        <v>4</v>
      </c>
      <c r="F97" s="1" t="s">
        <v>128</v>
      </c>
      <c r="G97" s="2">
        <v>43.189433333333298</v>
      </c>
      <c r="H97" s="6">
        <f>1+COUNTIFS(A:A,A97,O:O,"&lt;"&amp;O97)</f>
        <v>8</v>
      </c>
      <c r="I97" s="2">
        <f>AVERAGEIF(A:A,A97,G:G)</f>
        <v>51.177774074074058</v>
      </c>
      <c r="J97" s="2">
        <f>G97-I97</f>
        <v>-7.9883407407407603</v>
      </c>
      <c r="K97" s="2">
        <f>90+J97</f>
        <v>82.011659259259233</v>
      </c>
      <c r="L97" s="2">
        <f>EXP(0.06*K97)</f>
        <v>137.09848765649809</v>
      </c>
      <c r="M97" s="2">
        <f>SUMIF(A:A,A97,L:L)</f>
        <v>2361.7041994053475</v>
      </c>
      <c r="N97" s="3">
        <f>L97/M97</f>
        <v>5.8050660066158187E-2</v>
      </c>
      <c r="O97" s="7">
        <f>1/N97</f>
        <v>17.226332979854785</v>
      </c>
      <c r="P97" s="3">
        <f>IF(O97&gt;21,"",N97)</f>
        <v>5.8050660066158187E-2</v>
      </c>
      <c r="Q97" s="3">
        <f>IF(ISNUMBER(P97),SUMIF(A:A,A97,P:P),"")</f>
        <v>0.95888972547397755</v>
      </c>
      <c r="R97" s="3">
        <f>IFERROR(P97*(1/Q97),"")</f>
        <v>6.0539453624308931E-2</v>
      </c>
      <c r="S97" s="8">
        <f>IFERROR(1/R97,"")</f>
        <v>16.518153701976281</v>
      </c>
    </row>
    <row r="98" spans="1:19" x14ac:dyDescent="0.25">
      <c r="A98" s="1">
        <v>15</v>
      </c>
      <c r="B98" s="5">
        <v>0.60138888888888886</v>
      </c>
      <c r="C98" s="1" t="s">
        <v>90</v>
      </c>
      <c r="D98" s="1">
        <v>4</v>
      </c>
      <c r="E98" s="1">
        <v>8</v>
      </c>
      <c r="F98" s="1" t="s">
        <v>132</v>
      </c>
      <c r="G98" s="2">
        <v>37.438466666666699</v>
      </c>
      <c r="H98" s="6">
        <f>1+COUNTIFS(A:A,A98,O:O,"&lt;"&amp;O98)</f>
        <v>9</v>
      </c>
      <c r="I98" s="2">
        <f>AVERAGEIF(A:A,A98,G:G)</f>
        <v>51.177774074074058</v>
      </c>
      <c r="J98" s="2">
        <f>G98-I98</f>
        <v>-13.73930740740736</v>
      </c>
      <c r="K98" s="2">
        <f>90+J98</f>
        <v>76.260692592592648</v>
      </c>
      <c r="L98" s="2">
        <f>EXP(0.06*K98)</f>
        <v>97.090307986814139</v>
      </c>
      <c r="M98" s="2">
        <f>SUMIF(A:A,A98,L:L)</f>
        <v>2361.7041994053475</v>
      </c>
      <c r="N98" s="3">
        <f>L98/M98</f>
        <v>4.1110274526022554E-2</v>
      </c>
      <c r="O98" s="7">
        <f>1/N98</f>
        <v>24.324819319000316</v>
      </c>
      <c r="P98" s="3" t="str">
        <f>IF(O98&gt;21,"",N98)</f>
        <v/>
      </c>
      <c r="Q98" s="3" t="str">
        <f>IF(ISNUMBER(P98),SUMIF(A:A,A98,P:P),"")</f>
        <v/>
      </c>
      <c r="R98" s="3" t="str">
        <f>IFERROR(P98*(1/Q98),"")</f>
        <v/>
      </c>
      <c r="S98" s="8" t="str">
        <f>IFERROR(1/R98,"")</f>
        <v/>
      </c>
    </row>
    <row r="99" spans="1:19" x14ac:dyDescent="0.25">
      <c r="A99" s="10">
        <v>16</v>
      </c>
      <c r="B99" s="11">
        <v>0.60763888888888895</v>
      </c>
      <c r="C99" s="10" t="s">
        <v>42</v>
      </c>
      <c r="D99" s="10">
        <v>4</v>
      </c>
      <c r="E99" s="10">
        <v>8</v>
      </c>
      <c r="F99" s="10" t="s">
        <v>139</v>
      </c>
      <c r="G99" s="2">
        <v>67.3767</v>
      </c>
      <c r="H99" s="6">
        <f>1+COUNTIFS(A:A,A99,O:O,"&lt;"&amp;O99)</f>
        <v>1</v>
      </c>
      <c r="I99" s="2">
        <f>AVERAGEIF(A:A,A99,G:G)</f>
        <v>49.178862962962953</v>
      </c>
      <c r="J99" s="2">
        <f>G99-I99</f>
        <v>18.197837037037047</v>
      </c>
      <c r="K99" s="2">
        <f>90+J99</f>
        <v>108.19783703703705</v>
      </c>
      <c r="L99" s="2">
        <f>EXP(0.06*K99)</f>
        <v>659.75610063009674</v>
      </c>
      <c r="M99" s="2">
        <f>SUMIF(A:A,A99,L:L)</f>
        <v>2503.1081094124415</v>
      </c>
      <c r="N99" s="3">
        <f>L99/M99</f>
        <v>0.26357475258428303</v>
      </c>
      <c r="O99" s="7">
        <f>1/N99</f>
        <v>3.7939900927355743</v>
      </c>
      <c r="P99" s="3">
        <f>IF(O99&gt;21,"",N99)</f>
        <v>0.26357475258428303</v>
      </c>
      <c r="Q99" s="3">
        <f>IF(ISNUMBER(P99),SUMIF(A:A,A99,P:P),"")</f>
        <v>0.93180669057813892</v>
      </c>
      <c r="R99" s="3">
        <f>IFERROR(P99*(1/Q99),"")</f>
        <v>0.2828641983894194</v>
      </c>
      <c r="S99" s="8">
        <f>IFERROR(1/R99,"")</f>
        <v>3.5352653523981821</v>
      </c>
    </row>
    <row r="100" spans="1:19" x14ac:dyDescent="0.25">
      <c r="A100" s="10">
        <v>16</v>
      </c>
      <c r="B100" s="11">
        <v>0.60763888888888895</v>
      </c>
      <c r="C100" s="10" t="s">
        <v>42</v>
      </c>
      <c r="D100" s="10">
        <v>4</v>
      </c>
      <c r="E100" s="10">
        <v>4</v>
      </c>
      <c r="F100" s="10" t="s">
        <v>136</v>
      </c>
      <c r="G100" s="2">
        <v>59.452466666666602</v>
      </c>
      <c r="H100" s="6">
        <f>1+COUNTIFS(A:A,A100,O:O,"&lt;"&amp;O100)</f>
        <v>2</v>
      </c>
      <c r="I100" s="2">
        <f>AVERAGEIF(A:A,A100,G:G)</f>
        <v>49.178862962962953</v>
      </c>
      <c r="J100" s="2">
        <f>G100-I100</f>
        <v>10.27360370370365</v>
      </c>
      <c r="K100" s="2">
        <f>90+J100</f>
        <v>100.27360370370366</v>
      </c>
      <c r="L100" s="2">
        <f>EXP(0.06*K100)</f>
        <v>410.10622939421819</v>
      </c>
      <c r="M100" s="2">
        <f>SUMIF(A:A,A100,L:L)</f>
        <v>2503.1081094124415</v>
      </c>
      <c r="N100" s="3">
        <f>L100/M100</f>
        <v>0.1638388001908887</v>
      </c>
      <c r="O100" s="7">
        <f>1/N100</f>
        <v>6.1035603216997396</v>
      </c>
      <c r="P100" s="3">
        <f>IF(O100&gt;21,"",N100)</f>
        <v>0.1638388001908887</v>
      </c>
      <c r="Q100" s="3">
        <f>IF(ISNUMBER(P100),SUMIF(A:A,A100,P:P),"")</f>
        <v>0.93180669057813892</v>
      </c>
      <c r="R100" s="3">
        <f>IFERROR(P100*(1/Q100),"")</f>
        <v>0.17582917341925824</v>
      </c>
      <c r="S100" s="8">
        <f>IFERROR(1/R100,"")</f>
        <v>5.6873383441070757</v>
      </c>
    </row>
    <row r="101" spans="1:19" x14ac:dyDescent="0.25">
      <c r="A101" s="10">
        <v>16</v>
      </c>
      <c r="B101" s="11">
        <v>0.60763888888888895</v>
      </c>
      <c r="C101" s="10" t="s">
        <v>42</v>
      </c>
      <c r="D101" s="10">
        <v>4</v>
      </c>
      <c r="E101" s="10">
        <v>6</v>
      </c>
      <c r="F101" s="10" t="s">
        <v>137</v>
      </c>
      <c r="G101" s="2">
        <v>57.401166666666704</v>
      </c>
      <c r="H101" s="6">
        <f>1+COUNTIFS(A:A,A101,O:O,"&lt;"&amp;O101)</f>
        <v>3</v>
      </c>
      <c r="I101" s="2">
        <f>AVERAGEIF(A:A,A101,G:G)</f>
        <v>49.178862962962953</v>
      </c>
      <c r="J101" s="2">
        <f>G101-I101</f>
        <v>8.2223037037037514</v>
      </c>
      <c r="K101" s="2">
        <f>90+J101</f>
        <v>98.222303703703744</v>
      </c>
      <c r="L101" s="2">
        <f>EXP(0.06*K101)</f>
        <v>362.61375146742745</v>
      </c>
      <c r="M101" s="2">
        <f>SUMIF(A:A,A101,L:L)</f>
        <v>2503.1081094124415</v>
      </c>
      <c r="N101" s="3">
        <f>L101/M101</f>
        <v>0.14486539758466299</v>
      </c>
      <c r="O101" s="7">
        <f>1/N101</f>
        <v>6.9029596899810031</v>
      </c>
      <c r="P101" s="3">
        <f>IF(O101&gt;21,"",N101)</f>
        <v>0.14486539758466299</v>
      </c>
      <c r="Q101" s="3">
        <f>IF(ISNUMBER(P101),SUMIF(A:A,A101,P:P),"")</f>
        <v>0.93180669057813892</v>
      </c>
      <c r="R101" s="3">
        <f>IFERROR(P101*(1/Q101),"")</f>
        <v>0.15546722195649973</v>
      </c>
      <c r="S101" s="8">
        <f>IFERROR(1/R101,"")</f>
        <v>6.4322240239154942</v>
      </c>
    </row>
    <row r="102" spans="1:19" x14ac:dyDescent="0.25">
      <c r="A102" s="10">
        <v>16</v>
      </c>
      <c r="B102" s="11">
        <v>0.60763888888888895</v>
      </c>
      <c r="C102" s="10" t="s">
        <v>42</v>
      </c>
      <c r="D102" s="10">
        <v>4</v>
      </c>
      <c r="E102" s="10">
        <v>2</v>
      </c>
      <c r="F102" s="10" t="s">
        <v>134</v>
      </c>
      <c r="G102" s="2">
        <v>55.020500000000006</v>
      </c>
      <c r="H102" s="6">
        <f>1+COUNTIFS(A:A,A102,O:O,"&lt;"&amp;O102)</f>
        <v>4</v>
      </c>
      <c r="I102" s="2">
        <f>AVERAGEIF(A:A,A102,G:G)</f>
        <v>49.178862962962953</v>
      </c>
      <c r="J102" s="2">
        <f>G102-I102</f>
        <v>5.8416370370370529</v>
      </c>
      <c r="K102" s="2">
        <f>90+J102</f>
        <v>95.84163703703706</v>
      </c>
      <c r="L102" s="2">
        <f>EXP(0.06*K102)</f>
        <v>314.34723605618882</v>
      </c>
      <c r="M102" s="2">
        <f>SUMIF(A:A,A102,L:L)</f>
        <v>2503.1081094124415</v>
      </c>
      <c r="N102" s="3">
        <f>L102/M102</f>
        <v>0.12558276443360492</v>
      </c>
      <c r="O102" s="7">
        <f>1/N102</f>
        <v>7.9628761519157019</v>
      </c>
      <c r="P102" s="3">
        <f>IF(O102&gt;21,"",N102)</f>
        <v>0.12558276443360492</v>
      </c>
      <c r="Q102" s="3">
        <f>IF(ISNUMBER(P102),SUMIF(A:A,A102,P:P),"")</f>
        <v>0.93180669057813892</v>
      </c>
      <c r="R102" s="3">
        <f>IFERROR(P102*(1/Q102),"")</f>
        <v>0.13477340923114339</v>
      </c>
      <c r="S102" s="8">
        <f>IFERROR(1/R102,"")</f>
        <v>7.419861274600156</v>
      </c>
    </row>
    <row r="103" spans="1:19" x14ac:dyDescent="0.25">
      <c r="A103" s="10">
        <v>16</v>
      </c>
      <c r="B103" s="11">
        <v>0.60763888888888895</v>
      </c>
      <c r="C103" s="10" t="s">
        <v>42</v>
      </c>
      <c r="D103" s="10">
        <v>4</v>
      </c>
      <c r="E103" s="10">
        <v>7</v>
      </c>
      <c r="F103" s="10" t="s">
        <v>138</v>
      </c>
      <c r="G103" s="2">
        <v>51.694133333333305</v>
      </c>
      <c r="H103" s="6">
        <f>1+COUNTIFS(A:A,A103,O:O,"&lt;"&amp;O103)</f>
        <v>5</v>
      </c>
      <c r="I103" s="2">
        <f>AVERAGEIF(A:A,A103,G:G)</f>
        <v>49.178862962962953</v>
      </c>
      <c r="J103" s="2">
        <f>G103-I103</f>
        <v>2.5152703703703523</v>
      </c>
      <c r="K103" s="2">
        <f>90+J103</f>
        <v>92.515270370370359</v>
      </c>
      <c r="L103" s="2">
        <f>EXP(0.06*K103)</f>
        <v>257.47335067459392</v>
      </c>
      <c r="M103" s="2">
        <f>SUMIF(A:A,A103,L:L)</f>
        <v>2503.1081094124415</v>
      </c>
      <c r="N103" s="3">
        <f>L103/M103</f>
        <v>0.10286145840302161</v>
      </c>
      <c r="O103" s="7">
        <f>1/N103</f>
        <v>9.7218143270135133</v>
      </c>
      <c r="P103" s="3">
        <f>IF(O103&gt;21,"",N103)</f>
        <v>0.10286145840302161</v>
      </c>
      <c r="Q103" s="3">
        <f>IF(ISNUMBER(P103),SUMIF(A:A,A103,P:P),"")</f>
        <v>0.93180669057813892</v>
      </c>
      <c r="R103" s="3">
        <f>IFERROR(P103*(1/Q103),"")</f>
        <v>0.11038926790620196</v>
      </c>
      <c r="S103" s="8">
        <f>IFERROR(1/R103,"")</f>
        <v>9.0588516344695975</v>
      </c>
    </row>
    <row r="104" spans="1:19" x14ac:dyDescent="0.25">
      <c r="A104" s="10">
        <v>16</v>
      </c>
      <c r="B104" s="11">
        <v>0.60763888888888895</v>
      </c>
      <c r="C104" s="10" t="s">
        <v>42</v>
      </c>
      <c r="D104" s="10">
        <v>4</v>
      </c>
      <c r="E104" s="10">
        <v>12</v>
      </c>
      <c r="F104" s="10" t="s">
        <v>140</v>
      </c>
      <c r="G104" s="2">
        <v>47.886866666666599</v>
      </c>
      <c r="H104" s="6">
        <f>1+COUNTIFS(A:A,A104,O:O,"&lt;"&amp;O104)</f>
        <v>6</v>
      </c>
      <c r="I104" s="2">
        <f>AVERAGEIF(A:A,A104,G:G)</f>
        <v>49.178862962962953</v>
      </c>
      <c r="J104" s="2">
        <f>G104-I104</f>
        <v>-1.2919962962963538</v>
      </c>
      <c r="K104" s="2">
        <f>90+J104</f>
        <v>88.708003703703639</v>
      </c>
      <c r="L104" s="2">
        <f>EXP(0.06*K104)</f>
        <v>204.89142859294705</v>
      </c>
      <c r="M104" s="2">
        <f>SUMIF(A:A,A104,L:L)</f>
        <v>2503.1081094124415</v>
      </c>
      <c r="N104" s="3">
        <f>L104/M104</f>
        <v>8.1854805960035637E-2</v>
      </c>
      <c r="O104" s="7">
        <f>1/N104</f>
        <v>12.216753656324526</v>
      </c>
      <c r="P104" s="3">
        <f>IF(O104&gt;21,"",N104)</f>
        <v>8.1854805960035637E-2</v>
      </c>
      <c r="Q104" s="3">
        <f>IF(ISNUMBER(P104),SUMIF(A:A,A104,P:P),"")</f>
        <v>0.93180669057813892</v>
      </c>
      <c r="R104" s="3">
        <f>IFERROR(P104*(1/Q104),"")</f>
        <v>8.7845265319192845E-2</v>
      </c>
      <c r="S104" s="8">
        <f>IFERROR(1/R104,"")</f>
        <v>11.383652794108134</v>
      </c>
    </row>
    <row r="105" spans="1:19" x14ac:dyDescent="0.25">
      <c r="A105" s="10">
        <v>16</v>
      </c>
      <c r="B105" s="11">
        <v>0.60763888888888895</v>
      </c>
      <c r="C105" s="10" t="s">
        <v>42</v>
      </c>
      <c r="D105" s="10">
        <v>4</v>
      </c>
      <c r="E105" s="10">
        <v>3</v>
      </c>
      <c r="F105" s="10" t="s">
        <v>135</v>
      </c>
      <c r="G105" s="2">
        <v>39.4123666666666</v>
      </c>
      <c r="H105" s="6">
        <f>1+COUNTIFS(A:A,A105,O:O,"&lt;"&amp;O105)</f>
        <v>7</v>
      </c>
      <c r="I105" s="2">
        <f>AVERAGEIF(A:A,A105,G:G)</f>
        <v>49.178862962962953</v>
      </c>
      <c r="J105" s="2">
        <f>G105-I105</f>
        <v>-9.7664962962963529</v>
      </c>
      <c r="K105" s="2">
        <f>90+J105</f>
        <v>80.233503703703647</v>
      </c>
      <c r="L105" s="2">
        <f>EXP(0.06*K105)</f>
        <v>123.22478677543704</v>
      </c>
      <c r="M105" s="2">
        <f>SUMIF(A:A,A105,L:L)</f>
        <v>2503.1081094124415</v>
      </c>
      <c r="N105" s="3">
        <f>L105/M105</f>
        <v>4.9228711421642028E-2</v>
      </c>
      <c r="O105" s="7">
        <f>1/N105</f>
        <v>20.313349082713913</v>
      </c>
      <c r="P105" s="3">
        <f>IF(O105&gt;21,"",N105)</f>
        <v>4.9228711421642028E-2</v>
      </c>
      <c r="Q105" s="3">
        <f>IF(ISNUMBER(P105),SUMIF(A:A,A105,P:P),"")</f>
        <v>0.93180669057813892</v>
      </c>
      <c r="R105" s="3">
        <f>IFERROR(P105*(1/Q105),"")</f>
        <v>5.2831463778284425E-2</v>
      </c>
      <c r="S105" s="8">
        <f>IFERROR(1/R105,"")</f>
        <v>18.928114583322124</v>
      </c>
    </row>
    <row r="106" spans="1:19" x14ac:dyDescent="0.25">
      <c r="A106" s="10">
        <v>16</v>
      </c>
      <c r="B106" s="11">
        <v>0.60763888888888895</v>
      </c>
      <c r="C106" s="10" t="s">
        <v>42</v>
      </c>
      <c r="D106" s="10">
        <v>4</v>
      </c>
      <c r="E106" s="10">
        <v>11</v>
      </c>
      <c r="F106" s="10" t="s">
        <v>31</v>
      </c>
      <c r="G106" s="2">
        <v>38.3284333333334</v>
      </c>
      <c r="H106" s="6">
        <f>1+COUNTIFS(A:A,A106,O:O,"&lt;"&amp;O106)</f>
        <v>8</v>
      </c>
      <c r="I106" s="2">
        <f>AVERAGEIF(A:A,A106,G:G)</f>
        <v>49.178862962962953</v>
      </c>
      <c r="J106" s="2">
        <f>G106-I106</f>
        <v>-10.850429629629552</v>
      </c>
      <c r="K106" s="2">
        <f>90+J106</f>
        <v>79.149570370370441</v>
      </c>
      <c r="L106" s="2">
        <f>EXP(0.06*K106)</f>
        <v>115.46578152592335</v>
      </c>
      <c r="M106" s="2">
        <f>SUMIF(A:A,A106,L:L)</f>
        <v>2503.1081094124415</v>
      </c>
      <c r="N106" s="3">
        <f>L106/M106</f>
        <v>4.6128963064654374E-2</v>
      </c>
      <c r="O106" s="7">
        <f>1/N106</f>
        <v>21.678354195788003</v>
      </c>
      <c r="P106" s="3" t="str">
        <f>IF(O106&gt;21,"",N106)</f>
        <v/>
      </c>
      <c r="Q106" s="3" t="str">
        <f>IF(ISNUMBER(P106),SUMIF(A:A,A106,P:P),"")</f>
        <v/>
      </c>
      <c r="R106" s="3" t="str">
        <f>IFERROR(P106*(1/Q106),"")</f>
        <v/>
      </c>
      <c r="S106" s="8" t="str">
        <f>IFERROR(1/R106,"")</f>
        <v/>
      </c>
    </row>
    <row r="107" spans="1:19" x14ac:dyDescent="0.25">
      <c r="A107" s="10">
        <v>16</v>
      </c>
      <c r="B107" s="11">
        <v>0.60763888888888895</v>
      </c>
      <c r="C107" s="10" t="s">
        <v>42</v>
      </c>
      <c r="D107" s="10">
        <v>4</v>
      </c>
      <c r="E107" s="10">
        <v>13</v>
      </c>
      <c r="F107" s="10" t="s">
        <v>141</v>
      </c>
      <c r="G107" s="2">
        <v>26.037133333333301</v>
      </c>
      <c r="H107" s="6">
        <f>1+COUNTIFS(A:A,A107,O:O,"&lt;"&amp;O107)</f>
        <v>9</v>
      </c>
      <c r="I107" s="2">
        <f>AVERAGEIF(A:A,A107,G:G)</f>
        <v>49.178862962962953</v>
      </c>
      <c r="J107" s="2">
        <f>G107-I107</f>
        <v>-23.141729629629651</v>
      </c>
      <c r="K107" s="2">
        <f>90+J107</f>
        <v>66.858270370370349</v>
      </c>
      <c r="L107" s="2">
        <f>EXP(0.06*K107)</f>
        <v>55.229444295608594</v>
      </c>
      <c r="M107" s="2">
        <f>SUMIF(A:A,A107,L:L)</f>
        <v>2503.1081094124415</v>
      </c>
      <c r="N107" s="3">
        <f>L107/M107</f>
        <v>2.2064346357206555E-2</v>
      </c>
      <c r="O107" s="7">
        <f>1/N107</f>
        <v>45.321986149541416</v>
      </c>
      <c r="P107" s="3" t="str">
        <f>IF(O107&gt;21,"",N107)</f>
        <v/>
      </c>
      <c r="Q107" s="3" t="str">
        <f>IF(ISNUMBER(P107),SUMIF(A:A,A107,P:P),"")</f>
        <v/>
      </c>
      <c r="R107" s="3" t="str">
        <f>IFERROR(P107*(1/Q107),"")</f>
        <v/>
      </c>
      <c r="S107" s="8" t="str">
        <f>IFERROR(1/R107,"")</f>
        <v/>
      </c>
    </row>
    <row r="108" spans="1:19" x14ac:dyDescent="0.25">
      <c r="A108" s="1">
        <v>18</v>
      </c>
      <c r="B108" s="5">
        <v>0.61805555555555558</v>
      </c>
      <c r="C108" s="1" t="s">
        <v>32</v>
      </c>
      <c r="D108" s="1">
        <v>5</v>
      </c>
      <c r="E108" s="1">
        <v>1</v>
      </c>
      <c r="F108" s="1" t="s">
        <v>142</v>
      </c>
      <c r="G108" s="2">
        <v>65.467066666666597</v>
      </c>
      <c r="H108" s="6">
        <f>1+COUNTIFS(A:A,A108,O:O,"&lt;"&amp;O108)</f>
        <v>1</v>
      </c>
      <c r="I108" s="2">
        <f>AVERAGEIF(A:A,A108,G:G)</f>
        <v>51.733576190476185</v>
      </c>
      <c r="J108" s="2">
        <f>G108-I108</f>
        <v>13.733490476190411</v>
      </c>
      <c r="K108" s="2">
        <f>90+J108</f>
        <v>103.73349047619041</v>
      </c>
      <c r="L108" s="2">
        <f>EXP(0.06*K108)</f>
        <v>504.72283073453508</v>
      </c>
      <c r="M108" s="2">
        <f>SUMIF(A:A,A108,L:L)</f>
        <v>1818.2377423807775</v>
      </c>
      <c r="N108" s="3">
        <f>L108/M108</f>
        <v>0.27758901873506231</v>
      </c>
      <c r="O108" s="7">
        <f>1/N108</f>
        <v>3.6024479806761529</v>
      </c>
      <c r="P108" s="3">
        <f>IF(O108&gt;21,"",N108)</f>
        <v>0.27758901873506231</v>
      </c>
      <c r="Q108" s="3">
        <f>IF(ISNUMBER(P108),SUMIF(A:A,A108,P:P),"")</f>
        <v>0.95522205719928654</v>
      </c>
      <c r="R108" s="3">
        <f>IFERROR(P108*(1/Q108),"")</f>
        <v>0.29060155870871951</v>
      </c>
      <c r="S108" s="8">
        <f>IFERROR(1/R108,"")</f>
        <v>3.4411377710548905</v>
      </c>
    </row>
    <row r="109" spans="1:19" x14ac:dyDescent="0.25">
      <c r="A109" s="10">
        <v>18</v>
      </c>
      <c r="B109" s="11">
        <v>0.61805555555555558</v>
      </c>
      <c r="C109" s="10" t="s">
        <v>32</v>
      </c>
      <c r="D109" s="10">
        <v>5</v>
      </c>
      <c r="E109" s="10">
        <v>6</v>
      </c>
      <c r="F109" s="10" t="s">
        <v>146</v>
      </c>
      <c r="G109" s="2">
        <v>59.790100000000002</v>
      </c>
      <c r="H109" s="6">
        <f>1+COUNTIFS(A:A,A109,O:O,"&lt;"&amp;O109)</f>
        <v>2</v>
      </c>
      <c r="I109" s="2">
        <f>AVERAGEIF(A:A,A109,G:G)</f>
        <v>51.733576190476185</v>
      </c>
      <c r="J109" s="2">
        <f>G109-I109</f>
        <v>8.0565238095238172</v>
      </c>
      <c r="K109" s="2">
        <f>90+J109</f>
        <v>98.05652380952381</v>
      </c>
      <c r="L109" s="2">
        <f>EXP(0.06*K109)</f>
        <v>359.02478624546313</v>
      </c>
      <c r="M109" s="2">
        <f>SUMIF(A:A,A109,L:L)</f>
        <v>1818.2377423807775</v>
      </c>
      <c r="N109" s="3">
        <f>L109/M109</f>
        <v>0.19745755897430697</v>
      </c>
      <c r="O109" s="7">
        <f>1/N109</f>
        <v>5.0643794301646325</v>
      </c>
      <c r="P109" s="3">
        <f>IF(O109&gt;21,"",N109)</f>
        <v>0.19745755897430697</v>
      </c>
      <c r="Q109" s="3">
        <f>IF(ISNUMBER(P109),SUMIF(A:A,A109,P:P),"")</f>
        <v>0.95522205719928654</v>
      </c>
      <c r="R109" s="3">
        <f>IFERROR(P109*(1/Q109),"")</f>
        <v>0.20671377664085042</v>
      </c>
      <c r="S109" s="8">
        <f>IFERROR(1/R109,"")</f>
        <v>4.8376069377196105</v>
      </c>
    </row>
    <row r="110" spans="1:19" x14ac:dyDescent="0.25">
      <c r="A110" s="10">
        <v>18</v>
      </c>
      <c r="B110" s="11">
        <v>0.61805555555555558</v>
      </c>
      <c r="C110" s="10" t="s">
        <v>32</v>
      </c>
      <c r="D110" s="10">
        <v>5</v>
      </c>
      <c r="E110" s="10">
        <v>7</v>
      </c>
      <c r="F110" s="10" t="s">
        <v>147</v>
      </c>
      <c r="G110" s="2">
        <v>56.551499999999997</v>
      </c>
      <c r="H110" s="6">
        <f>1+COUNTIFS(A:A,A110,O:O,"&lt;"&amp;O110)</f>
        <v>3</v>
      </c>
      <c r="I110" s="2">
        <f>AVERAGEIF(A:A,A110,G:G)</f>
        <v>51.733576190476185</v>
      </c>
      <c r="J110" s="2">
        <f>G110-I110</f>
        <v>4.8179238095238119</v>
      </c>
      <c r="K110" s="2">
        <f>90+J110</f>
        <v>94.817923809523819</v>
      </c>
      <c r="L110" s="2">
        <f>EXP(0.06*K110)</f>
        <v>295.6201722836916</v>
      </c>
      <c r="M110" s="2">
        <f>SUMIF(A:A,A110,L:L)</f>
        <v>1818.2377423807775</v>
      </c>
      <c r="N110" s="3">
        <f>L110/M110</f>
        <v>0.16258609388264611</v>
      </c>
      <c r="O110" s="7">
        <f>1/N110</f>
        <v>6.1505875202450913</v>
      </c>
      <c r="P110" s="3">
        <f>IF(O110&gt;21,"",N110)</f>
        <v>0.16258609388264611</v>
      </c>
      <c r="Q110" s="3">
        <f>IF(ISNUMBER(P110),SUMIF(A:A,A110,P:P),"")</f>
        <v>0.95522205719928654</v>
      </c>
      <c r="R110" s="3">
        <f>IFERROR(P110*(1/Q110),"")</f>
        <v>0.17020764193757099</v>
      </c>
      <c r="S110" s="8">
        <f>IFERROR(1/R110,"")</f>
        <v>5.8751768640727748</v>
      </c>
    </row>
    <row r="111" spans="1:19" x14ac:dyDescent="0.25">
      <c r="A111" s="10">
        <v>18</v>
      </c>
      <c r="B111" s="11">
        <v>0.61805555555555558</v>
      </c>
      <c r="C111" s="10" t="s">
        <v>32</v>
      </c>
      <c r="D111" s="10">
        <v>5</v>
      </c>
      <c r="E111" s="10">
        <v>3</v>
      </c>
      <c r="F111" s="10" t="s">
        <v>144</v>
      </c>
      <c r="G111" s="2">
        <v>54.171966666666705</v>
      </c>
      <c r="H111" s="6">
        <f>1+COUNTIFS(A:A,A111,O:O,"&lt;"&amp;O111)</f>
        <v>4</v>
      </c>
      <c r="I111" s="2">
        <f>AVERAGEIF(A:A,A111,G:G)</f>
        <v>51.733576190476185</v>
      </c>
      <c r="J111" s="2">
        <f>G111-I111</f>
        <v>2.43839047619052</v>
      </c>
      <c r="K111" s="2">
        <f>90+J111</f>
        <v>92.43839047619052</v>
      </c>
      <c r="L111" s="2">
        <f>EXP(0.06*K111)</f>
        <v>256.28841427198739</v>
      </c>
      <c r="M111" s="2">
        <f>SUMIF(A:A,A111,L:L)</f>
        <v>1818.2377423807775</v>
      </c>
      <c r="N111" s="3">
        <f>L111/M111</f>
        <v>0.14095429233385431</v>
      </c>
      <c r="O111" s="7">
        <f>1/N111</f>
        <v>7.0944983898147003</v>
      </c>
      <c r="P111" s="3">
        <f>IF(O111&gt;21,"",N111)</f>
        <v>0.14095429233385431</v>
      </c>
      <c r="Q111" s="3">
        <f>IF(ISNUMBER(P111),SUMIF(A:A,A111,P:P),"")</f>
        <v>0.95522205719928654</v>
      </c>
      <c r="R111" s="3">
        <f>IFERROR(P111*(1/Q111),"")</f>
        <v>0.147561806463235</v>
      </c>
      <c r="S111" s="8">
        <f>IFERROR(1/R111,"")</f>
        <v>6.776821346715824</v>
      </c>
    </row>
    <row r="112" spans="1:19" x14ac:dyDescent="0.25">
      <c r="A112" s="1">
        <v>18</v>
      </c>
      <c r="B112" s="5">
        <v>0.61805555555555558</v>
      </c>
      <c r="C112" s="1" t="s">
        <v>32</v>
      </c>
      <c r="D112" s="1">
        <v>5</v>
      </c>
      <c r="E112" s="1">
        <v>9</v>
      </c>
      <c r="F112" s="1" t="s">
        <v>148</v>
      </c>
      <c r="G112" s="2">
        <v>50.861066666666702</v>
      </c>
      <c r="H112" s="6">
        <f>1+COUNTIFS(A:A,A112,O:O,"&lt;"&amp;O112)</f>
        <v>5</v>
      </c>
      <c r="I112" s="2">
        <f>AVERAGEIF(A:A,A112,G:G)</f>
        <v>51.733576190476185</v>
      </c>
      <c r="J112" s="2">
        <f>G112-I112</f>
        <v>-0.87250952380948377</v>
      </c>
      <c r="K112" s="2">
        <f>90+J112</f>
        <v>89.127490476190516</v>
      </c>
      <c r="L112" s="2">
        <f>EXP(0.06*K112)</f>
        <v>210.11382938849712</v>
      </c>
      <c r="M112" s="2">
        <f>SUMIF(A:A,A112,L:L)</f>
        <v>1818.2377423807775</v>
      </c>
      <c r="N112" s="3">
        <f>L112/M112</f>
        <v>0.11555905176260214</v>
      </c>
      <c r="O112" s="7">
        <f>1/N112</f>
        <v>8.6535843341319758</v>
      </c>
      <c r="P112" s="3">
        <f>IF(O112&gt;21,"",N112)</f>
        <v>0.11555905176260214</v>
      </c>
      <c r="Q112" s="3">
        <f>IF(ISNUMBER(P112),SUMIF(A:A,A112,P:P),"")</f>
        <v>0.95522205719928654</v>
      </c>
      <c r="R112" s="3">
        <f>IFERROR(P112*(1/Q112),"")</f>
        <v>0.12097611324158654</v>
      </c>
      <c r="S112" s="8">
        <f>IFERROR(1/R112,"")</f>
        <v>8.266094629797065</v>
      </c>
    </row>
    <row r="113" spans="1:19" x14ac:dyDescent="0.25">
      <c r="A113" s="10">
        <v>18</v>
      </c>
      <c r="B113" s="11">
        <v>0.61805555555555558</v>
      </c>
      <c r="C113" s="10" t="s">
        <v>32</v>
      </c>
      <c r="D113" s="10">
        <v>5</v>
      </c>
      <c r="E113" s="10">
        <v>2</v>
      </c>
      <c r="F113" s="10" t="s">
        <v>143</v>
      </c>
      <c r="G113" s="2">
        <v>40.233366666666598</v>
      </c>
      <c r="H113" s="6">
        <f>1+COUNTIFS(A:A,A113,O:O,"&lt;"&amp;O113)</f>
        <v>6</v>
      </c>
      <c r="I113" s="2">
        <f>AVERAGEIF(A:A,A113,G:G)</f>
        <v>51.733576190476185</v>
      </c>
      <c r="J113" s="2">
        <f>G113-I113</f>
        <v>-11.500209523809588</v>
      </c>
      <c r="K113" s="2">
        <f>90+J113</f>
        <v>78.499790476190412</v>
      </c>
      <c r="L113" s="2">
        <f>EXP(0.06*K113)</f>
        <v>111.05076383017811</v>
      </c>
      <c r="M113" s="2">
        <f>SUMIF(A:A,A113,L:L)</f>
        <v>1818.2377423807775</v>
      </c>
      <c r="N113" s="3">
        <f>L113/M113</f>
        <v>6.1076041510814555E-2</v>
      </c>
      <c r="O113" s="7">
        <f>1/N113</f>
        <v>16.373032293242726</v>
      </c>
      <c r="P113" s="3">
        <f>IF(O113&gt;21,"",N113)</f>
        <v>6.1076041510814555E-2</v>
      </c>
      <c r="Q113" s="3">
        <f>IF(ISNUMBER(P113),SUMIF(A:A,A113,P:P),"")</f>
        <v>0.95522205719928654</v>
      </c>
      <c r="R113" s="3">
        <f>IFERROR(P113*(1/Q113),"")</f>
        <v>6.3939103008037373E-2</v>
      </c>
      <c r="S113" s="8">
        <f>IFERROR(1/R113,"")</f>
        <v>15.639881589741671</v>
      </c>
    </row>
    <row r="114" spans="1:19" x14ac:dyDescent="0.25">
      <c r="A114" s="10">
        <v>18</v>
      </c>
      <c r="B114" s="11">
        <v>0.61805555555555558</v>
      </c>
      <c r="C114" s="10" t="s">
        <v>32</v>
      </c>
      <c r="D114" s="10">
        <v>5</v>
      </c>
      <c r="E114" s="10">
        <v>4</v>
      </c>
      <c r="F114" s="10" t="s">
        <v>145</v>
      </c>
      <c r="G114" s="2">
        <v>35.059966666666696</v>
      </c>
      <c r="H114" s="6">
        <f>1+COUNTIFS(A:A,A114,O:O,"&lt;"&amp;O114)</f>
        <v>7</v>
      </c>
      <c r="I114" s="2">
        <f>AVERAGEIF(A:A,A114,G:G)</f>
        <v>51.733576190476185</v>
      </c>
      <c r="J114" s="2">
        <f>G114-I114</f>
        <v>-16.673609523809489</v>
      </c>
      <c r="K114" s="2">
        <f>90+J114</f>
        <v>73.326390476190511</v>
      </c>
      <c r="L114" s="2">
        <f>EXP(0.06*K114)</f>
        <v>81.416945626425004</v>
      </c>
      <c r="M114" s="2">
        <f>SUMIF(A:A,A114,L:L)</f>
        <v>1818.2377423807775</v>
      </c>
      <c r="N114" s="3">
        <f>L114/M114</f>
        <v>4.4777942800713559E-2</v>
      </c>
      <c r="O114" s="7">
        <f>1/N114</f>
        <v>22.332423900100753</v>
      </c>
      <c r="P114" s="3" t="str">
        <f>IF(O114&gt;21,"",N114)</f>
        <v/>
      </c>
      <c r="Q114" s="3" t="str">
        <f>IF(ISNUMBER(P114),SUMIF(A:A,A114,P:P),"")</f>
        <v/>
      </c>
      <c r="R114" s="3" t="str">
        <f>IFERROR(P114*(1/Q114),"")</f>
        <v/>
      </c>
      <c r="S114" s="8" t="str">
        <f>IFERROR(1/R114,"")</f>
        <v/>
      </c>
    </row>
    <row r="115" spans="1:19" x14ac:dyDescent="0.25">
      <c r="A115" s="1">
        <v>20</v>
      </c>
      <c r="B115" s="5">
        <v>0.62569444444444444</v>
      </c>
      <c r="C115" s="1" t="s">
        <v>90</v>
      </c>
      <c r="D115" s="1">
        <v>5</v>
      </c>
      <c r="E115" s="1">
        <v>6</v>
      </c>
      <c r="F115" s="1" t="s">
        <v>153</v>
      </c>
      <c r="G115" s="2">
        <v>57.786899999999996</v>
      </c>
      <c r="H115" s="6">
        <f>1+COUNTIFS(A:A,A115,O:O,"&lt;"&amp;O115)</f>
        <v>1</v>
      </c>
      <c r="I115" s="2">
        <f>AVERAGEIF(A:A,A115,G:G)</f>
        <v>50.830752380952376</v>
      </c>
      <c r="J115" s="2">
        <f>G115-I115</f>
        <v>6.9561476190476199</v>
      </c>
      <c r="K115" s="2">
        <f>90+J115</f>
        <v>96.956147619047613</v>
      </c>
      <c r="L115" s="2">
        <f>EXP(0.06*K115)</f>
        <v>336.08659740983802</v>
      </c>
      <c r="M115" s="2">
        <f>SUMIF(A:A,A115,L:L)</f>
        <v>1794.0495125930938</v>
      </c>
      <c r="N115" s="3">
        <f>L115/M115</f>
        <v>0.18733407024205437</v>
      </c>
      <c r="O115" s="7">
        <f>1/N115</f>
        <v>5.3380572936246988</v>
      </c>
      <c r="P115" s="3">
        <f>IF(O115&gt;21,"",N115)</f>
        <v>0.18733407024205437</v>
      </c>
      <c r="Q115" s="3">
        <f>IF(ISNUMBER(P115),SUMIF(A:A,A115,P:P),"")</f>
        <v>0.96834691883950785</v>
      </c>
      <c r="R115" s="3">
        <f>IFERROR(P115*(1/Q115),"")</f>
        <v>0.19345759933491646</v>
      </c>
      <c r="S115" s="8">
        <f>IFERROR(1/R115,"")</f>
        <v>5.1690913328702388</v>
      </c>
    </row>
    <row r="116" spans="1:19" x14ac:dyDescent="0.25">
      <c r="A116" s="1">
        <v>20</v>
      </c>
      <c r="B116" s="5">
        <v>0.62569444444444444</v>
      </c>
      <c r="C116" s="1" t="s">
        <v>90</v>
      </c>
      <c r="D116" s="1">
        <v>5</v>
      </c>
      <c r="E116" s="1">
        <v>7</v>
      </c>
      <c r="F116" s="1" t="s">
        <v>154</v>
      </c>
      <c r="G116" s="2">
        <v>57.6779333333333</v>
      </c>
      <c r="H116" s="6">
        <f>1+COUNTIFS(A:A,A116,O:O,"&lt;"&amp;O116)</f>
        <v>2</v>
      </c>
      <c r="I116" s="2">
        <f>AVERAGEIF(A:A,A116,G:G)</f>
        <v>50.830752380952376</v>
      </c>
      <c r="J116" s="2">
        <f>G116-I116</f>
        <v>6.8471809523809242</v>
      </c>
      <c r="K116" s="2">
        <f>90+J116</f>
        <v>96.847180952380924</v>
      </c>
      <c r="L116" s="2">
        <f>EXP(0.06*K116)</f>
        <v>333.89643069260268</v>
      </c>
      <c r="M116" s="2">
        <f>SUMIF(A:A,A116,L:L)</f>
        <v>1794.0495125930938</v>
      </c>
      <c r="N116" s="3">
        <f>L116/M116</f>
        <v>0.18611327521835977</v>
      </c>
      <c r="O116" s="7">
        <f>1/N116</f>
        <v>5.3730718500694659</v>
      </c>
      <c r="P116" s="3">
        <f>IF(O116&gt;21,"",N116)</f>
        <v>0.18611327521835977</v>
      </c>
      <c r="Q116" s="3">
        <f>IF(ISNUMBER(P116),SUMIF(A:A,A116,P:P),"")</f>
        <v>0.96834691883950785</v>
      </c>
      <c r="R116" s="3">
        <f>IFERROR(P116*(1/Q116),"")</f>
        <v>0.19219689926973979</v>
      </c>
      <c r="S116" s="8">
        <f>IFERROR(1/R116,"")</f>
        <v>5.2029975707180611</v>
      </c>
    </row>
    <row r="117" spans="1:19" x14ac:dyDescent="0.25">
      <c r="A117" s="1">
        <v>20</v>
      </c>
      <c r="B117" s="5">
        <v>0.62569444444444444</v>
      </c>
      <c r="C117" s="1" t="s">
        <v>90</v>
      </c>
      <c r="D117" s="1">
        <v>5</v>
      </c>
      <c r="E117" s="1">
        <v>1</v>
      </c>
      <c r="F117" s="1" t="s">
        <v>149</v>
      </c>
      <c r="G117" s="2">
        <v>57.280366666666602</v>
      </c>
      <c r="H117" s="6">
        <f>1+COUNTIFS(A:A,A117,O:O,"&lt;"&amp;O117)</f>
        <v>3</v>
      </c>
      <c r="I117" s="2">
        <f>AVERAGEIF(A:A,A117,G:G)</f>
        <v>50.830752380952376</v>
      </c>
      <c r="J117" s="2">
        <f>G117-I117</f>
        <v>6.449614285714226</v>
      </c>
      <c r="K117" s="2">
        <f>90+J117</f>
        <v>96.449614285714233</v>
      </c>
      <c r="L117" s="2">
        <f>EXP(0.06*K117)</f>
        <v>326.02591013262395</v>
      </c>
      <c r="M117" s="2">
        <f>SUMIF(A:A,A117,L:L)</f>
        <v>1794.0495125930938</v>
      </c>
      <c r="N117" s="3">
        <f>L117/M117</f>
        <v>0.18172626108929998</v>
      </c>
      <c r="O117" s="7">
        <f>1/N117</f>
        <v>5.502782008532062</v>
      </c>
      <c r="P117" s="3">
        <f>IF(O117&gt;21,"",N117)</f>
        <v>0.18172626108929998</v>
      </c>
      <c r="Q117" s="3">
        <f>IF(ISNUMBER(P117),SUMIF(A:A,A117,P:P),"")</f>
        <v>0.96834691883950785</v>
      </c>
      <c r="R117" s="3">
        <f>IFERROR(P117*(1/Q117),"")</f>
        <v>0.18766648352336937</v>
      </c>
      <c r="S117" s="8">
        <f>IFERROR(1/R117,"")</f>
        <v>5.3286020030075001</v>
      </c>
    </row>
    <row r="118" spans="1:19" x14ac:dyDescent="0.25">
      <c r="A118" s="1">
        <v>20</v>
      </c>
      <c r="B118" s="5">
        <v>0.62569444444444444</v>
      </c>
      <c r="C118" s="1" t="s">
        <v>90</v>
      </c>
      <c r="D118" s="1">
        <v>5</v>
      </c>
      <c r="E118" s="1">
        <v>4</v>
      </c>
      <c r="F118" s="1" t="s">
        <v>151</v>
      </c>
      <c r="G118" s="2">
        <v>56.835700000000003</v>
      </c>
      <c r="H118" s="6">
        <f>1+COUNTIFS(A:A,A118,O:O,"&lt;"&amp;O118)</f>
        <v>4</v>
      </c>
      <c r="I118" s="2">
        <f>AVERAGEIF(A:A,A118,G:G)</f>
        <v>50.830752380952376</v>
      </c>
      <c r="J118" s="2">
        <f>G118-I118</f>
        <v>6.004947619047627</v>
      </c>
      <c r="K118" s="2">
        <f>90+J118</f>
        <v>96.004947619047627</v>
      </c>
      <c r="L118" s="2">
        <f>EXP(0.06*K118)</f>
        <v>317.44255002047538</v>
      </c>
      <c r="M118" s="2">
        <f>SUMIF(A:A,A118,L:L)</f>
        <v>1794.0495125930938</v>
      </c>
      <c r="N118" s="3">
        <f>L118/M118</f>
        <v>0.17694191146466653</v>
      </c>
      <c r="O118" s="7">
        <f>1/N118</f>
        <v>5.6515722686746814</v>
      </c>
      <c r="P118" s="3">
        <f>IF(O118&gt;21,"",N118)</f>
        <v>0.17694191146466653</v>
      </c>
      <c r="Q118" s="3">
        <f>IF(ISNUMBER(P118),SUMIF(A:A,A118,P:P),"")</f>
        <v>0.96834691883950785</v>
      </c>
      <c r="R118" s="3">
        <f>IFERROR(P118*(1/Q118),"")</f>
        <v>0.18272574427842281</v>
      </c>
      <c r="S118" s="8">
        <f>IFERROR(1/R118,"")</f>
        <v>5.4726825929699343</v>
      </c>
    </row>
    <row r="119" spans="1:19" x14ac:dyDescent="0.25">
      <c r="A119" s="1">
        <v>20</v>
      </c>
      <c r="B119" s="5">
        <v>0.62569444444444444</v>
      </c>
      <c r="C119" s="1" t="s">
        <v>90</v>
      </c>
      <c r="D119" s="1">
        <v>5</v>
      </c>
      <c r="E119" s="1">
        <v>5</v>
      </c>
      <c r="F119" s="1" t="s">
        <v>152</v>
      </c>
      <c r="G119" s="2">
        <v>55.045000000000002</v>
      </c>
      <c r="H119" s="6">
        <f>1+COUNTIFS(A:A,A119,O:O,"&lt;"&amp;O119)</f>
        <v>5</v>
      </c>
      <c r="I119" s="2">
        <f>AVERAGEIF(A:A,A119,G:G)</f>
        <v>50.830752380952376</v>
      </c>
      <c r="J119" s="2">
        <f>G119-I119</f>
        <v>4.2142476190476259</v>
      </c>
      <c r="K119" s="2">
        <f>90+J119</f>
        <v>94.214247619047626</v>
      </c>
      <c r="L119" s="2">
        <f>EXP(0.06*K119)</f>
        <v>285.10423696651151</v>
      </c>
      <c r="M119" s="2">
        <f>SUMIF(A:A,A119,L:L)</f>
        <v>1794.0495125930938</v>
      </c>
      <c r="N119" s="3">
        <f>L119/M119</f>
        <v>0.15891659341911132</v>
      </c>
      <c r="O119" s="7">
        <f>1/N119</f>
        <v>6.2926090881063397</v>
      </c>
      <c r="P119" s="3">
        <f>IF(O119&gt;21,"",N119)</f>
        <v>0.15891659341911132</v>
      </c>
      <c r="Q119" s="3">
        <f>IF(ISNUMBER(P119),SUMIF(A:A,A119,P:P),"")</f>
        <v>0.96834691883950785</v>
      </c>
      <c r="R119" s="3">
        <f>IFERROR(P119*(1/Q119),"")</f>
        <v>0.16411121915848209</v>
      </c>
      <c r="S119" s="8">
        <f>IFERROR(1/R119,"")</f>
        <v>6.0934286219292586</v>
      </c>
    </row>
    <row r="120" spans="1:19" x14ac:dyDescent="0.25">
      <c r="A120" s="1">
        <v>20</v>
      </c>
      <c r="B120" s="5">
        <v>0.62569444444444444</v>
      </c>
      <c r="C120" s="1" t="s">
        <v>90</v>
      </c>
      <c r="D120" s="1">
        <v>5</v>
      </c>
      <c r="E120" s="1">
        <v>2</v>
      </c>
      <c r="F120" s="1" t="s">
        <v>150</v>
      </c>
      <c r="G120" s="2">
        <v>43.036766666666701</v>
      </c>
      <c r="H120" s="6">
        <f>1+COUNTIFS(A:A,A120,O:O,"&lt;"&amp;O120)</f>
        <v>6</v>
      </c>
      <c r="I120" s="2">
        <f>AVERAGEIF(A:A,A120,G:G)</f>
        <v>50.830752380952376</v>
      </c>
      <c r="J120" s="2">
        <f>G120-I120</f>
        <v>-7.7939857142856752</v>
      </c>
      <c r="K120" s="2">
        <f>90+J120</f>
        <v>82.206014285714332</v>
      </c>
      <c r="L120" s="2">
        <f>EXP(0.06*K120)</f>
        <v>138.70659254299161</v>
      </c>
      <c r="M120" s="2">
        <f>SUMIF(A:A,A120,L:L)</f>
        <v>1794.0495125930938</v>
      </c>
      <c r="N120" s="3">
        <f>L120/M120</f>
        <v>7.7314807406015831E-2</v>
      </c>
      <c r="O120" s="7">
        <f>1/N120</f>
        <v>12.934132975958114</v>
      </c>
      <c r="P120" s="3">
        <f>IF(O120&gt;21,"",N120)</f>
        <v>7.7314807406015831E-2</v>
      </c>
      <c r="Q120" s="3">
        <f>IF(ISNUMBER(P120),SUMIF(A:A,A120,P:P),"")</f>
        <v>0.96834691883950785</v>
      </c>
      <c r="R120" s="3">
        <f>IFERROR(P120*(1/Q120),"")</f>
        <v>7.9842054435069532E-2</v>
      </c>
      <c r="S120" s="8">
        <f>IFERROR(1/R120,"")</f>
        <v>12.524727815129513</v>
      </c>
    </row>
    <row r="121" spans="1:19" x14ac:dyDescent="0.25">
      <c r="A121" s="1">
        <v>20</v>
      </c>
      <c r="B121" s="5">
        <v>0.62569444444444444</v>
      </c>
      <c r="C121" s="1" t="s">
        <v>90</v>
      </c>
      <c r="D121" s="1">
        <v>5</v>
      </c>
      <c r="E121" s="1">
        <v>8</v>
      </c>
      <c r="F121" s="1" t="s">
        <v>155</v>
      </c>
      <c r="G121" s="2">
        <v>28.1526</v>
      </c>
      <c r="H121" s="6">
        <f>1+COUNTIFS(A:A,A121,O:O,"&lt;"&amp;O121)</f>
        <v>7</v>
      </c>
      <c r="I121" s="2">
        <f>AVERAGEIF(A:A,A121,G:G)</f>
        <v>50.830752380952376</v>
      </c>
      <c r="J121" s="2">
        <f>G121-I121</f>
        <v>-22.678152380952376</v>
      </c>
      <c r="K121" s="2">
        <f>90+J121</f>
        <v>67.321847619047617</v>
      </c>
      <c r="L121" s="2">
        <f>EXP(0.06*K121)</f>
        <v>56.7871948280509</v>
      </c>
      <c r="M121" s="2">
        <f>SUMIF(A:A,A121,L:L)</f>
        <v>1794.0495125930938</v>
      </c>
      <c r="N121" s="3">
        <f>L121/M121</f>
        <v>3.1653081160492327E-2</v>
      </c>
      <c r="O121" s="7">
        <f>1/N121</f>
        <v>31.592501056363076</v>
      </c>
      <c r="P121" s="3" t="str">
        <f>IF(O121&gt;21,"",N121)</f>
        <v/>
      </c>
      <c r="Q121" s="3" t="str">
        <f>IF(ISNUMBER(P121),SUMIF(A:A,A121,P:P),"")</f>
        <v/>
      </c>
      <c r="R121" s="3" t="str">
        <f>IFERROR(P121*(1/Q121),"")</f>
        <v/>
      </c>
      <c r="S121" s="8" t="str">
        <f>IFERROR(1/R121,"")</f>
        <v/>
      </c>
    </row>
    <row r="122" spans="1:19" x14ac:dyDescent="0.25">
      <c r="A122" s="1">
        <v>21</v>
      </c>
      <c r="B122" s="5">
        <v>0.62916666666666665</v>
      </c>
      <c r="C122" s="1" t="s">
        <v>156</v>
      </c>
      <c r="D122" s="1">
        <v>5</v>
      </c>
      <c r="E122" s="1">
        <v>2</v>
      </c>
      <c r="F122" s="1" t="s">
        <v>158</v>
      </c>
      <c r="G122" s="2">
        <v>67.963499999999996</v>
      </c>
      <c r="H122" s="6">
        <f>1+COUNTIFS(A:A,A122,O:O,"&lt;"&amp;O122)</f>
        <v>1</v>
      </c>
      <c r="I122" s="2">
        <f>AVERAGEIF(A:A,A122,G:G)</f>
        <v>48.156596666666644</v>
      </c>
      <c r="J122" s="2">
        <f>G122-I122</f>
        <v>19.806903333333352</v>
      </c>
      <c r="K122" s="2">
        <f>90+J122</f>
        <v>109.80690333333335</v>
      </c>
      <c r="L122" s="2">
        <f>EXP(0.06*K122)</f>
        <v>726.62766960952149</v>
      </c>
      <c r="M122" s="2">
        <f>SUMIF(A:A,A122,L:L)</f>
        <v>2740.4848855147375</v>
      </c>
      <c r="N122" s="3">
        <f>L122/M122</f>
        <v>0.2651456585111</v>
      </c>
      <c r="O122" s="7">
        <f>1/N122</f>
        <v>3.7715118762094919</v>
      </c>
      <c r="P122" s="3">
        <f>IF(O122&gt;21,"",N122)</f>
        <v>0.2651456585111</v>
      </c>
      <c r="Q122" s="3">
        <f>IF(ISNUMBER(P122),SUMIF(A:A,A122,P:P),"")</f>
        <v>0.97325981928869265</v>
      </c>
      <c r="R122" s="3">
        <f>IFERROR(P122*(1/Q122),"")</f>
        <v>0.27243049929347934</v>
      </c>
      <c r="S122" s="8">
        <f>IFERROR(1/R122,"")</f>
        <v>3.670660967084808</v>
      </c>
    </row>
    <row r="123" spans="1:19" x14ac:dyDescent="0.25">
      <c r="A123" s="1">
        <v>21</v>
      </c>
      <c r="B123" s="5">
        <v>0.62916666666666665</v>
      </c>
      <c r="C123" s="1" t="s">
        <v>156</v>
      </c>
      <c r="D123" s="1">
        <v>5</v>
      </c>
      <c r="E123" s="1">
        <v>1</v>
      </c>
      <c r="F123" s="1" t="s">
        <v>157</v>
      </c>
      <c r="G123" s="2">
        <v>63.912633333333304</v>
      </c>
      <c r="H123" s="6">
        <f>1+COUNTIFS(A:A,A123,O:O,"&lt;"&amp;O123)</f>
        <v>2</v>
      </c>
      <c r="I123" s="2">
        <f>AVERAGEIF(A:A,A123,G:G)</f>
        <v>48.156596666666644</v>
      </c>
      <c r="J123" s="2">
        <f>G123-I123</f>
        <v>15.75603666666666</v>
      </c>
      <c r="K123" s="2">
        <f>90+J123</f>
        <v>105.75603666666666</v>
      </c>
      <c r="L123" s="2">
        <f>EXP(0.06*K123)</f>
        <v>569.84374974752802</v>
      </c>
      <c r="M123" s="2">
        <f>SUMIF(A:A,A123,L:L)</f>
        <v>2740.4848855147375</v>
      </c>
      <c r="N123" s="3">
        <f>L123/M123</f>
        <v>0.20793537404987217</v>
      </c>
      <c r="O123" s="7">
        <f>1/N123</f>
        <v>4.8091865300425285</v>
      </c>
      <c r="P123" s="3">
        <f>IF(O123&gt;21,"",N123)</f>
        <v>0.20793537404987217</v>
      </c>
      <c r="Q123" s="3">
        <f>IF(ISNUMBER(P123),SUMIF(A:A,A123,P:P),"")</f>
        <v>0.97325981928869265</v>
      </c>
      <c r="R123" s="3">
        <f>IFERROR(P123*(1/Q123),"")</f>
        <v>0.21364837007433621</v>
      </c>
      <c r="S123" s="8">
        <f>IFERROR(1/R123,"")</f>
        <v>4.6805880131548063</v>
      </c>
    </row>
    <row r="124" spans="1:19" x14ac:dyDescent="0.25">
      <c r="A124" s="1">
        <v>21</v>
      </c>
      <c r="B124" s="5">
        <v>0.62916666666666665</v>
      </c>
      <c r="C124" s="1" t="s">
        <v>156</v>
      </c>
      <c r="D124" s="1">
        <v>5</v>
      </c>
      <c r="E124" s="1">
        <v>6</v>
      </c>
      <c r="F124" s="1" t="s">
        <v>161</v>
      </c>
      <c r="G124" s="2">
        <v>51.533333333333296</v>
      </c>
      <c r="H124" s="6">
        <f>1+COUNTIFS(A:A,A124,O:O,"&lt;"&amp;O124)</f>
        <v>3</v>
      </c>
      <c r="I124" s="2">
        <f>AVERAGEIF(A:A,A124,G:G)</f>
        <v>48.156596666666644</v>
      </c>
      <c r="J124" s="2">
        <f>G124-I124</f>
        <v>3.3767366666666518</v>
      </c>
      <c r="K124" s="2">
        <f>90+J124</f>
        <v>93.376736666666659</v>
      </c>
      <c r="L124" s="2">
        <f>EXP(0.06*K124)</f>
        <v>271.13156966960298</v>
      </c>
      <c r="M124" s="2">
        <f>SUMIF(A:A,A124,L:L)</f>
        <v>2740.4848855147375</v>
      </c>
      <c r="N124" s="3">
        <f>L124/M124</f>
        <v>9.8935619423668936E-2</v>
      </c>
      <c r="O124" s="7">
        <f>1/N124</f>
        <v>10.107583151804317</v>
      </c>
      <c r="P124" s="3">
        <f>IF(O124&gt;21,"",N124)</f>
        <v>9.8935619423668936E-2</v>
      </c>
      <c r="Q124" s="3">
        <f>IF(ISNUMBER(P124),SUMIF(A:A,A124,P:P),"")</f>
        <v>0.97325981928869265</v>
      </c>
      <c r="R124" s="3">
        <f>IFERROR(P124*(1/Q124),"")</f>
        <v>0.10165386206529731</v>
      </c>
      <c r="S124" s="8">
        <f>IFERROR(1/R124,"")</f>
        <v>9.8373045517705027</v>
      </c>
    </row>
    <row r="125" spans="1:19" x14ac:dyDescent="0.25">
      <c r="A125" s="10">
        <v>21</v>
      </c>
      <c r="B125" s="11">
        <v>0.62916666666666665</v>
      </c>
      <c r="C125" s="10" t="s">
        <v>156</v>
      </c>
      <c r="D125" s="10">
        <v>5</v>
      </c>
      <c r="E125" s="10">
        <v>11</v>
      </c>
      <c r="F125" s="10" t="s">
        <v>166</v>
      </c>
      <c r="G125" s="2">
        <v>50.378533333333294</v>
      </c>
      <c r="H125" s="6">
        <f>1+COUNTIFS(A:A,A125,O:O,"&lt;"&amp;O125)</f>
        <v>4</v>
      </c>
      <c r="I125" s="2">
        <f>AVERAGEIF(A:A,A125,G:G)</f>
        <v>48.156596666666644</v>
      </c>
      <c r="J125" s="2">
        <f>G125-I125</f>
        <v>2.2219366666666502</v>
      </c>
      <c r="K125" s="2">
        <f>90+J125</f>
        <v>92.22193666666665</v>
      </c>
      <c r="L125" s="2">
        <f>EXP(0.06*K125)</f>
        <v>252.98145863138205</v>
      </c>
      <c r="M125" s="2">
        <f>SUMIF(A:A,A125,L:L)</f>
        <v>2740.4848855147375</v>
      </c>
      <c r="N125" s="3">
        <f>L125/M125</f>
        <v>9.2312663342372439E-2</v>
      </c>
      <c r="O125" s="7">
        <f>1/N125</f>
        <v>10.832749958596308</v>
      </c>
      <c r="P125" s="3">
        <f>IF(O125&gt;21,"",N125)</f>
        <v>9.2312663342372439E-2</v>
      </c>
      <c r="Q125" s="3">
        <f>IF(ISNUMBER(P125),SUMIF(A:A,A125,P:P),"")</f>
        <v>0.97325981928869265</v>
      </c>
      <c r="R125" s="3">
        <f>IFERROR(P125*(1/Q125),"")</f>
        <v>9.4848941169521611E-2</v>
      </c>
      <c r="S125" s="8">
        <f>IFERROR(1/R125,"")</f>
        <v>10.543080267103035</v>
      </c>
    </row>
    <row r="126" spans="1:19" x14ac:dyDescent="0.25">
      <c r="A126" s="10">
        <v>21</v>
      </c>
      <c r="B126" s="11">
        <v>0.62916666666666665</v>
      </c>
      <c r="C126" s="10" t="s">
        <v>156</v>
      </c>
      <c r="D126" s="10">
        <v>5</v>
      </c>
      <c r="E126" s="10">
        <v>10</v>
      </c>
      <c r="F126" s="10" t="s">
        <v>165</v>
      </c>
      <c r="G126" s="2">
        <v>46.6000333333333</v>
      </c>
      <c r="H126" s="6">
        <f>1+COUNTIFS(A:A,A126,O:O,"&lt;"&amp;O126)</f>
        <v>5</v>
      </c>
      <c r="I126" s="2">
        <f>AVERAGEIF(A:A,A126,G:G)</f>
        <v>48.156596666666644</v>
      </c>
      <c r="J126" s="2">
        <f>G126-I126</f>
        <v>-1.5565633333333437</v>
      </c>
      <c r="K126" s="2">
        <f>90+J126</f>
        <v>88.443436666666656</v>
      </c>
      <c r="L126" s="2">
        <f>EXP(0.06*K126)</f>
        <v>201.66465618853721</v>
      </c>
      <c r="M126" s="2">
        <f>SUMIF(A:A,A126,L:L)</f>
        <v>2740.4848855147375</v>
      </c>
      <c r="N126" s="3">
        <f>L126/M126</f>
        <v>7.3587217085001044E-2</v>
      </c>
      <c r="O126" s="7">
        <f>1/N126</f>
        <v>13.58931672663873</v>
      </c>
      <c r="P126" s="3">
        <f>IF(O126&gt;21,"",N126)</f>
        <v>7.3587217085001044E-2</v>
      </c>
      <c r="Q126" s="3">
        <f>IF(ISNUMBER(P126),SUMIF(A:A,A126,P:P),"")</f>
        <v>0.97325981928869265</v>
      </c>
      <c r="R126" s="3">
        <f>IFERROR(P126*(1/Q126),"")</f>
        <v>7.5609015831746035E-2</v>
      </c>
      <c r="S126" s="8">
        <f>IFERROR(1/R126,"")</f>
        <v>13.225935941625218</v>
      </c>
    </row>
    <row r="127" spans="1:19" x14ac:dyDescent="0.25">
      <c r="A127" s="1">
        <v>21</v>
      </c>
      <c r="B127" s="5">
        <v>0.62916666666666665</v>
      </c>
      <c r="C127" s="1" t="s">
        <v>156</v>
      </c>
      <c r="D127" s="1">
        <v>5</v>
      </c>
      <c r="E127" s="1">
        <v>8</v>
      </c>
      <c r="F127" s="1" t="s">
        <v>163</v>
      </c>
      <c r="G127" s="2">
        <v>43.653399999999998</v>
      </c>
      <c r="H127" s="6">
        <f>1+COUNTIFS(A:A,A127,O:O,"&lt;"&amp;O127)</f>
        <v>6</v>
      </c>
      <c r="I127" s="2">
        <f>AVERAGEIF(A:A,A127,G:G)</f>
        <v>48.156596666666644</v>
      </c>
      <c r="J127" s="2">
        <f>G127-I127</f>
        <v>-4.5031966666666463</v>
      </c>
      <c r="K127" s="2">
        <f>90+J127</f>
        <v>85.496803333333361</v>
      </c>
      <c r="L127" s="2">
        <f>EXP(0.06*K127)</f>
        <v>168.98470367028426</v>
      </c>
      <c r="M127" s="2">
        <f>SUMIF(A:A,A127,L:L)</f>
        <v>2740.4848855147375</v>
      </c>
      <c r="N127" s="3">
        <f>L127/M127</f>
        <v>6.1662337407325032E-2</v>
      </c>
      <c r="O127" s="7">
        <f>1/N127</f>
        <v>16.217354742721891</v>
      </c>
      <c r="P127" s="3">
        <f>IF(O127&gt;21,"",N127)</f>
        <v>6.1662337407325032E-2</v>
      </c>
      <c r="Q127" s="3">
        <f>IF(ISNUMBER(P127),SUMIF(A:A,A127,P:P),"")</f>
        <v>0.97325981928869265</v>
      </c>
      <c r="R127" s="3">
        <f>IFERROR(P127*(1/Q127),"")</f>
        <v>6.3356501712349522E-2</v>
      </c>
      <c r="S127" s="8">
        <f>IFERROR(1/R127,"")</f>
        <v>15.783699746242126</v>
      </c>
    </row>
    <row r="128" spans="1:19" x14ac:dyDescent="0.25">
      <c r="A128" s="10">
        <v>21</v>
      </c>
      <c r="B128" s="11">
        <v>0.62916666666666665</v>
      </c>
      <c r="C128" s="10" t="s">
        <v>156</v>
      </c>
      <c r="D128" s="10">
        <v>5</v>
      </c>
      <c r="E128" s="10">
        <v>9</v>
      </c>
      <c r="F128" s="10" t="s">
        <v>164</v>
      </c>
      <c r="G128" s="2">
        <v>42.9457666666667</v>
      </c>
      <c r="H128" s="6">
        <f>1+COUNTIFS(A:A,A128,O:O,"&lt;"&amp;O128)</f>
        <v>7</v>
      </c>
      <c r="I128" s="2">
        <f>AVERAGEIF(A:A,A128,G:G)</f>
        <v>48.156596666666644</v>
      </c>
      <c r="J128" s="2">
        <f>G128-I128</f>
        <v>-5.2108299999999446</v>
      </c>
      <c r="K128" s="2">
        <f>90+J128</f>
        <v>84.789170000000055</v>
      </c>
      <c r="L128" s="2">
        <f>EXP(0.06*K128)</f>
        <v>161.96013099913844</v>
      </c>
      <c r="M128" s="2">
        <f>SUMIF(A:A,A128,L:L)</f>
        <v>2740.4848855147375</v>
      </c>
      <c r="N128" s="3">
        <f>L128/M128</f>
        <v>5.9099078362082606E-2</v>
      </c>
      <c r="O128" s="7">
        <f>1/N128</f>
        <v>16.920737644558436</v>
      </c>
      <c r="P128" s="3">
        <f>IF(O128&gt;21,"",N128)</f>
        <v>5.9099078362082606E-2</v>
      </c>
      <c r="Q128" s="3">
        <f>IF(ISNUMBER(P128),SUMIF(A:A,A128,P:P),"")</f>
        <v>0.97325981928869265</v>
      </c>
      <c r="R128" s="3">
        <f>IFERROR(P128*(1/Q128),"")</f>
        <v>6.0722817474654606E-2</v>
      </c>
      <c r="S128" s="8">
        <f>IFERROR(1/R128,"")</f>
        <v>16.46827406217432</v>
      </c>
    </row>
    <row r="129" spans="1:19" x14ac:dyDescent="0.25">
      <c r="A129" s="1">
        <v>21</v>
      </c>
      <c r="B129" s="5">
        <v>0.62916666666666665</v>
      </c>
      <c r="C129" s="1" t="s">
        <v>156</v>
      </c>
      <c r="D129" s="1">
        <v>5</v>
      </c>
      <c r="E129" s="1">
        <v>5</v>
      </c>
      <c r="F129" s="1" t="s">
        <v>160</v>
      </c>
      <c r="G129" s="2">
        <v>42.722533333333303</v>
      </c>
      <c r="H129" s="6">
        <f>1+COUNTIFS(A:A,A129,O:O,"&lt;"&amp;O129)</f>
        <v>8</v>
      </c>
      <c r="I129" s="2">
        <f>AVERAGEIF(A:A,A129,G:G)</f>
        <v>48.156596666666644</v>
      </c>
      <c r="J129" s="2">
        <f>G129-I129</f>
        <v>-5.4340633333333415</v>
      </c>
      <c r="K129" s="2">
        <f>90+J129</f>
        <v>84.565936666666659</v>
      </c>
      <c r="L129" s="2">
        <f>EXP(0.06*K129)</f>
        <v>159.80530012141168</v>
      </c>
      <c r="M129" s="2">
        <f>SUMIF(A:A,A129,L:L)</f>
        <v>2740.4848855147375</v>
      </c>
      <c r="N129" s="3">
        <f>L129/M129</f>
        <v>5.8312782882360581E-2</v>
      </c>
      <c r="O129" s="7">
        <f>1/N129</f>
        <v>17.1488985874227</v>
      </c>
      <c r="P129" s="3">
        <f>IF(O129&gt;21,"",N129)</f>
        <v>5.8312782882360581E-2</v>
      </c>
      <c r="Q129" s="3">
        <f>IF(ISNUMBER(P129),SUMIF(A:A,A129,P:P),"")</f>
        <v>0.97325981928869265</v>
      </c>
      <c r="R129" s="3">
        <f>IFERROR(P129*(1/Q129),"")</f>
        <v>5.9914918633935291E-2</v>
      </c>
      <c r="S129" s="8">
        <f>IFERROR(1/R129,"")</f>
        <v>16.690333940195131</v>
      </c>
    </row>
    <row r="130" spans="1:19" x14ac:dyDescent="0.25">
      <c r="A130" s="1">
        <v>21</v>
      </c>
      <c r="B130" s="5">
        <v>0.62916666666666665</v>
      </c>
      <c r="C130" s="1" t="s">
        <v>156</v>
      </c>
      <c r="D130" s="1">
        <v>5</v>
      </c>
      <c r="E130" s="1">
        <v>7</v>
      </c>
      <c r="F130" s="1" t="s">
        <v>162</v>
      </c>
      <c r="G130" s="2">
        <v>42.127933333333303</v>
      </c>
      <c r="H130" s="6">
        <f>1+COUNTIFS(A:A,A130,O:O,"&lt;"&amp;O130)</f>
        <v>9</v>
      </c>
      <c r="I130" s="2">
        <f>AVERAGEIF(A:A,A130,G:G)</f>
        <v>48.156596666666644</v>
      </c>
      <c r="J130" s="2">
        <f>G130-I130</f>
        <v>-6.0286633333333413</v>
      </c>
      <c r="K130" s="2">
        <f>90+J130</f>
        <v>83.971336666666659</v>
      </c>
      <c r="L130" s="2">
        <f>EXP(0.06*K130)</f>
        <v>154.20458580206068</v>
      </c>
      <c r="M130" s="2">
        <f>SUMIF(A:A,A130,L:L)</f>
        <v>2740.4848855147375</v>
      </c>
      <c r="N130" s="3">
        <f>L130/M130</f>
        <v>5.6269088224909829E-2</v>
      </c>
      <c r="O130" s="7">
        <f>1/N130</f>
        <v>17.771747002598644</v>
      </c>
      <c r="P130" s="3">
        <f>IF(O130&gt;21,"",N130)</f>
        <v>5.6269088224909829E-2</v>
      </c>
      <c r="Q130" s="3">
        <f>IF(ISNUMBER(P130),SUMIF(A:A,A130,P:P),"")</f>
        <v>0.97325981928869265</v>
      </c>
      <c r="R130" s="3">
        <f>IFERROR(P130*(1/Q130),"")</f>
        <v>5.7815073744680145E-2</v>
      </c>
      <c r="S130" s="8">
        <f>IFERROR(1/R130,"")</f>
        <v>17.296527276193519</v>
      </c>
    </row>
    <row r="131" spans="1:19" x14ac:dyDescent="0.25">
      <c r="A131" s="1">
        <v>21</v>
      </c>
      <c r="B131" s="5">
        <v>0.62916666666666665</v>
      </c>
      <c r="C131" s="1" t="s">
        <v>156</v>
      </c>
      <c r="D131" s="1">
        <v>5</v>
      </c>
      <c r="E131" s="1">
        <v>3</v>
      </c>
      <c r="F131" s="1" t="s">
        <v>159</v>
      </c>
      <c r="G131" s="2">
        <v>29.728300000000001</v>
      </c>
      <c r="H131" s="6">
        <f>1+COUNTIFS(A:A,A131,O:O,"&lt;"&amp;O131)</f>
        <v>10</v>
      </c>
      <c r="I131" s="2">
        <f>AVERAGEIF(A:A,A131,G:G)</f>
        <v>48.156596666666644</v>
      </c>
      <c r="J131" s="2">
        <f>G131-I131</f>
        <v>-18.428296666666643</v>
      </c>
      <c r="K131" s="2">
        <f>90+J131</f>
        <v>71.57170333333336</v>
      </c>
      <c r="L131" s="2">
        <f>EXP(0.06*K131)</f>
        <v>73.28106107527077</v>
      </c>
      <c r="M131" s="2">
        <f>SUMIF(A:A,A131,L:L)</f>
        <v>2740.4848855147375</v>
      </c>
      <c r="N131" s="3">
        <f>L131/M131</f>
        <v>2.6740180711307442E-2</v>
      </c>
      <c r="O131" s="7">
        <f>1/N131</f>
        <v>37.396905084382496</v>
      </c>
      <c r="P131" s="3" t="str">
        <f>IF(O131&gt;21,"",N131)</f>
        <v/>
      </c>
      <c r="Q131" s="3" t="str">
        <f>IF(ISNUMBER(P131),SUMIF(A:A,A131,P:P),"")</f>
        <v/>
      </c>
      <c r="R131" s="3" t="str">
        <f>IFERROR(P131*(1/Q131),"")</f>
        <v/>
      </c>
      <c r="S131" s="8" t="str">
        <f>IFERROR(1/R131,"")</f>
        <v/>
      </c>
    </row>
    <row r="132" spans="1:19" x14ac:dyDescent="0.25">
      <c r="A132" s="10">
        <v>22</v>
      </c>
      <c r="B132" s="11">
        <v>0.63194444444444442</v>
      </c>
      <c r="C132" s="10" t="s">
        <v>42</v>
      </c>
      <c r="D132" s="10">
        <v>5</v>
      </c>
      <c r="E132" s="10">
        <v>4</v>
      </c>
      <c r="F132" s="10" t="s">
        <v>169</v>
      </c>
      <c r="G132" s="2">
        <v>70.871666666666698</v>
      </c>
      <c r="H132" s="6">
        <f>1+COUNTIFS(A:A,A132,O:O,"&lt;"&amp;O132)</f>
        <v>1</v>
      </c>
      <c r="I132" s="2">
        <f>AVERAGEIF(A:A,A132,G:G)</f>
        <v>51.027291666666635</v>
      </c>
      <c r="J132" s="2">
        <f>G132-I132</f>
        <v>19.844375000000063</v>
      </c>
      <c r="K132" s="2">
        <f>90+J132</f>
        <v>109.84437500000007</v>
      </c>
      <c r="L132" s="2">
        <f>EXP(0.06*K132)</f>
        <v>728.26318447420158</v>
      </c>
      <c r="M132" s="2">
        <f>SUMIF(A:A,A132,L:L)</f>
        <v>2253.0330882210055</v>
      </c>
      <c r="N132" s="3">
        <f>L132/M132</f>
        <v>0.32323679056539645</v>
      </c>
      <c r="O132" s="7">
        <f>1/N132</f>
        <v>3.0937072424547618</v>
      </c>
      <c r="P132" s="3">
        <f>IF(O132&gt;21,"",N132)</f>
        <v>0.32323679056539645</v>
      </c>
      <c r="Q132" s="3">
        <f>IF(ISNUMBER(P132),SUMIF(A:A,A132,P:P),"")</f>
        <v>0.91290603292806005</v>
      </c>
      <c r="R132" s="3">
        <f>IFERROR(P132*(1/Q132),"")</f>
        <v>0.35407454755079765</v>
      </c>
      <c r="S132" s="8">
        <f>IFERROR(1/R132,"")</f>
        <v>2.8242640057501847</v>
      </c>
    </row>
    <row r="133" spans="1:19" x14ac:dyDescent="0.25">
      <c r="A133" s="10">
        <v>22</v>
      </c>
      <c r="B133" s="11">
        <v>0.63194444444444442</v>
      </c>
      <c r="C133" s="10" t="s">
        <v>42</v>
      </c>
      <c r="D133" s="10">
        <v>5</v>
      </c>
      <c r="E133" s="10">
        <v>6</v>
      </c>
      <c r="F133" s="10" t="s">
        <v>171</v>
      </c>
      <c r="G133" s="2">
        <v>62.692166666666601</v>
      </c>
      <c r="H133" s="6">
        <f>1+COUNTIFS(A:A,A133,O:O,"&lt;"&amp;O133)</f>
        <v>2</v>
      </c>
      <c r="I133" s="2">
        <f>AVERAGEIF(A:A,A133,G:G)</f>
        <v>51.027291666666635</v>
      </c>
      <c r="J133" s="2">
        <f>G133-I133</f>
        <v>11.664874999999967</v>
      </c>
      <c r="K133" s="2">
        <f>90+J133</f>
        <v>101.66487499999997</v>
      </c>
      <c r="L133" s="2">
        <f>EXP(0.06*K133)</f>
        <v>445.80984294836156</v>
      </c>
      <c r="M133" s="2">
        <f>SUMIF(A:A,A133,L:L)</f>
        <v>2253.0330882210055</v>
      </c>
      <c r="N133" s="3">
        <f>L133/M133</f>
        <v>0.19787097015089686</v>
      </c>
      <c r="O133" s="7">
        <f>1/N133</f>
        <v>5.0537984386360346</v>
      </c>
      <c r="P133" s="3">
        <f>IF(O133&gt;21,"",N133)</f>
        <v>0.19787097015089686</v>
      </c>
      <c r="Q133" s="3">
        <f>IF(ISNUMBER(P133),SUMIF(A:A,A133,P:P),"")</f>
        <v>0.91290603292806005</v>
      </c>
      <c r="R133" s="3">
        <f>IFERROR(P133*(1/Q133),"")</f>
        <v>0.21674845275832427</v>
      </c>
      <c r="S133" s="8">
        <f>IFERROR(1/R133,"")</f>
        <v>4.6136430838332467</v>
      </c>
    </row>
    <row r="134" spans="1:19" x14ac:dyDescent="0.25">
      <c r="A134" s="10">
        <v>22</v>
      </c>
      <c r="B134" s="11">
        <v>0.63194444444444442</v>
      </c>
      <c r="C134" s="10" t="s">
        <v>42</v>
      </c>
      <c r="D134" s="10">
        <v>5</v>
      </c>
      <c r="E134" s="10">
        <v>2</v>
      </c>
      <c r="F134" s="10" t="s">
        <v>167</v>
      </c>
      <c r="G134" s="2">
        <v>57.812599999999904</v>
      </c>
      <c r="H134" s="6">
        <f>1+COUNTIFS(A:A,A134,O:O,"&lt;"&amp;O134)</f>
        <v>3</v>
      </c>
      <c r="I134" s="2">
        <f>AVERAGEIF(A:A,A134,G:G)</f>
        <v>51.027291666666635</v>
      </c>
      <c r="J134" s="2">
        <f>G134-I134</f>
        <v>6.7853083333332691</v>
      </c>
      <c r="K134" s="2">
        <f>90+J134</f>
        <v>96.785308333333262</v>
      </c>
      <c r="L134" s="2">
        <f>EXP(0.06*K134)</f>
        <v>332.65918586142237</v>
      </c>
      <c r="M134" s="2">
        <f>SUMIF(A:A,A134,L:L)</f>
        <v>2253.0330882210055</v>
      </c>
      <c r="N134" s="3">
        <f>L134/M134</f>
        <v>0.14764948974810219</v>
      </c>
      <c r="O134" s="7">
        <f>1/N134</f>
        <v>6.7727968562983367</v>
      </c>
      <c r="P134" s="3">
        <f>IF(O134&gt;21,"",N134)</f>
        <v>0.14764948974810219</v>
      </c>
      <c r="Q134" s="3">
        <f>IF(ISNUMBER(P134),SUMIF(A:A,A134,P:P),"")</f>
        <v>0.91290603292806005</v>
      </c>
      <c r="R134" s="3">
        <f>IFERROR(P134*(1/Q134),"")</f>
        <v>0.16173569285606576</v>
      </c>
      <c r="S134" s="8">
        <f>IFERROR(1/R134,"")</f>
        <v>6.1829271099109517</v>
      </c>
    </row>
    <row r="135" spans="1:19" x14ac:dyDescent="0.25">
      <c r="A135" s="10">
        <v>22</v>
      </c>
      <c r="B135" s="11">
        <v>0.63194444444444442</v>
      </c>
      <c r="C135" s="10" t="s">
        <v>42</v>
      </c>
      <c r="D135" s="10">
        <v>5</v>
      </c>
      <c r="E135" s="10">
        <v>5</v>
      </c>
      <c r="F135" s="10" t="s">
        <v>170</v>
      </c>
      <c r="G135" s="2">
        <v>51.481900000000003</v>
      </c>
      <c r="H135" s="6">
        <f>1+COUNTIFS(A:A,A135,O:O,"&lt;"&amp;O135)</f>
        <v>4</v>
      </c>
      <c r="I135" s="2">
        <f>AVERAGEIF(A:A,A135,G:G)</f>
        <v>51.027291666666635</v>
      </c>
      <c r="J135" s="2">
        <f>G135-I135</f>
        <v>0.45460833333336836</v>
      </c>
      <c r="K135" s="2">
        <f>90+J135</f>
        <v>90.454608333333368</v>
      </c>
      <c r="L135" s="2">
        <f>EXP(0.06*K135)</f>
        <v>227.528726329525</v>
      </c>
      <c r="M135" s="2">
        <f>SUMIF(A:A,A135,L:L)</f>
        <v>2253.0330882210055</v>
      </c>
      <c r="N135" s="3">
        <f>L135/M135</f>
        <v>0.10098774293154374</v>
      </c>
      <c r="O135" s="7">
        <f>1/N135</f>
        <v>9.9021918004234148</v>
      </c>
      <c r="P135" s="3">
        <f>IF(O135&gt;21,"",N135)</f>
        <v>0.10098774293154374</v>
      </c>
      <c r="Q135" s="3">
        <f>IF(ISNUMBER(P135),SUMIF(A:A,A135,P:P),"")</f>
        <v>0.91290603292806005</v>
      </c>
      <c r="R135" s="3">
        <f>IFERROR(P135*(1/Q135),"")</f>
        <v>0.11062227577534466</v>
      </c>
      <c r="S135" s="8">
        <f>IFERROR(1/R135,"")</f>
        <v>9.0397706338173052</v>
      </c>
    </row>
    <row r="136" spans="1:19" x14ac:dyDescent="0.25">
      <c r="A136" s="10">
        <v>22</v>
      </c>
      <c r="B136" s="11">
        <v>0.63194444444444442</v>
      </c>
      <c r="C136" s="10" t="s">
        <v>42</v>
      </c>
      <c r="D136" s="10">
        <v>5</v>
      </c>
      <c r="E136" s="10">
        <v>8</v>
      </c>
      <c r="F136" s="10" t="s">
        <v>173</v>
      </c>
      <c r="G136" s="2">
        <v>49.262099999999997</v>
      </c>
      <c r="H136" s="6">
        <f>1+COUNTIFS(A:A,A136,O:O,"&lt;"&amp;O136)</f>
        <v>5</v>
      </c>
      <c r="I136" s="2">
        <f>AVERAGEIF(A:A,A136,G:G)</f>
        <v>51.027291666666635</v>
      </c>
      <c r="J136" s="2">
        <f>G136-I136</f>
        <v>-1.7651916666666381</v>
      </c>
      <c r="K136" s="2">
        <f>90+J136</f>
        <v>88.234808333333362</v>
      </c>
      <c r="L136" s="2">
        <f>EXP(0.06*K136)</f>
        <v>199.1560125034126</v>
      </c>
      <c r="M136" s="2">
        <f>SUMIF(A:A,A136,L:L)</f>
        <v>2253.0330882210055</v>
      </c>
      <c r="N136" s="3">
        <f>L136/M136</f>
        <v>8.839462391591689E-2</v>
      </c>
      <c r="O136" s="7">
        <f>1/N136</f>
        <v>11.312905193773144</v>
      </c>
      <c r="P136" s="3">
        <f>IF(O136&gt;21,"",N136)</f>
        <v>8.839462391591689E-2</v>
      </c>
      <c r="Q136" s="3">
        <f>IF(ISNUMBER(P136),SUMIF(A:A,A136,P:P),"")</f>
        <v>0.91290603292806005</v>
      </c>
      <c r="R136" s="3">
        <f>IFERROR(P136*(1/Q136),"")</f>
        <v>9.6827735525418165E-2</v>
      </c>
      <c r="S136" s="8">
        <f>IFERROR(1/R136,"")</f>
        <v>10.327619401338689</v>
      </c>
    </row>
    <row r="137" spans="1:19" x14ac:dyDescent="0.25">
      <c r="A137" s="10">
        <v>22</v>
      </c>
      <c r="B137" s="11">
        <v>0.63194444444444442</v>
      </c>
      <c r="C137" s="10" t="s">
        <v>42</v>
      </c>
      <c r="D137" s="10">
        <v>5</v>
      </c>
      <c r="E137" s="10">
        <v>7</v>
      </c>
      <c r="F137" s="10" t="s">
        <v>172</v>
      </c>
      <c r="G137" s="2">
        <v>41.283200000000001</v>
      </c>
      <c r="H137" s="6">
        <f>1+COUNTIFS(A:A,A137,O:O,"&lt;"&amp;O137)</f>
        <v>6</v>
      </c>
      <c r="I137" s="2">
        <f>AVERAGEIF(A:A,A137,G:G)</f>
        <v>51.027291666666635</v>
      </c>
      <c r="J137" s="2">
        <f>G137-I137</f>
        <v>-9.744091666666634</v>
      </c>
      <c r="K137" s="2">
        <f>90+J137</f>
        <v>80.255908333333366</v>
      </c>
      <c r="L137" s="2">
        <f>EXP(0.06*K137)</f>
        <v>123.39054650657097</v>
      </c>
      <c r="M137" s="2">
        <f>SUMIF(A:A,A137,L:L)</f>
        <v>2253.0330882210055</v>
      </c>
      <c r="N137" s="3">
        <f>L137/M137</f>
        <v>5.4766415616203899E-2</v>
      </c>
      <c r="O137" s="7">
        <f>1/N137</f>
        <v>18.259365502534862</v>
      </c>
      <c r="P137" s="3">
        <f>IF(O137&gt;21,"",N137)</f>
        <v>5.4766415616203899E-2</v>
      </c>
      <c r="Q137" s="3">
        <f>IF(ISNUMBER(P137),SUMIF(A:A,A137,P:P),"")</f>
        <v>0.91290603292806005</v>
      </c>
      <c r="R137" s="3">
        <f>IFERROR(P137*(1/Q137),"")</f>
        <v>5.9991295534049416E-2</v>
      </c>
      <c r="S137" s="8">
        <f>IFERROR(1/R137,"")</f>
        <v>16.669084924702574</v>
      </c>
    </row>
    <row r="138" spans="1:19" x14ac:dyDescent="0.25">
      <c r="A138" s="10">
        <v>22</v>
      </c>
      <c r="B138" s="11">
        <v>0.63194444444444442</v>
      </c>
      <c r="C138" s="10" t="s">
        <v>42</v>
      </c>
      <c r="D138" s="10">
        <v>5</v>
      </c>
      <c r="E138" s="10">
        <v>3</v>
      </c>
      <c r="F138" s="10" t="s">
        <v>168</v>
      </c>
      <c r="G138" s="2">
        <v>38.765033333333299</v>
      </c>
      <c r="H138" s="6">
        <f>1+COUNTIFS(A:A,A138,O:O,"&lt;"&amp;O138)</f>
        <v>7</v>
      </c>
      <c r="I138" s="2">
        <f>AVERAGEIF(A:A,A138,G:G)</f>
        <v>51.027291666666635</v>
      </c>
      <c r="J138" s="2">
        <f>G138-I138</f>
        <v>-12.262258333333335</v>
      </c>
      <c r="K138" s="2">
        <f>90+J138</f>
        <v>77.737741666666665</v>
      </c>
      <c r="L138" s="2">
        <f>EXP(0.06*K138)</f>
        <v>106.08752914268631</v>
      </c>
      <c r="M138" s="2">
        <f>SUMIF(A:A,A138,L:L)</f>
        <v>2253.0330882210055</v>
      </c>
      <c r="N138" s="3">
        <f>L138/M138</f>
        <v>4.7086538452239507E-2</v>
      </c>
      <c r="O138" s="7">
        <f>1/N138</f>
        <v>21.237492346444476</v>
      </c>
      <c r="P138" s="3" t="str">
        <f>IF(O138&gt;21,"",N138)</f>
        <v/>
      </c>
      <c r="Q138" s="3" t="str">
        <f>IF(ISNUMBER(P138),SUMIF(A:A,A138,P:P),"")</f>
        <v/>
      </c>
      <c r="R138" s="3" t="str">
        <f>IFERROR(P138*(1/Q138),"")</f>
        <v/>
      </c>
      <c r="S138" s="8" t="str">
        <f>IFERROR(1/R138,"")</f>
        <v/>
      </c>
    </row>
    <row r="139" spans="1:19" x14ac:dyDescent="0.25">
      <c r="A139" s="10">
        <v>22</v>
      </c>
      <c r="B139" s="11">
        <v>0.63194444444444442</v>
      </c>
      <c r="C139" s="10" t="s">
        <v>42</v>
      </c>
      <c r="D139" s="10">
        <v>5</v>
      </c>
      <c r="E139" s="10">
        <v>9</v>
      </c>
      <c r="F139" s="10" t="s">
        <v>174</v>
      </c>
      <c r="G139" s="2">
        <v>36.049666666666603</v>
      </c>
      <c r="H139" s="6">
        <f>1+COUNTIFS(A:A,A139,O:O,"&lt;"&amp;O139)</f>
        <v>8</v>
      </c>
      <c r="I139" s="2">
        <f>AVERAGEIF(A:A,A139,G:G)</f>
        <v>51.027291666666635</v>
      </c>
      <c r="J139" s="2">
        <f>G139-I139</f>
        <v>-14.977625000000032</v>
      </c>
      <c r="K139" s="2">
        <f>90+J139</f>
        <v>75.022374999999968</v>
      </c>
      <c r="L139" s="2">
        <f>EXP(0.06*K139)</f>
        <v>90.138060454824796</v>
      </c>
      <c r="M139" s="2">
        <f>SUMIF(A:A,A139,L:L)</f>
        <v>2253.0330882210055</v>
      </c>
      <c r="N139" s="3">
        <f>L139/M139</f>
        <v>4.0007428619700296E-2</v>
      </c>
      <c r="O139" s="7">
        <f>1/N139</f>
        <v>24.995357974783314</v>
      </c>
      <c r="P139" s="3" t="str">
        <f>IF(O139&gt;21,"",N139)</f>
        <v/>
      </c>
      <c r="Q139" s="3" t="str">
        <f>IF(ISNUMBER(P139),SUMIF(A:A,A139,P:P),"")</f>
        <v/>
      </c>
      <c r="R139" s="3" t="str">
        <f>IFERROR(P139*(1/Q139),"")</f>
        <v/>
      </c>
      <c r="S139" s="8" t="str">
        <f>IFERROR(1/R139,"")</f>
        <v/>
      </c>
    </row>
    <row r="140" spans="1:19" x14ac:dyDescent="0.25">
      <c r="A140" s="1">
        <v>24</v>
      </c>
      <c r="B140" s="5">
        <v>0.63958333333333328</v>
      </c>
      <c r="C140" s="1" t="s">
        <v>100</v>
      </c>
      <c r="D140" s="1">
        <v>3</v>
      </c>
      <c r="E140" s="1">
        <v>8</v>
      </c>
      <c r="F140" s="1" t="s">
        <v>183</v>
      </c>
      <c r="G140" s="2">
        <v>57.523699999999998</v>
      </c>
      <c r="H140" s="6">
        <f>1+COUNTIFS(A:A,A140,O:O,"&lt;"&amp;O140)</f>
        <v>1</v>
      </c>
      <c r="I140" s="2">
        <f>AVERAGEIF(A:A,A140,G:G)</f>
        <v>46.396336363636358</v>
      </c>
      <c r="J140" s="2">
        <f>G140-I140</f>
        <v>11.12736363636364</v>
      </c>
      <c r="K140" s="2">
        <f>90+J140</f>
        <v>101.12736363636364</v>
      </c>
      <c r="L140" s="2">
        <f>EXP(0.06*K140)</f>
        <v>431.66154398626134</v>
      </c>
      <c r="M140" s="2">
        <f>SUMIF(A:A,A140,L:L)</f>
        <v>2693.632597419969</v>
      </c>
      <c r="N140" s="3">
        <f>L140/M140</f>
        <v>0.16025256911418356</v>
      </c>
      <c r="O140" s="7">
        <f>1/N140</f>
        <v>6.2401495684445312</v>
      </c>
      <c r="P140" s="3">
        <f>IF(O140&gt;21,"",N140)</f>
        <v>0.16025256911418356</v>
      </c>
      <c r="Q140" s="3">
        <f>IF(ISNUMBER(P140),SUMIF(A:A,A140,P:P),"")</f>
        <v>0.87456692651320156</v>
      </c>
      <c r="R140" s="3">
        <f>IFERROR(P140*(1/Q140),"")</f>
        <v>0.18323648454566221</v>
      </c>
      <c r="S140" s="8">
        <f>IFERROR(1/R140,"")</f>
        <v>5.4574284290572148</v>
      </c>
    </row>
    <row r="141" spans="1:19" x14ac:dyDescent="0.25">
      <c r="A141" s="1">
        <v>24</v>
      </c>
      <c r="B141" s="5">
        <v>0.63958333333333328</v>
      </c>
      <c r="C141" s="1" t="s">
        <v>100</v>
      </c>
      <c r="D141" s="1">
        <v>3</v>
      </c>
      <c r="E141" s="1">
        <v>3</v>
      </c>
      <c r="F141" s="1" t="s">
        <v>178</v>
      </c>
      <c r="G141" s="2">
        <v>54.309700000000007</v>
      </c>
      <c r="H141" s="6">
        <f>1+COUNTIFS(A:A,A141,O:O,"&lt;"&amp;O141)</f>
        <v>2</v>
      </c>
      <c r="I141" s="2">
        <f>AVERAGEIF(A:A,A141,G:G)</f>
        <v>46.396336363636358</v>
      </c>
      <c r="J141" s="2">
        <f>G141-I141</f>
        <v>7.9133636363636484</v>
      </c>
      <c r="K141" s="2">
        <f>90+J141</f>
        <v>97.913363636363641</v>
      </c>
      <c r="L141" s="2">
        <f>EXP(0.06*K141)</f>
        <v>355.9541100473661</v>
      </c>
      <c r="M141" s="2">
        <f>SUMIF(A:A,A141,L:L)</f>
        <v>2693.632597419969</v>
      </c>
      <c r="N141" s="3">
        <f>L141/M141</f>
        <v>0.1321464962921477</v>
      </c>
      <c r="O141" s="7">
        <f>1/N141</f>
        <v>7.5673591662181749</v>
      </c>
      <c r="P141" s="3">
        <f>IF(O141&gt;21,"",N141)</f>
        <v>0.1321464962921477</v>
      </c>
      <c r="Q141" s="3">
        <f>IF(ISNUMBER(P141),SUMIF(A:A,A141,P:P),"")</f>
        <v>0.87456692651320156</v>
      </c>
      <c r="R141" s="3">
        <f>IFERROR(P141*(1/Q141),"")</f>
        <v>0.15109935247494516</v>
      </c>
      <c r="S141" s="8">
        <f>IFERROR(1/R141,"")</f>
        <v>6.6181620478209329</v>
      </c>
    </row>
    <row r="142" spans="1:19" x14ac:dyDescent="0.25">
      <c r="A142" s="1">
        <v>24</v>
      </c>
      <c r="B142" s="5">
        <v>0.63958333333333328</v>
      </c>
      <c r="C142" s="1" t="s">
        <v>100</v>
      </c>
      <c r="D142" s="1">
        <v>3</v>
      </c>
      <c r="E142" s="1">
        <v>2</v>
      </c>
      <c r="F142" s="1" t="s">
        <v>177</v>
      </c>
      <c r="G142" s="2">
        <v>53.815366666666698</v>
      </c>
      <c r="H142" s="6">
        <f>1+COUNTIFS(A:A,A142,O:O,"&lt;"&amp;O142)</f>
        <v>3</v>
      </c>
      <c r="I142" s="2">
        <f>AVERAGEIF(A:A,A142,G:G)</f>
        <v>46.396336363636358</v>
      </c>
      <c r="J142" s="2">
        <f>G142-I142</f>
        <v>7.4190303030303397</v>
      </c>
      <c r="K142" s="2">
        <f>90+J142</f>
        <v>97.41903030303034</v>
      </c>
      <c r="L142" s="2">
        <f>EXP(0.06*K142)</f>
        <v>345.55154379797676</v>
      </c>
      <c r="M142" s="2">
        <f>SUMIF(A:A,A142,L:L)</f>
        <v>2693.632597419969</v>
      </c>
      <c r="N142" s="3">
        <f>L142/M142</f>
        <v>0.12828458644618237</v>
      </c>
      <c r="O142" s="7">
        <f>1/N142</f>
        <v>7.7951687548957214</v>
      </c>
      <c r="P142" s="3">
        <f>IF(O142&gt;21,"",N142)</f>
        <v>0.12828458644618237</v>
      </c>
      <c r="Q142" s="3">
        <f>IF(ISNUMBER(P142),SUMIF(A:A,A142,P:P),"")</f>
        <v>0.87456692651320156</v>
      </c>
      <c r="R142" s="3">
        <f>IFERROR(P142*(1/Q142),"")</f>
        <v>0.14668355566295924</v>
      </c>
      <c r="S142" s="8">
        <f>IFERROR(1/R142,"")</f>
        <v>6.817396779620891</v>
      </c>
    </row>
    <row r="143" spans="1:19" x14ac:dyDescent="0.25">
      <c r="A143" s="1">
        <v>24</v>
      </c>
      <c r="B143" s="5">
        <v>0.63958333333333328</v>
      </c>
      <c r="C143" s="1" t="s">
        <v>100</v>
      </c>
      <c r="D143" s="1">
        <v>3</v>
      </c>
      <c r="E143" s="1">
        <v>6</v>
      </c>
      <c r="F143" s="1" t="s">
        <v>181</v>
      </c>
      <c r="G143" s="2">
        <v>51.414466666666705</v>
      </c>
      <c r="H143" s="6">
        <f>1+COUNTIFS(A:A,A143,O:O,"&lt;"&amp;O143)</f>
        <v>4</v>
      </c>
      <c r="I143" s="2">
        <f>AVERAGEIF(A:A,A143,G:G)</f>
        <v>46.396336363636358</v>
      </c>
      <c r="J143" s="2">
        <f>G143-I143</f>
        <v>5.0181303030303468</v>
      </c>
      <c r="K143" s="2">
        <f>90+J143</f>
        <v>95.018130303030347</v>
      </c>
      <c r="L143" s="2">
        <f>EXP(0.06*K143)</f>
        <v>299.19269125605331</v>
      </c>
      <c r="M143" s="2">
        <f>SUMIF(A:A,A143,L:L)</f>
        <v>2693.632597419969</v>
      </c>
      <c r="N143" s="3">
        <f>L143/M143</f>
        <v>0.111074053507753</v>
      </c>
      <c r="O143" s="7">
        <f>1/N143</f>
        <v>9.0030026673168972</v>
      </c>
      <c r="P143" s="3">
        <f>IF(O143&gt;21,"",N143)</f>
        <v>0.111074053507753</v>
      </c>
      <c r="Q143" s="3">
        <f>IF(ISNUMBER(P143),SUMIF(A:A,A143,P:P),"")</f>
        <v>0.87456692651320156</v>
      </c>
      <c r="R143" s="3">
        <f>IFERROR(P143*(1/Q143),"")</f>
        <v>0.12700463525483699</v>
      </c>
      <c r="S143" s="8">
        <f>IFERROR(1/R143,"")</f>
        <v>7.8737283721454947</v>
      </c>
    </row>
    <row r="144" spans="1:19" x14ac:dyDescent="0.25">
      <c r="A144" s="1">
        <v>24</v>
      </c>
      <c r="B144" s="5">
        <v>0.63958333333333328</v>
      </c>
      <c r="C144" s="1" t="s">
        <v>100</v>
      </c>
      <c r="D144" s="1">
        <v>3</v>
      </c>
      <c r="E144" s="1">
        <v>5</v>
      </c>
      <c r="F144" s="1" t="s">
        <v>180</v>
      </c>
      <c r="G144" s="2">
        <v>49.6404</v>
      </c>
      <c r="H144" s="6">
        <f>1+COUNTIFS(A:A,A144,O:O,"&lt;"&amp;O144)</f>
        <v>5</v>
      </c>
      <c r="I144" s="2">
        <f>AVERAGEIF(A:A,A144,G:G)</f>
        <v>46.396336363636358</v>
      </c>
      <c r="J144" s="2">
        <f>G144-I144</f>
        <v>3.2440636363636415</v>
      </c>
      <c r="K144" s="2">
        <f>90+J144</f>
        <v>93.244063636363649</v>
      </c>
      <c r="L144" s="2">
        <f>EXP(0.06*K144)</f>
        <v>268.98182659193208</v>
      </c>
      <c r="M144" s="2">
        <f>SUMIF(A:A,A144,L:L)</f>
        <v>2693.632597419969</v>
      </c>
      <c r="N144" s="3">
        <f>L144/M144</f>
        <v>9.9858394515113094E-2</v>
      </c>
      <c r="O144" s="7">
        <f>1/N144</f>
        <v>10.014180629037199</v>
      </c>
      <c r="P144" s="3">
        <f>IF(O144&gt;21,"",N144)</f>
        <v>9.9858394515113094E-2</v>
      </c>
      <c r="Q144" s="3">
        <f>IF(ISNUMBER(P144),SUMIF(A:A,A144,P:P),"")</f>
        <v>0.87456692651320156</v>
      </c>
      <c r="R144" s="3">
        <f>IFERROR(P144*(1/Q144),"")</f>
        <v>0.11418039201783803</v>
      </c>
      <c r="S144" s="8">
        <f>IFERROR(1/R144,"")</f>
        <v>8.758071174285103</v>
      </c>
    </row>
    <row r="145" spans="1:19" x14ac:dyDescent="0.25">
      <c r="A145" s="1">
        <v>24</v>
      </c>
      <c r="B145" s="5">
        <v>0.63958333333333328</v>
      </c>
      <c r="C145" s="1" t="s">
        <v>100</v>
      </c>
      <c r="D145" s="1">
        <v>3</v>
      </c>
      <c r="E145" s="1">
        <v>9</v>
      </c>
      <c r="F145" s="1" t="s">
        <v>184</v>
      </c>
      <c r="G145" s="2">
        <v>47.085566666666601</v>
      </c>
      <c r="H145" s="6">
        <f>1+COUNTIFS(A:A,A145,O:O,"&lt;"&amp;O145)</f>
        <v>6</v>
      </c>
      <c r="I145" s="2">
        <f>AVERAGEIF(A:A,A145,G:G)</f>
        <v>46.396336363636358</v>
      </c>
      <c r="J145" s="2">
        <f>G145-I145</f>
        <v>0.68923030303024291</v>
      </c>
      <c r="K145" s="2">
        <f>90+J145</f>
        <v>90.689230303030243</v>
      </c>
      <c r="L145" s="2">
        <f>EXP(0.06*K145)</f>
        <v>230.75437155374422</v>
      </c>
      <c r="M145" s="2">
        <f>SUMIF(A:A,A145,L:L)</f>
        <v>2693.632597419969</v>
      </c>
      <c r="N145" s="3">
        <f>L145/M145</f>
        <v>8.5666609386434778E-2</v>
      </c>
      <c r="O145" s="7">
        <f>1/N145</f>
        <v>11.673159556123965</v>
      </c>
      <c r="P145" s="3">
        <f>IF(O145&gt;21,"",N145)</f>
        <v>8.5666609386434778E-2</v>
      </c>
      <c r="Q145" s="3">
        <f>IF(ISNUMBER(P145),SUMIF(A:A,A145,P:P),"")</f>
        <v>0.87456692651320156</v>
      </c>
      <c r="R145" s="3">
        <f>IFERROR(P145*(1/Q145),"")</f>
        <v>9.7953177497779112E-2</v>
      </c>
      <c r="S145" s="8">
        <f>IFERROR(1/R145,"")</f>
        <v>10.208959275697543</v>
      </c>
    </row>
    <row r="146" spans="1:19" x14ac:dyDescent="0.25">
      <c r="A146" s="1">
        <v>24</v>
      </c>
      <c r="B146" s="5">
        <v>0.63958333333333328</v>
      </c>
      <c r="C146" s="1" t="s">
        <v>100</v>
      </c>
      <c r="D146" s="1">
        <v>3</v>
      </c>
      <c r="E146" s="1">
        <v>10</v>
      </c>
      <c r="F146" s="1" t="s">
        <v>185</v>
      </c>
      <c r="G146" s="2">
        <v>46.446899999999999</v>
      </c>
      <c r="H146" s="6">
        <f>1+COUNTIFS(A:A,A146,O:O,"&lt;"&amp;O146)</f>
        <v>7</v>
      </c>
      <c r="I146" s="2">
        <f>AVERAGEIF(A:A,A146,G:G)</f>
        <v>46.396336363636358</v>
      </c>
      <c r="J146" s="2">
        <f>G146-I146</f>
        <v>5.0563636363641251E-2</v>
      </c>
      <c r="K146" s="2">
        <f>90+J146</f>
        <v>90.050563636363648</v>
      </c>
      <c r="L146" s="2">
        <f>EXP(0.06*K146)</f>
        <v>222.07914296459296</v>
      </c>
      <c r="M146" s="2">
        <f>SUMIF(A:A,A146,L:L)</f>
        <v>2693.632597419969</v>
      </c>
      <c r="N146" s="3">
        <f>L146/M146</f>
        <v>8.2445966527620027E-2</v>
      </c>
      <c r="O146" s="7">
        <f>1/N146</f>
        <v>12.129156126333875</v>
      </c>
      <c r="P146" s="3">
        <f>IF(O146&gt;21,"",N146)</f>
        <v>8.2445966527620027E-2</v>
      </c>
      <c r="Q146" s="3">
        <f>IF(ISNUMBER(P146),SUMIF(A:A,A146,P:P),"")</f>
        <v>0.87456692651320156</v>
      </c>
      <c r="R146" s="3">
        <f>IFERROR(P146*(1/Q146),"")</f>
        <v>9.4270620152905479E-2</v>
      </c>
      <c r="S146" s="8">
        <f>IFERROR(1/R146,"")</f>
        <v>10.607758794606587</v>
      </c>
    </row>
    <row r="147" spans="1:19" x14ac:dyDescent="0.25">
      <c r="A147" s="1">
        <v>24</v>
      </c>
      <c r="B147" s="5">
        <v>0.63958333333333328</v>
      </c>
      <c r="C147" s="1" t="s">
        <v>100</v>
      </c>
      <c r="D147" s="1">
        <v>3</v>
      </c>
      <c r="E147" s="1">
        <v>7</v>
      </c>
      <c r="F147" s="1" t="s">
        <v>182</v>
      </c>
      <c r="G147" s="2">
        <v>44.8333333333333</v>
      </c>
      <c r="H147" s="6">
        <f>1+COUNTIFS(A:A,A147,O:O,"&lt;"&amp;O147)</f>
        <v>8</v>
      </c>
      <c r="I147" s="2">
        <f>AVERAGEIF(A:A,A147,G:G)</f>
        <v>46.396336363636358</v>
      </c>
      <c r="J147" s="2">
        <f>G147-I147</f>
        <v>-1.563003030303058</v>
      </c>
      <c r="K147" s="2">
        <f>90+J147</f>
        <v>88.436996969696935</v>
      </c>
      <c r="L147" s="2">
        <f>EXP(0.06*K147)</f>
        <v>201.58675168342717</v>
      </c>
      <c r="M147" s="2">
        <f>SUMIF(A:A,A147,L:L)</f>
        <v>2693.632597419969</v>
      </c>
      <c r="N147" s="3">
        <f>L147/M147</f>
        <v>7.4838250723766916E-2</v>
      </c>
      <c r="O147" s="7">
        <f>1/N147</f>
        <v>13.362150909847802</v>
      </c>
      <c r="P147" s="3">
        <f>IF(O147&gt;21,"",N147)</f>
        <v>7.4838250723766916E-2</v>
      </c>
      <c r="Q147" s="3">
        <f>IF(ISNUMBER(P147),SUMIF(A:A,A147,P:P),"")</f>
        <v>0.87456692651320156</v>
      </c>
      <c r="R147" s="3">
        <f>IFERROR(P147*(1/Q147),"")</f>
        <v>8.5571782393073642E-2</v>
      </c>
      <c r="S147" s="8">
        <f>IFERROR(1/R147,"")</f>
        <v>11.686095252831173</v>
      </c>
    </row>
    <row r="148" spans="1:19" x14ac:dyDescent="0.25">
      <c r="A148" s="1">
        <v>24</v>
      </c>
      <c r="B148" s="5">
        <v>0.63958333333333328</v>
      </c>
      <c r="C148" s="1" t="s">
        <v>100</v>
      </c>
      <c r="D148" s="1">
        <v>3</v>
      </c>
      <c r="E148" s="1">
        <v>1</v>
      </c>
      <c r="F148" s="1" t="s">
        <v>176</v>
      </c>
      <c r="G148" s="2">
        <v>36.385199999999998</v>
      </c>
      <c r="H148" s="6">
        <f>1+COUNTIFS(A:A,A148,O:O,"&lt;"&amp;O148)</f>
        <v>9</v>
      </c>
      <c r="I148" s="2">
        <f>AVERAGEIF(A:A,A148,G:G)</f>
        <v>46.396336363636358</v>
      </c>
      <c r="J148" s="2">
        <f>G148-I148</f>
        <v>-10.011136363636361</v>
      </c>
      <c r="K148" s="2">
        <f>90+J148</f>
        <v>79.988863636363646</v>
      </c>
      <c r="L148" s="2">
        <f>EXP(0.06*K148)</f>
        <v>121.42925358618102</v>
      </c>
      <c r="M148" s="2">
        <f>SUMIF(A:A,A148,L:L)</f>
        <v>2693.632597419969</v>
      </c>
      <c r="N148" s="3">
        <f>L148/M148</f>
        <v>4.5080109923858622E-2</v>
      </c>
      <c r="O148" s="7">
        <f>1/N148</f>
        <v>22.182732067180488</v>
      </c>
      <c r="P148" s="3" t="str">
        <f>IF(O148&gt;21,"",N148)</f>
        <v/>
      </c>
      <c r="Q148" s="3" t="str">
        <f>IF(ISNUMBER(P148),SUMIF(A:A,A148,P:P),"")</f>
        <v/>
      </c>
      <c r="R148" s="3" t="str">
        <f>IFERROR(P148*(1/Q148),"")</f>
        <v/>
      </c>
      <c r="S148" s="8" t="str">
        <f>IFERROR(1/R148,"")</f>
        <v/>
      </c>
    </row>
    <row r="149" spans="1:19" x14ac:dyDescent="0.25">
      <c r="A149" s="1">
        <v>24</v>
      </c>
      <c r="B149" s="5">
        <v>0.63958333333333328</v>
      </c>
      <c r="C149" s="1" t="s">
        <v>100</v>
      </c>
      <c r="D149" s="1">
        <v>3</v>
      </c>
      <c r="E149" s="1">
        <v>11</v>
      </c>
      <c r="F149" s="1" t="s">
        <v>186</v>
      </c>
      <c r="G149" s="2">
        <v>35.119566666666699</v>
      </c>
      <c r="H149" s="6">
        <f>1+COUNTIFS(A:A,A149,O:O,"&lt;"&amp;O149)</f>
        <v>10</v>
      </c>
      <c r="I149" s="2">
        <f>AVERAGEIF(A:A,A149,G:G)</f>
        <v>46.396336363636358</v>
      </c>
      <c r="J149" s="2">
        <f>G149-I149</f>
        <v>-11.276769696969659</v>
      </c>
      <c r="K149" s="2">
        <f>90+J149</f>
        <v>78.723230303030334</v>
      </c>
      <c r="L149" s="2">
        <f>EXP(0.06*K149)</f>
        <v>112.5495780316038</v>
      </c>
      <c r="M149" s="2">
        <f>SUMIF(A:A,A149,L:L)</f>
        <v>2693.632597419969</v>
      </c>
      <c r="N149" s="3">
        <f>L149/M149</f>
        <v>4.1783566971756544E-2</v>
      </c>
      <c r="O149" s="7">
        <f>1/N149</f>
        <v>23.932853810110242</v>
      </c>
      <c r="P149" s="3" t="str">
        <f>IF(O149&gt;21,"",N149)</f>
        <v/>
      </c>
      <c r="Q149" s="3" t="str">
        <f>IF(ISNUMBER(P149),SUMIF(A:A,A149,P:P),"")</f>
        <v/>
      </c>
      <c r="R149" s="3" t="str">
        <f>IFERROR(P149*(1/Q149),"")</f>
        <v/>
      </c>
      <c r="S149" s="8" t="str">
        <f>IFERROR(1/R149,"")</f>
        <v/>
      </c>
    </row>
    <row r="150" spans="1:19" x14ac:dyDescent="0.25">
      <c r="A150" s="1">
        <v>24</v>
      </c>
      <c r="B150" s="5">
        <v>0.63958333333333328</v>
      </c>
      <c r="C150" s="1" t="s">
        <v>100</v>
      </c>
      <c r="D150" s="1">
        <v>3</v>
      </c>
      <c r="E150" s="1">
        <v>4</v>
      </c>
      <c r="F150" s="1" t="s">
        <v>179</v>
      </c>
      <c r="G150" s="2">
        <v>33.785499999999999</v>
      </c>
      <c r="H150" s="6">
        <f>1+COUNTIFS(A:A,A150,O:O,"&lt;"&amp;O150)</f>
        <v>11</v>
      </c>
      <c r="I150" s="2">
        <f>AVERAGEIF(A:A,A150,G:G)</f>
        <v>46.396336363636358</v>
      </c>
      <c r="J150" s="2">
        <f>G150-I150</f>
        <v>-12.610836363636359</v>
      </c>
      <c r="K150" s="2">
        <f>90+J150</f>
        <v>77.389163636363634</v>
      </c>
      <c r="L150" s="2">
        <f>EXP(0.06*K150)</f>
        <v>103.89178392083025</v>
      </c>
      <c r="M150" s="2">
        <f>SUMIF(A:A,A150,L:L)</f>
        <v>2693.632597419969</v>
      </c>
      <c r="N150" s="3">
        <f>L150/M150</f>
        <v>3.8569396591183407E-2</v>
      </c>
      <c r="O150" s="7">
        <f>1/N150</f>
        <v>25.92729180078981</v>
      </c>
      <c r="P150" s="3" t="str">
        <f>IF(O150&gt;21,"",N150)</f>
        <v/>
      </c>
      <c r="Q150" s="3" t="str">
        <f>IF(ISNUMBER(P150),SUMIF(A:A,A150,P:P),"")</f>
        <v/>
      </c>
      <c r="R150" s="3" t="str">
        <f>IFERROR(P150*(1/Q150),"")</f>
        <v/>
      </c>
      <c r="S150" s="8" t="str">
        <f>IFERROR(1/R150,"")</f>
        <v/>
      </c>
    </row>
    <row r="151" spans="1:19" x14ac:dyDescent="0.25">
      <c r="A151" s="1">
        <v>25</v>
      </c>
      <c r="B151" s="5">
        <v>0.64236111111111105</v>
      </c>
      <c r="C151" s="1" t="s">
        <v>32</v>
      </c>
      <c r="D151" s="1">
        <v>6</v>
      </c>
      <c r="E151" s="1">
        <v>3</v>
      </c>
      <c r="F151" s="1" t="s">
        <v>189</v>
      </c>
      <c r="G151" s="2">
        <v>72.805833333333297</v>
      </c>
      <c r="H151" s="6">
        <f>1+COUNTIFS(A:A,A151,O:O,"&lt;"&amp;O151)</f>
        <v>1</v>
      </c>
      <c r="I151" s="2">
        <f>AVERAGEIF(A:A,A151,G:G)</f>
        <v>49.671127272727261</v>
      </c>
      <c r="J151" s="2">
        <f>G151-I151</f>
        <v>23.134706060606035</v>
      </c>
      <c r="K151" s="2">
        <f>90+J151</f>
        <v>113.13470606060604</v>
      </c>
      <c r="L151" s="2">
        <f>EXP(0.06*K151)</f>
        <v>887.21058223001182</v>
      </c>
      <c r="M151" s="2">
        <f>SUMIF(A:A,A151,L:L)</f>
        <v>3008.0105824998163</v>
      </c>
      <c r="N151" s="3">
        <f>L151/M151</f>
        <v>0.29494928887274485</v>
      </c>
      <c r="O151" s="7">
        <f>1/N151</f>
        <v>3.3904133277346111</v>
      </c>
      <c r="P151" s="3">
        <f>IF(O151&gt;21,"",N151)</f>
        <v>0.29494928887274485</v>
      </c>
      <c r="Q151" s="3">
        <f>IF(ISNUMBER(P151),SUMIF(A:A,A151,P:P),"")</f>
        <v>0.93528579013788082</v>
      </c>
      <c r="R151" s="3">
        <f>IFERROR(P151*(1/Q151),"")</f>
        <v>0.31535739341155083</v>
      </c>
      <c r="S151" s="8">
        <f>IFERROR(1/R151,"")</f>
        <v>3.1710054081242678</v>
      </c>
    </row>
    <row r="152" spans="1:19" x14ac:dyDescent="0.25">
      <c r="A152" s="1">
        <v>25</v>
      </c>
      <c r="B152" s="5">
        <v>0.64236111111111105</v>
      </c>
      <c r="C152" s="1" t="s">
        <v>32</v>
      </c>
      <c r="D152" s="1">
        <v>6</v>
      </c>
      <c r="E152" s="1">
        <v>1</v>
      </c>
      <c r="F152" s="1" t="s">
        <v>187</v>
      </c>
      <c r="G152" s="2">
        <v>58.796399999999906</v>
      </c>
      <c r="H152" s="6">
        <f>1+COUNTIFS(A:A,A152,O:O,"&lt;"&amp;O152)</f>
        <v>2</v>
      </c>
      <c r="I152" s="2">
        <f>AVERAGEIF(A:A,A152,G:G)</f>
        <v>49.671127272727261</v>
      </c>
      <c r="J152" s="2">
        <f>G152-I152</f>
        <v>9.1252727272726446</v>
      </c>
      <c r="K152" s="2">
        <f>90+J152</f>
        <v>99.125272727272645</v>
      </c>
      <c r="L152" s="2">
        <f>EXP(0.06*K152)</f>
        <v>382.80141791585976</v>
      </c>
      <c r="M152" s="2">
        <f>SUMIF(A:A,A152,L:L)</f>
        <v>3008.0105824998163</v>
      </c>
      <c r="N152" s="3">
        <f>L152/M152</f>
        <v>0.1272606619614122</v>
      </c>
      <c r="O152" s="7">
        <f>1/N152</f>
        <v>7.857887776060906</v>
      </c>
      <c r="P152" s="3">
        <f>IF(O152&gt;21,"",N152)</f>
        <v>0.1272606619614122</v>
      </c>
      <c r="Q152" s="3">
        <f>IF(ISNUMBER(P152),SUMIF(A:A,A152,P:P),"")</f>
        <v>0.93528579013788082</v>
      </c>
      <c r="R152" s="3">
        <f>IFERROR(P152*(1/Q152),"")</f>
        <v>0.13606607018230363</v>
      </c>
      <c r="S152" s="8">
        <f>IFERROR(1/R152,"")</f>
        <v>7.3493707774479198</v>
      </c>
    </row>
    <row r="153" spans="1:19" x14ac:dyDescent="0.25">
      <c r="A153" s="10">
        <v>25</v>
      </c>
      <c r="B153" s="11">
        <v>0.64236111111111105</v>
      </c>
      <c r="C153" s="10" t="s">
        <v>32</v>
      </c>
      <c r="D153" s="10">
        <v>6</v>
      </c>
      <c r="E153" s="10">
        <v>10</v>
      </c>
      <c r="F153" s="10" t="s">
        <v>196</v>
      </c>
      <c r="G153" s="2">
        <v>53.349233333333302</v>
      </c>
      <c r="H153" s="6">
        <f>1+COUNTIFS(A:A,A153,O:O,"&lt;"&amp;O153)</f>
        <v>3</v>
      </c>
      <c r="I153" s="2">
        <f>AVERAGEIF(A:A,A153,G:G)</f>
        <v>49.671127272727261</v>
      </c>
      <c r="J153" s="2">
        <f>G153-I153</f>
        <v>3.6781060606060407</v>
      </c>
      <c r="K153" s="2">
        <f>90+J153</f>
        <v>93.678106060606041</v>
      </c>
      <c r="L153" s="2">
        <f>EXP(0.06*K153)</f>
        <v>276.07880867502359</v>
      </c>
      <c r="M153" s="2">
        <f>SUMIF(A:A,A153,L:L)</f>
        <v>3008.0105824998163</v>
      </c>
      <c r="N153" s="3">
        <f>L153/M153</f>
        <v>9.1781195944326585E-2</v>
      </c>
      <c r="O153" s="7">
        <f>1/N153</f>
        <v>10.895477986651954</v>
      </c>
      <c r="P153" s="3">
        <f>IF(O153&gt;21,"",N153)</f>
        <v>9.1781195944326585E-2</v>
      </c>
      <c r="Q153" s="3">
        <f>IF(ISNUMBER(P153),SUMIF(A:A,A153,P:P),"")</f>
        <v>0.93528579013788082</v>
      </c>
      <c r="R153" s="3">
        <f>IFERROR(P153*(1/Q153),"")</f>
        <v>9.8131712159121004E-2</v>
      </c>
      <c r="S153" s="8">
        <f>IFERROR(1/R153,"")</f>
        <v>10.190385737675662</v>
      </c>
    </row>
    <row r="154" spans="1:19" x14ac:dyDescent="0.25">
      <c r="A154" s="1">
        <v>25</v>
      </c>
      <c r="B154" s="5">
        <v>0.64236111111111105</v>
      </c>
      <c r="C154" s="1" t="s">
        <v>32</v>
      </c>
      <c r="D154" s="1">
        <v>6</v>
      </c>
      <c r="E154" s="1">
        <v>2</v>
      </c>
      <c r="F154" s="1" t="s">
        <v>188</v>
      </c>
      <c r="G154" s="2">
        <v>52.727733333333305</v>
      </c>
      <c r="H154" s="6">
        <f>1+COUNTIFS(A:A,A154,O:O,"&lt;"&amp;O154)</f>
        <v>4</v>
      </c>
      <c r="I154" s="2">
        <f>AVERAGEIF(A:A,A154,G:G)</f>
        <v>49.671127272727261</v>
      </c>
      <c r="J154" s="2">
        <f>G154-I154</f>
        <v>3.0566060606060432</v>
      </c>
      <c r="K154" s="2">
        <f>90+J154</f>
        <v>93.056606060606043</v>
      </c>
      <c r="L154" s="2">
        <f>EXP(0.06*K154)</f>
        <v>265.97341591983746</v>
      </c>
      <c r="M154" s="2">
        <f>SUMIF(A:A,A154,L:L)</f>
        <v>3008.0105824998163</v>
      </c>
      <c r="N154" s="3">
        <f>L154/M154</f>
        <v>8.8421702193214838E-2</v>
      </c>
      <c r="O154" s="7">
        <f>1/N154</f>
        <v>11.309440727739535</v>
      </c>
      <c r="P154" s="3">
        <f>IF(O154&gt;21,"",N154)</f>
        <v>8.8421702193214838E-2</v>
      </c>
      <c r="Q154" s="3">
        <f>IF(ISNUMBER(P154),SUMIF(A:A,A154,P:P),"")</f>
        <v>0.93528579013788082</v>
      </c>
      <c r="R154" s="3">
        <f>IFERROR(P154*(1/Q154),"")</f>
        <v>9.4539768620006098E-2</v>
      </c>
      <c r="S154" s="8">
        <f>IFERROR(1/R154,"")</f>
        <v>10.5775592070614</v>
      </c>
    </row>
    <row r="155" spans="1:19" x14ac:dyDescent="0.25">
      <c r="A155" s="10">
        <v>25</v>
      </c>
      <c r="B155" s="11">
        <v>0.64236111111111105</v>
      </c>
      <c r="C155" s="10" t="s">
        <v>32</v>
      </c>
      <c r="D155" s="10">
        <v>6</v>
      </c>
      <c r="E155" s="10">
        <v>11</v>
      </c>
      <c r="F155" s="10" t="s">
        <v>197</v>
      </c>
      <c r="G155" s="2">
        <v>51.678633333333302</v>
      </c>
      <c r="H155" s="6">
        <f>1+COUNTIFS(A:A,A155,O:O,"&lt;"&amp;O155)</f>
        <v>5</v>
      </c>
      <c r="I155" s="2">
        <f>AVERAGEIF(A:A,A155,G:G)</f>
        <v>49.671127272727261</v>
      </c>
      <c r="J155" s="2">
        <f>G155-I155</f>
        <v>2.0075060606060404</v>
      </c>
      <c r="K155" s="2">
        <f>90+J155</f>
        <v>92.007506060606033</v>
      </c>
      <c r="L155" s="2">
        <f>EXP(0.06*K155)</f>
        <v>249.74748905302033</v>
      </c>
      <c r="M155" s="2">
        <f>SUMIF(A:A,A155,L:L)</f>
        <v>3008.0105824998163</v>
      </c>
      <c r="N155" s="3">
        <f>L155/M155</f>
        <v>8.302746356878403E-2</v>
      </c>
      <c r="O155" s="7">
        <f>1/N155</f>
        <v>12.044207506972086</v>
      </c>
      <c r="P155" s="3">
        <f>IF(O155&gt;21,"",N155)</f>
        <v>8.302746356878403E-2</v>
      </c>
      <c r="Q155" s="3">
        <f>IF(ISNUMBER(P155),SUMIF(A:A,A155,P:P),"")</f>
        <v>0.93528579013788082</v>
      </c>
      <c r="R155" s="3">
        <f>IFERROR(P155*(1/Q155),"")</f>
        <v>8.8772292324193258E-2</v>
      </c>
      <c r="S155" s="8">
        <f>IFERROR(1/R155,"")</f>
        <v>11.264776134742984</v>
      </c>
    </row>
    <row r="156" spans="1:19" x14ac:dyDescent="0.25">
      <c r="A156" s="1">
        <v>25</v>
      </c>
      <c r="B156" s="5">
        <v>0.64236111111111105</v>
      </c>
      <c r="C156" s="1" t="s">
        <v>32</v>
      </c>
      <c r="D156" s="1">
        <v>6</v>
      </c>
      <c r="E156" s="1">
        <v>5</v>
      </c>
      <c r="F156" s="1" t="s">
        <v>191</v>
      </c>
      <c r="G156" s="2">
        <v>48.843899999999998</v>
      </c>
      <c r="H156" s="6">
        <f>1+COUNTIFS(A:A,A156,O:O,"&lt;"&amp;O156)</f>
        <v>6</v>
      </c>
      <c r="I156" s="2">
        <f>AVERAGEIF(A:A,A156,G:G)</f>
        <v>49.671127272727261</v>
      </c>
      <c r="J156" s="2">
        <f>G156-I156</f>
        <v>-0.8272272727272636</v>
      </c>
      <c r="K156" s="2">
        <f>90+J156</f>
        <v>89.172772727272729</v>
      </c>
      <c r="L156" s="2">
        <f>EXP(0.06*K156)</f>
        <v>210.68547122442206</v>
      </c>
      <c r="M156" s="2">
        <f>SUMIF(A:A,A156,L:L)</f>
        <v>3008.0105824998163</v>
      </c>
      <c r="N156" s="3">
        <f>L156/M156</f>
        <v>7.0041466093956117E-2</v>
      </c>
      <c r="O156" s="7">
        <f>1/N156</f>
        <v>14.277256827527916</v>
      </c>
      <c r="P156" s="3">
        <f>IF(O156&gt;21,"",N156)</f>
        <v>7.0041466093956117E-2</v>
      </c>
      <c r="Q156" s="3">
        <f>IF(ISNUMBER(P156),SUMIF(A:A,A156,P:P),"")</f>
        <v>0.93528579013788082</v>
      </c>
      <c r="R156" s="3">
        <f>IFERROR(P156*(1/Q156),"")</f>
        <v>7.4887768885733341E-2</v>
      </c>
      <c r="S156" s="8">
        <f>IFERROR(1/R156,"")</f>
        <v>13.353315432935901</v>
      </c>
    </row>
    <row r="157" spans="1:19" x14ac:dyDescent="0.25">
      <c r="A157" s="1">
        <v>25</v>
      </c>
      <c r="B157" s="5">
        <v>0.64236111111111105</v>
      </c>
      <c r="C157" s="1" t="s">
        <v>32</v>
      </c>
      <c r="D157" s="1">
        <v>6</v>
      </c>
      <c r="E157" s="1">
        <v>6</v>
      </c>
      <c r="F157" s="1" t="s">
        <v>192</v>
      </c>
      <c r="G157" s="2">
        <v>47.750500000000002</v>
      </c>
      <c r="H157" s="6">
        <f>1+COUNTIFS(A:A,A157,O:O,"&lt;"&amp;O157)</f>
        <v>7</v>
      </c>
      <c r="I157" s="2">
        <f>AVERAGEIF(A:A,A157,G:G)</f>
        <v>49.671127272727261</v>
      </c>
      <c r="J157" s="2">
        <f>G157-I157</f>
        <v>-1.9206272727272591</v>
      </c>
      <c r="K157" s="2">
        <f>90+J157</f>
        <v>88.079372727272741</v>
      </c>
      <c r="L157" s="2">
        <f>EXP(0.06*K157)</f>
        <v>197.30729048961106</v>
      </c>
      <c r="M157" s="2">
        <f>SUMIF(A:A,A157,L:L)</f>
        <v>3008.0105824998163</v>
      </c>
      <c r="N157" s="3">
        <f>L157/M157</f>
        <v>6.5593948251883555E-2</v>
      </c>
      <c r="O157" s="7">
        <f>1/N157</f>
        <v>15.245308853188062</v>
      </c>
      <c r="P157" s="3">
        <f>IF(O157&gt;21,"",N157)</f>
        <v>6.5593948251883555E-2</v>
      </c>
      <c r="Q157" s="3">
        <f>IF(ISNUMBER(P157),SUMIF(A:A,A157,P:P),"")</f>
        <v>0.93528579013788082</v>
      </c>
      <c r="R157" s="3">
        <f>IFERROR(P157*(1/Q157),"")</f>
        <v>7.0132518791089102E-2</v>
      </c>
      <c r="S157" s="8">
        <f>IFERROR(1/R157,"")</f>
        <v>14.258720736650028</v>
      </c>
    </row>
    <row r="158" spans="1:19" x14ac:dyDescent="0.25">
      <c r="A158" s="1">
        <v>25</v>
      </c>
      <c r="B158" s="5">
        <v>0.64236111111111105</v>
      </c>
      <c r="C158" s="1" t="s">
        <v>32</v>
      </c>
      <c r="D158" s="1">
        <v>6</v>
      </c>
      <c r="E158" s="1">
        <v>4</v>
      </c>
      <c r="F158" s="1" t="s">
        <v>190</v>
      </c>
      <c r="G158" s="2">
        <v>46.900199999999998</v>
      </c>
      <c r="H158" s="6">
        <f>1+COUNTIFS(A:A,A158,O:O,"&lt;"&amp;O158)</f>
        <v>8</v>
      </c>
      <c r="I158" s="2">
        <f>AVERAGEIF(A:A,A158,G:G)</f>
        <v>49.671127272727261</v>
      </c>
      <c r="J158" s="2">
        <f>G158-I158</f>
        <v>-2.7709272727272634</v>
      </c>
      <c r="K158" s="2">
        <f>90+J158</f>
        <v>87.229072727272737</v>
      </c>
      <c r="L158" s="2">
        <f>EXP(0.06*K158)</f>
        <v>187.49353477882281</v>
      </c>
      <c r="M158" s="2">
        <f>SUMIF(A:A,A158,L:L)</f>
        <v>3008.0105824998163</v>
      </c>
      <c r="N158" s="3">
        <f>L158/M158</f>
        <v>6.2331407964331606E-2</v>
      </c>
      <c r="O158" s="7">
        <f>1/N158</f>
        <v>16.04327629775727</v>
      </c>
      <c r="P158" s="3">
        <f>IF(O158&gt;21,"",N158)</f>
        <v>6.2331407964331606E-2</v>
      </c>
      <c r="Q158" s="3">
        <f>IF(ISNUMBER(P158),SUMIF(A:A,A158,P:P),"")</f>
        <v>0.93528579013788082</v>
      </c>
      <c r="R158" s="3">
        <f>IFERROR(P158*(1/Q158),"")</f>
        <v>6.664423711082218E-2</v>
      </c>
      <c r="S158" s="8">
        <f>IFERROR(1/R158,"")</f>
        <v>15.005048348548245</v>
      </c>
    </row>
    <row r="159" spans="1:19" x14ac:dyDescent="0.25">
      <c r="A159" s="10">
        <v>25</v>
      </c>
      <c r="B159" s="11">
        <v>0.64236111111111105</v>
      </c>
      <c r="C159" s="10" t="s">
        <v>32</v>
      </c>
      <c r="D159" s="10">
        <v>6</v>
      </c>
      <c r="E159" s="10">
        <v>8</v>
      </c>
      <c r="F159" s="10" t="s">
        <v>194</v>
      </c>
      <c r="G159" s="2">
        <v>43.840899999999998</v>
      </c>
      <c r="H159" s="6">
        <f>1+COUNTIFS(A:A,A159,O:O,"&lt;"&amp;O159)</f>
        <v>9</v>
      </c>
      <c r="I159" s="2">
        <f>AVERAGEIF(A:A,A159,G:G)</f>
        <v>49.671127272727261</v>
      </c>
      <c r="J159" s="2">
        <f>G159-I159</f>
        <v>-5.8302272727272637</v>
      </c>
      <c r="K159" s="2">
        <f>90+J159</f>
        <v>84.169772727272743</v>
      </c>
      <c r="L159" s="2">
        <f>EXP(0.06*K159)</f>
        <v>156.05154410983928</v>
      </c>
      <c r="M159" s="2">
        <f>SUMIF(A:A,A159,L:L)</f>
        <v>3008.0105824998163</v>
      </c>
      <c r="N159" s="3">
        <f>L159/M159</f>
        <v>5.1878655287227141E-2</v>
      </c>
      <c r="O159" s="7">
        <f>1/N159</f>
        <v>19.275750199450648</v>
      </c>
      <c r="P159" s="3">
        <f>IF(O159&gt;21,"",N159)</f>
        <v>5.1878655287227141E-2</v>
      </c>
      <c r="Q159" s="3">
        <f>IF(ISNUMBER(P159),SUMIF(A:A,A159,P:P),"")</f>
        <v>0.93528579013788082</v>
      </c>
      <c r="R159" s="3">
        <f>IFERROR(P159*(1/Q159),"")</f>
        <v>5.5468238515180616E-2</v>
      </c>
      <c r="S159" s="8">
        <f>IFERROR(1/R159,"")</f>
        <v>18.028335255793614</v>
      </c>
    </row>
    <row r="160" spans="1:19" x14ac:dyDescent="0.25">
      <c r="A160" s="10">
        <v>25</v>
      </c>
      <c r="B160" s="11">
        <v>0.64236111111111105</v>
      </c>
      <c r="C160" s="10" t="s">
        <v>32</v>
      </c>
      <c r="D160" s="10">
        <v>6</v>
      </c>
      <c r="E160" s="10">
        <v>9</v>
      </c>
      <c r="F160" s="10" t="s">
        <v>195</v>
      </c>
      <c r="G160" s="2">
        <v>41.047133333333399</v>
      </c>
      <c r="H160" s="6">
        <f>1+COUNTIFS(A:A,A160,O:O,"&lt;"&amp;O160)</f>
        <v>10</v>
      </c>
      <c r="I160" s="2">
        <f>AVERAGEIF(A:A,A160,G:G)</f>
        <v>49.671127272727261</v>
      </c>
      <c r="J160" s="2">
        <f>G160-I160</f>
        <v>-8.6239939393938627</v>
      </c>
      <c r="K160" s="2">
        <f>90+J160</f>
        <v>81.37600606060613</v>
      </c>
      <c r="L160" s="2">
        <f>EXP(0.06*K160)</f>
        <v>131.96811806943748</v>
      </c>
      <c r="M160" s="2">
        <f>SUMIF(A:A,A160,L:L)</f>
        <v>3008.0105824998163</v>
      </c>
      <c r="N160" s="3">
        <f>L160/M160</f>
        <v>4.387222532966123E-2</v>
      </c>
      <c r="O160" s="7">
        <f>1/N160</f>
        <v>22.793464258671143</v>
      </c>
      <c r="P160" s="3" t="str">
        <f>IF(O160&gt;21,"",N160)</f>
        <v/>
      </c>
      <c r="Q160" s="3" t="str">
        <f>IF(ISNUMBER(P160),SUMIF(A:A,A160,P:P),"")</f>
        <v/>
      </c>
      <c r="R160" s="3" t="str">
        <f>IFERROR(P160*(1/Q160),"")</f>
        <v/>
      </c>
      <c r="S160" s="8" t="str">
        <f>IFERROR(1/R160,"")</f>
        <v/>
      </c>
    </row>
    <row r="161" spans="1:19" x14ac:dyDescent="0.25">
      <c r="A161" s="10">
        <v>25</v>
      </c>
      <c r="B161" s="11">
        <v>0.64236111111111105</v>
      </c>
      <c r="C161" s="10" t="s">
        <v>32</v>
      </c>
      <c r="D161" s="10">
        <v>6</v>
      </c>
      <c r="E161" s="10">
        <v>7</v>
      </c>
      <c r="F161" s="10" t="s">
        <v>193</v>
      </c>
      <c r="G161" s="2">
        <v>28.641933333333302</v>
      </c>
      <c r="H161" s="6">
        <f>1+COUNTIFS(A:A,A161,O:O,"&lt;"&amp;O161)</f>
        <v>11</v>
      </c>
      <c r="I161" s="2">
        <f>AVERAGEIF(A:A,A161,G:G)</f>
        <v>49.671127272727261</v>
      </c>
      <c r="J161" s="2">
        <f>G161-I161</f>
        <v>-21.029193939393959</v>
      </c>
      <c r="K161" s="2">
        <f>90+J161</f>
        <v>68.970806060606037</v>
      </c>
      <c r="L161" s="2">
        <f>EXP(0.06*K161)</f>
        <v>62.69291003393085</v>
      </c>
      <c r="M161" s="2">
        <f>SUMIF(A:A,A161,L:L)</f>
        <v>3008.0105824998163</v>
      </c>
      <c r="N161" s="3">
        <f>L161/M161</f>
        <v>2.0841984532457902E-2</v>
      </c>
      <c r="O161" s="7">
        <f>1/N161</f>
        <v>47.980075910845599</v>
      </c>
      <c r="P161" s="3" t="str">
        <f>IF(O161&gt;21,"",N161)</f>
        <v/>
      </c>
      <c r="Q161" s="3" t="str">
        <f>IF(ISNUMBER(P161),SUMIF(A:A,A161,P:P),"")</f>
        <v/>
      </c>
      <c r="R161" s="3" t="str">
        <f>IFERROR(P161*(1/Q161),"")</f>
        <v/>
      </c>
      <c r="S161" s="8" t="str">
        <f>IFERROR(1/R161,"")</f>
        <v/>
      </c>
    </row>
    <row r="162" spans="1:19" x14ac:dyDescent="0.25">
      <c r="A162" s="10">
        <v>26</v>
      </c>
      <c r="B162" s="11">
        <v>0.64513888888888882</v>
      </c>
      <c r="C162" s="10" t="s">
        <v>84</v>
      </c>
      <c r="D162" s="10">
        <v>5</v>
      </c>
      <c r="E162" s="10">
        <v>4</v>
      </c>
      <c r="F162" s="10" t="s">
        <v>201</v>
      </c>
      <c r="G162" s="2">
        <v>68.565200000000004</v>
      </c>
      <c r="H162" s="6">
        <f>1+COUNTIFS(A:A,A162,O:O,"&lt;"&amp;O162)</f>
        <v>1</v>
      </c>
      <c r="I162" s="2">
        <f>AVERAGEIF(A:A,A162,G:G)</f>
        <v>45.808280952380962</v>
      </c>
      <c r="J162" s="2">
        <f>G162-I162</f>
        <v>22.756919047619043</v>
      </c>
      <c r="K162" s="2">
        <f>90+J162</f>
        <v>112.75691904761905</v>
      </c>
      <c r="L162" s="2">
        <f>EXP(0.06*K162)</f>
        <v>867.3261973367529</v>
      </c>
      <c r="M162" s="2">
        <f>SUMIF(A:A,A162,L:L)</f>
        <v>2006.2284408924686</v>
      </c>
      <c r="N162" s="3">
        <f>L162/M162</f>
        <v>0.43231676894727089</v>
      </c>
      <c r="O162" s="7">
        <f>1/N162</f>
        <v>2.3131186940425361</v>
      </c>
      <c r="P162" s="3">
        <f>IF(O162&gt;21,"",N162)</f>
        <v>0.43231676894727089</v>
      </c>
      <c r="Q162" s="3">
        <f>IF(ISNUMBER(P162),SUMIF(A:A,A162,P:P),"")</f>
        <v>1</v>
      </c>
      <c r="R162" s="3">
        <f>IFERROR(P162*(1/Q162),"")</f>
        <v>0.43231676894727089</v>
      </c>
      <c r="S162" s="8">
        <f>IFERROR(1/R162,"")</f>
        <v>2.3131186940425361</v>
      </c>
    </row>
    <row r="163" spans="1:19" x14ac:dyDescent="0.25">
      <c r="A163" s="10">
        <v>26</v>
      </c>
      <c r="B163" s="11">
        <v>0.64513888888888882</v>
      </c>
      <c r="C163" s="10" t="s">
        <v>84</v>
      </c>
      <c r="D163" s="10">
        <v>5</v>
      </c>
      <c r="E163" s="10">
        <v>1</v>
      </c>
      <c r="F163" s="10" t="s">
        <v>198</v>
      </c>
      <c r="G163" s="2">
        <v>51.243766666666701</v>
      </c>
      <c r="H163" s="6">
        <f>1+COUNTIFS(A:A,A163,O:O,"&lt;"&amp;O163)</f>
        <v>2</v>
      </c>
      <c r="I163" s="2">
        <f>AVERAGEIF(A:A,A163,G:G)</f>
        <v>45.808280952380962</v>
      </c>
      <c r="J163" s="2">
        <f>G163-I163</f>
        <v>5.4354857142857398</v>
      </c>
      <c r="K163" s="2">
        <f>90+J163</f>
        <v>95.435485714285733</v>
      </c>
      <c r="L163" s="2">
        <f>EXP(0.06*K163)</f>
        <v>306.77946759517846</v>
      </c>
      <c r="M163" s="2">
        <f>SUMIF(A:A,A163,L:L)</f>
        <v>2006.2284408924686</v>
      </c>
      <c r="N163" s="3">
        <f>L163/M163</f>
        <v>0.15291352736416594</v>
      </c>
      <c r="O163" s="7">
        <f>1/N163</f>
        <v>6.5396437923930986</v>
      </c>
      <c r="P163" s="3">
        <f>IF(O163&gt;21,"",N163)</f>
        <v>0.15291352736416594</v>
      </c>
      <c r="Q163" s="3">
        <f>IF(ISNUMBER(P163),SUMIF(A:A,A163,P:P),"")</f>
        <v>1</v>
      </c>
      <c r="R163" s="3">
        <f>IFERROR(P163*(1/Q163),"")</f>
        <v>0.15291352736416594</v>
      </c>
      <c r="S163" s="8">
        <f>IFERROR(1/R163,"")</f>
        <v>6.5396437923930986</v>
      </c>
    </row>
    <row r="164" spans="1:19" x14ac:dyDescent="0.25">
      <c r="A164" s="10">
        <v>26</v>
      </c>
      <c r="B164" s="11">
        <v>0.64513888888888882</v>
      </c>
      <c r="C164" s="10" t="s">
        <v>84</v>
      </c>
      <c r="D164" s="10">
        <v>5</v>
      </c>
      <c r="E164" s="10">
        <v>3</v>
      </c>
      <c r="F164" s="10" t="s">
        <v>200</v>
      </c>
      <c r="G164" s="2">
        <v>47.3119333333333</v>
      </c>
      <c r="H164" s="6">
        <f>1+COUNTIFS(A:A,A164,O:O,"&lt;"&amp;O164)</f>
        <v>3</v>
      </c>
      <c r="I164" s="2">
        <f>AVERAGEIF(A:A,A164,G:G)</f>
        <v>45.808280952380962</v>
      </c>
      <c r="J164" s="2">
        <f>G164-I164</f>
        <v>1.5036523809523388</v>
      </c>
      <c r="K164" s="2">
        <f>90+J164</f>
        <v>91.503652380952332</v>
      </c>
      <c r="L164" s="2">
        <f>EXP(0.06*K164)</f>
        <v>242.31030161188326</v>
      </c>
      <c r="M164" s="2">
        <f>SUMIF(A:A,A164,L:L)</f>
        <v>2006.2284408924686</v>
      </c>
      <c r="N164" s="3">
        <f>L164/M164</f>
        <v>0.12077901831762079</v>
      </c>
      <c r="O164" s="7">
        <f>1/N164</f>
        <v>8.2795837714977285</v>
      </c>
      <c r="P164" s="3">
        <f>IF(O164&gt;21,"",N164)</f>
        <v>0.12077901831762079</v>
      </c>
      <c r="Q164" s="3">
        <f>IF(ISNUMBER(P164),SUMIF(A:A,A164,P:P),"")</f>
        <v>1</v>
      </c>
      <c r="R164" s="3">
        <f>IFERROR(P164*(1/Q164),"")</f>
        <v>0.12077901831762079</v>
      </c>
      <c r="S164" s="8">
        <f>IFERROR(1/R164,"")</f>
        <v>8.2795837714977285</v>
      </c>
    </row>
    <row r="165" spans="1:19" x14ac:dyDescent="0.25">
      <c r="A165" s="10">
        <v>26</v>
      </c>
      <c r="B165" s="11">
        <v>0.64513888888888882</v>
      </c>
      <c r="C165" s="10" t="s">
        <v>84</v>
      </c>
      <c r="D165" s="10">
        <v>5</v>
      </c>
      <c r="E165" s="10">
        <v>10</v>
      </c>
      <c r="F165" s="10" t="s">
        <v>204</v>
      </c>
      <c r="G165" s="2">
        <v>43.831966666666702</v>
      </c>
      <c r="H165" s="6">
        <f>1+COUNTIFS(A:A,A165,O:O,"&lt;"&amp;O165)</f>
        <v>4</v>
      </c>
      <c r="I165" s="2">
        <f>AVERAGEIF(A:A,A165,G:G)</f>
        <v>45.808280952380962</v>
      </c>
      <c r="J165" s="2">
        <f>G165-I165</f>
        <v>-1.9763142857142597</v>
      </c>
      <c r="K165" s="2">
        <f>90+J165</f>
        <v>88.023685714285733</v>
      </c>
      <c r="L165" s="2">
        <f>EXP(0.06*K165)</f>
        <v>196.64914339040001</v>
      </c>
      <c r="M165" s="2">
        <f>SUMIF(A:A,A165,L:L)</f>
        <v>2006.2284408924686</v>
      </c>
      <c r="N165" s="3">
        <f>L165/M165</f>
        <v>9.8019317931172814E-2</v>
      </c>
      <c r="O165" s="7">
        <f>1/N165</f>
        <v>10.202070582680241</v>
      </c>
      <c r="P165" s="3">
        <f>IF(O165&gt;21,"",N165)</f>
        <v>9.8019317931172814E-2</v>
      </c>
      <c r="Q165" s="3">
        <f>IF(ISNUMBER(P165),SUMIF(A:A,A165,P:P),"")</f>
        <v>1</v>
      </c>
      <c r="R165" s="3">
        <f>IFERROR(P165*(1/Q165),"")</f>
        <v>9.8019317931172814E-2</v>
      </c>
      <c r="S165" s="8">
        <f>IFERROR(1/R165,"")</f>
        <v>10.202070582680241</v>
      </c>
    </row>
    <row r="166" spans="1:19" x14ac:dyDescent="0.25">
      <c r="A166" s="10">
        <v>26</v>
      </c>
      <c r="B166" s="11">
        <v>0.64513888888888882</v>
      </c>
      <c r="C166" s="10" t="s">
        <v>84</v>
      </c>
      <c r="D166" s="10">
        <v>5</v>
      </c>
      <c r="E166" s="10">
        <v>9</v>
      </c>
      <c r="F166" s="10" t="s">
        <v>203</v>
      </c>
      <c r="G166" s="2">
        <v>42.208433333333303</v>
      </c>
      <c r="H166" s="6">
        <f>1+COUNTIFS(A:A,A166,O:O,"&lt;"&amp;O166)</f>
        <v>5</v>
      </c>
      <c r="I166" s="2">
        <f>AVERAGEIF(A:A,A166,G:G)</f>
        <v>45.808280952380962</v>
      </c>
      <c r="J166" s="2">
        <f>G166-I166</f>
        <v>-3.599847619047658</v>
      </c>
      <c r="K166" s="2">
        <f>90+J166</f>
        <v>86.400152380952335</v>
      </c>
      <c r="L166" s="2">
        <f>EXP(0.06*K166)</f>
        <v>178.39659664414711</v>
      </c>
      <c r="M166" s="2">
        <f>SUMIF(A:A,A166,L:L)</f>
        <v>2006.2284408924686</v>
      </c>
      <c r="N166" s="3">
        <f>L166/M166</f>
        <v>8.8921377550000028E-2</v>
      </c>
      <c r="O166" s="7">
        <f>1/N166</f>
        <v>11.245889656148266</v>
      </c>
      <c r="P166" s="3">
        <f>IF(O166&gt;21,"",N166)</f>
        <v>8.8921377550000028E-2</v>
      </c>
      <c r="Q166" s="3">
        <f>IF(ISNUMBER(P166),SUMIF(A:A,A166,P:P),"")</f>
        <v>1</v>
      </c>
      <c r="R166" s="3">
        <f>IFERROR(P166*(1/Q166),"")</f>
        <v>8.8921377550000028E-2</v>
      </c>
      <c r="S166" s="8">
        <f>IFERROR(1/R166,"")</f>
        <v>11.245889656148266</v>
      </c>
    </row>
    <row r="167" spans="1:19" x14ac:dyDescent="0.25">
      <c r="A167" s="10">
        <v>26</v>
      </c>
      <c r="B167" s="11">
        <v>0.64513888888888882</v>
      </c>
      <c r="C167" s="10" t="s">
        <v>84</v>
      </c>
      <c r="D167" s="10">
        <v>5</v>
      </c>
      <c r="E167" s="10">
        <v>7</v>
      </c>
      <c r="F167" s="10" t="s">
        <v>202</v>
      </c>
      <c r="G167" s="2">
        <v>33.782966666666695</v>
      </c>
      <c r="H167" s="6">
        <f>1+COUNTIFS(A:A,A167,O:O,"&lt;"&amp;O167)</f>
        <v>6</v>
      </c>
      <c r="I167" s="2">
        <f>AVERAGEIF(A:A,A167,G:G)</f>
        <v>45.808280952380962</v>
      </c>
      <c r="J167" s="2">
        <f>G167-I167</f>
        <v>-12.025314285714266</v>
      </c>
      <c r="K167" s="2">
        <f>90+J167</f>
        <v>77.974685714285727</v>
      </c>
      <c r="L167" s="2">
        <f>EXP(0.06*K167)</f>
        <v>107.60650947282356</v>
      </c>
      <c r="M167" s="2">
        <f>SUMIF(A:A,A167,L:L)</f>
        <v>2006.2284408924686</v>
      </c>
      <c r="N167" s="3">
        <f>L167/M167</f>
        <v>5.3636219724287691E-2</v>
      </c>
      <c r="O167" s="7">
        <f>1/N167</f>
        <v>18.644117820763892</v>
      </c>
      <c r="P167" s="3">
        <f>IF(O167&gt;21,"",N167)</f>
        <v>5.3636219724287691E-2</v>
      </c>
      <c r="Q167" s="3">
        <f>IF(ISNUMBER(P167),SUMIF(A:A,A167,P:P),"")</f>
        <v>1</v>
      </c>
      <c r="R167" s="3">
        <f>IFERROR(P167*(1/Q167),"")</f>
        <v>5.3636219724287691E-2</v>
      </c>
      <c r="S167" s="8">
        <f>IFERROR(1/R167,"")</f>
        <v>18.644117820763892</v>
      </c>
    </row>
    <row r="168" spans="1:19" x14ac:dyDescent="0.25">
      <c r="A168" s="10">
        <v>26</v>
      </c>
      <c r="B168" s="11">
        <v>0.64513888888888882</v>
      </c>
      <c r="C168" s="10" t="s">
        <v>84</v>
      </c>
      <c r="D168" s="10">
        <v>5</v>
      </c>
      <c r="E168" s="10">
        <v>2</v>
      </c>
      <c r="F168" s="10" t="s">
        <v>199</v>
      </c>
      <c r="G168" s="2">
        <v>33.713700000000003</v>
      </c>
      <c r="H168" s="6">
        <f>1+COUNTIFS(A:A,A168,O:O,"&lt;"&amp;O168)</f>
        <v>7</v>
      </c>
      <c r="I168" s="2">
        <f>AVERAGEIF(A:A,A168,G:G)</f>
        <v>45.808280952380962</v>
      </c>
      <c r="J168" s="2">
        <f>G168-I168</f>
        <v>-12.094580952380959</v>
      </c>
      <c r="K168" s="2">
        <f>90+J168</f>
        <v>77.905419047619034</v>
      </c>
      <c r="L168" s="2">
        <f>EXP(0.06*K168)</f>
        <v>107.16022484128331</v>
      </c>
      <c r="M168" s="2">
        <f>SUMIF(A:A,A168,L:L)</f>
        <v>2006.2284408924686</v>
      </c>
      <c r="N168" s="3">
        <f>L168/M168</f>
        <v>5.341377016548185E-2</v>
      </c>
      <c r="O168" s="7">
        <f>1/N168</f>
        <v>18.721764011450379</v>
      </c>
      <c r="P168" s="3">
        <f>IF(O168&gt;21,"",N168)</f>
        <v>5.341377016548185E-2</v>
      </c>
      <c r="Q168" s="3">
        <f>IF(ISNUMBER(P168),SUMIF(A:A,A168,P:P),"")</f>
        <v>1</v>
      </c>
      <c r="R168" s="3">
        <f>IFERROR(P168*(1/Q168),"")</f>
        <v>5.341377016548185E-2</v>
      </c>
      <c r="S168" s="8">
        <f>IFERROR(1/R168,"")</f>
        <v>18.721764011450379</v>
      </c>
    </row>
    <row r="169" spans="1:19" x14ac:dyDescent="0.25">
      <c r="A169" s="10">
        <v>27</v>
      </c>
      <c r="B169" s="11">
        <v>0.65</v>
      </c>
      <c r="C169" s="10" t="s">
        <v>90</v>
      </c>
      <c r="D169" s="10">
        <v>6</v>
      </c>
      <c r="E169" s="10">
        <v>2</v>
      </c>
      <c r="F169" s="10" t="s">
        <v>27</v>
      </c>
      <c r="G169" s="2">
        <v>61.590533333333298</v>
      </c>
      <c r="H169" s="6">
        <f>1+COUNTIFS(A:A,A169,O:O,"&lt;"&amp;O169)</f>
        <v>1</v>
      </c>
      <c r="I169" s="2">
        <f>AVERAGEIF(A:A,A169,G:G)</f>
        <v>47.095985185185164</v>
      </c>
      <c r="J169" s="2">
        <f>G169-I169</f>
        <v>14.494548148148134</v>
      </c>
      <c r="K169" s="2">
        <f>90+J169</f>
        <v>104.49454814814814</v>
      </c>
      <c r="L169" s="2">
        <f>EXP(0.06*K169)</f>
        <v>528.30453532631338</v>
      </c>
      <c r="M169" s="2">
        <f>SUMIF(A:A,A169,L:L)</f>
        <v>2245.2463438714531</v>
      </c>
      <c r="N169" s="3">
        <f>L169/M169</f>
        <v>0.23529914067930907</v>
      </c>
      <c r="O169" s="7">
        <f>1/N169</f>
        <v>4.2499092734168009</v>
      </c>
      <c r="P169" s="3">
        <f>IF(O169&gt;21,"",N169)</f>
        <v>0.23529914067930907</v>
      </c>
      <c r="Q169" s="3">
        <f>IF(ISNUMBER(P169),SUMIF(A:A,A169,P:P),"")</f>
        <v>0.96416024888649332</v>
      </c>
      <c r="R169" s="3">
        <f>IFERROR(P169*(1/Q169),"")</f>
        <v>0.2440456770034396</v>
      </c>
      <c r="S169" s="8">
        <f>IFERROR(1/R169,"")</f>
        <v>4.097593582802558</v>
      </c>
    </row>
    <row r="170" spans="1:19" x14ac:dyDescent="0.25">
      <c r="A170" s="1">
        <v>27</v>
      </c>
      <c r="B170" s="5">
        <v>0.65</v>
      </c>
      <c r="C170" s="1" t="s">
        <v>90</v>
      </c>
      <c r="D170" s="1">
        <v>6</v>
      </c>
      <c r="E170" s="1">
        <v>7</v>
      </c>
      <c r="F170" s="1" t="s">
        <v>209</v>
      </c>
      <c r="G170" s="2">
        <v>52.744433333333298</v>
      </c>
      <c r="H170" s="6">
        <f>1+COUNTIFS(A:A,A170,O:O,"&lt;"&amp;O170)</f>
        <v>2</v>
      </c>
      <c r="I170" s="2">
        <f>AVERAGEIF(A:A,A170,G:G)</f>
        <v>47.095985185185164</v>
      </c>
      <c r="J170" s="2">
        <f>G170-I170</f>
        <v>5.6484481481481339</v>
      </c>
      <c r="K170" s="2">
        <f>90+J170</f>
        <v>95.648448148148134</v>
      </c>
      <c r="L170" s="2">
        <f>EXP(0.06*K170)</f>
        <v>310.7245687939527</v>
      </c>
      <c r="M170" s="2">
        <f>SUMIF(A:A,A170,L:L)</f>
        <v>2245.2463438714531</v>
      </c>
      <c r="N170" s="3">
        <f>L170/M170</f>
        <v>0.13839219453228185</v>
      </c>
      <c r="O170" s="7">
        <f>1/N170</f>
        <v>7.225841048186691</v>
      </c>
      <c r="P170" s="3">
        <f>IF(O170&gt;21,"",N170)</f>
        <v>0.13839219453228185</v>
      </c>
      <c r="Q170" s="3">
        <f>IF(ISNUMBER(P170),SUMIF(A:A,A170,P:P),"")</f>
        <v>0.96416024888649332</v>
      </c>
      <c r="R170" s="3">
        <f>IFERROR(P170*(1/Q170),"")</f>
        <v>0.14353650722699957</v>
      </c>
      <c r="S170" s="8">
        <f>IFERROR(1/R170,"")</f>
        <v>6.9668687034339207</v>
      </c>
    </row>
    <row r="171" spans="1:19" x14ac:dyDescent="0.25">
      <c r="A171" s="10">
        <v>27</v>
      </c>
      <c r="B171" s="11">
        <v>0.65</v>
      </c>
      <c r="C171" s="10" t="s">
        <v>90</v>
      </c>
      <c r="D171" s="10">
        <v>6</v>
      </c>
      <c r="E171" s="10">
        <v>4</v>
      </c>
      <c r="F171" s="10" t="s">
        <v>206</v>
      </c>
      <c r="G171" s="2">
        <v>51.845066666666696</v>
      </c>
      <c r="H171" s="6">
        <f>1+COUNTIFS(A:A,A171,O:O,"&lt;"&amp;O171)</f>
        <v>3</v>
      </c>
      <c r="I171" s="2">
        <f>AVERAGEIF(A:A,A171,G:G)</f>
        <v>47.095985185185164</v>
      </c>
      <c r="J171" s="2">
        <f>G171-I171</f>
        <v>4.7490814814815323</v>
      </c>
      <c r="K171" s="2">
        <f>90+J171</f>
        <v>94.749081481481539</v>
      </c>
      <c r="L171" s="2">
        <f>EXP(0.06*K171)</f>
        <v>294.40161980331601</v>
      </c>
      <c r="M171" s="2">
        <f>SUMIF(A:A,A171,L:L)</f>
        <v>2245.2463438714531</v>
      </c>
      <c r="N171" s="3">
        <f>L171/M171</f>
        <v>0.1311221909377136</v>
      </c>
      <c r="O171" s="7">
        <f>1/N171</f>
        <v>7.6264741524569679</v>
      </c>
      <c r="P171" s="3">
        <f>IF(O171&gt;21,"",N171)</f>
        <v>0.1311221909377136</v>
      </c>
      <c r="Q171" s="3">
        <f>IF(ISNUMBER(P171),SUMIF(A:A,A171,P:P),"")</f>
        <v>0.96416024888649332</v>
      </c>
      <c r="R171" s="3">
        <f>IFERROR(P171*(1/Q171),"")</f>
        <v>0.13599626316179947</v>
      </c>
      <c r="S171" s="8">
        <f>IFERROR(1/R171,"")</f>
        <v>7.3531432169593174</v>
      </c>
    </row>
    <row r="172" spans="1:19" x14ac:dyDescent="0.25">
      <c r="A172" s="1">
        <v>27</v>
      </c>
      <c r="B172" s="5">
        <v>0.65</v>
      </c>
      <c r="C172" s="1" t="s">
        <v>90</v>
      </c>
      <c r="D172" s="1">
        <v>6</v>
      </c>
      <c r="E172" s="1">
        <v>10</v>
      </c>
      <c r="F172" s="1" t="s">
        <v>211</v>
      </c>
      <c r="G172" s="2">
        <v>50.643399999999907</v>
      </c>
      <c r="H172" s="6">
        <f>1+COUNTIFS(A:A,A172,O:O,"&lt;"&amp;O172)</f>
        <v>4</v>
      </c>
      <c r="I172" s="2">
        <f>AVERAGEIF(A:A,A172,G:G)</f>
        <v>47.095985185185164</v>
      </c>
      <c r="J172" s="2">
        <f>G172-I172</f>
        <v>3.5474148148147435</v>
      </c>
      <c r="K172" s="2">
        <f>90+J172</f>
        <v>93.547414814814744</v>
      </c>
      <c r="L172" s="2">
        <f>EXP(0.06*K172)</f>
        <v>273.92240939325046</v>
      </c>
      <c r="M172" s="2">
        <f>SUMIF(A:A,A172,L:L)</f>
        <v>2245.2463438714531</v>
      </c>
      <c r="N172" s="3">
        <f>L172/M172</f>
        <v>0.12200104907906414</v>
      </c>
      <c r="O172" s="7">
        <f>1/N172</f>
        <v>8.1966508284034418</v>
      </c>
      <c r="P172" s="3">
        <f>IF(O172&gt;21,"",N172)</f>
        <v>0.12200104907906414</v>
      </c>
      <c r="Q172" s="3">
        <f>IF(ISNUMBER(P172),SUMIF(A:A,A172,P:P),"")</f>
        <v>0.96416024888649332</v>
      </c>
      <c r="R172" s="3">
        <f>IFERROR(P172*(1/Q172),"")</f>
        <v>0.12653607034718856</v>
      </c>
      <c r="S172" s="8">
        <f>IFERROR(1/R172,"")</f>
        <v>7.9028849027491432</v>
      </c>
    </row>
    <row r="173" spans="1:19" x14ac:dyDescent="0.25">
      <c r="A173" s="10">
        <v>27</v>
      </c>
      <c r="B173" s="11">
        <v>0.65</v>
      </c>
      <c r="C173" s="10" t="s">
        <v>90</v>
      </c>
      <c r="D173" s="10">
        <v>6</v>
      </c>
      <c r="E173" s="10">
        <v>3</v>
      </c>
      <c r="F173" s="10" t="s">
        <v>205</v>
      </c>
      <c r="G173" s="2">
        <v>47.1039666666667</v>
      </c>
      <c r="H173" s="6">
        <f>1+COUNTIFS(A:A,A173,O:O,"&lt;"&amp;O173)</f>
        <v>5</v>
      </c>
      <c r="I173" s="2">
        <f>AVERAGEIF(A:A,A173,G:G)</f>
        <v>47.095985185185164</v>
      </c>
      <c r="J173" s="2">
        <f>G173-I173</f>
        <v>7.9814814815364343E-3</v>
      </c>
      <c r="K173" s="2">
        <f>90+J173</f>
        <v>90.007981481481536</v>
      </c>
      <c r="L173" s="2">
        <f>EXP(0.06*K173)</f>
        <v>221.51247066896224</v>
      </c>
      <c r="M173" s="2">
        <f>SUMIF(A:A,A173,L:L)</f>
        <v>2245.2463438714531</v>
      </c>
      <c r="N173" s="3">
        <f>L173/M173</f>
        <v>9.8658426178310027E-2</v>
      </c>
      <c r="O173" s="7">
        <f>1/N173</f>
        <v>10.135981676746523</v>
      </c>
      <c r="P173" s="3">
        <f>IF(O173&gt;21,"",N173)</f>
        <v>9.8658426178310027E-2</v>
      </c>
      <c r="Q173" s="3">
        <f>IF(ISNUMBER(P173),SUMIF(A:A,A173,P:P),"")</f>
        <v>0.96416024888649332</v>
      </c>
      <c r="R173" s="3">
        <f>IFERROR(P173*(1/Q173),"")</f>
        <v>0.10232575579863455</v>
      </c>
      <c r="S173" s="8">
        <f>IFERROR(1/R173,"")</f>
        <v>9.7727106161608646</v>
      </c>
    </row>
    <row r="174" spans="1:19" x14ac:dyDescent="0.25">
      <c r="A174" s="1">
        <v>27</v>
      </c>
      <c r="B174" s="5">
        <v>0.65</v>
      </c>
      <c r="C174" s="1" t="s">
        <v>90</v>
      </c>
      <c r="D174" s="1">
        <v>6</v>
      </c>
      <c r="E174" s="1">
        <v>9</v>
      </c>
      <c r="F174" s="1" t="s">
        <v>210</v>
      </c>
      <c r="G174" s="2">
        <v>46.267433333333301</v>
      </c>
      <c r="H174" s="6">
        <f>1+COUNTIFS(A:A,A174,O:O,"&lt;"&amp;O174)</f>
        <v>6</v>
      </c>
      <c r="I174" s="2">
        <f>AVERAGEIF(A:A,A174,G:G)</f>
        <v>47.095985185185164</v>
      </c>
      <c r="J174" s="2">
        <f>G174-I174</f>
        <v>-0.82855185185186286</v>
      </c>
      <c r="K174" s="2">
        <f>90+J174</f>
        <v>89.17144814814813</v>
      </c>
      <c r="L174" s="2">
        <f>EXP(0.06*K174)</f>
        <v>210.66872771515148</v>
      </c>
      <c r="M174" s="2">
        <f>SUMIF(A:A,A174,L:L)</f>
        <v>2245.2463438714531</v>
      </c>
      <c r="N174" s="3">
        <f>L174/M174</f>
        <v>9.382878110020558E-2</v>
      </c>
      <c r="O174" s="7">
        <f>1/N174</f>
        <v>10.657710654175908</v>
      </c>
      <c r="P174" s="3">
        <f>IF(O174&gt;21,"",N174)</f>
        <v>9.382878110020558E-2</v>
      </c>
      <c r="Q174" s="3">
        <f>IF(ISNUMBER(P174),SUMIF(A:A,A174,P:P),"")</f>
        <v>0.96416024888649332</v>
      </c>
      <c r="R174" s="3">
        <f>IFERROR(P174*(1/Q174),"")</f>
        <v>9.7316583222102598E-2</v>
      </c>
      <c r="S174" s="8">
        <f>IFERROR(1/R174,"")</f>
        <v>10.275740956890473</v>
      </c>
    </row>
    <row r="175" spans="1:19" x14ac:dyDescent="0.25">
      <c r="A175" s="10">
        <v>27</v>
      </c>
      <c r="B175" s="11">
        <v>0.65</v>
      </c>
      <c r="C175" s="10" t="s">
        <v>90</v>
      </c>
      <c r="D175" s="10">
        <v>6</v>
      </c>
      <c r="E175" s="10">
        <v>5</v>
      </c>
      <c r="F175" s="10" t="s">
        <v>207</v>
      </c>
      <c r="G175" s="2">
        <v>44.5092</v>
      </c>
      <c r="H175" s="6">
        <f>1+COUNTIFS(A:A,A175,O:O,"&lt;"&amp;O175)</f>
        <v>7</v>
      </c>
      <c r="I175" s="2">
        <f>AVERAGEIF(A:A,A175,G:G)</f>
        <v>47.095985185185164</v>
      </c>
      <c r="J175" s="2">
        <f>G175-I175</f>
        <v>-2.586785185185164</v>
      </c>
      <c r="K175" s="2">
        <f>90+J175</f>
        <v>87.413214814814836</v>
      </c>
      <c r="L175" s="2">
        <f>EXP(0.06*K175)</f>
        <v>189.5765477538491</v>
      </c>
      <c r="M175" s="2">
        <f>SUMIF(A:A,A175,L:L)</f>
        <v>2245.2463438714531</v>
      </c>
      <c r="N175" s="3">
        <f>L175/M175</f>
        <v>8.4434631536673341E-2</v>
      </c>
      <c r="O175" s="7">
        <f>1/N175</f>
        <v>11.843481540695301</v>
      </c>
      <c r="P175" s="3">
        <f>IF(O175&gt;21,"",N175)</f>
        <v>8.4434631536673341E-2</v>
      </c>
      <c r="Q175" s="3">
        <f>IF(ISNUMBER(P175),SUMIF(A:A,A175,P:P),"")</f>
        <v>0.96416024888649332</v>
      </c>
      <c r="R175" s="3">
        <f>IFERROR(P175*(1/Q175),"")</f>
        <v>8.7573234464070393E-2</v>
      </c>
      <c r="S175" s="8">
        <f>IFERROR(1/R175,"")</f>
        <v>11.41901410995937</v>
      </c>
    </row>
    <row r="176" spans="1:19" x14ac:dyDescent="0.25">
      <c r="A176" s="1">
        <v>27</v>
      </c>
      <c r="B176" s="5">
        <v>0.65</v>
      </c>
      <c r="C176" s="1" t="s">
        <v>90</v>
      </c>
      <c r="D176" s="1">
        <v>6</v>
      </c>
      <c r="E176" s="1">
        <v>11</v>
      </c>
      <c r="F176" s="1" t="s">
        <v>212</v>
      </c>
      <c r="G176" s="2">
        <v>38.9326333333333</v>
      </c>
      <c r="H176" s="6">
        <f>1+COUNTIFS(A:A,A176,O:O,"&lt;"&amp;O176)</f>
        <v>8</v>
      </c>
      <c r="I176" s="2">
        <f>AVERAGEIF(A:A,A176,G:G)</f>
        <v>47.095985185185164</v>
      </c>
      <c r="J176" s="2">
        <f>G176-I176</f>
        <v>-8.1633518518518642</v>
      </c>
      <c r="K176" s="2">
        <f>90+J176</f>
        <v>81.836648148148129</v>
      </c>
      <c r="L176" s="2">
        <f>EXP(0.06*K176)</f>
        <v>135.66639426379402</v>
      </c>
      <c r="M176" s="2">
        <f>SUMIF(A:A,A176,L:L)</f>
        <v>2245.2463438714531</v>
      </c>
      <c r="N176" s="3">
        <f>L176/M176</f>
        <v>6.0423834842935752E-2</v>
      </c>
      <c r="O176" s="7">
        <f>1/N176</f>
        <v>16.549760580396391</v>
      </c>
      <c r="P176" s="3">
        <f>IF(O176&gt;21,"",N176)</f>
        <v>6.0423834842935752E-2</v>
      </c>
      <c r="Q176" s="3">
        <f>IF(ISNUMBER(P176),SUMIF(A:A,A176,P:P),"")</f>
        <v>0.96416024888649332</v>
      </c>
      <c r="R176" s="3">
        <f>IFERROR(P176*(1/Q176),"")</f>
        <v>6.2669908775765351E-2</v>
      </c>
      <c r="S176" s="8">
        <f>IFERROR(1/R176,"")</f>
        <v>15.956621280206859</v>
      </c>
    </row>
    <row r="177" spans="1:19" x14ac:dyDescent="0.25">
      <c r="A177" s="1">
        <v>27</v>
      </c>
      <c r="B177" s="5">
        <v>0.65</v>
      </c>
      <c r="C177" s="1" t="s">
        <v>90</v>
      </c>
      <c r="D177" s="1">
        <v>6</v>
      </c>
      <c r="E177" s="1">
        <v>6</v>
      </c>
      <c r="F177" s="1" t="s">
        <v>208</v>
      </c>
      <c r="G177" s="2">
        <v>30.2272</v>
      </c>
      <c r="H177" s="6">
        <f>1+COUNTIFS(A:A,A177,O:O,"&lt;"&amp;O177)</f>
        <v>9</v>
      </c>
      <c r="I177" s="2">
        <f>AVERAGEIF(A:A,A177,G:G)</f>
        <v>47.095985185185164</v>
      </c>
      <c r="J177" s="2">
        <f>G177-I177</f>
        <v>-16.868785185185164</v>
      </c>
      <c r="K177" s="2">
        <f>90+J177</f>
        <v>73.13121481481484</v>
      </c>
      <c r="L177" s="2">
        <f>EXP(0.06*K177)</f>
        <v>80.469070152863736</v>
      </c>
      <c r="M177" s="2">
        <f>SUMIF(A:A,A177,L:L)</f>
        <v>2245.2463438714531</v>
      </c>
      <c r="N177" s="3">
        <f>L177/M177</f>
        <v>3.5839751113506693E-2</v>
      </c>
      <c r="O177" s="7">
        <f>1/N177</f>
        <v>27.901979476167082</v>
      </c>
      <c r="P177" s="3" t="str">
        <f>IF(O177&gt;21,"",N177)</f>
        <v/>
      </c>
      <c r="Q177" s="3" t="str">
        <f>IF(ISNUMBER(P177),SUMIF(A:A,A177,P:P),"")</f>
        <v/>
      </c>
      <c r="R177" s="3" t="str">
        <f>IFERROR(P177*(1/Q177),"")</f>
        <v/>
      </c>
      <c r="S177" s="8" t="str">
        <f>IFERROR(1/R177,"")</f>
        <v/>
      </c>
    </row>
    <row r="178" spans="1:19" x14ac:dyDescent="0.25">
      <c r="A178" s="10">
        <v>28</v>
      </c>
      <c r="B178" s="11">
        <v>0.65347222222222223</v>
      </c>
      <c r="C178" s="10" t="s">
        <v>156</v>
      </c>
      <c r="D178" s="10">
        <v>6</v>
      </c>
      <c r="E178" s="10">
        <v>4</v>
      </c>
      <c r="F178" s="10" t="s">
        <v>215</v>
      </c>
      <c r="G178" s="2">
        <v>64.952633333333395</v>
      </c>
      <c r="H178" s="6">
        <f>1+COUNTIFS(A:A,A178,O:O,"&lt;"&amp;O178)</f>
        <v>1</v>
      </c>
      <c r="I178" s="2">
        <f>AVERAGEIF(A:A,A178,G:G)</f>
        <v>51.844866666666654</v>
      </c>
      <c r="J178" s="2">
        <f>G178-I178</f>
        <v>13.107766666666741</v>
      </c>
      <c r="K178" s="2">
        <f>90+J178</f>
        <v>103.10776666666675</v>
      </c>
      <c r="L178" s="2">
        <f>EXP(0.06*K178)</f>
        <v>486.12510088266032</v>
      </c>
      <c r="M178" s="2">
        <f>SUMIF(A:A,A178,L:L)</f>
        <v>2452.3177134676575</v>
      </c>
      <c r="N178" s="3">
        <f>L178/M178</f>
        <v>0.19823088102041375</v>
      </c>
      <c r="O178" s="7">
        <f>1/N178</f>
        <v>5.0446226887173058</v>
      </c>
      <c r="P178" s="3">
        <f>IF(O178&gt;21,"",N178)</f>
        <v>0.19823088102041375</v>
      </c>
      <c r="Q178" s="3">
        <f>IF(ISNUMBER(P178),SUMIF(A:A,A178,P:P),"")</f>
        <v>0.95563643976106949</v>
      </c>
      <c r="R178" s="3">
        <f>IFERROR(P178*(1/Q178),"")</f>
        <v>0.20743336353935593</v>
      </c>
      <c r="S178" s="8">
        <f>IFERROR(1/R178,"")</f>
        <v>4.8208252661837205</v>
      </c>
    </row>
    <row r="179" spans="1:19" x14ac:dyDescent="0.25">
      <c r="A179" s="10">
        <v>28</v>
      </c>
      <c r="B179" s="11">
        <v>0.65347222222222223</v>
      </c>
      <c r="C179" s="10" t="s">
        <v>156</v>
      </c>
      <c r="D179" s="10">
        <v>6</v>
      </c>
      <c r="E179" s="10">
        <v>7</v>
      </c>
      <c r="F179" s="10" t="s">
        <v>218</v>
      </c>
      <c r="G179" s="2">
        <v>63.561599999999899</v>
      </c>
      <c r="H179" s="6">
        <f>1+COUNTIFS(A:A,A179,O:O,"&lt;"&amp;O179)</f>
        <v>2</v>
      </c>
      <c r="I179" s="2">
        <f>AVERAGEIF(A:A,A179,G:G)</f>
        <v>51.844866666666654</v>
      </c>
      <c r="J179" s="2">
        <f>G179-I179</f>
        <v>11.716733333333245</v>
      </c>
      <c r="K179" s="2">
        <f>90+J179</f>
        <v>101.71673333333325</v>
      </c>
      <c r="L179" s="2">
        <f>EXP(0.06*K179)</f>
        <v>447.19914055357788</v>
      </c>
      <c r="M179" s="2">
        <f>SUMIF(A:A,A179,L:L)</f>
        <v>2452.3177134676575</v>
      </c>
      <c r="N179" s="3">
        <f>L179/M179</f>
        <v>0.18235775001650323</v>
      </c>
      <c r="O179" s="7">
        <f>1/N179</f>
        <v>5.4837263560748077</v>
      </c>
      <c r="P179" s="3">
        <f>IF(O179&gt;21,"",N179)</f>
        <v>0.18235775001650323</v>
      </c>
      <c r="Q179" s="3">
        <f>IF(ISNUMBER(P179),SUMIF(A:A,A179,P:P),"")</f>
        <v>0.95563643976106949</v>
      </c>
      <c r="R179" s="3">
        <f>IFERROR(P179*(1/Q179),"")</f>
        <v>0.19082335334774042</v>
      </c>
      <c r="S179" s="8">
        <f>IFERROR(1/R179,"")</f>
        <v>5.2404487315432728</v>
      </c>
    </row>
    <row r="180" spans="1:19" x14ac:dyDescent="0.25">
      <c r="A180" s="10">
        <v>28</v>
      </c>
      <c r="B180" s="11">
        <v>0.65347222222222223</v>
      </c>
      <c r="C180" s="10" t="s">
        <v>156</v>
      </c>
      <c r="D180" s="10">
        <v>6</v>
      </c>
      <c r="E180" s="10">
        <v>3</v>
      </c>
      <c r="F180" s="10" t="s">
        <v>30</v>
      </c>
      <c r="G180" s="2">
        <v>52.238233333333298</v>
      </c>
      <c r="H180" s="6">
        <f>1+COUNTIFS(A:A,A180,O:O,"&lt;"&amp;O180)</f>
        <v>3</v>
      </c>
      <c r="I180" s="2">
        <f>AVERAGEIF(A:A,A180,G:G)</f>
        <v>51.844866666666654</v>
      </c>
      <c r="J180" s="2">
        <f>G180-I180</f>
        <v>0.39336666666664399</v>
      </c>
      <c r="K180" s="2">
        <f>90+J180</f>
        <v>90.393366666666651</v>
      </c>
      <c r="L180" s="2">
        <f>EXP(0.06*K180)</f>
        <v>226.69420618573116</v>
      </c>
      <c r="M180" s="2">
        <f>SUMIF(A:A,A180,L:L)</f>
        <v>2452.3177134676575</v>
      </c>
      <c r="N180" s="3">
        <f>L180/M180</f>
        <v>9.2440797919767961E-2</v>
      </c>
      <c r="O180" s="7">
        <f>1/N180</f>
        <v>10.817734404109416</v>
      </c>
      <c r="P180" s="3">
        <f>IF(O180&gt;21,"",N180)</f>
        <v>9.2440797919767961E-2</v>
      </c>
      <c r="Q180" s="3">
        <f>IF(ISNUMBER(P180),SUMIF(A:A,A180,P:P),"")</f>
        <v>0.95563643976106949</v>
      </c>
      <c r="R180" s="3">
        <f>IFERROR(P180*(1/Q180),"")</f>
        <v>9.6732181898463637E-2</v>
      </c>
      <c r="S180" s="8">
        <f>IFERROR(1/R180,"")</f>
        <v>10.337821192223958</v>
      </c>
    </row>
    <row r="181" spans="1:19" x14ac:dyDescent="0.25">
      <c r="A181" s="10">
        <v>28</v>
      </c>
      <c r="B181" s="11">
        <v>0.65347222222222223</v>
      </c>
      <c r="C181" s="10" t="s">
        <v>156</v>
      </c>
      <c r="D181" s="10">
        <v>6</v>
      </c>
      <c r="E181" s="10">
        <v>5</v>
      </c>
      <c r="F181" s="10" t="s">
        <v>216</v>
      </c>
      <c r="G181" s="2">
        <v>52.070000000000007</v>
      </c>
      <c r="H181" s="6">
        <f>1+COUNTIFS(A:A,A181,O:O,"&lt;"&amp;O181)</f>
        <v>4</v>
      </c>
      <c r="I181" s="2">
        <f>AVERAGEIF(A:A,A181,G:G)</f>
        <v>51.844866666666654</v>
      </c>
      <c r="J181" s="2">
        <f>G181-I181</f>
        <v>0.22513333333335339</v>
      </c>
      <c r="K181" s="2">
        <f>90+J181</f>
        <v>90.22513333333336</v>
      </c>
      <c r="L181" s="2">
        <f>EXP(0.06*K181)</f>
        <v>224.41746491287401</v>
      </c>
      <c r="M181" s="2">
        <f>SUMIF(A:A,A181,L:L)</f>
        <v>2452.3177134676575</v>
      </c>
      <c r="N181" s="3">
        <f>L181/M181</f>
        <v>9.1512394042752465E-2</v>
      </c>
      <c r="O181" s="7">
        <f>1/N181</f>
        <v>10.927481577335014</v>
      </c>
      <c r="P181" s="3">
        <f>IF(O181&gt;21,"",N181)</f>
        <v>9.1512394042752465E-2</v>
      </c>
      <c r="Q181" s="3">
        <f>IF(ISNUMBER(P181),SUMIF(A:A,A181,P:P),"")</f>
        <v>0.95563643976106949</v>
      </c>
      <c r="R181" s="3">
        <f>IFERROR(P181*(1/Q181),"")</f>
        <v>9.5760678679888564E-2</v>
      </c>
      <c r="S181" s="8">
        <f>IFERROR(1/R181,"")</f>
        <v>10.442699590119108</v>
      </c>
    </row>
    <row r="182" spans="1:19" x14ac:dyDescent="0.25">
      <c r="A182" s="1">
        <v>28</v>
      </c>
      <c r="B182" s="5">
        <v>0.65347222222222223</v>
      </c>
      <c r="C182" s="1" t="s">
        <v>156</v>
      </c>
      <c r="D182" s="1">
        <v>6</v>
      </c>
      <c r="E182" s="1">
        <v>2</v>
      </c>
      <c r="F182" s="1" t="s">
        <v>214</v>
      </c>
      <c r="G182" s="2">
        <v>51.278999999999996</v>
      </c>
      <c r="H182" s="6">
        <f>1+COUNTIFS(A:A,A182,O:O,"&lt;"&amp;O182)</f>
        <v>5</v>
      </c>
      <c r="I182" s="2">
        <f>AVERAGEIF(A:A,A182,G:G)</f>
        <v>51.844866666666654</v>
      </c>
      <c r="J182" s="2">
        <f>G182-I182</f>
        <v>-0.56586666666665764</v>
      </c>
      <c r="K182" s="2">
        <f>90+J182</f>
        <v>89.434133333333335</v>
      </c>
      <c r="L182" s="2">
        <f>EXP(0.06*K182)</f>
        <v>214.01540533979369</v>
      </c>
      <c r="M182" s="2">
        <f>SUMIF(A:A,A182,L:L)</f>
        <v>2452.3177134676575</v>
      </c>
      <c r="N182" s="3">
        <f>L182/M182</f>
        <v>8.7270668137518326E-2</v>
      </c>
      <c r="O182" s="7">
        <f>1/N182</f>
        <v>11.458603690580574</v>
      </c>
      <c r="P182" s="3">
        <f>IF(O182&gt;21,"",N182)</f>
        <v>8.7270668137518326E-2</v>
      </c>
      <c r="Q182" s="3">
        <f>IF(ISNUMBER(P182),SUMIF(A:A,A182,P:P),"")</f>
        <v>0.95563643976106949</v>
      </c>
      <c r="R182" s="3">
        <f>IFERROR(P182*(1/Q182),"")</f>
        <v>9.1322038911929679E-2</v>
      </c>
      <c r="S182" s="8">
        <f>IFERROR(1/R182,"")</f>
        <v>10.950259235499471</v>
      </c>
    </row>
    <row r="183" spans="1:19" x14ac:dyDescent="0.25">
      <c r="A183" s="10">
        <v>28</v>
      </c>
      <c r="B183" s="11">
        <v>0.65347222222222223</v>
      </c>
      <c r="C183" s="10" t="s">
        <v>156</v>
      </c>
      <c r="D183" s="10">
        <v>6</v>
      </c>
      <c r="E183" s="10">
        <v>8</v>
      </c>
      <c r="F183" s="10" t="s">
        <v>219</v>
      </c>
      <c r="G183" s="2">
        <v>51.194766666666602</v>
      </c>
      <c r="H183" s="6">
        <f>1+COUNTIFS(A:A,A183,O:O,"&lt;"&amp;O183)</f>
        <v>6</v>
      </c>
      <c r="I183" s="2">
        <f>AVERAGEIF(A:A,A183,G:G)</f>
        <v>51.844866666666654</v>
      </c>
      <c r="J183" s="2">
        <f>G183-I183</f>
        <v>-0.65010000000005164</v>
      </c>
      <c r="K183" s="2">
        <f>90+J183</f>
        <v>89.349899999999948</v>
      </c>
      <c r="L183" s="2">
        <f>EXP(0.06*K183)</f>
        <v>212.93650017109786</v>
      </c>
      <c r="M183" s="2">
        <f>SUMIF(A:A,A183,L:L)</f>
        <v>2452.3177134676575</v>
      </c>
      <c r="N183" s="3">
        <f>L183/M183</f>
        <v>8.6830714879108664E-2</v>
      </c>
      <c r="O183" s="7">
        <f>1/N183</f>
        <v>11.516662063559705</v>
      </c>
      <c r="P183" s="3">
        <f>IF(O183&gt;21,"",N183)</f>
        <v>8.6830714879108664E-2</v>
      </c>
      <c r="Q183" s="3">
        <f>IF(ISNUMBER(P183),SUMIF(A:A,A183,P:P),"")</f>
        <v>0.95563643976106949</v>
      </c>
      <c r="R183" s="3">
        <f>IFERROR(P183*(1/Q183),"")</f>
        <v>9.086166168047996E-2</v>
      </c>
      <c r="S183" s="8">
        <f>IFERROR(1/R183,"")</f>
        <v>11.005741932351569</v>
      </c>
    </row>
    <row r="184" spans="1:19" x14ac:dyDescent="0.25">
      <c r="A184" s="10">
        <v>28</v>
      </c>
      <c r="B184" s="11">
        <v>0.65347222222222223</v>
      </c>
      <c r="C184" s="10" t="s">
        <v>156</v>
      </c>
      <c r="D184" s="10">
        <v>6</v>
      </c>
      <c r="E184" s="10">
        <v>6</v>
      </c>
      <c r="F184" s="10" t="s">
        <v>217</v>
      </c>
      <c r="G184" s="2">
        <v>51.088533333333295</v>
      </c>
      <c r="H184" s="6">
        <f>1+COUNTIFS(A:A,A184,O:O,"&lt;"&amp;O184)</f>
        <v>7</v>
      </c>
      <c r="I184" s="2">
        <f>AVERAGEIF(A:A,A184,G:G)</f>
        <v>51.844866666666654</v>
      </c>
      <c r="J184" s="2">
        <f>G184-I184</f>
        <v>-0.75633333333335884</v>
      </c>
      <c r="K184" s="2">
        <f>90+J184</f>
        <v>89.243666666666641</v>
      </c>
      <c r="L184" s="2">
        <f>EXP(0.06*K184)</f>
        <v>211.58355932208309</v>
      </c>
      <c r="M184" s="2">
        <f>SUMIF(A:A,A184,L:L)</f>
        <v>2452.3177134676575</v>
      </c>
      <c r="N184" s="3">
        <f>L184/M184</f>
        <v>8.6279016034548392E-2</v>
      </c>
      <c r="O184" s="7">
        <f>1/N184</f>
        <v>11.590303714168154</v>
      </c>
      <c r="P184" s="3">
        <f>IF(O184&gt;21,"",N184)</f>
        <v>8.6279016034548392E-2</v>
      </c>
      <c r="Q184" s="3">
        <f>IF(ISNUMBER(P184),SUMIF(A:A,A184,P:P),"")</f>
        <v>0.95563643976106949</v>
      </c>
      <c r="R184" s="3">
        <f>IFERROR(P184*(1/Q184),"")</f>
        <v>9.0284351291710974E-2</v>
      </c>
      <c r="S184" s="8">
        <f>IFERROR(1/R184,"")</f>
        <v>11.076116577157157</v>
      </c>
    </row>
    <row r="185" spans="1:19" x14ac:dyDescent="0.25">
      <c r="A185" s="10">
        <v>28</v>
      </c>
      <c r="B185" s="11">
        <v>0.65347222222222223</v>
      </c>
      <c r="C185" s="10" t="s">
        <v>156</v>
      </c>
      <c r="D185" s="10">
        <v>6</v>
      </c>
      <c r="E185" s="10">
        <v>10</v>
      </c>
      <c r="F185" s="10" t="s">
        <v>220</v>
      </c>
      <c r="G185" s="2">
        <v>49.8290333333333</v>
      </c>
      <c r="H185" s="6">
        <f>1+COUNTIFS(A:A,A185,O:O,"&lt;"&amp;O185)</f>
        <v>8</v>
      </c>
      <c r="I185" s="2">
        <f>AVERAGEIF(A:A,A185,G:G)</f>
        <v>51.844866666666654</v>
      </c>
      <c r="J185" s="2">
        <f>G185-I185</f>
        <v>-2.0158333333333545</v>
      </c>
      <c r="K185" s="2">
        <f>90+J185</f>
        <v>87.984166666666653</v>
      </c>
      <c r="L185" s="2">
        <f>EXP(0.06*K185)</f>
        <v>196.18341255406642</v>
      </c>
      <c r="M185" s="2">
        <f>SUMIF(A:A,A185,L:L)</f>
        <v>2452.3177134676575</v>
      </c>
      <c r="N185" s="3">
        <f>L185/M185</f>
        <v>7.9999182600470092E-2</v>
      </c>
      <c r="O185" s="7">
        <f>1/N185</f>
        <v>12.500127719981526</v>
      </c>
      <c r="P185" s="3">
        <f>IF(O185&gt;21,"",N185)</f>
        <v>7.9999182600470092E-2</v>
      </c>
      <c r="Q185" s="3">
        <f>IF(ISNUMBER(P185),SUMIF(A:A,A185,P:P),"")</f>
        <v>0.95563643976106949</v>
      </c>
      <c r="R185" s="3">
        <f>IFERROR(P185*(1/Q185),"")</f>
        <v>8.3712988822895532E-2</v>
      </c>
      <c r="S185" s="8">
        <f>IFERROR(1/R185,"")</f>
        <v>11.945577550881801</v>
      </c>
    </row>
    <row r="186" spans="1:19" x14ac:dyDescent="0.25">
      <c r="A186" s="1">
        <v>28</v>
      </c>
      <c r="B186" s="5">
        <v>0.65347222222222223</v>
      </c>
      <c r="C186" s="1" t="s">
        <v>156</v>
      </c>
      <c r="D186" s="1">
        <v>6</v>
      </c>
      <c r="E186" s="1">
        <v>1</v>
      </c>
      <c r="F186" s="1" t="s">
        <v>213</v>
      </c>
      <c r="G186" s="2">
        <v>42.232466666666703</v>
      </c>
      <c r="H186" s="6">
        <f>1+COUNTIFS(A:A,A186,O:O,"&lt;"&amp;O186)</f>
        <v>9</v>
      </c>
      <c r="I186" s="2">
        <f>AVERAGEIF(A:A,A186,G:G)</f>
        <v>51.844866666666654</v>
      </c>
      <c r="J186" s="2">
        <f>G186-I186</f>
        <v>-9.6123999999999512</v>
      </c>
      <c r="K186" s="2">
        <f>90+J186</f>
        <v>80.387600000000049</v>
      </c>
      <c r="L186" s="2">
        <f>EXP(0.06*K186)</f>
        <v>124.36937893935414</v>
      </c>
      <c r="M186" s="2">
        <f>SUMIF(A:A,A186,L:L)</f>
        <v>2452.3177134676575</v>
      </c>
      <c r="N186" s="3">
        <f>L186/M186</f>
        <v>5.0715035109986525E-2</v>
      </c>
      <c r="O186" s="7">
        <f>1/N186</f>
        <v>19.718018489611289</v>
      </c>
      <c r="P186" s="3">
        <f>IF(O186&gt;21,"",N186)</f>
        <v>5.0715035109986525E-2</v>
      </c>
      <c r="Q186" s="3">
        <f>IF(ISNUMBER(P186),SUMIF(A:A,A186,P:P),"")</f>
        <v>0.95563643976106949</v>
      </c>
      <c r="R186" s="3">
        <f>IFERROR(P186*(1/Q186),"")</f>
        <v>5.3069381827535185E-2</v>
      </c>
      <c r="S186" s="8">
        <f>IFERROR(1/R186,"")</f>
        <v>18.843256988555073</v>
      </c>
    </row>
    <row r="187" spans="1:19" x14ac:dyDescent="0.25">
      <c r="A187" s="10">
        <v>28</v>
      </c>
      <c r="B187" s="11">
        <v>0.65347222222222223</v>
      </c>
      <c r="C187" s="10" t="s">
        <v>156</v>
      </c>
      <c r="D187" s="10">
        <v>6</v>
      </c>
      <c r="E187" s="10">
        <v>11</v>
      </c>
      <c r="F187" s="10" t="s">
        <v>221</v>
      </c>
      <c r="G187" s="2">
        <v>40.002400000000002</v>
      </c>
      <c r="H187" s="6">
        <f>1+COUNTIFS(A:A,A187,O:O,"&lt;"&amp;O187)</f>
        <v>10</v>
      </c>
      <c r="I187" s="2">
        <f>AVERAGEIF(A:A,A187,G:G)</f>
        <v>51.844866666666654</v>
      </c>
      <c r="J187" s="2">
        <f>G187-I187</f>
        <v>-11.842466666666652</v>
      </c>
      <c r="K187" s="2">
        <f>90+J187</f>
        <v>78.157533333333348</v>
      </c>
      <c r="L187" s="2">
        <f>EXP(0.06*K187)</f>
        <v>108.79354460641909</v>
      </c>
      <c r="M187" s="2">
        <f>SUMIF(A:A,A187,L:L)</f>
        <v>2452.3177134676575</v>
      </c>
      <c r="N187" s="3">
        <f>L187/M187</f>
        <v>4.4363560238930649E-2</v>
      </c>
      <c r="O187" s="7">
        <f>1/N187</f>
        <v>22.541022285277801</v>
      </c>
      <c r="P187" s="3" t="str">
        <f>IF(O187&gt;21,"",N187)</f>
        <v/>
      </c>
      <c r="Q187" s="3" t="str">
        <f>IF(ISNUMBER(P187),SUMIF(A:A,A187,P:P),"")</f>
        <v/>
      </c>
      <c r="R187" s="3" t="str">
        <f>IFERROR(P187*(1/Q187),"")</f>
        <v/>
      </c>
      <c r="S187" s="8" t="str">
        <f>IFERROR(1/R187,"")</f>
        <v/>
      </c>
    </row>
    <row r="188" spans="1:19" x14ac:dyDescent="0.25">
      <c r="A188" s="10">
        <v>29</v>
      </c>
      <c r="B188" s="11">
        <v>0.65625</v>
      </c>
      <c r="C188" s="10" t="s">
        <v>42</v>
      </c>
      <c r="D188" s="10">
        <v>6</v>
      </c>
      <c r="E188" s="10">
        <v>1</v>
      </c>
      <c r="F188" s="10" t="s">
        <v>222</v>
      </c>
      <c r="G188" s="2">
        <v>59.321766666666598</v>
      </c>
      <c r="H188" s="6">
        <f>1+COUNTIFS(A:A,A188,O:O,"&lt;"&amp;O188)</f>
        <v>1</v>
      </c>
      <c r="I188" s="2">
        <f>AVERAGEIF(A:A,A188,G:G)</f>
        <v>48.75663636363636</v>
      </c>
      <c r="J188" s="2">
        <f>G188-I188</f>
        <v>10.565130303030237</v>
      </c>
      <c r="K188" s="2">
        <f>90+J188</f>
        <v>100.56513030303023</v>
      </c>
      <c r="L188" s="2">
        <f>EXP(0.06*K188)</f>
        <v>417.34274647206701</v>
      </c>
      <c r="M188" s="2">
        <f>SUMIF(A:A,A188,L:L)</f>
        <v>2667.1751268249104</v>
      </c>
      <c r="N188" s="3">
        <f>L188/M188</f>
        <v>0.15647369468718952</v>
      </c>
      <c r="O188" s="7">
        <f>1/N188</f>
        <v>6.3908505643656275</v>
      </c>
      <c r="P188" s="3">
        <f>IF(O188&gt;21,"",N188)</f>
        <v>0.15647369468718952</v>
      </c>
      <c r="Q188" s="3">
        <f>IF(ISNUMBER(P188),SUMIF(A:A,A188,P:P),"")</f>
        <v>0.96507196119570882</v>
      </c>
      <c r="R188" s="3">
        <f>IFERROR(P188*(1/Q188),"")</f>
        <v>0.16213681567675131</v>
      </c>
      <c r="S188" s="8">
        <f>IFERROR(1/R188,"")</f>
        <v>6.1676306878610383</v>
      </c>
    </row>
    <row r="189" spans="1:19" x14ac:dyDescent="0.25">
      <c r="A189" s="10">
        <v>29</v>
      </c>
      <c r="B189" s="11">
        <v>0.65625</v>
      </c>
      <c r="C189" s="10" t="s">
        <v>42</v>
      </c>
      <c r="D189" s="10">
        <v>6</v>
      </c>
      <c r="E189" s="10">
        <v>9</v>
      </c>
      <c r="F189" s="10" t="s">
        <v>229</v>
      </c>
      <c r="G189" s="2">
        <v>59.078366666666703</v>
      </c>
      <c r="H189" s="6">
        <f>1+COUNTIFS(A:A,A189,O:O,"&lt;"&amp;O189)</f>
        <v>2</v>
      </c>
      <c r="I189" s="2">
        <f>AVERAGEIF(A:A,A189,G:G)</f>
        <v>48.75663636363636</v>
      </c>
      <c r="J189" s="2">
        <f>G189-I189</f>
        <v>10.321730303030343</v>
      </c>
      <c r="K189" s="2">
        <f>90+J189</f>
        <v>100.32173030303034</v>
      </c>
      <c r="L189" s="2">
        <f>EXP(0.06*K189)</f>
        <v>411.29216190814583</v>
      </c>
      <c r="M189" s="2">
        <f>SUMIF(A:A,A189,L:L)</f>
        <v>2667.1751268249104</v>
      </c>
      <c r="N189" s="3">
        <f>L189/M189</f>
        <v>0.15420515802341073</v>
      </c>
      <c r="O189" s="7">
        <f>1/N189</f>
        <v>6.4848673858768366</v>
      </c>
      <c r="P189" s="3">
        <f>IF(O189&gt;21,"",N189)</f>
        <v>0.15420515802341073</v>
      </c>
      <c r="Q189" s="3">
        <f>IF(ISNUMBER(P189),SUMIF(A:A,A189,P:P),"")</f>
        <v>0.96507196119570882</v>
      </c>
      <c r="R189" s="3">
        <f>IFERROR(P189*(1/Q189),"")</f>
        <v>0.15978617577113419</v>
      </c>
      <c r="S189" s="8">
        <f>IFERROR(1/R189,"")</f>
        <v>6.258363686182248</v>
      </c>
    </row>
    <row r="190" spans="1:19" x14ac:dyDescent="0.25">
      <c r="A190" s="10">
        <v>29</v>
      </c>
      <c r="B190" s="11">
        <v>0.65625</v>
      </c>
      <c r="C190" s="10" t="s">
        <v>42</v>
      </c>
      <c r="D190" s="10">
        <v>6</v>
      </c>
      <c r="E190" s="10">
        <v>4</v>
      </c>
      <c r="F190" s="10" t="s">
        <v>225</v>
      </c>
      <c r="G190" s="2">
        <v>56.744866666666702</v>
      </c>
      <c r="H190" s="6">
        <f>1+COUNTIFS(A:A,A190,O:O,"&lt;"&amp;O190)</f>
        <v>3</v>
      </c>
      <c r="I190" s="2">
        <f>AVERAGEIF(A:A,A190,G:G)</f>
        <v>48.75663636363636</v>
      </c>
      <c r="J190" s="2">
        <f>G190-I190</f>
        <v>7.9882303030303419</v>
      </c>
      <c r="K190" s="2">
        <f>90+J190</f>
        <v>97.988230303030349</v>
      </c>
      <c r="L190" s="2">
        <f>EXP(0.06*K190)</f>
        <v>357.55665252542269</v>
      </c>
      <c r="M190" s="2">
        <f>SUMIF(A:A,A190,L:L)</f>
        <v>2667.1751268249104</v>
      </c>
      <c r="N190" s="3">
        <f>L190/M190</f>
        <v>0.13405818348008869</v>
      </c>
      <c r="O190" s="7">
        <f>1/N190</f>
        <v>7.4594476371412819</v>
      </c>
      <c r="P190" s="3">
        <f>IF(O190&gt;21,"",N190)</f>
        <v>0.13405818348008869</v>
      </c>
      <c r="Q190" s="3">
        <f>IF(ISNUMBER(P190),SUMIF(A:A,A190,P:P),"")</f>
        <v>0.96507196119570882</v>
      </c>
      <c r="R190" s="3">
        <f>IFERROR(P190*(1/Q190),"")</f>
        <v>0.13891003870218416</v>
      </c>
      <c r="S190" s="8">
        <f>IFERROR(1/R190,"")</f>
        <v>7.1989037606126338</v>
      </c>
    </row>
    <row r="191" spans="1:19" x14ac:dyDescent="0.25">
      <c r="A191" s="10">
        <v>29</v>
      </c>
      <c r="B191" s="11">
        <v>0.65625</v>
      </c>
      <c r="C191" s="10" t="s">
        <v>42</v>
      </c>
      <c r="D191" s="10">
        <v>6</v>
      </c>
      <c r="E191" s="10">
        <v>10</v>
      </c>
      <c r="F191" s="10" t="s">
        <v>230</v>
      </c>
      <c r="G191" s="2">
        <v>51.716799999999999</v>
      </c>
      <c r="H191" s="6">
        <f>1+COUNTIFS(A:A,A191,O:O,"&lt;"&amp;O191)</f>
        <v>4</v>
      </c>
      <c r="I191" s="2">
        <f>AVERAGEIF(A:A,A191,G:G)</f>
        <v>48.75663636363636</v>
      </c>
      <c r="J191" s="2">
        <f>G191-I191</f>
        <v>2.9601636363636388</v>
      </c>
      <c r="K191" s="2">
        <f>90+J191</f>
        <v>92.960163636363632</v>
      </c>
      <c r="L191" s="2">
        <f>EXP(0.06*K191)</f>
        <v>264.43879302361006</v>
      </c>
      <c r="M191" s="2">
        <f>SUMIF(A:A,A191,L:L)</f>
        <v>2667.1751268249104</v>
      </c>
      <c r="N191" s="3">
        <f>L191/M191</f>
        <v>9.9145643030349631E-2</v>
      </c>
      <c r="O191" s="7">
        <f>1/N191</f>
        <v>10.086171912707131</v>
      </c>
      <c r="P191" s="3">
        <f>IF(O191&gt;21,"",N191)</f>
        <v>9.9145643030349631E-2</v>
      </c>
      <c r="Q191" s="3">
        <f>IF(ISNUMBER(P191),SUMIF(A:A,A191,P:P),"")</f>
        <v>0.96507196119570882</v>
      </c>
      <c r="R191" s="3">
        <f>IFERROR(P191*(1/Q191),"")</f>
        <v>0.10273393800345185</v>
      </c>
      <c r="S191" s="8">
        <f>IFERROR(1/R191,"")</f>
        <v>9.7338817087533442</v>
      </c>
    </row>
    <row r="192" spans="1:19" x14ac:dyDescent="0.25">
      <c r="A192" s="10">
        <v>29</v>
      </c>
      <c r="B192" s="11">
        <v>0.65625</v>
      </c>
      <c r="C192" s="10" t="s">
        <v>42</v>
      </c>
      <c r="D192" s="10">
        <v>6</v>
      </c>
      <c r="E192" s="10">
        <v>2</v>
      </c>
      <c r="F192" s="10" t="s">
        <v>223</v>
      </c>
      <c r="G192" s="2">
        <v>48.975200000000001</v>
      </c>
      <c r="H192" s="6">
        <f>1+COUNTIFS(A:A,A192,O:O,"&lt;"&amp;O192)</f>
        <v>5</v>
      </c>
      <c r="I192" s="2">
        <f>AVERAGEIF(A:A,A192,G:G)</f>
        <v>48.75663636363636</v>
      </c>
      <c r="J192" s="2">
        <f>G192-I192</f>
        <v>0.21856363636364051</v>
      </c>
      <c r="K192" s="2">
        <f>90+J192</f>
        <v>90.218563636363641</v>
      </c>
      <c r="L192" s="2">
        <f>EXP(0.06*K192)</f>
        <v>224.32902106114702</v>
      </c>
      <c r="M192" s="2">
        <f>SUMIF(A:A,A192,L:L)</f>
        <v>2667.1751268249104</v>
      </c>
      <c r="N192" s="3">
        <f>L192/M192</f>
        <v>8.4107345935021283E-2</v>
      </c>
      <c r="O192" s="7">
        <f>1/N192</f>
        <v>11.889567895443626</v>
      </c>
      <c r="P192" s="3">
        <f>IF(O192&gt;21,"",N192)</f>
        <v>8.4107345935021283E-2</v>
      </c>
      <c r="Q192" s="3">
        <f>IF(ISNUMBER(P192),SUMIF(A:A,A192,P:P),"")</f>
        <v>0.96507196119570882</v>
      </c>
      <c r="R192" s="3">
        <f>IFERROR(P192*(1/Q192),"")</f>
        <v>8.7151372453939724E-2</v>
      </c>
      <c r="S192" s="8">
        <f>IFERROR(1/R192,"")</f>
        <v>11.474288606625317</v>
      </c>
    </row>
    <row r="193" spans="1:19" x14ac:dyDescent="0.25">
      <c r="A193" s="10">
        <v>29</v>
      </c>
      <c r="B193" s="11">
        <v>0.65625</v>
      </c>
      <c r="C193" s="10" t="s">
        <v>42</v>
      </c>
      <c r="D193" s="10">
        <v>6</v>
      </c>
      <c r="E193" s="10">
        <v>11</v>
      </c>
      <c r="F193" s="10" t="s">
        <v>72</v>
      </c>
      <c r="G193" s="2">
        <v>46.641666666666701</v>
      </c>
      <c r="H193" s="6">
        <f>1+COUNTIFS(A:A,A193,O:O,"&lt;"&amp;O193)</f>
        <v>6</v>
      </c>
      <c r="I193" s="2">
        <f>AVERAGEIF(A:A,A193,G:G)</f>
        <v>48.75663636363636</v>
      </c>
      <c r="J193" s="2">
        <f>G193-I193</f>
        <v>-2.1149696969696592</v>
      </c>
      <c r="K193" s="2">
        <f>90+J193</f>
        <v>87.885030303030334</v>
      </c>
      <c r="L193" s="2">
        <f>EXP(0.06*K193)</f>
        <v>195.01994164511933</v>
      </c>
      <c r="M193" s="2">
        <f>SUMIF(A:A,A193,L:L)</f>
        <v>2667.1751268249104</v>
      </c>
      <c r="N193" s="3">
        <f>L193/M193</f>
        <v>7.311853641844554E-2</v>
      </c>
      <c r="O193" s="7">
        <f>1/N193</f>
        <v>13.676422545948704</v>
      </c>
      <c r="P193" s="3">
        <f>IF(O193&gt;21,"",N193)</f>
        <v>7.311853641844554E-2</v>
      </c>
      <c r="Q193" s="3">
        <f>IF(ISNUMBER(P193),SUMIF(A:A,A193,P:P),"")</f>
        <v>0.96507196119570882</v>
      </c>
      <c r="R193" s="3">
        <f>IFERROR(P193*(1/Q193),"")</f>
        <v>7.5764854185435909E-2</v>
      </c>
      <c r="S193" s="8">
        <f>IFERROR(1/R193,"")</f>
        <v>13.198731928559924</v>
      </c>
    </row>
    <row r="194" spans="1:19" x14ac:dyDescent="0.25">
      <c r="A194" s="10">
        <v>29</v>
      </c>
      <c r="B194" s="11">
        <v>0.65625</v>
      </c>
      <c r="C194" s="10" t="s">
        <v>42</v>
      </c>
      <c r="D194" s="10">
        <v>6</v>
      </c>
      <c r="E194" s="10">
        <v>6</v>
      </c>
      <c r="F194" s="10" t="s">
        <v>226</v>
      </c>
      <c r="G194" s="2">
        <v>46.501933333333298</v>
      </c>
      <c r="H194" s="6">
        <f>1+COUNTIFS(A:A,A194,O:O,"&lt;"&amp;O194)</f>
        <v>7</v>
      </c>
      <c r="I194" s="2">
        <f>AVERAGEIF(A:A,A194,G:G)</f>
        <v>48.75663636363636</v>
      </c>
      <c r="J194" s="2">
        <f>G194-I194</f>
        <v>-2.2547030303030624</v>
      </c>
      <c r="K194" s="2">
        <f>90+J194</f>
        <v>87.745296969696938</v>
      </c>
      <c r="L194" s="2">
        <f>EXP(0.06*K194)</f>
        <v>193.39172945729652</v>
      </c>
      <c r="M194" s="2">
        <f>SUMIF(A:A,A194,L:L)</f>
        <v>2667.1751268249104</v>
      </c>
      <c r="N194" s="3">
        <f>L194/M194</f>
        <v>7.2508073246587354E-2</v>
      </c>
      <c r="O194" s="7">
        <f>1/N194</f>
        <v>13.791567686527454</v>
      </c>
      <c r="P194" s="3">
        <f>IF(O194&gt;21,"",N194)</f>
        <v>7.2508073246587354E-2</v>
      </c>
      <c r="Q194" s="3">
        <f>IF(ISNUMBER(P194),SUMIF(A:A,A194,P:P),"")</f>
        <v>0.96507196119570882</v>
      </c>
      <c r="R194" s="3">
        <f>IFERROR(P194*(1/Q194),"")</f>
        <v>7.513229703280469E-2</v>
      </c>
      <c r="S194" s="8">
        <f>IFERROR(1/R194,"")</f>
        <v>13.309855275200414</v>
      </c>
    </row>
    <row r="195" spans="1:19" x14ac:dyDescent="0.25">
      <c r="A195" s="10">
        <v>29</v>
      </c>
      <c r="B195" s="11">
        <v>0.65625</v>
      </c>
      <c r="C195" s="10" t="s">
        <v>42</v>
      </c>
      <c r="D195" s="10">
        <v>6</v>
      </c>
      <c r="E195" s="10">
        <v>8</v>
      </c>
      <c r="F195" s="10" t="s">
        <v>228</v>
      </c>
      <c r="G195" s="2">
        <v>45.577633333333402</v>
      </c>
      <c r="H195" s="6">
        <f>1+COUNTIFS(A:A,A195,O:O,"&lt;"&amp;O195)</f>
        <v>8</v>
      </c>
      <c r="I195" s="2">
        <f>AVERAGEIF(A:A,A195,G:G)</f>
        <v>48.75663636363636</v>
      </c>
      <c r="J195" s="2">
        <f>G195-I195</f>
        <v>-3.1790030303029582</v>
      </c>
      <c r="K195" s="2">
        <f>90+J195</f>
        <v>86.820996969697035</v>
      </c>
      <c r="L195" s="2">
        <f>EXP(0.06*K195)</f>
        <v>182.9585854442449</v>
      </c>
      <c r="M195" s="2">
        <f>SUMIF(A:A,A195,L:L)</f>
        <v>2667.1751268249104</v>
      </c>
      <c r="N195" s="3">
        <f>L195/M195</f>
        <v>6.8596390092331358E-2</v>
      </c>
      <c r="O195" s="7">
        <f>1/N195</f>
        <v>14.578026608309724</v>
      </c>
      <c r="P195" s="3">
        <f>IF(O195&gt;21,"",N195)</f>
        <v>6.8596390092331358E-2</v>
      </c>
      <c r="Q195" s="3">
        <f>IF(ISNUMBER(P195),SUMIF(A:A,A195,P:P),"")</f>
        <v>0.96507196119570882</v>
      </c>
      <c r="R195" s="3">
        <f>IFERROR(P195*(1/Q195),"")</f>
        <v>7.1079041616069247E-2</v>
      </c>
      <c r="S195" s="8">
        <f>IFERROR(1/R195,"")</f>
        <v>14.068844729244693</v>
      </c>
    </row>
    <row r="196" spans="1:19" x14ac:dyDescent="0.25">
      <c r="A196" s="10">
        <v>29</v>
      </c>
      <c r="B196" s="11">
        <v>0.65625</v>
      </c>
      <c r="C196" s="10" t="s">
        <v>42</v>
      </c>
      <c r="D196" s="10">
        <v>6</v>
      </c>
      <c r="E196" s="10">
        <v>3</v>
      </c>
      <c r="F196" s="10" t="s">
        <v>224</v>
      </c>
      <c r="G196" s="2">
        <v>44.541166666666697</v>
      </c>
      <c r="H196" s="6">
        <f>1+COUNTIFS(A:A,A196,O:O,"&lt;"&amp;O196)</f>
        <v>9</v>
      </c>
      <c r="I196" s="2">
        <f>AVERAGEIF(A:A,A196,G:G)</f>
        <v>48.75663636363636</v>
      </c>
      <c r="J196" s="2">
        <f>G196-I196</f>
        <v>-4.215469696969663</v>
      </c>
      <c r="K196" s="2">
        <f>90+J196</f>
        <v>85.784530303030337</v>
      </c>
      <c r="L196" s="2">
        <f>EXP(0.06*K196)</f>
        <v>171.9273180762624</v>
      </c>
      <c r="M196" s="2">
        <f>SUMIF(A:A,A196,L:L)</f>
        <v>2667.1751268249104</v>
      </c>
      <c r="N196" s="3">
        <f>L196/M196</f>
        <v>6.4460453438964879E-2</v>
      </c>
      <c r="O196" s="7">
        <f>1/N196</f>
        <v>15.51338761442101</v>
      </c>
      <c r="P196" s="3">
        <f>IF(O196&gt;21,"",N196)</f>
        <v>6.4460453438964879E-2</v>
      </c>
      <c r="Q196" s="3">
        <f>IF(ISNUMBER(P196),SUMIF(A:A,A196,P:P),"")</f>
        <v>0.96507196119570882</v>
      </c>
      <c r="R196" s="3">
        <f>IFERROR(P196*(1/Q196),"")</f>
        <v>6.6793416481709195E-2</v>
      </c>
      <c r="S196" s="8">
        <f>IFERROR(1/R196,"")</f>
        <v>14.971535409838504</v>
      </c>
    </row>
    <row r="197" spans="1:19" x14ac:dyDescent="0.25">
      <c r="A197" s="10">
        <v>29</v>
      </c>
      <c r="B197" s="11">
        <v>0.65625</v>
      </c>
      <c r="C197" s="10" t="s">
        <v>42</v>
      </c>
      <c r="D197" s="10">
        <v>6</v>
      </c>
      <c r="E197" s="10">
        <v>7</v>
      </c>
      <c r="F197" s="10" t="s">
        <v>227</v>
      </c>
      <c r="G197" s="2">
        <v>42.895133333333305</v>
      </c>
      <c r="H197" s="6">
        <f>1+COUNTIFS(A:A,A197,O:O,"&lt;"&amp;O197)</f>
        <v>10</v>
      </c>
      <c r="I197" s="2">
        <f>AVERAGEIF(A:A,A197,G:G)</f>
        <v>48.75663636363636</v>
      </c>
      <c r="J197" s="2">
        <f>G197-I197</f>
        <v>-5.8615030303030551</v>
      </c>
      <c r="K197" s="2">
        <f>90+J197</f>
        <v>84.138496969696945</v>
      </c>
      <c r="L197" s="2">
        <f>EXP(0.06*K197)</f>
        <v>155.75898088401371</v>
      </c>
      <c r="M197" s="2">
        <f>SUMIF(A:A,A197,L:L)</f>
        <v>2667.1751268249104</v>
      </c>
      <c r="N197" s="3">
        <f>L197/M197</f>
        <v>5.8398482843319749E-2</v>
      </c>
      <c r="O197" s="7">
        <f>1/N197</f>
        <v>17.123732523718992</v>
      </c>
      <c r="P197" s="3">
        <f>IF(O197&gt;21,"",N197)</f>
        <v>5.8398482843319749E-2</v>
      </c>
      <c r="Q197" s="3">
        <f>IF(ISNUMBER(P197),SUMIF(A:A,A197,P:P),"")</f>
        <v>0.96507196119570882</v>
      </c>
      <c r="R197" s="3">
        <f>IFERROR(P197*(1/Q197),"")</f>
        <v>6.0512050076519636E-2</v>
      </c>
      <c r="S197" s="8">
        <f>IFERROR(1/R197,"")</f>
        <v>16.525634129656233</v>
      </c>
    </row>
    <row r="198" spans="1:19" x14ac:dyDescent="0.25">
      <c r="A198" s="10">
        <v>29</v>
      </c>
      <c r="B198" s="11">
        <v>0.65625</v>
      </c>
      <c r="C198" s="10" t="s">
        <v>42</v>
      </c>
      <c r="D198" s="10">
        <v>6</v>
      </c>
      <c r="E198" s="10">
        <v>12</v>
      </c>
      <c r="F198" s="10" t="s">
        <v>231</v>
      </c>
      <c r="G198" s="2">
        <v>34.3284666666666</v>
      </c>
      <c r="H198" s="6">
        <f>1+COUNTIFS(A:A,A198,O:O,"&lt;"&amp;O198)</f>
        <v>11</v>
      </c>
      <c r="I198" s="2">
        <f>AVERAGEIF(A:A,A198,G:G)</f>
        <v>48.75663636363636</v>
      </c>
      <c r="J198" s="2">
        <f>G198-I198</f>
        <v>-14.428169696969761</v>
      </c>
      <c r="K198" s="2">
        <f>90+J198</f>
        <v>75.571830303030239</v>
      </c>
      <c r="L198" s="2">
        <f>EXP(0.06*K198)</f>
        <v>93.159196327580773</v>
      </c>
      <c r="M198" s="2">
        <f>SUMIF(A:A,A198,L:L)</f>
        <v>2667.1751268249104</v>
      </c>
      <c r="N198" s="3">
        <f>L198/M198</f>
        <v>3.4928038804291198E-2</v>
      </c>
      <c r="O198" s="7">
        <f>1/N198</f>
        <v>28.630293432826289</v>
      </c>
      <c r="P198" s="3" t="str">
        <f>IF(O198&gt;21,"",N198)</f>
        <v/>
      </c>
      <c r="Q198" s="3" t="str">
        <f>IF(ISNUMBER(P198),SUMIF(A:A,A198,P:P),"")</f>
        <v/>
      </c>
      <c r="R198" s="3" t="str">
        <f>IFERROR(P198*(1/Q198),"")</f>
        <v/>
      </c>
      <c r="S198" s="8" t="str">
        <f>IFERROR(1/R198,"")</f>
        <v/>
      </c>
    </row>
    <row r="199" spans="1:19" x14ac:dyDescent="0.25">
      <c r="A199" s="10">
        <v>30</v>
      </c>
      <c r="B199" s="11">
        <v>0.66180555555555554</v>
      </c>
      <c r="C199" s="10" t="s">
        <v>232</v>
      </c>
      <c r="D199" s="10">
        <v>1</v>
      </c>
      <c r="E199" s="10">
        <v>4</v>
      </c>
      <c r="F199" s="10" t="s">
        <v>236</v>
      </c>
      <c r="G199" s="2">
        <v>70.712966666666702</v>
      </c>
      <c r="H199" s="6">
        <f>1+COUNTIFS(A:A,A199,O:O,"&lt;"&amp;O199)</f>
        <v>1</v>
      </c>
      <c r="I199" s="2">
        <f>AVERAGEIF(A:A,A199,G:G)</f>
        <v>50.831904761904795</v>
      </c>
      <c r="J199" s="2">
        <f>G199-I199</f>
        <v>19.881061904761907</v>
      </c>
      <c r="K199" s="2">
        <f>90+J199</f>
        <v>109.88106190476191</v>
      </c>
      <c r="L199" s="2">
        <f>EXP(0.06*K199)</f>
        <v>729.86801343784794</v>
      </c>
      <c r="M199" s="2">
        <f>SUMIF(A:A,A199,L:L)</f>
        <v>1865.1499572156399</v>
      </c>
      <c r="N199" s="3">
        <f>L199/M199</f>
        <v>0.39131867687862482</v>
      </c>
      <c r="O199" s="7">
        <f>1/N199</f>
        <v>2.555461977886043</v>
      </c>
      <c r="P199" s="3">
        <f>IF(O199&gt;21,"",N199)</f>
        <v>0.39131867687862482</v>
      </c>
      <c r="Q199" s="3">
        <f>IF(ISNUMBER(P199),SUMIF(A:A,A199,P:P),"")</f>
        <v>0.99999999999999978</v>
      </c>
      <c r="R199" s="3">
        <f>IFERROR(P199*(1/Q199),"")</f>
        <v>0.39131867687862493</v>
      </c>
      <c r="S199" s="8">
        <f>IFERROR(1/R199,"")</f>
        <v>2.5554619778860426</v>
      </c>
    </row>
    <row r="200" spans="1:19" x14ac:dyDescent="0.25">
      <c r="A200" s="10">
        <v>30</v>
      </c>
      <c r="B200" s="11">
        <v>0.66180555555555554</v>
      </c>
      <c r="C200" s="10" t="s">
        <v>232</v>
      </c>
      <c r="D200" s="10">
        <v>1</v>
      </c>
      <c r="E200" s="10">
        <v>3</v>
      </c>
      <c r="F200" s="10" t="s">
        <v>235</v>
      </c>
      <c r="G200" s="2">
        <v>53.978800000000007</v>
      </c>
      <c r="H200" s="6">
        <f>1+COUNTIFS(A:A,A200,O:O,"&lt;"&amp;O200)</f>
        <v>2</v>
      </c>
      <c r="I200" s="2">
        <f>AVERAGEIF(A:A,A200,G:G)</f>
        <v>50.831904761904795</v>
      </c>
      <c r="J200" s="2">
        <f>G200-I200</f>
        <v>3.1468952380952118</v>
      </c>
      <c r="K200" s="2">
        <f>90+J200</f>
        <v>93.146895238095212</v>
      </c>
      <c r="L200" s="2">
        <f>EXP(0.06*K200)</f>
        <v>267.41819708696369</v>
      </c>
      <c r="M200" s="2">
        <f>SUMIF(A:A,A200,L:L)</f>
        <v>1865.1499572156399</v>
      </c>
      <c r="N200" s="3">
        <f>L200/M200</f>
        <v>0.14337624492465731</v>
      </c>
      <c r="O200" s="7">
        <f>1/N200</f>
        <v>6.9746560912199183</v>
      </c>
      <c r="P200" s="3">
        <f>IF(O200&gt;21,"",N200)</f>
        <v>0.14337624492465731</v>
      </c>
      <c r="Q200" s="3">
        <f>IF(ISNUMBER(P200),SUMIF(A:A,A200,P:P),"")</f>
        <v>0.99999999999999978</v>
      </c>
      <c r="R200" s="3">
        <f>IFERROR(P200*(1/Q200),"")</f>
        <v>0.14337624492465734</v>
      </c>
      <c r="S200" s="8">
        <f>IFERROR(1/R200,"")</f>
        <v>6.9746560912199174</v>
      </c>
    </row>
    <row r="201" spans="1:19" x14ac:dyDescent="0.25">
      <c r="A201" s="10">
        <v>30</v>
      </c>
      <c r="B201" s="11">
        <v>0.66180555555555554</v>
      </c>
      <c r="C201" s="10" t="s">
        <v>232</v>
      </c>
      <c r="D201" s="10">
        <v>1</v>
      </c>
      <c r="E201" s="10">
        <v>5</v>
      </c>
      <c r="F201" s="10" t="s">
        <v>237</v>
      </c>
      <c r="G201" s="2">
        <v>51.510199999999998</v>
      </c>
      <c r="H201" s="6">
        <f>1+COUNTIFS(A:A,A201,O:O,"&lt;"&amp;O201)</f>
        <v>3</v>
      </c>
      <c r="I201" s="2">
        <f>AVERAGEIF(A:A,A201,G:G)</f>
        <v>50.831904761904795</v>
      </c>
      <c r="J201" s="2">
        <f>G201-I201</f>
        <v>0.67829523809520254</v>
      </c>
      <c r="K201" s="2">
        <f>90+J201</f>
        <v>90.678295238095203</v>
      </c>
      <c r="L201" s="2">
        <f>EXP(0.06*K201)</f>
        <v>230.60302236734984</v>
      </c>
      <c r="M201" s="2">
        <f>SUMIF(A:A,A201,L:L)</f>
        <v>1865.1499572156399</v>
      </c>
      <c r="N201" s="3">
        <f>L201/M201</f>
        <v>0.12363779195084237</v>
      </c>
      <c r="O201" s="7">
        <f>1/N201</f>
        <v>8.0881418555063966</v>
      </c>
      <c r="P201" s="3">
        <f>IF(O201&gt;21,"",N201)</f>
        <v>0.12363779195084237</v>
      </c>
      <c r="Q201" s="3">
        <f>IF(ISNUMBER(P201),SUMIF(A:A,A201,P:P),"")</f>
        <v>0.99999999999999978</v>
      </c>
      <c r="R201" s="3">
        <f>IFERROR(P201*(1/Q201),"")</f>
        <v>0.1236377919508424</v>
      </c>
      <c r="S201" s="8">
        <f>IFERROR(1/R201,"")</f>
        <v>8.0881418555063949</v>
      </c>
    </row>
    <row r="202" spans="1:19" x14ac:dyDescent="0.25">
      <c r="A202" s="10">
        <v>30</v>
      </c>
      <c r="B202" s="11">
        <v>0.66180555555555554</v>
      </c>
      <c r="C202" s="10" t="s">
        <v>232</v>
      </c>
      <c r="D202" s="10">
        <v>1</v>
      </c>
      <c r="E202" s="10">
        <v>6</v>
      </c>
      <c r="F202" s="10" t="s">
        <v>238</v>
      </c>
      <c r="G202" s="2">
        <v>48.866066666666704</v>
      </c>
      <c r="H202" s="6">
        <f>1+COUNTIFS(A:A,A202,O:O,"&lt;"&amp;O202)</f>
        <v>4</v>
      </c>
      <c r="I202" s="2">
        <f>AVERAGEIF(A:A,A202,G:G)</f>
        <v>50.831904761904795</v>
      </c>
      <c r="J202" s="2">
        <f>G202-I202</f>
        <v>-1.9658380952380909</v>
      </c>
      <c r="K202" s="2">
        <f>90+J202</f>
        <v>88.034161904761902</v>
      </c>
      <c r="L202" s="2">
        <f>EXP(0.06*K202)</f>
        <v>196.77279027976786</v>
      </c>
      <c r="M202" s="2">
        <f>SUMIF(A:A,A202,L:L)</f>
        <v>1865.1499572156399</v>
      </c>
      <c r="N202" s="3">
        <f>L202/M202</f>
        <v>0.10549971572983712</v>
      </c>
      <c r="O202" s="7">
        <f>1/N202</f>
        <v>9.4786985261722645</v>
      </c>
      <c r="P202" s="3">
        <f>IF(O202&gt;21,"",N202)</f>
        <v>0.10549971572983712</v>
      </c>
      <c r="Q202" s="3">
        <f>IF(ISNUMBER(P202),SUMIF(A:A,A202,P:P),"")</f>
        <v>0.99999999999999978</v>
      </c>
      <c r="R202" s="3">
        <f>IFERROR(P202*(1/Q202),"")</f>
        <v>0.10549971572983714</v>
      </c>
      <c r="S202" s="8">
        <f>IFERROR(1/R202,"")</f>
        <v>9.4786985261722627</v>
      </c>
    </row>
    <row r="203" spans="1:19" x14ac:dyDescent="0.25">
      <c r="A203" s="10">
        <v>30</v>
      </c>
      <c r="B203" s="11">
        <v>0.66180555555555554</v>
      </c>
      <c r="C203" s="10" t="s">
        <v>232</v>
      </c>
      <c r="D203" s="10">
        <v>1</v>
      </c>
      <c r="E203" s="10">
        <v>7</v>
      </c>
      <c r="F203" s="10" t="s">
        <v>239</v>
      </c>
      <c r="G203" s="2">
        <v>48.349966666666703</v>
      </c>
      <c r="H203" s="6">
        <f>1+COUNTIFS(A:A,A203,O:O,"&lt;"&amp;O203)</f>
        <v>5</v>
      </c>
      <c r="I203" s="2">
        <f>AVERAGEIF(A:A,A203,G:G)</f>
        <v>50.831904761904795</v>
      </c>
      <c r="J203" s="2">
        <f>G203-I203</f>
        <v>-2.4819380952380925</v>
      </c>
      <c r="K203" s="2">
        <f>90+J203</f>
        <v>87.518061904761907</v>
      </c>
      <c r="L203" s="2">
        <f>EXP(0.06*K203)</f>
        <v>190.77289979057412</v>
      </c>
      <c r="M203" s="2">
        <f>SUMIF(A:A,A203,L:L)</f>
        <v>1865.1499572156399</v>
      </c>
      <c r="N203" s="3">
        <f>L203/M203</f>
        <v>0.10228287492517034</v>
      </c>
      <c r="O203" s="7">
        <f>1/N203</f>
        <v>9.7768077083440925</v>
      </c>
      <c r="P203" s="3">
        <f>IF(O203&gt;21,"",N203)</f>
        <v>0.10228287492517034</v>
      </c>
      <c r="Q203" s="3">
        <f>IF(ISNUMBER(P203),SUMIF(A:A,A203,P:P),"")</f>
        <v>0.99999999999999978</v>
      </c>
      <c r="R203" s="3">
        <f>IFERROR(P203*(1/Q203),"")</f>
        <v>0.10228287492517037</v>
      </c>
      <c r="S203" s="8">
        <f>IFERROR(1/R203,"")</f>
        <v>9.776807708344089</v>
      </c>
    </row>
    <row r="204" spans="1:19" x14ac:dyDescent="0.25">
      <c r="A204" s="10">
        <v>30</v>
      </c>
      <c r="B204" s="11">
        <v>0.66180555555555554</v>
      </c>
      <c r="C204" s="10" t="s">
        <v>232</v>
      </c>
      <c r="D204" s="10">
        <v>1</v>
      </c>
      <c r="E204" s="10">
        <v>2</v>
      </c>
      <c r="F204" s="10" t="s">
        <v>234</v>
      </c>
      <c r="G204" s="2">
        <v>42.858566666666697</v>
      </c>
      <c r="H204" s="6">
        <f>1+COUNTIFS(A:A,A204,O:O,"&lt;"&amp;O204)</f>
        <v>6</v>
      </c>
      <c r="I204" s="2">
        <f>AVERAGEIF(A:A,A204,G:G)</f>
        <v>50.831904761904795</v>
      </c>
      <c r="J204" s="2">
        <f>G204-I204</f>
        <v>-7.9733380952380983</v>
      </c>
      <c r="K204" s="2">
        <f>90+J204</f>
        <v>82.026661904761909</v>
      </c>
      <c r="L204" s="2">
        <f>EXP(0.06*K204)</f>
        <v>137.22195361819874</v>
      </c>
      <c r="M204" s="2">
        <f>SUMIF(A:A,A204,L:L)</f>
        <v>1865.1499572156399</v>
      </c>
      <c r="N204" s="3">
        <f>L204/M204</f>
        <v>7.3571539428952087E-2</v>
      </c>
      <c r="O204" s="7">
        <f>1/N204</f>
        <v>13.592212528945359</v>
      </c>
      <c r="P204" s="3">
        <f>IF(O204&gt;21,"",N204)</f>
        <v>7.3571539428952087E-2</v>
      </c>
      <c r="Q204" s="3">
        <f>IF(ISNUMBER(P204),SUMIF(A:A,A204,P:P),"")</f>
        <v>0.99999999999999978</v>
      </c>
      <c r="R204" s="3">
        <f>IFERROR(P204*(1/Q204),"")</f>
        <v>7.3571539428952101E-2</v>
      </c>
      <c r="S204" s="8">
        <f>IFERROR(1/R204,"")</f>
        <v>13.592212528945355</v>
      </c>
    </row>
    <row r="205" spans="1:19" x14ac:dyDescent="0.25">
      <c r="A205" s="10">
        <v>30</v>
      </c>
      <c r="B205" s="11">
        <v>0.66180555555555554</v>
      </c>
      <c r="C205" s="10" t="s">
        <v>232</v>
      </c>
      <c r="D205" s="10">
        <v>1</v>
      </c>
      <c r="E205" s="10">
        <v>1</v>
      </c>
      <c r="F205" s="10" t="s">
        <v>233</v>
      </c>
      <c r="G205" s="2">
        <v>39.546766666666699</v>
      </c>
      <c r="H205" s="6">
        <f>1+COUNTIFS(A:A,A205,O:O,"&lt;"&amp;O205)</f>
        <v>7</v>
      </c>
      <c r="I205" s="2">
        <f>AVERAGEIF(A:A,A205,G:G)</f>
        <v>50.831904761904795</v>
      </c>
      <c r="J205" s="2">
        <f>G205-I205</f>
        <v>-11.285138095238096</v>
      </c>
      <c r="K205" s="2">
        <f>90+J205</f>
        <v>78.714861904761904</v>
      </c>
      <c r="L205" s="2">
        <f>EXP(0.06*K205)</f>
        <v>112.49308063493751</v>
      </c>
      <c r="M205" s="2">
        <f>SUMIF(A:A,A205,L:L)</f>
        <v>1865.1499572156399</v>
      </c>
      <c r="N205" s="3">
        <f>L205/M205</f>
        <v>6.0313156161915828E-2</v>
      </c>
      <c r="O205" s="7">
        <f>1/N205</f>
        <v>16.580130499478663</v>
      </c>
      <c r="P205" s="3">
        <f>IF(O205&gt;21,"",N205)</f>
        <v>6.0313156161915828E-2</v>
      </c>
      <c r="Q205" s="3">
        <f>IF(ISNUMBER(P205),SUMIF(A:A,A205,P:P),"")</f>
        <v>0.99999999999999978</v>
      </c>
      <c r="R205" s="3">
        <f>IFERROR(P205*(1/Q205),"")</f>
        <v>6.0313156161915842E-2</v>
      </c>
      <c r="S205" s="8">
        <f>IFERROR(1/R205,"")</f>
        <v>16.580130499478656</v>
      </c>
    </row>
    <row r="206" spans="1:19" x14ac:dyDescent="0.25">
      <c r="A206" s="1">
        <v>32</v>
      </c>
      <c r="B206" s="5">
        <v>0.66736111111111107</v>
      </c>
      <c r="C206" s="1" t="s">
        <v>100</v>
      </c>
      <c r="D206" s="1">
        <v>4</v>
      </c>
      <c r="E206" s="1">
        <v>1</v>
      </c>
      <c r="F206" s="1" t="s">
        <v>240</v>
      </c>
      <c r="G206" s="2">
        <v>59.968266666666601</v>
      </c>
      <c r="H206" s="6">
        <f>1+COUNTIFS(A:A,A206,O:O,"&lt;"&amp;O206)</f>
        <v>1</v>
      </c>
      <c r="I206" s="2">
        <f>AVERAGEIF(A:A,A206,G:G)</f>
        <v>48.548466666666648</v>
      </c>
      <c r="J206" s="2">
        <f>G206-I206</f>
        <v>11.419799999999952</v>
      </c>
      <c r="K206" s="2">
        <f>90+J206</f>
        <v>101.41979999999995</v>
      </c>
      <c r="L206" s="2">
        <f>EXP(0.06*K206)</f>
        <v>439.3023937602448</v>
      </c>
      <c r="M206" s="2">
        <f>SUMIF(A:A,A206,L:L)</f>
        <v>1418.9486822599449</v>
      </c>
      <c r="N206" s="3">
        <f>L206/M206</f>
        <v>0.30959709766287841</v>
      </c>
      <c r="O206" s="7">
        <f>1/N206</f>
        <v>3.2300044397990586</v>
      </c>
      <c r="P206" s="3">
        <f>IF(O206&gt;21,"",N206)</f>
        <v>0.30959709766287841</v>
      </c>
      <c r="Q206" s="3">
        <f>IF(ISNUMBER(P206),SUMIF(A:A,A206,P:P),"")</f>
        <v>1</v>
      </c>
      <c r="R206" s="3">
        <f>IFERROR(P206*(1/Q206),"")</f>
        <v>0.30959709766287841</v>
      </c>
      <c r="S206" s="8">
        <f>IFERROR(1/R206,"")</f>
        <v>3.2300044397990586</v>
      </c>
    </row>
    <row r="207" spans="1:19" x14ac:dyDescent="0.25">
      <c r="A207" s="1">
        <v>32</v>
      </c>
      <c r="B207" s="5">
        <v>0.66736111111111107</v>
      </c>
      <c r="C207" s="1" t="s">
        <v>100</v>
      </c>
      <c r="D207" s="1">
        <v>4</v>
      </c>
      <c r="E207" s="1">
        <v>5</v>
      </c>
      <c r="F207" s="1" t="s">
        <v>242</v>
      </c>
      <c r="G207" s="2">
        <v>50.951666666666696</v>
      </c>
      <c r="H207" s="6">
        <f>1+COUNTIFS(A:A,A207,O:O,"&lt;"&amp;O207)</f>
        <v>2</v>
      </c>
      <c r="I207" s="2">
        <f>AVERAGEIF(A:A,A207,G:G)</f>
        <v>48.548466666666648</v>
      </c>
      <c r="J207" s="2">
        <f>G207-I207</f>
        <v>2.403200000000048</v>
      </c>
      <c r="K207" s="2">
        <f>90+J207</f>
        <v>92.403200000000055</v>
      </c>
      <c r="L207" s="2">
        <f>EXP(0.06*K207)</f>
        <v>255.74785047331761</v>
      </c>
      <c r="M207" s="2">
        <f>SUMIF(A:A,A207,L:L)</f>
        <v>1418.9486822599449</v>
      </c>
      <c r="N207" s="3">
        <f>L207/M207</f>
        <v>0.18023756156282597</v>
      </c>
      <c r="O207" s="7">
        <f>1/N207</f>
        <v>5.5482330726685225</v>
      </c>
      <c r="P207" s="3">
        <f>IF(O207&gt;21,"",N207)</f>
        <v>0.18023756156282597</v>
      </c>
      <c r="Q207" s="3">
        <f>IF(ISNUMBER(P207),SUMIF(A:A,A207,P:P),"")</f>
        <v>1</v>
      </c>
      <c r="R207" s="3">
        <f>IFERROR(P207*(1/Q207),"")</f>
        <v>0.18023756156282597</v>
      </c>
      <c r="S207" s="8">
        <f>IFERROR(1/R207,"")</f>
        <v>5.5482330726685225</v>
      </c>
    </row>
    <row r="208" spans="1:19" x14ac:dyDescent="0.25">
      <c r="A208" s="1">
        <v>32</v>
      </c>
      <c r="B208" s="5">
        <v>0.66736111111111107</v>
      </c>
      <c r="C208" s="1" t="s">
        <v>100</v>
      </c>
      <c r="D208" s="1">
        <v>4</v>
      </c>
      <c r="E208" s="1">
        <v>7</v>
      </c>
      <c r="F208" s="1" t="s">
        <v>244</v>
      </c>
      <c r="G208" s="2">
        <v>46.8688</v>
      </c>
      <c r="H208" s="6">
        <f>1+COUNTIFS(A:A,A208,O:O,"&lt;"&amp;O208)</f>
        <v>3</v>
      </c>
      <c r="I208" s="2">
        <f>AVERAGEIF(A:A,A208,G:G)</f>
        <v>48.548466666666648</v>
      </c>
      <c r="J208" s="2">
        <f>G208-I208</f>
        <v>-1.6796666666666482</v>
      </c>
      <c r="K208" s="2">
        <f>90+J208</f>
        <v>88.320333333333352</v>
      </c>
      <c r="L208" s="2">
        <f>EXP(0.06*K208)</f>
        <v>200.18060818962718</v>
      </c>
      <c r="M208" s="2">
        <f>SUMIF(A:A,A208,L:L)</f>
        <v>1418.9486822599449</v>
      </c>
      <c r="N208" s="3">
        <f>L208/M208</f>
        <v>0.14107670748937981</v>
      </c>
      <c r="O208" s="7">
        <f>1/N208</f>
        <v>7.0883423479051606</v>
      </c>
      <c r="P208" s="3">
        <f>IF(O208&gt;21,"",N208)</f>
        <v>0.14107670748937981</v>
      </c>
      <c r="Q208" s="3">
        <f>IF(ISNUMBER(P208),SUMIF(A:A,A208,P:P),"")</f>
        <v>1</v>
      </c>
      <c r="R208" s="3">
        <f>IFERROR(P208*(1/Q208),"")</f>
        <v>0.14107670748937981</v>
      </c>
      <c r="S208" s="8">
        <f>IFERROR(1/R208,"")</f>
        <v>7.0883423479051606</v>
      </c>
    </row>
    <row r="209" spans="1:19" x14ac:dyDescent="0.25">
      <c r="A209" s="1">
        <v>32</v>
      </c>
      <c r="B209" s="5">
        <v>0.66736111111111107</v>
      </c>
      <c r="C209" s="1" t="s">
        <v>100</v>
      </c>
      <c r="D209" s="1">
        <v>4</v>
      </c>
      <c r="E209" s="1">
        <v>6</v>
      </c>
      <c r="F209" s="1" t="s">
        <v>243</v>
      </c>
      <c r="G209" s="2">
        <v>46.519833333333303</v>
      </c>
      <c r="H209" s="6">
        <f>1+COUNTIFS(A:A,A209,O:O,"&lt;"&amp;O209)</f>
        <v>4</v>
      </c>
      <c r="I209" s="2">
        <f>AVERAGEIF(A:A,A209,G:G)</f>
        <v>48.548466666666648</v>
      </c>
      <c r="J209" s="2">
        <f>G209-I209</f>
        <v>-2.0286333333333459</v>
      </c>
      <c r="K209" s="2">
        <f>90+J209</f>
        <v>87.971366666666654</v>
      </c>
      <c r="L209" s="2">
        <f>EXP(0.06*K209)</f>
        <v>196.03280153525895</v>
      </c>
      <c r="M209" s="2">
        <f>SUMIF(A:A,A209,L:L)</f>
        <v>1418.9486822599449</v>
      </c>
      <c r="N209" s="3">
        <f>L209/M209</f>
        <v>0.13815355268735974</v>
      </c>
      <c r="O209" s="7">
        <f>1/N209</f>
        <v>7.2383227253155846</v>
      </c>
      <c r="P209" s="3">
        <f>IF(O209&gt;21,"",N209)</f>
        <v>0.13815355268735974</v>
      </c>
      <c r="Q209" s="3">
        <f>IF(ISNUMBER(P209),SUMIF(A:A,A209,P:P),"")</f>
        <v>1</v>
      </c>
      <c r="R209" s="3">
        <f>IFERROR(P209*(1/Q209),"")</f>
        <v>0.13815355268735974</v>
      </c>
      <c r="S209" s="8">
        <f>IFERROR(1/R209,"")</f>
        <v>7.2383227253155846</v>
      </c>
    </row>
    <row r="210" spans="1:19" x14ac:dyDescent="0.25">
      <c r="A210" s="1">
        <v>32</v>
      </c>
      <c r="B210" s="5">
        <v>0.66736111111111107</v>
      </c>
      <c r="C210" s="1" t="s">
        <v>100</v>
      </c>
      <c r="D210" s="1">
        <v>4</v>
      </c>
      <c r="E210" s="1">
        <v>2</v>
      </c>
      <c r="F210" s="1" t="s">
        <v>241</v>
      </c>
      <c r="G210" s="2">
        <v>44.633366666666703</v>
      </c>
      <c r="H210" s="6">
        <f>1+COUNTIFS(A:A,A210,O:O,"&lt;"&amp;O210)</f>
        <v>5</v>
      </c>
      <c r="I210" s="2">
        <f>AVERAGEIF(A:A,A210,G:G)</f>
        <v>48.548466666666648</v>
      </c>
      <c r="J210" s="2">
        <f>G210-I210</f>
        <v>-3.9150999999999456</v>
      </c>
      <c r="K210" s="2">
        <f>90+J210</f>
        <v>86.084900000000061</v>
      </c>
      <c r="L210" s="2">
        <f>EXP(0.06*K210)</f>
        <v>175.05391286624371</v>
      </c>
      <c r="M210" s="2">
        <f>SUMIF(A:A,A210,L:L)</f>
        <v>1418.9486822599449</v>
      </c>
      <c r="N210" s="3">
        <f>L210/M210</f>
        <v>0.12336874127641963</v>
      </c>
      <c r="O210" s="7">
        <f>1/N210</f>
        <v>8.1057810078438184</v>
      </c>
      <c r="P210" s="3">
        <f>IF(O210&gt;21,"",N210)</f>
        <v>0.12336874127641963</v>
      </c>
      <c r="Q210" s="3">
        <f>IF(ISNUMBER(P210),SUMIF(A:A,A210,P:P),"")</f>
        <v>1</v>
      </c>
      <c r="R210" s="3">
        <f>IFERROR(P210*(1/Q210),"")</f>
        <v>0.12336874127641963</v>
      </c>
      <c r="S210" s="8">
        <f>IFERROR(1/R210,"")</f>
        <v>8.1057810078438184</v>
      </c>
    </row>
    <row r="211" spans="1:19" x14ac:dyDescent="0.25">
      <c r="A211" s="1">
        <v>32</v>
      </c>
      <c r="B211" s="5">
        <v>0.66736111111111107</v>
      </c>
      <c r="C211" s="1" t="s">
        <v>100</v>
      </c>
      <c r="D211" s="1">
        <v>4</v>
      </c>
      <c r="E211" s="1">
        <v>8</v>
      </c>
      <c r="F211" s="1" t="s">
        <v>245</v>
      </c>
      <c r="G211" s="2">
        <v>42.348866666666602</v>
      </c>
      <c r="H211" s="6">
        <f>1+COUNTIFS(A:A,A211,O:O,"&lt;"&amp;O211)</f>
        <v>6</v>
      </c>
      <c r="I211" s="2">
        <f>AVERAGEIF(A:A,A211,G:G)</f>
        <v>48.548466666666648</v>
      </c>
      <c r="J211" s="2">
        <f>G211-I211</f>
        <v>-6.1996000000000464</v>
      </c>
      <c r="K211" s="2">
        <f>90+J211</f>
        <v>83.800399999999954</v>
      </c>
      <c r="L211" s="2">
        <f>EXP(0.06*K211)</f>
        <v>152.63111543525264</v>
      </c>
      <c r="M211" s="2">
        <f>SUMIF(A:A,A211,L:L)</f>
        <v>1418.9486822599449</v>
      </c>
      <c r="N211" s="3">
        <f>L211/M211</f>
        <v>0.10756633932113643</v>
      </c>
      <c r="O211" s="7">
        <f>1/N211</f>
        <v>9.2965885639607642</v>
      </c>
      <c r="P211" s="3">
        <f>IF(O211&gt;21,"",N211)</f>
        <v>0.10756633932113643</v>
      </c>
      <c r="Q211" s="3">
        <f>IF(ISNUMBER(P211),SUMIF(A:A,A211,P:P),"")</f>
        <v>1</v>
      </c>
      <c r="R211" s="3">
        <f>IFERROR(P211*(1/Q211),"")</f>
        <v>0.10756633932113643</v>
      </c>
      <c r="S211" s="8">
        <f>IFERROR(1/R211,"")</f>
        <v>9.2965885639607642</v>
      </c>
    </row>
    <row r="212" spans="1:19" x14ac:dyDescent="0.25">
      <c r="A212" s="1">
        <v>33</v>
      </c>
      <c r="B212" s="5">
        <v>0.67013888888888884</v>
      </c>
      <c r="C212" s="1" t="s">
        <v>32</v>
      </c>
      <c r="D212" s="1">
        <v>7</v>
      </c>
      <c r="E212" s="1">
        <v>1</v>
      </c>
      <c r="F212" s="1" t="s">
        <v>246</v>
      </c>
      <c r="G212" s="2">
        <v>75.489433333333295</v>
      </c>
      <c r="H212" s="6">
        <f>1+COUNTIFS(A:A,A212,O:O,"&lt;"&amp;O212)</f>
        <v>1</v>
      </c>
      <c r="I212" s="2">
        <f>AVERAGEIF(A:A,A212,G:G)</f>
        <v>51.579512499999964</v>
      </c>
      <c r="J212" s="2">
        <f>G212-I212</f>
        <v>23.909920833333331</v>
      </c>
      <c r="K212" s="2">
        <f>90+J212</f>
        <v>113.90992083333333</v>
      </c>
      <c r="L212" s="2">
        <f>EXP(0.06*K212)</f>
        <v>929.45207885373634</v>
      </c>
      <c r="M212" s="2">
        <f>SUMIF(A:A,A212,L:L)</f>
        <v>4281.7145886955195</v>
      </c>
      <c r="N212" s="3">
        <f>L212/M212</f>
        <v>0.21707473947648298</v>
      </c>
      <c r="O212" s="7">
        <f>1/N212</f>
        <v>4.6067082812661218</v>
      </c>
      <c r="P212" s="3">
        <f>IF(O212&gt;21,"",N212)</f>
        <v>0.21707473947648298</v>
      </c>
      <c r="Q212" s="3">
        <f>IF(ISNUMBER(P212),SUMIF(A:A,A212,P:P),"")</f>
        <v>0.82273601299870947</v>
      </c>
      <c r="R212" s="3">
        <f>IFERROR(P212*(1/Q212),"")</f>
        <v>0.26384494667407182</v>
      </c>
      <c r="S212" s="8">
        <f>IFERROR(1/R212,"")</f>
        <v>3.7901048043770267</v>
      </c>
    </row>
    <row r="213" spans="1:19" x14ac:dyDescent="0.25">
      <c r="A213" s="1">
        <v>33</v>
      </c>
      <c r="B213" s="5">
        <v>0.67013888888888884</v>
      </c>
      <c r="C213" s="1" t="s">
        <v>32</v>
      </c>
      <c r="D213" s="1">
        <v>7</v>
      </c>
      <c r="E213" s="1">
        <v>13</v>
      </c>
      <c r="F213" s="1" t="s">
        <v>256</v>
      </c>
      <c r="G213" s="2">
        <v>60.360766666666599</v>
      </c>
      <c r="H213" s="6">
        <f>1+COUNTIFS(A:A,A213,O:O,"&lt;"&amp;O213)</f>
        <v>2</v>
      </c>
      <c r="I213" s="2">
        <f>AVERAGEIF(A:A,A213,G:G)</f>
        <v>51.579512499999964</v>
      </c>
      <c r="J213" s="2">
        <f>G213-I213</f>
        <v>8.7812541666666348</v>
      </c>
      <c r="K213" s="2">
        <f>90+J213</f>
        <v>98.781254166666628</v>
      </c>
      <c r="L213" s="2">
        <f>EXP(0.06*K213)</f>
        <v>374.98095949449919</v>
      </c>
      <c r="M213" s="2">
        <f>SUMIF(A:A,A213,L:L)</f>
        <v>4281.7145886955195</v>
      </c>
      <c r="N213" s="3">
        <f>L213/M213</f>
        <v>8.7577289827891605E-2</v>
      </c>
      <c r="O213" s="7">
        <f>1/N213</f>
        <v>11.41848533980918</v>
      </c>
      <c r="P213" s="3">
        <f>IF(O213&gt;21,"",N213)</f>
        <v>8.7577289827891605E-2</v>
      </c>
      <c r="Q213" s="3">
        <f>IF(ISNUMBER(P213),SUMIF(A:A,A213,P:P),"")</f>
        <v>0.82273601299870947</v>
      </c>
      <c r="R213" s="3">
        <f>IFERROR(P213*(1/Q213),"")</f>
        <v>0.10644640376041127</v>
      </c>
      <c r="S213" s="8">
        <f>IFERROR(1/R213,"")</f>
        <v>9.3943991029588201</v>
      </c>
    </row>
    <row r="214" spans="1:19" x14ac:dyDescent="0.25">
      <c r="A214" s="1">
        <v>33</v>
      </c>
      <c r="B214" s="5">
        <v>0.67013888888888884</v>
      </c>
      <c r="C214" s="1" t="s">
        <v>32</v>
      </c>
      <c r="D214" s="1">
        <v>7</v>
      </c>
      <c r="E214" s="1">
        <v>4</v>
      </c>
      <c r="F214" s="1" t="s">
        <v>249</v>
      </c>
      <c r="G214" s="2">
        <v>59.1753</v>
      </c>
      <c r="H214" s="6">
        <f>1+COUNTIFS(A:A,A214,O:O,"&lt;"&amp;O214)</f>
        <v>3</v>
      </c>
      <c r="I214" s="2">
        <f>AVERAGEIF(A:A,A214,G:G)</f>
        <v>51.579512499999964</v>
      </c>
      <c r="J214" s="2">
        <f>G214-I214</f>
        <v>7.5957875000000357</v>
      </c>
      <c r="K214" s="2">
        <f>90+J214</f>
        <v>97.595787500000029</v>
      </c>
      <c r="L214" s="2">
        <f>EXP(0.06*K214)</f>
        <v>349.23576900307359</v>
      </c>
      <c r="M214" s="2">
        <f>SUMIF(A:A,A214,L:L)</f>
        <v>4281.7145886955195</v>
      </c>
      <c r="N214" s="3">
        <f>L214/M214</f>
        <v>8.1564467170492289E-2</v>
      </c>
      <c r="O214" s="7">
        <f>1/N214</f>
        <v>12.260240699050035</v>
      </c>
      <c r="P214" s="3">
        <f>IF(O214&gt;21,"",N214)</f>
        <v>8.1564467170492289E-2</v>
      </c>
      <c r="Q214" s="3">
        <f>IF(ISNUMBER(P214),SUMIF(A:A,A214,P:P),"")</f>
        <v>0.82273601299870947</v>
      </c>
      <c r="R214" s="3">
        <f>IFERROR(P214*(1/Q214),"")</f>
        <v>9.9138078170671037E-2</v>
      </c>
      <c r="S214" s="8">
        <f>IFERROR(1/R214,"")</f>
        <v>10.086941551140937</v>
      </c>
    </row>
    <row r="215" spans="1:19" x14ac:dyDescent="0.25">
      <c r="A215" s="1">
        <v>33</v>
      </c>
      <c r="B215" s="5">
        <v>0.67013888888888884</v>
      </c>
      <c r="C215" s="1" t="s">
        <v>32</v>
      </c>
      <c r="D215" s="1">
        <v>7</v>
      </c>
      <c r="E215" s="1">
        <v>8</v>
      </c>
      <c r="F215" s="1" t="s">
        <v>251</v>
      </c>
      <c r="G215" s="2">
        <v>58.248999999999896</v>
      </c>
      <c r="H215" s="6">
        <f>1+COUNTIFS(A:A,A215,O:O,"&lt;"&amp;O215)</f>
        <v>4</v>
      </c>
      <c r="I215" s="2">
        <f>AVERAGEIF(A:A,A215,G:G)</f>
        <v>51.579512499999964</v>
      </c>
      <c r="J215" s="2">
        <f>G215-I215</f>
        <v>6.6694874999999314</v>
      </c>
      <c r="K215" s="2">
        <f>90+J215</f>
        <v>96.669487499999931</v>
      </c>
      <c r="L215" s="2">
        <f>EXP(0.06*K215)</f>
        <v>330.35546784123704</v>
      </c>
      <c r="M215" s="2">
        <f>SUMIF(A:A,A215,L:L)</f>
        <v>4281.7145886955195</v>
      </c>
      <c r="N215" s="3">
        <f>L215/M215</f>
        <v>7.7154948326876721E-2</v>
      </c>
      <c r="O215" s="7">
        <f>1/N215</f>
        <v>12.960931498046932</v>
      </c>
      <c r="P215" s="3">
        <f>IF(O215&gt;21,"",N215)</f>
        <v>7.7154948326876721E-2</v>
      </c>
      <c r="Q215" s="3">
        <f>IF(ISNUMBER(P215),SUMIF(A:A,A215,P:P),"")</f>
        <v>0.82273601299870947</v>
      </c>
      <c r="R215" s="3">
        <f>IFERROR(P215*(1/Q215),"")</f>
        <v>9.3778498944834379E-2</v>
      </c>
      <c r="S215" s="8">
        <f>IFERROR(1/R215,"")</f>
        <v>10.663425105452525</v>
      </c>
    </row>
    <row r="216" spans="1:19" x14ac:dyDescent="0.25">
      <c r="A216" s="1">
        <v>33</v>
      </c>
      <c r="B216" s="5">
        <v>0.67013888888888884</v>
      </c>
      <c r="C216" s="1" t="s">
        <v>32</v>
      </c>
      <c r="D216" s="1">
        <v>7</v>
      </c>
      <c r="E216" s="1">
        <v>2</v>
      </c>
      <c r="F216" s="1" t="s">
        <v>247</v>
      </c>
      <c r="G216" s="2">
        <v>56.6186333333333</v>
      </c>
      <c r="H216" s="6">
        <f>1+COUNTIFS(A:A,A216,O:O,"&lt;"&amp;O216)</f>
        <v>5</v>
      </c>
      <c r="I216" s="2">
        <f>AVERAGEIF(A:A,A216,G:G)</f>
        <v>51.579512499999964</v>
      </c>
      <c r="J216" s="2">
        <f>G216-I216</f>
        <v>5.0391208333333353</v>
      </c>
      <c r="K216" s="2">
        <f>90+J216</f>
        <v>95.039120833333328</v>
      </c>
      <c r="L216" s="2">
        <f>EXP(0.06*K216)</f>
        <v>299.56974143584591</v>
      </c>
      <c r="M216" s="2">
        <f>SUMIF(A:A,A216,L:L)</f>
        <v>4281.7145886955195</v>
      </c>
      <c r="N216" s="3">
        <f>L216/M216</f>
        <v>6.9964901963984888E-2</v>
      </c>
      <c r="O216" s="7">
        <f>1/N216</f>
        <v>14.292880743472773</v>
      </c>
      <c r="P216" s="3">
        <f>IF(O216&gt;21,"",N216)</f>
        <v>6.9964901963984888E-2</v>
      </c>
      <c r="Q216" s="3">
        <f>IF(ISNUMBER(P216),SUMIF(A:A,A216,P:P),"")</f>
        <v>0.82273601299870947</v>
      </c>
      <c r="R216" s="3">
        <f>IFERROR(P216*(1/Q216),"")</f>
        <v>8.5039308913896577E-2</v>
      </c>
      <c r="S216" s="8">
        <f>IFERROR(1/R216,"")</f>
        <v>11.75926771715082</v>
      </c>
    </row>
    <row r="217" spans="1:19" x14ac:dyDescent="0.25">
      <c r="A217" s="1">
        <v>33</v>
      </c>
      <c r="B217" s="5">
        <v>0.67013888888888884</v>
      </c>
      <c r="C217" s="1" t="s">
        <v>32</v>
      </c>
      <c r="D217" s="1">
        <v>7</v>
      </c>
      <c r="E217" s="1">
        <v>16</v>
      </c>
      <c r="F217" s="1" t="s">
        <v>259</v>
      </c>
      <c r="G217" s="2">
        <v>55.939899999999994</v>
      </c>
      <c r="H217" s="6">
        <f>1+COUNTIFS(A:A,A217,O:O,"&lt;"&amp;O217)</f>
        <v>6</v>
      </c>
      <c r="I217" s="2">
        <f>AVERAGEIF(A:A,A217,G:G)</f>
        <v>51.579512499999964</v>
      </c>
      <c r="J217" s="2">
        <f>G217-I217</f>
        <v>4.3603875000000301</v>
      </c>
      <c r="K217" s="2">
        <f>90+J217</f>
        <v>94.36038750000003</v>
      </c>
      <c r="L217" s="2">
        <f>EXP(0.06*K217)</f>
        <v>287.61513510466699</v>
      </c>
      <c r="M217" s="2">
        <f>SUMIF(A:A,A217,L:L)</f>
        <v>4281.7145886955195</v>
      </c>
      <c r="N217" s="3">
        <f>L217/M217</f>
        <v>6.7172888137855241E-2</v>
      </c>
      <c r="O217" s="7">
        <f>1/N217</f>
        <v>14.886958529276793</v>
      </c>
      <c r="P217" s="3">
        <f>IF(O217&gt;21,"",N217)</f>
        <v>6.7172888137855241E-2</v>
      </c>
      <c r="Q217" s="3">
        <f>IF(ISNUMBER(P217),SUMIF(A:A,A217,P:P),"")</f>
        <v>0.82273601299870947</v>
      </c>
      <c r="R217" s="3">
        <f>IFERROR(P217*(1/Q217),"")</f>
        <v>8.1645737000162907E-2</v>
      </c>
      <c r="S217" s="8">
        <f>IFERROR(1/R217,"")</f>
        <v>12.24803690605432</v>
      </c>
    </row>
    <row r="218" spans="1:19" x14ac:dyDescent="0.25">
      <c r="A218" s="1">
        <v>33</v>
      </c>
      <c r="B218" s="5">
        <v>0.67013888888888884</v>
      </c>
      <c r="C218" s="1" t="s">
        <v>32</v>
      </c>
      <c r="D218" s="1">
        <v>7</v>
      </c>
      <c r="E218" s="1">
        <v>11</v>
      </c>
      <c r="F218" s="1" t="s">
        <v>254</v>
      </c>
      <c r="G218" s="2">
        <v>54.595233333333304</v>
      </c>
      <c r="H218" s="6">
        <f>1+COUNTIFS(A:A,A218,O:O,"&lt;"&amp;O218)</f>
        <v>7</v>
      </c>
      <c r="I218" s="2">
        <f>AVERAGEIF(A:A,A218,G:G)</f>
        <v>51.579512499999964</v>
      </c>
      <c r="J218" s="2">
        <f>G218-I218</f>
        <v>3.0157208333333401</v>
      </c>
      <c r="K218" s="2">
        <f>90+J218</f>
        <v>93.015720833333347</v>
      </c>
      <c r="L218" s="2">
        <f>EXP(0.06*K218)</f>
        <v>265.32175253529874</v>
      </c>
      <c r="M218" s="2">
        <f>SUMIF(A:A,A218,L:L)</f>
        <v>4281.7145886955195</v>
      </c>
      <c r="N218" s="3">
        <f>L218/M218</f>
        <v>6.1966239701215696E-2</v>
      </c>
      <c r="O218" s="7">
        <f>1/N218</f>
        <v>16.137819638915111</v>
      </c>
      <c r="P218" s="3">
        <f>IF(O218&gt;21,"",N218)</f>
        <v>6.1966239701215696E-2</v>
      </c>
      <c r="Q218" s="3">
        <f>IF(ISNUMBER(P218),SUMIF(A:A,A218,P:P),"")</f>
        <v>0.82273601299870947</v>
      </c>
      <c r="R218" s="3">
        <f>IFERROR(P218*(1/Q218),"")</f>
        <v>7.5317281269068379E-2</v>
      </c>
      <c r="S218" s="8">
        <f>IFERROR(1/R218,"")</f>
        <v>13.277165388213293</v>
      </c>
    </row>
    <row r="219" spans="1:19" x14ac:dyDescent="0.25">
      <c r="A219" s="1">
        <v>33</v>
      </c>
      <c r="B219" s="5">
        <v>0.67013888888888884</v>
      </c>
      <c r="C219" s="1" t="s">
        <v>32</v>
      </c>
      <c r="D219" s="1">
        <v>7</v>
      </c>
      <c r="E219" s="1">
        <v>6</v>
      </c>
      <c r="F219" s="1" t="s">
        <v>250</v>
      </c>
      <c r="G219" s="2">
        <v>52.792266666666599</v>
      </c>
      <c r="H219" s="6">
        <f>1+COUNTIFS(A:A,A219,O:O,"&lt;"&amp;O219)</f>
        <v>8</v>
      </c>
      <c r="I219" s="2">
        <f>AVERAGEIF(A:A,A219,G:G)</f>
        <v>51.579512499999964</v>
      </c>
      <c r="J219" s="2">
        <f>G219-I219</f>
        <v>1.2127541666666346</v>
      </c>
      <c r="K219" s="2">
        <f>90+J219</f>
        <v>91.212754166666627</v>
      </c>
      <c r="L219" s="2">
        <f>EXP(0.06*K219)</f>
        <v>238.11773827907138</v>
      </c>
      <c r="M219" s="2">
        <f>SUMIF(A:A,A219,L:L)</f>
        <v>4281.7145886955195</v>
      </c>
      <c r="N219" s="3">
        <f>L219/M219</f>
        <v>5.5612706859944412E-2</v>
      </c>
      <c r="O219" s="7">
        <f>1/N219</f>
        <v>17.981502006698033</v>
      </c>
      <c r="P219" s="3">
        <f>IF(O219&gt;21,"",N219)</f>
        <v>5.5612706859944412E-2</v>
      </c>
      <c r="Q219" s="3">
        <f>IF(ISNUMBER(P219),SUMIF(A:A,A219,P:P),"")</f>
        <v>0.82273601299870947</v>
      </c>
      <c r="R219" s="3">
        <f>IFERROR(P219*(1/Q219),"")</f>
        <v>6.7594837203305502E-2</v>
      </c>
      <c r="S219" s="8">
        <f>IFERROR(1/R219,"")</f>
        <v>14.794029268719036</v>
      </c>
    </row>
    <row r="220" spans="1:19" x14ac:dyDescent="0.25">
      <c r="A220" s="1">
        <v>33</v>
      </c>
      <c r="B220" s="5">
        <v>0.67013888888888884</v>
      </c>
      <c r="C220" s="1" t="s">
        <v>32</v>
      </c>
      <c r="D220" s="1">
        <v>7</v>
      </c>
      <c r="E220" s="1">
        <v>10</v>
      </c>
      <c r="F220" s="1" t="s">
        <v>253</v>
      </c>
      <c r="G220" s="2">
        <v>52.059466666666701</v>
      </c>
      <c r="H220" s="6">
        <f>1+COUNTIFS(A:A,A220,O:O,"&lt;"&amp;O220)</f>
        <v>9</v>
      </c>
      <c r="I220" s="2">
        <f>AVERAGEIF(A:A,A220,G:G)</f>
        <v>51.579512499999964</v>
      </c>
      <c r="J220" s="2">
        <f>G220-I220</f>
        <v>0.47995416666673663</v>
      </c>
      <c r="K220" s="2">
        <f>90+J220</f>
        <v>90.479954166666744</v>
      </c>
      <c r="L220" s="2">
        <f>EXP(0.06*K220)</f>
        <v>227.87500387414323</v>
      </c>
      <c r="M220" s="2">
        <f>SUMIF(A:A,A220,L:L)</f>
        <v>4281.7145886955195</v>
      </c>
      <c r="N220" s="3">
        <f>L220/M220</f>
        <v>5.3220502944258209E-2</v>
      </c>
      <c r="O220" s="7">
        <f>1/N220</f>
        <v>18.789751029737062</v>
      </c>
      <c r="P220" s="3">
        <f>IF(O220&gt;21,"",N220)</f>
        <v>5.3220502944258209E-2</v>
      </c>
      <c r="Q220" s="3">
        <f>IF(ISNUMBER(P220),SUMIF(A:A,A220,P:P),"")</f>
        <v>0.82273601299870947</v>
      </c>
      <c r="R220" s="3">
        <f>IFERROR(P220*(1/Q220),"")</f>
        <v>6.4687216924272026E-2</v>
      </c>
      <c r="S220" s="8">
        <f>IFERROR(1/R220,"")</f>
        <v>15.459004847444266</v>
      </c>
    </row>
    <row r="221" spans="1:19" x14ac:dyDescent="0.25">
      <c r="A221" s="1">
        <v>33</v>
      </c>
      <c r="B221" s="5">
        <v>0.67013888888888884</v>
      </c>
      <c r="C221" s="1" t="s">
        <v>32</v>
      </c>
      <c r="D221" s="1">
        <v>7</v>
      </c>
      <c r="E221" s="1">
        <v>3</v>
      </c>
      <c r="F221" s="1" t="s">
        <v>248</v>
      </c>
      <c r="G221" s="2">
        <v>51.488233333333298</v>
      </c>
      <c r="H221" s="6">
        <f>1+COUNTIFS(A:A,A221,O:O,"&lt;"&amp;O221)</f>
        <v>10</v>
      </c>
      <c r="I221" s="2">
        <f>AVERAGEIF(A:A,A221,G:G)</f>
        <v>51.579512499999964</v>
      </c>
      <c r="J221" s="2">
        <f>G221-I221</f>
        <v>-9.1279166666666356E-2</v>
      </c>
      <c r="K221" s="2">
        <f>90+J221</f>
        <v>89.908720833333334</v>
      </c>
      <c r="L221" s="2">
        <f>EXP(0.06*K221)</f>
        <v>220.19714308018803</v>
      </c>
      <c r="M221" s="2">
        <f>SUMIF(A:A,A221,L:L)</f>
        <v>4281.7145886955195</v>
      </c>
      <c r="N221" s="3">
        <f>L221/M221</f>
        <v>5.1427328589707326E-2</v>
      </c>
      <c r="O221" s="7">
        <f>1/N221</f>
        <v>19.444914356296938</v>
      </c>
      <c r="P221" s="3">
        <f>IF(O221&gt;21,"",N221)</f>
        <v>5.1427328589707326E-2</v>
      </c>
      <c r="Q221" s="3">
        <f>IF(ISNUMBER(P221),SUMIF(A:A,A221,P:P),"")</f>
        <v>0.82273601299870947</v>
      </c>
      <c r="R221" s="3">
        <f>IFERROR(P221*(1/Q221),"")</f>
        <v>6.2507691139305932E-2</v>
      </c>
      <c r="S221" s="8">
        <f>IFERROR(1/R221,"")</f>
        <v>15.998031310601112</v>
      </c>
    </row>
    <row r="222" spans="1:19" x14ac:dyDescent="0.25">
      <c r="A222" s="1">
        <v>33</v>
      </c>
      <c r="B222" s="5">
        <v>0.67013888888888884</v>
      </c>
      <c r="C222" s="1" t="s">
        <v>32</v>
      </c>
      <c r="D222" s="1">
        <v>7</v>
      </c>
      <c r="E222" s="1">
        <v>12</v>
      </c>
      <c r="F222" s="1" t="s">
        <v>255</v>
      </c>
      <c r="G222" s="2">
        <v>48.1608666666666</v>
      </c>
      <c r="H222" s="6">
        <f>1+COUNTIFS(A:A,A222,O:O,"&lt;"&amp;O222)</f>
        <v>11</v>
      </c>
      <c r="I222" s="2">
        <f>AVERAGEIF(A:A,A222,G:G)</f>
        <v>51.579512499999964</v>
      </c>
      <c r="J222" s="2">
        <f>G222-I222</f>
        <v>-3.4186458333333647</v>
      </c>
      <c r="K222" s="2">
        <f>90+J222</f>
        <v>86.581354166666642</v>
      </c>
      <c r="L222" s="2">
        <f>EXP(0.06*K222)</f>
        <v>180.34672535173823</v>
      </c>
      <c r="M222" s="2">
        <f>SUMIF(A:A,A222,L:L)</f>
        <v>4281.7145886955195</v>
      </c>
      <c r="N222" s="3">
        <f>L222/M222</f>
        <v>4.212021180203962E-2</v>
      </c>
      <c r="O222" s="7">
        <f>1/N222</f>
        <v>23.741571022954265</v>
      </c>
      <c r="P222" s="3" t="str">
        <f>IF(O222&gt;21,"",N222)</f>
        <v/>
      </c>
      <c r="Q222" s="3" t="str">
        <f>IF(ISNUMBER(P222),SUMIF(A:A,A222,P:P),"")</f>
        <v/>
      </c>
      <c r="R222" s="3" t="str">
        <f>IFERROR(P222*(1/Q222),"")</f>
        <v/>
      </c>
      <c r="S222" s="8" t="str">
        <f>IFERROR(1/R222,"")</f>
        <v/>
      </c>
    </row>
    <row r="223" spans="1:19" x14ac:dyDescent="0.25">
      <c r="A223" s="1">
        <v>33</v>
      </c>
      <c r="B223" s="5">
        <v>0.67013888888888884</v>
      </c>
      <c r="C223" s="1" t="s">
        <v>32</v>
      </c>
      <c r="D223" s="1">
        <v>7</v>
      </c>
      <c r="E223" s="1">
        <v>17</v>
      </c>
      <c r="F223" s="1" t="s">
        <v>260</v>
      </c>
      <c r="G223" s="2">
        <v>45.4851666666667</v>
      </c>
      <c r="H223" s="6">
        <f>1+COUNTIFS(A:A,A223,O:O,"&lt;"&amp;O223)</f>
        <v>12</v>
      </c>
      <c r="I223" s="2">
        <f>AVERAGEIF(A:A,A223,G:G)</f>
        <v>51.579512499999964</v>
      </c>
      <c r="J223" s="2">
        <f>G223-I223</f>
        <v>-6.0943458333332643</v>
      </c>
      <c r="K223" s="2">
        <f>90+J223</f>
        <v>83.905654166666736</v>
      </c>
      <c r="L223" s="2">
        <f>EXP(0.06*K223)</f>
        <v>153.59806915053207</v>
      </c>
      <c r="M223" s="2">
        <f>SUMIF(A:A,A223,L:L)</f>
        <v>4281.7145886955195</v>
      </c>
      <c r="N223" s="3">
        <f>L223/M223</f>
        <v>3.587302842558867E-2</v>
      </c>
      <c r="O223" s="7">
        <f>1/N223</f>
        <v>27.876096440374344</v>
      </c>
      <c r="P223" s="3" t="str">
        <f>IF(O223&gt;21,"",N223)</f>
        <v/>
      </c>
      <c r="Q223" s="3" t="str">
        <f>IF(ISNUMBER(P223),SUMIF(A:A,A223,P:P),"")</f>
        <v/>
      </c>
      <c r="R223" s="3" t="str">
        <f>IFERROR(P223*(1/Q223),"")</f>
        <v/>
      </c>
      <c r="S223" s="8" t="str">
        <f>IFERROR(1/R223,"")</f>
        <v/>
      </c>
    </row>
    <row r="224" spans="1:19" x14ac:dyDescent="0.25">
      <c r="A224" s="1">
        <v>33</v>
      </c>
      <c r="B224" s="5">
        <v>0.67013888888888884</v>
      </c>
      <c r="C224" s="1" t="s">
        <v>32</v>
      </c>
      <c r="D224" s="1">
        <v>7</v>
      </c>
      <c r="E224" s="1">
        <v>15</v>
      </c>
      <c r="F224" s="1" t="s">
        <v>258</v>
      </c>
      <c r="G224" s="2">
        <v>44.656433333333304</v>
      </c>
      <c r="H224" s="6">
        <f>1+COUNTIFS(A:A,A224,O:O,"&lt;"&amp;O224)</f>
        <v>13</v>
      </c>
      <c r="I224" s="2">
        <f>AVERAGEIF(A:A,A224,G:G)</f>
        <v>51.579512499999964</v>
      </c>
      <c r="J224" s="2">
        <f>G224-I224</f>
        <v>-6.9230791666666605</v>
      </c>
      <c r="K224" s="2">
        <f>90+J224</f>
        <v>83.076920833333332</v>
      </c>
      <c r="L224" s="2">
        <f>EXP(0.06*K224)</f>
        <v>146.14733402072306</v>
      </c>
      <c r="M224" s="2">
        <f>SUMIF(A:A,A224,L:L)</f>
        <v>4281.7145886955195</v>
      </c>
      <c r="N224" s="3">
        <f>L224/M224</f>
        <v>3.4132899564715914E-2</v>
      </c>
      <c r="O224" s="7">
        <f>1/N224</f>
        <v>29.297247311322081</v>
      </c>
      <c r="P224" s="3" t="str">
        <f>IF(O224&gt;21,"",N224)</f>
        <v/>
      </c>
      <c r="Q224" s="3" t="str">
        <f>IF(ISNUMBER(P224),SUMIF(A:A,A224,P:P),"")</f>
        <v/>
      </c>
      <c r="R224" s="3" t="str">
        <f>IFERROR(P224*(1/Q224),"")</f>
        <v/>
      </c>
      <c r="S224" s="8" t="str">
        <f>IFERROR(1/R224,"")</f>
        <v/>
      </c>
    </row>
    <row r="225" spans="1:19" x14ac:dyDescent="0.25">
      <c r="A225" s="1">
        <v>33</v>
      </c>
      <c r="B225" s="5">
        <v>0.67013888888888884</v>
      </c>
      <c r="C225" s="1" t="s">
        <v>32</v>
      </c>
      <c r="D225" s="1">
        <v>7</v>
      </c>
      <c r="E225" s="1">
        <v>14</v>
      </c>
      <c r="F225" s="1" t="s">
        <v>257</v>
      </c>
      <c r="G225" s="2">
        <v>41.284066666666703</v>
      </c>
      <c r="H225" s="6">
        <f>1+COUNTIFS(A:A,A225,O:O,"&lt;"&amp;O225)</f>
        <v>14</v>
      </c>
      <c r="I225" s="2">
        <f>AVERAGEIF(A:A,A225,G:G)</f>
        <v>51.579512499999964</v>
      </c>
      <c r="J225" s="2">
        <f>G225-I225</f>
        <v>-10.295445833333261</v>
      </c>
      <c r="K225" s="2">
        <f>90+J225</f>
        <v>79.704554166666739</v>
      </c>
      <c r="L225" s="2">
        <f>EXP(0.06*K225)</f>
        <v>119.37541198760462</v>
      </c>
      <c r="M225" s="2">
        <f>SUMIF(A:A,A225,L:L)</f>
        <v>4281.7145886955195</v>
      </c>
      <c r="N225" s="3">
        <f>L225/M225</f>
        <v>2.7880282423022013E-2</v>
      </c>
      <c r="O225" s="7">
        <f>1/N225</f>
        <v>35.867642401436171</v>
      </c>
      <c r="P225" s="3" t="str">
        <f>IF(O225&gt;21,"",N225)</f>
        <v/>
      </c>
      <c r="Q225" s="3" t="str">
        <f>IF(ISNUMBER(P225),SUMIF(A:A,A225,P:P),"")</f>
        <v/>
      </c>
      <c r="R225" s="3" t="str">
        <f>IFERROR(P225*(1/Q225),"")</f>
        <v/>
      </c>
      <c r="S225" s="8" t="str">
        <f>IFERROR(1/R225,"")</f>
        <v/>
      </c>
    </row>
    <row r="226" spans="1:19" x14ac:dyDescent="0.25">
      <c r="A226" s="1">
        <v>33</v>
      </c>
      <c r="B226" s="5">
        <v>0.67013888888888884</v>
      </c>
      <c r="C226" s="1" t="s">
        <v>32</v>
      </c>
      <c r="D226" s="1">
        <v>7</v>
      </c>
      <c r="E226" s="1">
        <v>9</v>
      </c>
      <c r="F226" s="1" t="s">
        <v>252</v>
      </c>
      <c r="G226" s="2">
        <v>36.332866666666604</v>
      </c>
      <c r="H226" s="6">
        <f>1+COUNTIFS(A:A,A226,O:O,"&lt;"&amp;O226)</f>
        <v>15</v>
      </c>
      <c r="I226" s="2">
        <f>AVERAGEIF(A:A,A226,G:G)</f>
        <v>51.579512499999964</v>
      </c>
      <c r="J226" s="2">
        <f>G226-I226</f>
        <v>-15.246645833333361</v>
      </c>
      <c r="K226" s="2">
        <f>90+J226</f>
        <v>74.753354166666639</v>
      </c>
      <c r="L226" s="2">
        <f>EXP(0.06*K226)</f>
        <v>88.69479884520959</v>
      </c>
      <c r="M226" s="2">
        <f>SUMIF(A:A,A226,L:L)</f>
        <v>4281.7145886955195</v>
      </c>
      <c r="N226" s="3">
        <f>L226/M226</f>
        <v>2.0714785399143482E-2</v>
      </c>
      <c r="O226" s="7">
        <f>1/N226</f>
        <v>48.274697552085101</v>
      </c>
      <c r="P226" s="3" t="str">
        <f>IF(O226&gt;21,"",N226)</f>
        <v/>
      </c>
      <c r="Q226" s="3" t="str">
        <f>IF(ISNUMBER(P226),SUMIF(A:A,A226,P:P),"")</f>
        <v/>
      </c>
      <c r="R226" s="3" t="str">
        <f>IFERROR(P226*(1/Q226),"")</f>
        <v/>
      </c>
      <c r="S226" s="8" t="str">
        <f>IFERROR(1/R226,"")</f>
        <v/>
      </c>
    </row>
    <row r="227" spans="1:19" x14ac:dyDescent="0.25">
      <c r="A227" s="1">
        <v>33</v>
      </c>
      <c r="B227" s="5">
        <v>0.67013888888888884</v>
      </c>
      <c r="C227" s="1" t="s">
        <v>32</v>
      </c>
      <c r="D227" s="1">
        <v>7</v>
      </c>
      <c r="E227" s="1">
        <v>18</v>
      </c>
      <c r="F227" s="1" t="s">
        <v>261</v>
      </c>
      <c r="G227" s="2">
        <v>32.584566666666596</v>
      </c>
      <c r="H227" s="6">
        <f>1+COUNTIFS(A:A,A227,O:O,"&lt;"&amp;O227)</f>
        <v>16</v>
      </c>
      <c r="I227" s="2">
        <f>AVERAGEIF(A:A,A227,G:G)</f>
        <v>51.579512499999964</v>
      </c>
      <c r="J227" s="2">
        <f>G227-I227</f>
        <v>-18.994945833333368</v>
      </c>
      <c r="K227" s="2">
        <f>90+J227</f>
        <v>71.005054166666639</v>
      </c>
      <c r="L227" s="2">
        <f>EXP(0.06*K227)</f>
        <v>70.83145983795103</v>
      </c>
      <c r="M227" s="2">
        <f>SUMIF(A:A,A227,L:L)</f>
        <v>4281.7145886955195</v>
      </c>
      <c r="N227" s="3">
        <f>L227/M227</f>
        <v>1.6542779386780837E-2</v>
      </c>
      <c r="O227" s="7">
        <f>1/N227</f>
        <v>60.449334215209909</v>
      </c>
      <c r="P227" s="3" t="str">
        <f>IF(O227&gt;21,"",N227)</f>
        <v/>
      </c>
      <c r="Q227" s="3" t="str">
        <f>IF(ISNUMBER(P227),SUMIF(A:A,A227,P:P),"")</f>
        <v/>
      </c>
      <c r="R227" s="3" t="str">
        <f>IFERROR(P227*(1/Q227),"")</f>
        <v/>
      </c>
      <c r="S227" s="8" t="str">
        <f>IFERROR(1/R227,"")</f>
        <v/>
      </c>
    </row>
    <row r="228" spans="1:19" x14ac:dyDescent="0.25">
      <c r="A228" s="1">
        <v>34</v>
      </c>
      <c r="B228" s="5">
        <v>0.67291666666666661</v>
      </c>
      <c r="C228" s="1" t="s">
        <v>84</v>
      </c>
      <c r="D228" s="1">
        <v>6</v>
      </c>
      <c r="E228" s="1">
        <v>2</v>
      </c>
      <c r="F228" s="1" t="s">
        <v>263</v>
      </c>
      <c r="G228" s="2">
        <v>67.923900000000003</v>
      </c>
      <c r="H228" s="6">
        <f>1+COUNTIFS(A:A,A228,O:O,"&lt;"&amp;O228)</f>
        <v>1</v>
      </c>
      <c r="I228" s="2">
        <f>AVERAGEIF(A:A,A228,G:G)</f>
        <v>48.12594666666665</v>
      </c>
      <c r="J228" s="2">
        <f>G228-I228</f>
        <v>19.797953333333353</v>
      </c>
      <c r="K228" s="2">
        <f>90+J228</f>
        <v>109.79795333333335</v>
      </c>
      <c r="L228" s="2">
        <f>EXP(0.06*K228)</f>
        <v>726.23757530063767</v>
      </c>
      <c r="M228" s="2">
        <f>SUMIF(A:A,A228,L:L)</f>
        <v>2651.5084386879148</v>
      </c>
      <c r="N228" s="3">
        <f>L228/M228</f>
        <v>0.27389600753449328</v>
      </c>
      <c r="O228" s="7">
        <f>1/N228</f>
        <v>3.6510207249883493</v>
      </c>
      <c r="P228" s="3">
        <f>IF(O228&gt;21,"",N228)</f>
        <v>0.27389600753449328</v>
      </c>
      <c r="Q228" s="3">
        <f>IF(ISNUMBER(P228),SUMIF(A:A,A228,P:P),"")</f>
        <v>0.87217486057432014</v>
      </c>
      <c r="R228" s="3">
        <f>IFERROR(P228*(1/Q228),"")</f>
        <v>0.3140379526120885</v>
      </c>
      <c r="S228" s="8">
        <f>IFERROR(1/R228,"")</f>
        <v>3.1843284917706671</v>
      </c>
    </row>
    <row r="229" spans="1:19" x14ac:dyDescent="0.25">
      <c r="A229" s="1">
        <v>34</v>
      </c>
      <c r="B229" s="5">
        <v>0.67291666666666661</v>
      </c>
      <c r="C229" s="1" t="s">
        <v>84</v>
      </c>
      <c r="D229" s="1">
        <v>6</v>
      </c>
      <c r="E229" s="1">
        <v>9</v>
      </c>
      <c r="F229" s="1" t="s">
        <v>19</v>
      </c>
      <c r="G229" s="2">
        <v>57.406233333333304</v>
      </c>
      <c r="H229" s="6">
        <f>1+COUNTIFS(A:A,A229,O:O,"&lt;"&amp;O229)</f>
        <v>2</v>
      </c>
      <c r="I229" s="2">
        <f>AVERAGEIF(A:A,A229,G:G)</f>
        <v>48.12594666666665</v>
      </c>
      <c r="J229" s="2">
        <f>G229-I229</f>
        <v>9.2802866666666546</v>
      </c>
      <c r="K229" s="2">
        <f>90+J229</f>
        <v>99.280286666666655</v>
      </c>
      <c r="L229" s="2">
        <f>EXP(0.06*K229)</f>
        <v>386.37839994020868</v>
      </c>
      <c r="M229" s="2">
        <f>SUMIF(A:A,A229,L:L)</f>
        <v>2651.5084386879148</v>
      </c>
      <c r="N229" s="3">
        <f>L229/M229</f>
        <v>0.14572022261087203</v>
      </c>
      <c r="O229" s="7">
        <f>1/N229</f>
        <v>6.8624654978079276</v>
      </c>
      <c r="P229" s="3">
        <f>IF(O229&gt;21,"",N229)</f>
        <v>0.14572022261087203</v>
      </c>
      <c r="Q229" s="3">
        <f>IF(ISNUMBER(P229),SUMIF(A:A,A229,P:P),"")</f>
        <v>0.87217486057432014</v>
      </c>
      <c r="R229" s="3">
        <f>IFERROR(P229*(1/Q229),"")</f>
        <v>0.16707684341522572</v>
      </c>
      <c r="S229" s="8">
        <f>IFERROR(1/R229,"")</f>
        <v>5.9852698887467133</v>
      </c>
    </row>
    <row r="230" spans="1:19" x14ac:dyDescent="0.25">
      <c r="A230" s="1">
        <v>34</v>
      </c>
      <c r="B230" s="5">
        <v>0.67291666666666661</v>
      </c>
      <c r="C230" s="1" t="s">
        <v>84</v>
      </c>
      <c r="D230" s="1">
        <v>6</v>
      </c>
      <c r="E230" s="1">
        <v>3</v>
      </c>
      <c r="F230" s="1" t="s">
        <v>264</v>
      </c>
      <c r="G230" s="2">
        <v>54.533866666666697</v>
      </c>
      <c r="H230" s="6">
        <f>1+COUNTIFS(A:A,A230,O:O,"&lt;"&amp;O230)</f>
        <v>3</v>
      </c>
      <c r="I230" s="2">
        <f>AVERAGEIF(A:A,A230,G:G)</f>
        <v>48.12594666666665</v>
      </c>
      <c r="J230" s="2">
        <f>G230-I230</f>
        <v>6.4079200000000469</v>
      </c>
      <c r="K230" s="2">
        <f>90+J230</f>
        <v>96.407920000000047</v>
      </c>
      <c r="L230" s="2">
        <f>EXP(0.06*K230)</f>
        <v>325.21132441769828</v>
      </c>
      <c r="M230" s="2">
        <f>SUMIF(A:A,A230,L:L)</f>
        <v>2651.5084386879148</v>
      </c>
      <c r="N230" s="3">
        <f>L230/M230</f>
        <v>0.12265143858211797</v>
      </c>
      <c r="O230" s="7">
        <f>1/N230</f>
        <v>8.153186065815909</v>
      </c>
      <c r="P230" s="3">
        <f>IF(O230&gt;21,"",N230)</f>
        <v>0.12265143858211797</v>
      </c>
      <c r="Q230" s="3">
        <f>IF(ISNUMBER(P230),SUMIF(A:A,A230,P:P),"")</f>
        <v>0.87217486057432014</v>
      </c>
      <c r="R230" s="3">
        <f>IFERROR(P230*(1/Q230),"")</f>
        <v>0.14062711977429959</v>
      </c>
      <c r="S230" s="8">
        <f>IFERROR(1/R230,"")</f>
        <v>7.1110039201894804</v>
      </c>
    </row>
    <row r="231" spans="1:19" x14ac:dyDescent="0.25">
      <c r="A231" s="1">
        <v>34</v>
      </c>
      <c r="B231" s="5">
        <v>0.67291666666666661</v>
      </c>
      <c r="C231" s="1" t="s">
        <v>84</v>
      </c>
      <c r="D231" s="1">
        <v>6</v>
      </c>
      <c r="E231" s="1">
        <v>1</v>
      </c>
      <c r="F231" s="1" t="s">
        <v>262</v>
      </c>
      <c r="G231" s="2">
        <v>51.442533333333294</v>
      </c>
      <c r="H231" s="6">
        <f>1+COUNTIFS(A:A,A231,O:O,"&lt;"&amp;O231)</f>
        <v>4</v>
      </c>
      <c r="I231" s="2">
        <f>AVERAGEIF(A:A,A231,G:G)</f>
        <v>48.12594666666665</v>
      </c>
      <c r="J231" s="2">
        <f>G231-I231</f>
        <v>3.3165866666666446</v>
      </c>
      <c r="K231" s="2">
        <f>90+J231</f>
        <v>93.316586666666637</v>
      </c>
      <c r="L231" s="2">
        <f>EXP(0.06*K231)</f>
        <v>270.15481944062441</v>
      </c>
      <c r="M231" s="2">
        <f>SUMIF(A:A,A231,L:L)</f>
        <v>2651.5084386879148</v>
      </c>
      <c r="N231" s="3">
        <f>L231/M231</f>
        <v>0.10188721842209528</v>
      </c>
      <c r="O231" s="7">
        <f>1/N231</f>
        <v>9.8147737811158056</v>
      </c>
      <c r="P231" s="3">
        <f>IF(O231&gt;21,"",N231)</f>
        <v>0.10188721842209528</v>
      </c>
      <c r="Q231" s="3">
        <f>IF(ISNUMBER(P231),SUMIF(A:A,A231,P:P),"")</f>
        <v>0.87217486057432014</v>
      </c>
      <c r="R231" s="3">
        <f>IFERROR(P231*(1/Q231),"")</f>
        <v>0.11681971474734247</v>
      </c>
      <c r="S231" s="8">
        <f>IFERROR(1/R231,"")</f>
        <v>8.5601989541131704</v>
      </c>
    </row>
    <row r="232" spans="1:19" x14ac:dyDescent="0.25">
      <c r="A232" s="1">
        <v>34</v>
      </c>
      <c r="B232" s="5">
        <v>0.67291666666666661</v>
      </c>
      <c r="C232" s="1" t="s">
        <v>84</v>
      </c>
      <c r="D232" s="1">
        <v>6</v>
      </c>
      <c r="E232" s="1">
        <v>4</v>
      </c>
      <c r="F232" s="1" t="s">
        <v>265</v>
      </c>
      <c r="G232" s="2">
        <v>48.832899999999903</v>
      </c>
      <c r="H232" s="6">
        <f>1+COUNTIFS(A:A,A232,O:O,"&lt;"&amp;O232)</f>
        <v>5</v>
      </c>
      <c r="I232" s="2">
        <f>AVERAGEIF(A:A,A232,G:G)</f>
        <v>48.12594666666665</v>
      </c>
      <c r="J232" s="2">
        <f>G232-I232</f>
        <v>0.70695333333325294</v>
      </c>
      <c r="K232" s="2">
        <f>90+J232</f>
        <v>90.706953333333246</v>
      </c>
      <c r="L232" s="2">
        <f>EXP(0.06*K232)</f>
        <v>230.99988206949445</v>
      </c>
      <c r="M232" s="2">
        <f>SUMIF(A:A,A232,L:L)</f>
        <v>2651.5084386879148</v>
      </c>
      <c r="N232" s="3">
        <f>L232/M232</f>
        <v>8.712017608505275E-2</v>
      </c>
      <c r="O232" s="7">
        <f>1/N232</f>
        <v>11.478397369442076</v>
      </c>
      <c r="P232" s="3">
        <f>IF(O232&gt;21,"",N232)</f>
        <v>8.712017608505275E-2</v>
      </c>
      <c r="Q232" s="3">
        <f>IF(ISNUMBER(P232),SUMIF(A:A,A232,P:P),"")</f>
        <v>0.87217486057432014</v>
      </c>
      <c r="R232" s="3">
        <f>IFERROR(P232*(1/Q232),"")</f>
        <v>9.9888428368234333E-2</v>
      </c>
      <c r="S232" s="8">
        <f>IFERROR(1/R232,"")</f>
        <v>10.011169625309787</v>
      </c>
    </row>
    <row r="233" spans="1:19" x14ac:dyDescent="0.25">
      <c r="A233" s="1">
        <v>34</v>
      </c>
      <c r="B233" s="5">
        <v>0.67291666666666661</v>
      </c>
      <c r="C233" s="1" t="s">
        <v>84</v>
      </c>
      <c r="D233" s="1">
        <v>6</v>
      </c>
      <c r="E233" s="1">
        <v>6</v>
      </c>
      <c r="F233" s="1" t="s">
        <v>266</v>
      </c>
      <c r="G233" s="2">
        <v>45.372166666666601</v>
      </c>
      <c r="H233" s="6">
        <f>1+COUNTIFS(A:A,A233,O:O,"&lt;"&amp;O233)</f>
        <v>6</v>
      </c>
      <c r="I233" s="2">
        <f>AVERAGEIF(A:A,A233,G:G)</f>
        <v>48.12594666666665</v>
      </c>
      <c r="J233" s="2">
        <f>G233-I233</f>
        <v>-2.7537800000000487</v>
      </c>
      <c r="K233" s="2">
        <f>90+J233</f>
        <v>87.246219999999951</v>
      </c>
      <c r="L233" s="2">
        <f>EXP(0.06*K233)</f>
        <v>187.68653421074188</v>
      </c>
      <c r="M233" s="2">
        <f>SUMIF(A:A,A233,L:L)</f>
        <v>2651.5084386879148</v>
      </c>
      <c r="N233" s="3">
        <f>L233/M233</f>
        <v>7.0784814965030848E-2</v>
      </c>
      <c r="O233" s="7">
        <f>1/N233</f>
        <v>14.127323783978534</v>
      </c>
      <c r="P233" s="3">
        <f>IF(O233&gt;21,"",N233)</f>
        <v>7.0784814965030848E-2</v>
      </c>
      <c r="Q233" s="3">
        <f>IF(ISNUMBER(P233),SUMIF(A:A,A233,P:P),"")</f>
        <v>0.87217486057432014</v>
      </c>
      <c r="R233" s="3">
        <f>IFERROR(P233*(1/Q233),"")</f>
        <v>8.1158971858486736E-2</v>
      </c>
      <c r="S233" s="8">
        <f>IFERROR(1/R233,"")</f>
        <v>12.321496651579757</v>
      </c>
    </row>
    <row r="234" spans="1:19" x14ac:dyDescent="0.25">
      <c r="A234" s="1">
        <v>34</v>
      </c>
      <c r="B234" s="5">
        <v>0.67291666666666661</v>
      </c>
      <c r="C234" s="1" t="s">
        <v>84</v>
      </c>
      <c r="D234" s="1">
        <v>6</v>
      </c>
      <c r="E234" s="1">
        <v>11</v>
      </c>
      <c r="F234" s="1" t="s">
        <v>270</v>
      </c>
      <c r="G234" s="2">
        <v>45.213700000000003</v>
      </c>
      <c r="H234" s="6">
        <f>1+COUNTIFS(A:A,A234,O:O,"&lt;"&amp;O234)</f>
        <v>7</v>
      </c>
      <c r="I234" s="2">
        <f>AVERAGEIF(A:A,A234,G:G)</f>
        <v>48.12594666666665</v>
      </c>
      <c r="J234" s="2">
        <f>G234-I234</f>
        <v>-2.9122466666666469</v>
      </c>
      <c r="K234" s="2">
        <f>90+J234</f>
        <v>87.087753333333353</v>
      </c>
      <c r="L234" s="2">
        <f>EXP(0.06*K234)</f>
        <v>185.91046744486022</v>
      </c>
      <c r="M234" s="2">
        <f>SUMIF(A:A,A234,L:L)</f>
        <v>2651.5084386879148</v>
      </c>
      <c r="N234" s="3">
        <f>L234/M234</f>
        <v>7.0114982374658047E-2</v>
      </c>
      <c r="O234" s="7">
        <f>1/N234</f>
        <v>14.262286976790772</v>
      </c>
      <c r="P234" s="3">
        <f>IF(O234&gt;21,"",N234)</f>
        <v>7.0114982374658047E-2</v>
      </c>
      <c r="Q234" s="3">
        <f>IF(ISNUMBER(P234),SUMIF(A:A,A234,P:P),"")</f>
        <v>0.87217486057432014</v>
      </c>
      <c r="R234" s="3">
        <f>IFERROR(P234*(1/Q234),"")</f>
        <v>8.0390969224322623E-2</v>
      </c>
      <c r="S234" s="8">
        <f>IFERROR(1/R234,"")</f>
        <v>12.439208155453434</v>
      </c>
    </row>
    <row r="235" spans="1:19" x14ac:dyDescent="0.25">
      <c r="A235" s="1">
        <v>34</v>
      </c>
      <c r="B235" s="5">
        <v>0.67291666666666661</v>
      </c>
      <c r="C235" s="1" t="s">
        <v>84</v>
      </c>
      <c r="D235" s="1">
        <v>6</v>
      </c>
      <c r="E235" s="1">
        <v>10</v>
      </c>
      <c r="F235" s="1" t="s">
        <v>269</v>
      </c>
      <c r="G235" s="2">
        <v>38.283099999999997</v>
      </c>
      <c r="H235" s="6">
        <f>1+COUNTIFS(A:A,A235,O:O,"&lt;"&amp;O235)</f>
        <v>8</v>
      </c>
      <c r="I235" s="2">
        <f>AVERAGEIF(A:A,A235,G:G)</f>
        <v>48.12594666666665</v>
      </c>
      <c r="J235" s="2">
        <f>G235-I235</f>
        <v>-9.8428466666666523</v>
      </c>
      <c r="K235" s="2">
        <f>90+J235</f>
        <v>80.157153333333355</v>
      </c>
      <c r="L235" s="2">
        <f>EXP(0.06*K235)</f>
        <v>122.66158229993903</v>
      </c>
      <c r="M235" s="2">
        <f>SUMIF(A:A,A235,L:L)</f>
        <v>2651.5084386879148</v>
      </c>
      <c r="N235" s="3">
        <f>L235/M235</f>
        <v>4.6261056729141499E-2</v>
      </c>
      <c r="O235" s="7">
        <f>1/N235</f>
        <v>21.616453896740843</v>
      </c>
      <c r="P235" s="3" t="str">
        <f>IF(O235&gt;21,"",N235)</f>
        <v/>
      </c>
      <c r="Q235" s="3" t="str">
        <f>IF(ISNUMBER(P235),SUMIF(A:A,A235,P:P),"")</f>
        <v/>
      </c>
      <c r="R235" s="3" t="str">
        <f>IFERROR(P235*(1/Q235),"")</f>
        <v/>
      </c>
      <c r="S235" s="8" t="str">
        <f>IFERROR(1/R235,"")</f>
        <v/>
      </c>
    </row>
    <row r="236" spans="1:19" x14ac:dyDescent="0.25">
      <c r="A236" s="1">
        <v>34</v>
      </c>
      <c r="B236" s="5">
        <v>0.67291666666666661</v>
      </c>
      <c r="C236" s="1" t="s">
        <v>84</v>
      </c>
      <c r="D236" s="1">
        <v>6</v>
      </c>
      <c r="E236" s="1">
        <v>5</v>
      </c>
      <c r="F236" s="1" t="s">
        <v>21</v>
      </c>
      <c r="G236" s="2">
        <v>37.499733333333403</v>
      </c>
      <c r="H236" s="6">
        <f>1+COUNTIFS(A:A,A236,O:O,"&lt;"&amp;O236)</f>
        <v>9</v>
      </c>
      <c r="I236" s="2">
        <f>AVERAGEIF(A:A,A236,G:G)</f>
        <v>48.12594666666665</v>
      </c>
      <c r="J236" s="2">
        <f>G236-I236</f>
        <v>-10.626213333333247</v>
      </c>
      <c r="K236" s="2">
        <f>90+J236</f>
        <v>79.373786666666746</v>
      </c>
      <c r="L236" s="2">
        <f>EXP(0.06*K236)</f>
        <v>117.02963578136075</v>
      </c>
      <c r="M236" s="2">
        <f>SUMIF(A:A,A236,L:L)</f>
        <v>2651.5084386879148</v>
      </c>
      <c r="N236" s="3">
        <f>L236/M236</f>
        <v>4.413700295039312E-2</v>
      </c>
      <c r="O236" s="7">
        <f>1/N236</f>
        <v>22.656726400837172</v>
      </c>
      <c r="P236" s="3" t="str">
        <f>IF(O236&gt;21,"",N236)</f>
        <v/>
      </c>
      <c r="Q236" s="3" t="str">
        <f>IF(ISNUMBER(P236),SUMIF(A:A,A236,P:P),"")</f>
        <v/>
      </c>
      <c r="R236" s="3" t="str">
        <f>IFERROR(P236*(1/Q236),"")</f>
        <v/>
      </c>
      <c r="S236" s="8" t="str">
        <f>IFERROR(1/R236,"")</f>
        <v/>
      </c>
    </row>
    <row r="237" spans="1:19" x14ac:dyDescent="0.25">
      <c r="A237" s="1">
        <v>34</v>
      </c>
      <c r="B237" s="5">
        <v>0.67291666666666661</v>
      </c>
      <c r="C237" s="1" t="s">
        <v>84</v>
      </c>
      <c r="D237" s="1">
        <v>6</v>
      </c>
      <c r="E237" s="1">
        <v>7</v>
      </c>
      <c r="F237" s="1" t="s">
        <v>267</v>
      </c>
      <c r="G237" s="2">
        <v>34.751333333333299</v>
      </c>
      <c r="H237" s="6">
        <f>1+COUNTIFS(A:A,A237,O:O,"&lt;"&amp;O237)</f>
        <v>10</v>
      </c>
      <c r="I237" s="2">
        <f>AVERAGEIF(A:A,A237,G:G)</f>
        <v>48.12594666666665</v>
      </c>
      <c r="J237" s="2">
        <f>G237-I237</f>
        <v>-13.37461333333335</v>
      </c>
      <c r="K237" s="2">
        <f>90+J237</f>
        <v>76.625386666666657</v>
      </c>
      <c r="L237" s="2">
        <f>EXP(0.06*K237)</f>
        <v>99.238217782349167</v>
      </c>
      <c r="M237" s="2">
        <f>SUMIF(A:A,A237,L:L)</f>
        <v>2651.5084386879148</v>
      </c>
      <c r="N237" s="3">
        <f>L237/M237</f>
        <v>3.7427079746145057E-2</v>
      </c>
      <c r="O237" s="7">
        <f>1/N237</f>
        <v>26.718622098829357</v>
      </c>
      <c r="P237" s="3" t="str">
        <f>IF(O237&gt;21,"",N237)</f>
        <v/>
      </c>
      <c r="Q237" s="3" t="str">
        <f>IF(ISNUMBER(P237),SUMIF(A:A,A237,P:P),"")</f>
        <v/>
      </c>
      <c r="R237" s="3" t="str">
        <f>IFERROR(P237*(1/Q237),"")</f>
        <v/>
      </c>
      <c r="S237" s="8" t="str">
        <f>IFERROR(1/R237,"")</f>
        <v/>
      </c>
    </row>
    <row r="238" spans="1:19" x14ac:dyDescent="0.25">
      <c r="A238" s="1">
        <v>35</v>
      </c>
      <c r="B238" s="5">
        <v>0.6777777777777777</v>
      </c>
      <c r="C238" s="1" t="s">
        <v>90</v>
      </c>
      <c r="D238" s="1">
        <v>7</v>
      </c>
      <c r="E238" s="1">
        <v>8</v>
      </c>
      <c r="F238" s="1" t="s">
        <v>276</v>
      </c>
      <c r="G238" s="2">
        <v>65.093566666666604</v>
      </c>
      <c r="H238" s="6">
        <f>1+COUNTIFS(A:A,A238,O:O,"&lt;"&amp;O238)</f>
        <v>1</v>
      </c>
      <c r="I238" s="2">
        <f>AVERAGEIF(A:A,A238,G:G)</f>
        <v>45.390512499999957</v>
      </c>
      <c r="J238" s="2">
        <f>G238-I238</f>
        <v>19.703054166666647</v>
      </c>
      <c r="K238" s="2">
        <f>90+J238</f>
        <v>109.70305416666665</v>
      </c>
      <c r="L238" s="2">
        <f>EXP(0.06*K238)</f>
        <v>722.11416524453693</v>
      </c>
      <c r="M238" s="2">
        <f>SUMIF(A:A,A238,L:L)</f>
        <v>2230.4907841055779</v>
      </c>
      <c r="N238" s="3">
        <f>L238/M238</f>
        <v>0.32374676030508831</v>
      </c>
      <c r="O238" s="7">
        <f>1/N238</f>
        <v>3.0888339980842829</v>
      </c>
      <c r="P238" s="3">
        <f>IF(O238&gt;21,"",N238)</f>
        <v>0.32374676030508831</v>
      </c>
      <c r="Q238" s="3">
        <f>IF(ISNUMBER(P238),SUMIF(A:A,A238,P:P),"")</f>
        <v>0.92885701616016858</v>
      </c>
      <c r="R238" s="3">
        <f>IFERROR(P238*(1/Q238),"")</f>
        <v>0.34854316075840747</v>
      </c>
      <c r="S238" s="8">
        <f>IFERROR(1/R238,"")</f>
        <v>2.8690851308746508</v>
      </c>
    </row>
    <row r="239" spans="1:19" x14ac:dyDescent="0.25">
      <c r="A239" s="1">
        <v>35</v>
      </c>
      <c r="B239" s="5">
        <v>0.6777777777777777</v>
      </c>
      <c r="C239" s="1" t="s">
        <v>90</v>
      </c>
      <c r="D239" s="1">
        <v>7</v>
      </c>
      <c r="E239" s="1">
        <v>5</v>
      </c>
      <c r="F239" s="1" t="s">
        <v>273</v>
      </c>
      <c r="G239" s="2">
        <v>51.244899999999902</v>
      </c>
      <c r="H239" s="6">
        <f>1+COUNTIFS(A:A,A239,O:O,"&lt;"&amp;O239)</f>
        <v>2</v>
      </c>
      <c r="I239" s="2">
        <f>AVERAGEIF(A:A,A239,G:G)</f>
        <v>45.390512499999957</v>
      </c>
      <c r="J239" s="2">
        <f>G239-I239</f>
        <v>5.8543874999999446</v>
      </c>
      <c r="K239" s="2">
        <f>90+J239</f>
        <v>95.854387499999945</v>
      </c>
      <c r="L239" s="2">
        <f>EXP(0.06*K239)</f>
        <v>314.5878124357111</v>
      </c>
      <c r="M239" s="2">
        <f>SUMIF(A:A,A239,L:L)</f>
        <v>2230.4907841055779</v>
      </c>
      <c r="N239" s="3">
        <f>L239/M239</f>
        <v>0.14103972752429916</v>
      </c>
      <c r="O239" s="7">
        <f>1/N239</f>
        <v>7.0902008785270381</v>
      </c>
      <c r="P239" s="3">
        <f>IF(O239&gt;21,"",N239)</f>
        <v>0.14103972752429916</v>
      </c>
      <c r="Q239" s="3">
        <f>IF(ISNUMBER(P239),SUMIF(A:A,A239,P:P),"")</f>
        <v>0.92885701616016858</v>
      </c>
      <c r="R239" s="3">
        <f>IFERROR(P239*(1/Q239),"")</f>
        <v>0.15184223736323571</v>
      </c>
      <c r="S239" s="8">
        <f>IFERROR(1/R239,"")</f>
        <v>6.5857828320048295</v>
      </c>
    </row>
    <row r="240" spans="1:19" x14ac:dyDescent="0.25">
      <c r="A240" s="1">
        <v>35</v>
      </c>
      <c r="B240" s="5">
        <v>0.6777777777777777</v>
      </c>
      <c r="C240" s="1" t="s">
        <v>90</v>
      </c>
      <c r="D240" s="1">
        <v>7</v>
      </c>
      <c r="E240" s="1">
        <v>9</v>
      </c>
      <c r="F240" s="1" t="s">
        <v>277</v>
      </c>
      <c r="G240" s="2">
        <v>50.936566666666607</v>
      </c>
      <c r="H240" s="6">
        <f>1+COUNTIFS(A:A,A240,O:O,"&lt;"&amp;O240)</f>
        <v>3</v>
      </c>
      <c r="I240" s="2">
        <f>AVERAGEIF(A:A,A240,G:G)</f>
        <v>45.390512499999957</v>
      </c>
      <c r="J240" s="2">
        <f>G240-I240</f>
        <v>5.5460541666666501</v>
      </c>
      <c r="K240" s="2">
        <f>90+J240</f>
        <v>95.54605416666665</v>
      </c>
      <c r="L240" s="2">
        <f>EXP(0.06*K240)</f>
        <v>308.82144129943373</v>
      </c>
      <c r="M240" s="2">
        <f>SUMIF(A:A,A240,L:L)</f>
        <v>2230.4907841055779</v>
      </c>
      <c r="N240" s="3">
        <f>L240/M240</f>
        <v>0.13845447983918502</v>
      </c>
      <c r="O240" s="7">
        <f>1/N240</f>
        <v>7.222590422220363</v>
      </c>
      <c r="P240" s="3">
        <f>IF(O240&gt;21,"",N240)</f>
        <v>0.13845447983918502</v>
      </c>
      <c r="Q240" s="3">
        <f>IF(ISNUMBER(P240),SUMIF(A:A,A240,P:P),"")</f>
        <v>0.92885701616016858</v>
      </c>
      <c r="R240" s="3">
        <f>IFERROR(P240*(1/Q240),"")</f>
        <v>0.14905898047855243</v>
      </c>
      <c r="S240" s="8">
        <f>IFERROR(1/R240,"")</f>
        <v>6.7087537885306174</v>
      </c>
    </row>
    <row r="241" spans="1:19" x14ac:dyDescent="0.25">
      <c r="A241" s="1">
        <v>35</v>
      </c>
      <c r="B241" s="5">
        <v>0.6777777777777777</v>
      </c>
      <c r="C241" s="1" t="s">
        <v>90</v>
      </c>
      <c r="D241" s="1">
        <v>7</v>
      </c>
      <c r="E241" s="1">
        <v>4</v>
      </c>
      <c r="F241" s="1" t="s">
        <v>272</v>
      </c>
      <c r="G241" s="2">
        <v>50.557900000000004</v>
      </c>
      <c r="H241" s="6">
        <f>1+COUNTIFS(A:A,A241,O:O,"&lt;"&amp;O241)</f>
        <v>4</v>
      </c>
      <c r="I241" s="2">
        <f>AVERAGEIF(A:A,A241,G:G)</f>
        <v>45.390512499999957</v>
      </c>
      <c r="J241" s="2">
        <f>G241-I241</f>
        <v>5.1673875000000464</v>
      </c>
      <c r="K241" s="2">
        <f>90+J241</f>
        <v>95.167387500000046</v>
      </c>
      <c r="L241" s="2">
        <f>EXP(0.06*K241)</f>
        <v>301.8841244888327</v>
      </c>
      <c r="M241" s="2">
        <f>SUMIF(A:A,A241,L:L)</f>
        <v>2230.4907841055779</v>
      </c>
      <c r="N241" s="3">
        <f>L241/M241</f>
        <v>0.13534425994496435</v>
      </c>
      <c r="O241" s="7">
        <f>1/N241</f>
        <v>7.3885660197679197</v>
      </c>
      <c r="P241" s="3">
        <f>IF(O241&gt;21,"",N241)</f>
        <v>0.13534425994496435</v>
      </c>
      <c r="Q241" s="3">
        <f>IF(ISNUMBER(P241),SUMIF(A:A,A241,P:P),"")</f>
        <v>0.92885701616016858</v>
      </c>
      <c r="R241" s="3">
        <f>IFERROR(P241*(1/Q241),"")</f>
        <v>0.14571054273182785</v>
      </c>
      <c r="S241" s="8">
        <f>IFERROR(1/R241,"")</f>
        <v>6.8629213868240431</v>
      </c>
    </row>
    <row r="242" spans="1:19" x14ac:dyDescent="0.25">
      <c r="A242" s="1">
        <v>35</v>
      </c>
      <c r="B242" s="5">
        <v>0.6777777777777777</v>
      </c>
      <c r="C242" s="1" t="s">
        <v>90</v>
      </c>
      <c r="D242" s="1">
        <v>7</v>
      </c>
      <c r="E242" s="1">
        <v>6</v>
      </c>
      <c r="F242" s="1" t="s">
        <v>274</v>
      </c>
      <c r="G242" s="2">
        <v>44.887833333333298</v>
      </c>
      <c r="H242" s="6">
        <f>1+COUNTIFS(A:A,A242,O:O,"&lt;"&amp;O242)</f>
        <v>5</v>
      </c>
      <c r="I242" s="2">
        <f>AVERAGEIF(A:A,A242,G:G)</f>
        <v>45.390512499999957</v>
      </c>
      <c r="J242" s="2">
        <f>G242-I242</f>
        <v>-0.50267916666665968</v>
      </c>
      <c r="K242" s="2">
        <f>90+J242</f>
        <v>89.497320833333333</v>
      </c>
      <c r="L242" s="2">
        <f>EXP(0.06*K242)</f>
        <v>214.82833127429188</v>
      </c>
      <c r="M242" s="2">
        <f>SUMIF(A:A,A242,L:L)</f>
        <v>2230.4907841055779</v>
      </c>
      <c r="N242" s="3">
        <f>L242/M242</f>
        <v>9.6314377447848362E-2</v>
      </c>
      <c r="O242" s="7">
        <f>1/N242</f>
        <v>10.382665875003688</v>
      </c>
      <c r="P242" s="3">
        <f>IF(O242&gt;21,"",N242)</f>
        <v>9.6314377447848362E-2</v>
      </c>
      <c r="Q242" s="3">
        <f>IF(ISNUMBER(P242),SUMIF(A:A,A242,P:P),"")</f>
        <v>0.92885701616016858</v>
      </c>
      <c r="R242" s="3">
        <f>IFERROR(P242*(1/Q242),"")</f>
        <v>0.10369128485028345</v>
      </c>
      <c r="S242" s="8">
        <f>IFERROR(1/R242,"")</f>
        <v>9.6440120444439295</v>
      </c>
    </row>
    <row r="243" spans="1:19" x14ac:dyDescent="0.25">
      <c r="A243" s="1">
        <v>35</v>
      </c>
      <c r="B243" s="5">
        <v>0.6777777777777777</v>
      </c>
      <c r="C243" s="1" t="s">
        <v>90</v>
      </c>
      <c r="D243" s="1">
        <v>7</v>
      </c>
      <c r="E243" s="1">
        <v>3</v>
      </c>
      <c r="F243" s="1" t="s">
        <v>271</v>
      </c>
      <c r="G243" s="2">
        <v>44.474899999999998</v>
      </c>
      <c r="H243" s="6">
        <f>1+COUNTIFS(A:A,A243,O:O,"&lt;"&amp;O243)</f>
        <v>6</v>
      </c>
      <c r="I243" s="2">
        <f>AVERAGEIF(A:A,A243,G:G)</f>
        <v>45.390512499999957</v>
      </c>
      <c r="J243" s="2">
        <f>G243-I243</f>
        <v>-0.91561249999995908</v>
      </c>
      <c r="K243" s="2">
        <f>90+J243</f>
        <v>89.084387500000048</v>
      </c>
      <c r="L243" s="2">
        <f>EXP(0.06*K243)</f>
        <v>209.57113955425561</v>
      </c>
      <c r="M243" s="2">
        <f>SUMIF(A:A,A243,L:L)</f>
        <v>2230.4907841055779</v>
      </c>
      <c r="N243" s="3">
        <f>L243/M243</f>
        <v>9.3957411098783444E-2</v>
      </c>
      <c r="O243" s="7">
        <f>1/N243</f>
        <v>10.643119987082615</v>
      </c>
      <c r="P243" s="3">
        <f>IF(O243&gt;21,"",N243)</f>
        <v>9.3957411098783444E-2</v>
      </c>
      <c r="Q243" s="3">
        <f>IF(ISNUMBER(P243),SUMIF(A:A,A243,P:P),"")</f>
        <v>0.92885701616016858</v>
      </c>
      <c r="R243" s="3">
        <f>IFERROR(P243*(1/Q243),"")</f>
        <v>0.10115379381769324</v>
      </c>
      <c r="S243" s="8">
        <f>IFERROR(1/R243,"")</f>
        <v>9.8859366738362091</v>
      </c>
    </row>
    <row r="244" spans="1:19" x14ac:dyDescent="0.25">
      <c r="A244" s="1">
        <v>35</v>
      </c>
      <c r="B244" s="5">
        <v>0.6777777777777777</v>
      </c>
      <c r="C244" s="1" t="s">
        <v>90</v>
      </c>
      <c r="D244" s="1">
        <v>7</v>
      </c>
      <c r="E244" s="1">
        <v>7</v>
      </c>
      <c r="F244" s="1" t="s">
        <v>275</v>
      </c>
      <c r="G244" s="2">
        <v>31.252999999999997</v>
      </c>
      <c r="H244" s="6">
        <f>1+COUNTIFS(A:A,A244,O:O,"&lt;"&amp;O244)</f>
        <v>7</v>
      </c>
      <c r="I244" s="2">
        <f>AVERAGEIF(A:A,A244,G:G)</f>
        <v>45.390512499999957</v>
      </c>
      <c r="J244" s="2">
        <f>G244-I244</f>
        <v>-14.137512499999961</v>
      </c>
      <c r="K244" s="2">
        <f>90+J244</f>
        <v>75.862487500000043</v>
      </c>
      <c r="L244" s="2">
        <f>EXP(0.06*K244)</f>
        <v>94.798088921322687</v>
      </c>
      <c r="M244" s="2">
        <f>SUMIF(A:A,A244,L:L)</f>
        <v>2230.4907841055779</v>
      </c>
      <c r="N244" s="3">
        <f>L244/M244</f>
        <v>4.250100004754627E-2</v>
      </c>
      <c r="O244" s="7">
        <f>1/N244</f>
        <v>23.528858118192293</v>
      </c>
      <c r="P244" s="3" t="str">
        <f>IF(O244&gt;21,"",N244)</f>
        <v/>
      </c>
      <c r="Q244" s="3" t="str">
        <f>IF(ISNUMBER(P244),SUMIF(A:A,A244,P:P),"")</f>
        <v/>
      </c>
      <c r="R244" s="3" t="str">
        <f>IFERROR(P244*(1/Q244),"")</f>
        <v/>
      </c>
      <c r="S244" s="8" t="str">
        <f>IFERROR(1/R244,"")</f>
        <v/>
      </c>
    </row>
    <row r="245" spans="1:19" x14ac:dyDescent="0.25">
      <c r="A245" s="1">
        <v>35</v>
      </c>
      <c r="B245" s="5">
        <v>0.6777777777777777</v>
      </c>
      <c r="C245" s="1" t="s">
        <v>90</v>
      </c>
      <c r="D245" s="1">
        <v>7</v>
      </c>
      <c r="E245" s="1">
        <v>10</v>
      </c>
      <c r="F245" s="1" t="s">
        <v>278</v>
      </c>
      <c r="G245" s="2">
        <v>24.675433333333299</v>
      </c>
      <c r="H245" s="6">
        <f>1+COUNTIFS(A:A,A245,O:O,"&lt;"&amp;O245)</f>
        <v>8</v>
      </c>
      <c r="I245" s="2">
        <f>AVERAGEIF(A:A,A245,G:G)</f>
        <v>45.390512499999957</v>
      </c>
      <c r="J245" s="2">
        <f>G245-I245</f>
        <v>-20.715079166666658</v>
      </c>
      <c r="K245" s="2">
        <f>90+J245</f>
        <v>69.284920833333345</v>
      </c>
      <c r="L245" s="2">
        <f>EXP(0.06*K245)</f>
        <v>63.885680887193082</v>
      </c>
      <c r="M245" s="2">
        <f>SUMIF(A:A,A245,L:L)</f>
        <v>2230.4907841055779</v>
      </c>
      <c r="N245" s="3">
        <f>L245/M245</f>
        <v>2.8641983792285029E-2</v>
      </c>
      <c r="O245" s="7">
        <f>1/N245</f>
        <v>34.913782762119951</v>
      </c>
      <c r="P245" s="3" t="str">
        <f>IF(O245&gt;21,"",N245)</f>
        <v/>
      </c>
      <c r="Q245" s="3" t="str">
        <f>IF(ISNUMBER(P245),SUMIF(A:A,A245,P:P),"")</f>
        <v/>
      </c>
      <c r="R245" s="3" t="str">
        <f>IFERROR(P245*(1/Q245),"")</f>
        <v/>
      </c>
      <c r="S245" s="8" t="str">
        <f>IFERROR(1/R245,"")</f>
        <v/>
      </c>
    </row>
    <row r="246" spans="1:19" x14ac:dyDescent="0.25">
      <c r="A246" s="1">
        <v>36</v>
      </c>
      <c r="B246" s="5">
        <v>0.68125000000000002</v>
      </c>
      <c r="C246" s="1" t="s">
        <v>156</v>
      </c>
      <c r="D246" s="1">
        <v>7</v>
      </c>
      <c r="E246" s="1">
        <v>4</v>
      </c>
      <c r="F246" s="1" t="s">
        <v>282</v>
      </c>
      <c r="G246" s="2">
        <v>78.869500000000002</v>
      </c>
      <c r="H246" s="6">
        <f>1+COUNTIFS(A:A,A246,O:O,"&lt;"&amp;O246)</f>
        <v>1</v>
      </c>
      <c r="I246" s="2">
        <f>AVERAGEIF(A:A,A246,G:G)</f>
        <v>51.428743333333315</v>
      </c>
      <c r="J246" s="2">
        <f>G246-I246</f>
        <v>27.440756666666687</v>
      </c>
      <c r="K246" s="2">
        <f>90+J246</f>
        <v>117.44075666666669</v>
      </c>
      <c r="L246" s="2">
        <f>EXP(0.06*K246)</f>
        <v>1148.7680657637604</v>
      </c>
      <c r="M246" s="2">
        <f>SUMIF(A:A,A246,L:L)</f>
        <v>3147.5845697664695</v>
      </c>
      <c r="N246" s="3">
        <f>L246/M246</f>
        <v>0.36496813359616631</v>
      </c>
      <c r="O246" s="7">
        <f>1/N246</f>
        <v>2.7399652406543806</v>
      </c>
      <c r="P246" s="3">
        <f>IF(O246&gt;21,"",N246)</f>
        <v>0.36496813359616631</v>
      </c>
      <c r="Q246" s="3">
        <f>IF(ISNUMBER(P246),SUMIF(A:A,A246,P:P),"")</f>
        <v>0.96152129583712898</v>
      </c>
      <c r="R246" s="3">
        <f>IFERROR(P246*(1/Q246),"")</f>
        <v>0.37957363521357501</v>
      </c>
      <c r="S246" s="8">
        <f>IFERROR(1/R246,"")</f>
        <v>2.6345349287426911</v>
      </c>
    </row>
    <row r="247" spans="1:19" x14ac:dyDescent="0.25">
      <c r="A247" s="1">
        <v>36</v>
      </c>
      <c r="B247" s="5">
        <v>0.68125000000000002</v>
      </c>
      <c r="C247" s="1" t="s">
        <v>156</v>
      </c>
      <c r="D247" s="1">
        <v>7</v>
      </c>
      <c r="E247" s="1">
        <v>3</v>
      </c>
      <c r="F247" s="1" t="s">
        <v>281</v>
      </c>
      <c r="G247" s="2">
        <v>62.827299999999994</v>
      </c>
      <c r="H247" s="6">
        <f>1+COUNTIFS(A:A,A247,O:O,"&lt;"&amp;O247)</f>
        <v>2</v>
      </c>
      <c r="I247" s="2">
        <f>AVERAGEIF(A:A,A247,G:G)</f>
        <v>51.428743333333315</v>
      </c>
      <c r="J247" s="2">
        <f>G247-I247</f>
        <v>11.398556666666678</v>
      </c>
      <c r="K247" s="2">
        <f>90+J247</f>
        <v>101.39855666666668</v>
      </c>
      <c r="L247" s="2">
        <f>EXP(0.06*K247)</f>
        <v>438.74281562406338</v>
      </c>
      <c r="M247" s="2">
        <f>SUMIF(A:A,A247,L:L)</f>
        <v>3147.5845697664695</v>
      </c>
      <c r="N247" s="3">
        <f>L247/M247</f>
        <v>0.13939031848050243</v>
      </c>
      <c r="O247" s="7">
        <f>1/N247</f>
        <v>7.1740993987317525</v>
      </c>
      <c r="P247" s="3">
        <f>IF(O247&gt;21,"",N247)</f>
        <v>0.13939031848050243</v>
      </c>
      <c r="Q247" s="3">
        <f>IF(ISNUMBER(P247),SUMIF(A:A,A247,P:P),"")</f>
        <v>0.96152129583712898</v>
      </c>
      <c r="R247" s="3">
        <f>IFERROR(P247*(1/Q247),"")</f>
        <v>0.14496851924547868</v>
      </c>
      <c r="S247" s="8">
        <f>IFERROR(1/R247,"")</f>
        <v>6.8980493503329221</v>
      </c>
    </row>
    <row r="248" spans="1:19" x14ac:dyDescent="0.25">
      <c r="A248" s="1">
        <v>36</v>
      </c>
      <c r="B248" s="5">
        <v>0.68125000000000002</v>
      </c>
      <c r="C248" s="1" t="s">
        <v>156</v>
      </c>
      <c r="D248" s="1">
        <v>7</v>
      </c>
      <c r="E248" s="1">
        <v>5</v>
      </c>
      <c r="F248" s="1" t="s">
        <v>283</v>
      </c>
      <c r="G248" s="2">
        <v>59.211199999999998</v>
      </c>
      <c r="H248" s="6">
        <f>1+COUNTIFS(A:A,A248,O:O,"&lt;"&amp;O248)</f>
        <v>3</v>
      </c>
      <c r="I248" s="2">
        <f>AVERAGEIF(A:A,A248,G:G)</f>
        <v>51.428743333333315</v>
      </c>
      <c r="J248" s="2">
        <f>G248-I248</f>
        <v>7.7824566666666826</v>
      </c>
      <c r="K248" s="2">
        <f>90+J248</f>
        <v>97.78245666666669</v>
      </c>
      <c r="L248" s="2">
        <f>EXP(0.06*K248)</f>
        <v>353.16924866339252</v>
      </c>
      <c r="M248" s="2">
        <f>SUMIF(A:A,A248,L:L)</f>
        <v>3147.5845697664695</v>
      </c>
      <c r="N248" s="3">
        <f>L248/M248</f>
        <v>0.11220325962189966</v>
      </c>
      <c r="O248" s="7">
        <f>1/N248</f>
        <v>8.9123970495133591</v>
      </c>
      <c r="P248" s="3">
        <f>IF(O248&gt;21,"",N248)</f>
        <v>0.11220325962189966</v>
      </c>
      <c r="Q248" s="3">
        <f>IF(ISNUMBER(P248),SUMIF(A:A,A248,P:P),"")</f>
        <v>0.96152129583712898</v>
      </c>
      <c r="R248" s="3">
        <f>IFERROR(P248*(1/Q248),"")</f>
        <v>0.11669347325709742</v>
      </c>
      <c r="S248" s="8">
        <f>IFERROR(1/R248,"")</f>
        <v>8.5694595600630894</v>
      </c>
    </row>
    <row r="249" spans="1:19" x14ac:dyDescent="0.25">
      <c r="A249" s="1">
        <v>36</v>
      </c>
      <c r="B249" s="5">
        <v>0.68125000000000002</v>
      </c>
      <c r="C249" s="1" t="s">
        <v>156</v>
      </c>
      <c r="D249" s="1">
        <v>7</v>
      </c>
      <c r="E249" s="1">
        <v>10</v>
      </c>
      <c r="F249" s="1" t="s">
        <v>288</v>
      </c>
      <c r="G249" s="2">
        <v>53.667566666666701</v>
      </c>
      <c r="H249" s="6">
        <f>1+COUNTIFS(A:A,A249,O:O,"&lt;"&amp;O249)</f>
        <v>4</v>
      </c>
      <c r="I249" s="2">
        <f>AVERAGEIF(A:A,A249,G:G)</f>
        <v>51.428743333333315</v>
      </c>
      <c r="J249" s="2">
        <f>G249-I249</f>
        <v>2.2388233333333858</v>
      </c>
      <c r="K249" s="2">
        <f>90+J249</f>
        <v>92.238823333333386</v>
      </c>
      <c r="L249" s="2">
        <f>EXP(0.06*K249)</f>
        <v>253.2379093412591</v>
      </c>
      <c r="M249" s="2">
        <f>SUMIF(A:A,A249,L:L)</f>
        <v>3147.5845697664695</v>
      </c>
      <c r="N249" s="3">
        <f>L249/M249</f>
        <v>8.0454680002465417E-2</v>
      </c>
      <c r="O249" s="7">
        <f>1/N249</f>
        <v>12.429357744873965</v>
      </c>
      <c r="P249" s="3">
        <f>IF(O249&gt;21,"",N249)</f>
        <v>8.0454680002465417E-2</v>
      </c>
      <c r="Q249" s="3">
        <f>IF(ISNUMBER(P249),SUMIF(A:A,A249,P:P),"")</f>
        <v>0.96152129583712898</v>
      </c>
      <c r="R249" s="3">
        <f>IFERROR(P249*(1/Q249),"")</f>
        <v>8.3674360984817495E-2</v>
      </c>
      <c r="S249" s="8">
        <f>IFERROR(1/R249,"")</f>
        <v>11.951092165274469</v>
      </c>
    </row>
    <row r="250" spans="1:19" x14ac:dyDescent="0.25">
      <c r="A250" s="1">
        <v>36</v>
      </c>
      <c r="B250" s="5">
        <v>0.68125000000000002</v>
      </c>
      <c r="C250" s="1" t="s">
        <v>156</v>
      </c>
      <c r="D250" s="1">
        <v>7</v>
      </c>
      <c r="E250" s="1">
        <v>7</v>
      </c>
      <c r="F250" s="1" t="s">
        <v>285</v>
      </c>
      <c r="G250" s="2">
        <v>53.1053</v>
      </c>
      <c r="H250" s="6">
        <f>1+COUNTIFS(A:A,A250,O:O,"&lt;"&amp;O250)</f>
        <v>5</v>
      </c>
      <c r="I250" s="2">
        <f>AVERAGEIF(A:A,A250,G:G)</f>
        <v>51.428743333333315</v>
      </c>
      <c r="J250" s="2">
        <f>G250-I250</f>
        <v>1.6765566666666842</v>
      </c>
      <c r="K250" s="2">
        <f>90+J250</f>
        <v>91.676556666666684</v>
      </c>
      <c r="L250" s="2">
        <f>EXP(0.06*K250)</f>
        <v>244.8371755462459</v>
      </c>
      <c r="M250" s="2">
        <f>SUMIF(A:A,A250,L:L)</f>
        <v>3147.5845697664695</v>
      </c>
      <c r="N250" s="3">
        <f>L250/M250</f>
        <v>7.7785733828403938E-2</v>
      </c>
      <c r="O250" s="7">
        <f>1/N250</f>
        <v>12.855827807782973</v>
      </c>
      <c r="P250" s="3">
        <f>IF(O250&gt;21,"",N250)</f>
        <v>7.7785733828403938E-2</v>
      </c>
      <c r="Q250" s="3">
        <f>IF(ISNUMBER(P250),SUMIF(A:A,A250,P:P),"")</f>
        <v>0.96152129583712898</v>
      </c>
      <c r="R250" s="3">
        <f>IFERROR(P250*(1/Q250),"")</f>
        <v>8.0898607410126444E-2</v>
      </c>
      <c r="S250" s="8">
        <f>IFERROR(1/R250,"")</f>
        <v>12.36115221279848</v>
      </c>
    </row>
    <row r="251" spans="1:19" x14ac:dyDescent="0.25">
      <c r="A251" s="1">
        <v>36</v>
      </c>
      <c r="B251" s="5">
        <v>0.68125000000000002</v>
      </c>
      <c r="C251" s="1" t="s">
        <v>156</v>
      </c>
      <c r="D251" s="1">
        <v>7</v>
      </c>
      <c r="E251" s="1">
        <v>6</v>
      </c>
      <c r="F251" s="1" t="s">
        <v>284</v>
      </c>
      <c r="G251" s="2">
        <v>51.648466666666607</v>
      </c>
      <c r="H251" s="6">
        <f>1+COUNTIFS(A:A,A251,O:O,"&lt;"&amp;O251)</f>
        <v>6</v>
      </c>
      <c r="I251" s="2">
        <f>AVERAGEIF(A:A,A251,G:G)</f>
        <v>51.428743333333315</v>
      </c>
      <c r="J251" s="2">
        <f>G251-I251</f>
        <v>0.21972333333329175</v>
      </c>
      <c r="K251" s="2">
        <f>90+J251</f>
        <v>90.219723333333292</v>
      </c>
      <c r="L251" s="2">
        <f>EXP(0.06*K251)</f>
        <v>224.34463082537442</v>
      </c>
      <c r="M251" s="2">
        <f>SUMIF(A:A,A251,L:L)</f>
        <v>3147.5845697664695</v>
      </c>
      <c r="N251" s="3">
        <f>L251/M251</f>
        <v>7.1275171755597763E-2</v>
      </c>
      <c r="O251" s="7">
        <f>1/N251</f>
        <v>14.030131045197553</v>
      </c>
      <c r="P251" s="3">
        <f>IF(O251&gt;21,"",N251)</f>
        <v>7.1275171755597763E-2</v>
      </c>
      <c r="Q251" s="3">
        <f>IF(ISNUMBER(P251),SUMIF(A:A,A251,P:P),"")</f>
        <v>0.96152129583712898</v>
      </c>
      <c r="R251" s="3">
        <f>IFERROR(P251*(1/Q251),"")</f>
        <v>7.4127501974403473E-2</v>
      </c>
      <c r="S251" s="8">
        <f>IFERROR(1/R251,"")</f>
        <v>13.490269783343084</v>
      </c>
    </row>
    <row r="252" spans="1:19" x14ac:dyDescent="0.25">
      <c r="A252" s="1">
        <v>36</v>
      </c>
      <c r="B252" s="5">
        <v>0.68125000000000002</v>
      </c>
      <c r="C252" s="1" t="s">
        <v>156</v>
      </c>
      <c r="D252" s="1">
        <v>7</v>
      </c>
      <c r="E252" s="1">
        <v>9</v>
      </c>
      <c r="F252" s="1" t="s">
        <v>287</v>
      </c>
      <c r="G252" s="2">
        <v>50.449100000000001</v>
      </c>
      <c r="H252" s="6">
        <f>1+COUNTIFS(A:A,A252,O:O,"&lt;"&amp;O252)</f>
        <v>7</v>
      </c>
      <c r="I252" s="2">
        <f>AVERAGEIF(A:A,A252,G:G)</f>
        <v>51.428743333333315</v>
      </c>
      <c r="J252" s="2">
        <f>G252-I252</f>
        <v>-0.9796433333333141</v>
      </c>
      <c r="K252" s="2">
        <f>90+J252</f>
        <v>89.020356666666686</v>
      </c>
      <c r="L252" s="2">
        <f>EXP(0.06*K252)</f>
        <v>208.76754330828808</v>
      </c>
      <c r="M252" s="2">
        <f>SUMIF(A:A,A252,L:L)</f>
        <v>3147.5845697664695</v>
      </c>
      <c r="N252" s="3">
        <f>L252/M252</f>
        <v>6.6326269773198596E-2</v>
      </c>
      <c r="O252" s="7">
        <f>1/N252</f>
        <v>15.076982369421358</v>
      </c>
      <c r="P252" s="3">
        <f>IF(O252&gt;21,"",N252)</f>
        <v>6.6326269773198596E-2</v>
      </c>
      <c r="Q252" s="3">
        <f>IF(ISNUMBER(P252),SUMIF(A:A,A252,P:P),"")</f>
        <v>0.96152129583712898</v>
      </c>
      <c r="R252" s="3">
        <f>IFERROR(P252*(1/Q252),"")</f>
        <v>6.8980552027662553E-2</v>
      </c>
      <c r="S252" s="8">
        <f>IFERROR(1/R252,"")</f>
        <v>14.496839625159572</v>
      </c>
    </row>
    <row r="253" spans="1:19" x14ac:dyDescent="0.25">
      <c r="A253" s="1">
        <v>36</v>
      </c>
      <c r="B253" s="5">
        <v>0.68125000000000002</v>
      </c>
      <c r="C253" s="1" t="s">
        <v>156</v>
      </c>
      <c r="D253" s="1">
        <v>7</v>
      </c>
      <c r="E253" s="1">
        <v>1</v>
      </c>
      <c r="F253" s="1" t="s">
        <v>279</v>
      </c>
      <c r="G253" s="2">
        <v>45.442999999999998</v>
      </c>
      <c r="H253" s="6">
        <f>1+COUNTIFS(A:A,A253,O:O,"&lt;"&amp;O253)</f>
        <v>8</v>
      </c>
      <c r="I253" s="2">
        <f>AVERAGEIF(A:A,A253,G:G)</f>
        <v>51.428743333333315</v>
      </c>
      <c r="J253" s="2">
        <f>G253-I253</f>
        <v>-5.9857433333333177</v>
      </c>
      <c r="K253" s="2">
        <f>90+J253</f>
        <v>84.014256666666682</v>
      </c>
      <c r="L253" s="2">
        <f>EXP(0.06*K253)</f>
        <v>154.60220520642392</v>
      </c>
      <c r="M253" s="2">
        <f>SUMIF(A:A,A253,L:L)</f>
        <v>3147.5845697664695</v>
      </c>
      <c r="N253" s="3">
        <f>L253/M253</f>
        <v>4.9117728778894858E-2</v>
      </c>
      <c r="O253" s="7">
        <f>1/N253</f>
        <v>20.359247564184702</v>
      </c>
      <c r="P253" s="3">
        <f>IF(O253&gt;21,"",N253)</f>
        <v>4.9117728778894858E-2</v>
      </c>
      <c r="Q253" s="3">
        <f>IF(ISNUMBER(P253),SUMIF(A:A,A253,P:P),"")</f>
        <v>0.96152129583712898</v>
      </c>
      <c r="R253" s="3">
        <f>IFERROR(P253*(1/Q253),"")</f>
        <v>5.108334988683897E-2</v>
      </c>
      <c r="S253" s="8">
        <f>IFERROR(1/R253,"")</f>
        <v>19.575850100183786</v>
      </c>
    </row>
    <row r="254" spans="1:19" x14ac:dyDescent="0.25">
      <c r="A254" s="1">
        <v>36</v>
      </c>
      <c r="B254" s="5">
        <v>0.68125000000000002</v>
      </c>
      <c r="C254" s="1" t="s">
        <v>156</v>
      </c>
      <c r="D254" s="1">
        <v>7</v>
      </c>
      <c r="E254" s="1">
        <v>8</v>
      </c>
      <c r="F254" s="1" t="s">
        <v>286</v>
      </c>
      <c r="G254" s="2">
        <v>32.645533333333297</v>
      </c>
      <c r="H254" s="6">
        <f>1+COUNTIFS(A:A,A254,O:O,"&lt;"&amp;O254)</f>
        <v>9</v>
      </c>
      <c r="I254" s="2">
        <f>AVERAGEIF(A:A,A254,G:G)</f>
        <v>51.428743333333315</v>
      </c>
      <c r="J254" s="2">
        <f>G254-I254</f>
        <v>-18.783210000000018</v>
      </c>
      <c r="K254" s="2">
        <f>90+J254</f>
        <v>71.216789999999975</v>
      </c>
      <c r="L254" s="2">
        <f>EXP(0.06*K254)</f>
        <v>71.737053547758038</v>
      </c>
      <c r="M254" s="2">
        <f>SUMIF(A:A,A254,L:L)</f>
        <v>3147.5845697664695</v>
      </c>
      <c r="N254" s="3">
        <f>L254/M254</f>
        <v>2.2791144116289928E-2</v>
      </c>
      <c r="O254" s="7">
        <f>1/N254</f>
        <v>43.876691529726749</v>
      </c>
      <c r="P254" s="3" t="str">
        <f>IF(O254&gt;21,"",N254)</f>
        <v/>
      </c>
      <c r="Q254" s="3" t="str">
        <f>IF(ISNUMBER(P254),SUMIF(A:A,A254,P:P),"")</f>
        <v/>
      </c>
      <c r="R254" s="3" t="str">
        <f>IFERROR(P254*(1/Q254),"")</f>
        <v/>
      </c>
      <c r="S254" s="8" t="str">
        <f>IFERROR(1/R254,"")</f>
        <v/>
      </c>
    </row>
    <row r="255" spans="1:19" x14ac:dyDescent="0.25">
      <c r="A255" s="1">
        <v>36</v>
      </c>
      <c r="B255" s="5">
        <v>0.68125000000000002</v>
      </c>
      <c r="C255" s="1" t="s">
        <v>156</v>
      </c>
      <c r="D255" s="1">
        <v>7</v>
      </c>
      <c r="E255" s="1">
        <v>2</v>
      </c>
      <c r="F255" s="1" t="s">
        <v>280</v>
      </c>
      <c r="G255" s="2">
        <v>26.420466666666698</v>
      </c>
      <c r="H255" s="6">
        <f>1+COUNTIFS(A:A,A255,O:O,"&lt;"&amp;O255)</f>
        <v>10</v>
      </c>
      <c r="I255" s="2">
        <f>AVERAGEIF(A:A,A255,G:G)</f>
        <v>51.428743333333315</v>
      </c>
      <c r="J255" s="2">
        <f>G255-I255</f>
        <v>-25.008276666666617</v>
      </c>
      <c r="K255" s="2">
        <f>90+J255</f>
        <v>64.991723333333383</v>
      </c>
      <c r="L255" s="2">
        <f>EXP(0.06*K255)</f>
        <v>49.377921939903779</v>
      </c>
      <c r="M255" s="2">
        <f>SUMIF(A:A,A255,L:L)</f>
        <v>3147.5845697664695</v>
      </c>
      <c r="N255" s="3">
        <f>L255/M255</f>
        <v>1.5687560046581148E-2</v>
      </c>
      <c r="O255" s="7">
        <f>1/N255</f>
        <v>63.744775926319655</v>
      </c>
      <c r="P255" s="3" t="str">
        <f>IF(O255&gt;21,"",N255)</f>
        <v/>
      </c>
      <c r="Q255" s="3" t="str">
        <f>IF(ISNUMBER(P255),SUMIF(A:A,A255,P:P),"")</f>
        <v/>
      </c>
      <c r="R255" s="3" t="str">
        <f>IFERROR(P255*(1/Q255),"")</f>
        <v/>
      </c>
      <c r="S255" s="8" t="str">
        <f>IFERROR(1/R255,"")</f>
        <v/>
      </c>
    </row>
    <row r="256" spans="1:19" x14ac:dyDescent="0.25">
      <c r="A256" s="1">
        <v>37</v>
      </c>
      <c r="B256" s="5">
        <v>0.68402777777777779</v>
      </c>
      <c r="C256" s="1" t="s">
        <v>42</v>
      </c>
      <c r="D256" s="1">
        <v>7</v>
      </c>
      <c r="E256" s="1">
        <v>2</v>
      </c>
      <c r="F256" s="1" t="s">
        <v>290</v>
      </c>
      <c r="G256" s="2">
        <v>80.010966666666704</v>
      </c>
      <c r="H256" s="6">
        <f>1+COUNTIFS(A:A,A256,O:O,"&lt;"&amp;O256)</f>
        <v>1</v>
      </c>
      <c r="I256" s="2">
        <f>AVERAGEIF(A:A,A256,G:G)</f>
        <v>51.891587878787888</v>
      </c>
      <c r="J256" s="2">
        <f>G256-I256</f>
        <v>28.119378787878816</v>
      </c>
      <c r="K256" s="2">
        <f>90+J256</f>
        <v>118.11937878787882</v>
      </c>
      <c r="L256" s="2">
        <f>EXP(0.06*K256)</f>
        <v>1196.5081600672509</v>
      </c>
      <c r="M256" s="2">
        <f>SUMIF(A:A,A256,L:L)</f>
        <v>3660.480490413247</v>
      </c>
      <c r="N256" s="3">
        <f>L256/M256</f>
        <v>0.32687188559012698</v>
      </c>
      <c r="O256" s="7">
        <f>1/N256</f>
        <v>3.0593025710810919</v>
      </c>
      <c r="P256" s="3">
        <f>IF(O256&gt;21,"",N256)</f>
        <v>0.32687188559012698</v>
      </c>
      <c r="Q256" s="3">
        <f>IF(ISNUMBER(P256),SUMIF(A:A,A256,P:P),"")</f>
        <v>0.89613310924736966</v>
      </c>
      <c r="R256" s="3">
        <f>IFERROR(P256*(1/Q256),"")</f>
        <v>0.36475818404327792</v>
      </c>
      <c r="S256" s="8">
        <f>IFERROR(1/R256,"")</f>
        <v>2.7415423251513715</v>
      </c>
    </row>
    <row r="257" spans="1:19" x14ac:dyDescent="0.25">
      <c r="A257" s="1">
        <v>37</v>
      </c>
      <c r="B257" s="5">
        <v>0.68402777777777779</v>
      </c>
      <c r="C257" s="1" t="s">
        <v>42</v>
      </c>
      <c r="D257" s="1">
        <v>7</v>
      </c>
      <c r="E257" s="1">
        <v>3</v>
      </c>
      <c r="F257" s="1" t="s">
        <v>291</v>
      </c>
      <c r="G257" s="2">
        <v>69.858366666666598</v>
      </c>
      <c r="H257" s="6">
        <f>1+COUNTIFS(A:A,A257,O:O,"&lt;"&amp;O257)</f>
        <v>2</v>
      </c>
      <c r="I257" s="2">
        <f>AVERAGEIF(A:A,A257,G:G)</f>
        <v>51.891587878787888</v>
      </c>
      <c r="J257" s="2">
        <f>G257-I257</f>
        <v>17.96677878787871</v>
      </c>
      <c r="K257" s="2">
        <f>90+J257</f>
        <v>107.96677878787871</v>
      </c>
      <c r="L257" s="2">
        <f>EXP(0.06*K257)</f>
        <v>650.67268468954182</v>
      </c>
      <c r="M257" s="2">
        <f>SUMIF(A:A,A257,L:L)</f>
        <v>3660.480490413247</v>
      </c>
      <c r="N257" s="3">
        <f>L257/M257</f>
        <v>0.17775608595473888</v>
      </c>
      <c r="O257" s="7">
        <f>1/N257</f>
        <v>5.6256864265937141</v>
      </c>
      <c r="P257" s="3">
        <f>IF(O257&gt;21,"",N257)</f>
        <v>0.17775608595473888</v>
      </c>
      <c r="Q257" s="3">
        <f>IF(ISNUMBER(P257),SUMIF(A:A,A257,P:P),"")</f>
        <v>0.89613310924736966</v>
      </c>
      <c r="R257" s="3">
        <f>IFERROR(P257*(1/Q257),"")</f>
        <v>0.1983590206861455</v>
      </c>
      <c r="S257" s="8">
        <f>IFERROR(1/R257,"")</f>
        <v>5.0413638691141491</v>
      </c>
    </row>
    <row r="258" spans="1:19" x14ac:dyDescent="0.25">
      <c r="A258" s="1">
        <v>37</v>
      </c>
      <c r="B258" s="5">
        <v>0.68402777777777779</v>
      </c>
      <c r="C258" s="1" t="s">
        <v>42</v>
      </c>
      <c r="D258" s="1">
        <v>7</v>
      </c>
      <c r="E258" s="1">
        <v>4</v>
      </c>
      <c r="F258" s="1" t="s">
        <v>292</v>
      </c>
      <c r="G258" s="2">
        <v>63.291766666666703</v>
      </c>
      <c r="H258" s="6">
        <f>1+COUNTIFS(A:A,A258,O:O,"&lt;"&amp;O258)</f>
        <v>3</v>
      </c>
      <c r="I258" s="2">
        <f>AVERAGEIF(A:A,A258,G:G)</f>
        <v>51.891587878787888</v>
      </c>
      <c r="J258" s="2">
        <f>G258-I258</f>
        <v>11.400178787878815</v>
      </c>
      <c r="K258" s="2">
        <f>90+J258</f>
        <v>101.40017878787882</v>
      </c>
      <c r="L258" s="2">
        <f>EXP(0.06*K258)</f>
        <v>438.78551934382176</v>
      </c>
      <c r="M258" s="2">
        <f>SUMIF(A:A,A258,L:L)</f>
        <v>3660.480490413247</v>
      </c>
      <c r="N258" s="3">
        <f>L258/M258</f>
        <v>0.11987101706811322</v>
      </c>
      <c r="O258" s="7">
        <f>1/N258</f>
        <v>8.3423001194006652</v>
      </c>
      <c r="P258" s="3">
        <f>IF(O258&gt;21,"",N258)</f>
        <v>0.11987101706811322</v>
      </c>
      <c r="Q258" s="3">
        <f>IF(ISNUMBER(P258),SUMIF(A:A,A258,P:P),"")</f>
        <v>0.89613310924736966</v>
      </c>
      <c r="R258" s="3">
        <f>IFERROR(P258*(1/Q258),"")</f>
        <v>0.13376474524949605</v>
      </c>
      <c r="S258" s="8">
        <f>IFERROR(1/R258,"")</f>
        <v>7.4758113442732208</v>
      </c>
    </row>
    <row r="259" spans="1:19" x14ac:dyDescent="0.25">
      <c r="A259" s="1">
        <v>37</v>
      </c>
      <c r="B259" s="5">
        <v>0.68402777777777779</v>
      </c>
      <c r="C259" s="1" t="s">
        <v>42</v>
      </c>
      <c r="D259" s="1">
        <v>7</v>
      </c>
      <c r="E259" s="1">
        <v>9</v>
      </c>
      <c r="F259" s="1" t="s">
        <v>297</v>
      </c>
      <c r="G259" s="2">
        <v>59.937466666666708</v>
      </c>
      <c r="H259" s="6">
        <f>1+COUNTIFS(A:A,A259,O:O,"&lt;"&amp;O259)</f>
        <v>4</v>
      </c>
      <c r="I259" s="2">
        <f>AVERAGEIF(A:A,A259,G:G)</f>
        <v>51.891587878787888</v>
      </c>
      <c r="J259" s="2">
        <f>G259-I259</f>
        <v>8.04587878787882</v>
      </c>
      <c r="K259" s="2">
        <f>90+J259</f>
        <v>98.04587878787882</v>
      </c>
      <c r="L259" s="2">
        <f>EXP(0.06*K259)</f>
        <v>358.7955498628034</v>
      </c>
      <c r="M259" s="2">
        <f>SUMIF(A:A,A259,L:L)</f>
        <v>3660.480490413247</v>
      </c>
      <c r="N259" s="3">
        <f>L259/M259</f>
        <v>9.8018702955113265E-2</v>
      </c>
      <c r="O259" s="7">
        <f>1/N259</f>
        <v>10.202134591170223</v>
      </c>
      <c r="P259" s="3">
        <f>IF(O259&gt;21,"",N259)</f>
        <v>9.8018702955113265E-2</v>
      </c>
      <c r="Q259" s="3">
        <f>IF(ISNUMBER(P259),SUMIF(A:A,A259,P:P),"")</f>
        <v>0.89613310924736966</v>
      </c>
      <c r="R259" s="3">
        <f>IFERROR(P259*(1/Q259),"")</f>
        <v>0.10937962445940166</v>
      </c>
      <c r="S259" s="8">
        <f>IFERROR(1/R259,"")</f>
        <v>9.1424705921455143</v>
      </c>
    </row>
    <row r="260" spans="1:19" x14ac:dyDescent="0.25">
      <c r="A260" s="1">
        <v>37</v>
      </c>
      <c r="B260" s="5">
        <v>0.68402777777777779</v>
      </c>
      <c r="C260" s="1" t="s">
        <v>42</v>
      </c>
      <c r="D260" s="1">
        <v>7</v>
      </c>
      <c r="E260" s="1">
        <v>6</v>
      </c>
      <c r="F260" s="1" t="s">
        <v>294</v>
      </c>
      <c r="G260" s="2">
        <v>52.735533333333294</v>
      </c>
      <c r="H260" s="6">
        <f>1+COUNTIFS(A:A,A260,O:O,"&lt;"&amp;O260)</f>
        <v>5</v>
      </c>
      <c r="I260" s="2">
        <f>AVERAGEIF(A:A,A260,G:G)</f>
        <v>51.891587878787888</v>
      </c>
      <c r="J260" s="2">
        <f>G260-I260</f>
        <v>0.84394545454540548</v>
      </c>
      <c r="K260" s="2">
        <f>90+J260</f>
        <v>90.843945454545405</v>
      </c>
      <c r="L260" s="2">
        <f>EXP(0.06*K260)</f>
        <v>232.90641657245678</v>
      </c>
      <c r="M260" s="2">
        <f>SUMIF(A:A,A260,L:L)</f>
        <v>3660.480490413247</v>
      </c>
      <c r="N260" s="3">
        <f>L260/M260</f>
        <v>6.3627279856411145E-2</v>
      </c>
      <c r="O260" s="7">
        <f>1/N260</f>
        <v>15.716529172026817</v>
      </c>
      <c r="P260" s="3">
        <f>IF(O260&gt;21,"",N260)</f>
        <v>6.3627279856411145E-2</v>
      </c>
      <c r="Q260" s="3">
        <f>IF(ISNUMBER(P260),SUMIF(A:A,A260,P:P),"")</f>
        <v>0.89613310924736966</v>
      </c>
      <c r="R260" s="3">
        <f>IFERROR(P260*(1/Q260),"")</f>
        <v>7.1002041102855171E-2</v>
      </c>
      <c r="S260" s="8">
        <f>IFERROR(1/R260,"")</f>
        <v>14.084102153505381</v>
      </c>
    </row>
    <row r="261" spans="1:19" x14ac:dyDescent="0.25">
      <c r="A261" s="1">
        <v>37</v>
      </c>
      <c r="B261" s="5">
        <v>0.68402777777777779</v>
      </c>
      <c r="C261" s="1" t="s">
        <v>42</v>
      </c>
      <c r="D261" s="1">
        <v>7</v>
      </c>
      <c r="E261" s="1">
        <v>1</v>
      </c>
      <c r="F261" s="1" t="s">
        <v>289</v>
      </c>
      <c r="G261" s="2">
        <v>51.791366666666704</v>
      </c>
      <c r="H261" s="6">
        <f>1+COUNTIFS(A:A,A261,O:O,"&lt;"&amp;O261)</f>
        <v>6</v>
      </c>
      <c r="I261" s="2">
        <f>AVERAGEIF(A:A,A261,G:G)</f>
        <v>51.891587878787888</v>
      </c>
      <c r="J261" s="2">
        <f>G261-I261</f>
        <v>-0.10022121212118407</v>
      </c>
      <c r="K261" s="2">
        <f>90+J261</f>
        <v>89.899778787878816</v>
      </c>
      <c r="L261" s="2">
        <f>EXP(0.06*K261)</f>
        <v>220.07903399538279</v>
      </c>
      <c r="M261" s="2">
        <f>SUMIF(A:A,A261,L:L)</f>
        <v>3660.480490413247</v>
      </c>
      <c r="N261" s="3">
        <f>L261/M261</f>
        <v>6.0122990566885151E-2</v>
      </c>
      <c r="O261" s="7">
        <f>1/N261</f>
        <v>16.632572507974764</v>
      </c>
      <c r="P261" s="3">
        <f>IF(O261&gt;21,"",N261)</f>
        <v>6.0122990566885151E-2</v>
      </c>
      <c r="Q261" s="3">
        <f>IF(ISNUMBER(P261),SUMIF(A:A,A261,P:P),"")</f>
        <v>0.89613310924736966</v>
      </c>
      <c r="R261" s="3">
        <f>IFERROR(P261*(1/Q261),"")</f>
        <v>6.709158488450484E-2</v>
      </c>
      <c r="S261" s="8">
        <f>IFERROR(1/R261,"")</f>
        <v>14.904998916353746</v>
      </c>
    </row>
    <row r="262" spans="1:19" x14ac:dyDescent="0.25">
      <c r="A262" s="1">
        <v>37</v>
      </c>
      <c r="B262" s="5">
        <v>0.68402777777777779</v>
      </c>
      <c r="C262" s="1" t="s">
        <v>42</v>
      </c>
      <c r="D262" s="1">
        <v>7</v>
      </c>
      <c r="E262" s="1">
        <v>8</v>
      </c>
      <c r="F262" s="1" t="s">
        <v>296</v>
      </c>
      <c r="G262" s="2">
        <v>48.673533333333303</v>
      </c>
      <c r="H262" s="6">
        <f>1+COUNTIFS(A:A,A262,O:O,"&lt;"&amp;O262)</f>
        <v>7</v>
      </c>
      <c r="I262" s="2">
        <f>AVERAGEIF(A:A,A262,G:G)</f>
        <v>51.891587878787888</v>
      </c>
      <c r="J262" s="2">
        <f>G262-I262</f>
        <v>-3.218054545454585</v>
      </c>
      <c r="K262" s="2">
        <f>90+J262</f>
        <v>86.781945454545422</v>
      </c>
      <c r="L262" s="2">
        <f>EXP(0.06*K262)</f>
        <v>182.53039868210226</v>
      </c>
      <c r="M262" s="2">
        <f>SUMIF(A:A,A262,L:L)</f>
        <v>3660.480490413247</v>
      </c>
      <c r="N262" s="3">
        <f>L262/M262</f>
        <v>4.986514725598104E-2</v>
      </c>
      <c r="O262" s="7">
        <f>1/N262</f>
        <v>20.054086973142464</v>
      </c>
      <c r="P262" s="3">
        <f>IF(O262&gt;21,"",N262)</f>
        <v>4.986514725598104E-2</v>
      </c>
      <c r="Q262" s="3">
        <f>IF(ISNUMBER(P262),SUMIF(A:A,A262,P:P),"")</f>
        <v>0.89613310924736966</v>
      </c>
      <c r="R262" s="3">
        <f>IFERROR(P262*(1/Q262),"")</f>
        <v>5.5644799574318823E-2</v>
      </c>
      <c r="S262" s="8">
        <f>IFERROR(1/R262,"")</f>
        <v>17.971131312359329</v>
      </c>
    </row>
    <row r="263" spans="1:19" x14ac:dyDescent="0.25">
      <c r="A263" s="1">
        <v>37</v>
      </c>
      <c r="B263" s="5">
        <v>0.68402777777777779</v>
      </c>
      <c r="C263" s="1" t="s">
        <v>42</v>
      </c>
      <c r="D263" s="1">
        <v>7</v>
      </c>
      <c r="E263" s="1">
        <v>7</v>
      </c>
      <c r="F263" s="1" t="s">
        <v>295</v>
      </c>
      <c r="G263" s="2">
        <v>45.0407333333333</v>
      </c>
      <c r="H263" s="6">
        <f>1+COUNTIFS(A:A,A263,O:O,"&lt;"&amp;O263)</f>
        <v>8</v>
      </c>
      <c r="I263" s="2">
        <f>AVERAGEIF(A:A,A263,G:G)</f>
        <v>51.891587878787888</v>
      </c>
      <c r="J263" s="2">
        <f>G263-I263</f>
        <v>-6.8508545454545882</v>
      </c>
      <c r="K263" s="2">
        <f>90+J263</f>
        <v>83.149145454545419</v>
      </c>
      <c r="L263" s="2">
        <f>EXP(0.06*K263)</f>
        <v>146.78203440776815</v>
      </c>
      <c r="M263" s="2">
        <f>SUMIF(A:A,A263,L:L)</f>
        <v>3660.480490413247</v>
      </c>
      <c r="N263" s="3">
        <f>L263/M263</f>
        <v>4.0099116712188056E-2</v>
      </c>
      <c r="O263" s="7">
        <f>1/N263</f>
        <v>24.938205177373689</v>
      </c>
      <c r="P263" s="3" t="str">
        <f>IF(O263&gt;21,"",N263)</f>
        <v/>
      </c>
      <c r="Q263" s="3" t="str">
        <f>IF(ISNUMBER(P263),SUMIF(A:A,A263,P:P),"")</f>
        <v/>
      </c>
      <c r="R263" s="3" t="str">
        <f>IFERROR(P263*(1/Q263),"")</f>
        <v/>
      </c>
      <c r="S263" s="8" t="str">
        <f>IFERROR(1/R263,"")</f>
        <v/>
      </c>
    </row>
    <row r="264" spans="1:19" x14ac:dyDescent="0.25">
      <c r="A264" s="1">
        <v>37</v>
      </c>
      <c r="B264" s="5">
        <v>0.68402777777777779</v>
      </c>
      <c r="C264" s="1" t="s">
        <v>42</v>
      </c>
      <c r="D264" s="1">
        <v>7</v>
      </c>
      <c r="E264" s="1">
        <v>11</v>
      </c>
      <c r="F264" s="1" t="s">
        <v>298</v>
      </c>
      <c r="G264" s="2">
        <v>41.6987666666666</v>
      </c>
      <c r="H264" s="6">
        <f>1+COUNTIFS(A:A,A264,O:O,"&lt;"&amp;O264)</f>
        <v>9</v>
      </c>
      <c r="I264" s="2">
        <f>AVERAGEIF(A:A,A264,G:G)</f>
        <v>51.891587878787888</v>
      </c>
      <c r="J264" s="2">
        <f>G264-I264</f>
        <v>-10.192821212121288</v>
      </c>
      <c r="K264" s="2">
        <f>90+J264</f>
        <v>79.807178787878712</v>
      </c>
      <c r="L264" s="2">
        <f>EXP(0.06*K264)</f>
        <v>120.11273105695544</v>
      </c>
      <c r="M264" s="2">
        <f>SUMIF(A:A,A264,L:L)</f>
        <v>3660.480490413247</v>
      </c>
      <c r="N264" s="3">
        <f>L264/M264</f>
        <v>3.2813378290508365E-2</v>
      </c>
      <c r="O264" s="7">
        <f>1/N264</f>
        <v>30.475374743394255</v>
      </c>
      <c r="P264" s="3" t="str">
        <f>IF(O264&gt;21,"",N264)</f>
        <v/>
      </c>
      <c r="Q264" s="3" t="str">
        <f>IF(ISNUMBER(P264),SUMIF(A:A,A264,P:P),"")</f>
        <v/>
      </c>
      <c r="R264" s="3" t="str">
        <f>IFERROR(P264*(1/Q264),"")</f>
        <v/>
      </c>
      <c r="S264" s="8" t="str">
        <f>IFERROR(1/R264,"")</f>
        <v/>
      </c>
    </row>
    <row r="265" spans="1:19" x14ac:dyDescent="0.25">
      <c r="A265" s="1">
        <v>37</v>
      </c>
      <c r="B265" s="5">
        <v>0.68402777777777779</v>
      </c>
      <c r="C265" s="1" t="s">
        <v>42</v>
      </c>
      <c r="D265" s="1">
        <v>7</v>
      </c>
      <c r="E265" s="1">
        <v>10</v>
      </c>
      <c r="F265" s="1" t="s">
        <v>24</v>
      </c>
      <c r="G265" s="2">
        <v>32.001600000000003</v>
      </c>
      <c r="H265" s="6">
        <f>1+COUNTIFS(A:A,A265,O:O,"&lt;"&amp;O265)</f>
        <v>10</v>
      </c>
      <c r="I265" s="2">
        <f>AVERAGEIF(A:A,A265,G:G)</f>
        <v>51.891587878787888</v>
      </c>
      <c r="J265" s="2">
        <f>G265-I265</f>
        <v>-19.889987878787885</v>
      </c>
      <c r="K265" s="2">
        <f>90+J265</f>
        <v>70.110012121212122</v>
      </c>
      <c r="L265" s="2">
        <f>EXP(0.06*K265)</f>
        <v>67.127965275027464</v>
      </c>
      <c r="M265" s="2">
        <f>SUMIF(A:A,A265,L:L)</f>
        <v>3660.480490413247</v>
      </c>
      <c r="N265" s="3">
        <f>L265/M265</f>
        <v>1.8338566603710842E-2</v>
      </c>
      <c r="O265" s="7">
        <f>1/N265</f>
        <v>54.529888928050035</v>
      </c>
      <c r="P265" s="3" t="str">
        <f>IF(O265&gt;21,"",N265)</f>
        <v/>
      </c>
      <c r="Q265" s="3" t="str">
        <f>IF(ISNUMBER(P265),SUMIF(A:A,A265,P:P),"")</f>
        <v/>
      </c>
      <c r="R265" s="3" t="str">
        <f>IFERROR(P265*(1/Q265),"")</f>
        <v/>
      </c>
      <c r="S265" s="8" t="str">
        <f>IFERROR(1/R265,"")</f>
        <v/>
      </c>
    </row>
    <row r="266" spans="1:19" x14ac:dyDescent="0.25">
      <c r="A266" s="1">
        <v>37</v>
      </c>
      <c r="B266" s="5">
        <v>0.68402777777777779</v>
      </c>
      <c r="C266" s="1" t="s">
        <v>42</v>
      </c>
      <c r="D266" s="1">
        <v>7</v>
      </c>
      <c r="E266" s="1">
        <v>5</v>
      </c>
      <c r="F266" s="1" t="s">
        <v>293</v>
      </c>
      <c r="G266" s="2">
        <v>25.767366666666703</v>
      </c>
      <c r="H266" s="6">
        <f>1+COUNTIFS(A:A,A266,O:O,"&lt;"&amp;O266)</f>
        <v>11</v>
      </c>
      <c r="I266" s="2">
        <f>AVERAGEIF(A:A,A266,G:G)</f>
        <v>51.891587878787888</v>
      </c>
      <c r="J266" s="2">
        <f>G266-I266</f>
        <v>-26.124221212121185</v>
      </c>
      <c r="K266" s="2">
        <f>90+J266</f>
        <v>63.875778787878815</v>
      </c>
      <c r="L266" s="2">
        <f>EXP(0.06*K266)</f>
        <v>46.179996460135946</v>
      </c>
      <c r="M266" s="2">
        <f>SUMIF(A:A,A266,L:L)</f>
        <v>3660.480490413247</v>
      </c>
      <c r="N266" s="3">
        <f>L266/M266</f>
        <v>1.2615829146222958E-2</v>
      </c>
      <c r="O266" s="7">
        <f>1/N266</f>
        <v>79.265499588617146</v>
      </c>
      <c r="P266" s="3" t="str">
        <f>IF(O266&gt;21,"",N266)</f>
        <v/>
      </c>
      <c r="Q266" s="3" t="str">
        <f>IF(ISNUMBER(P266),SUMIF(A:A,A266,P:P),"")</f>
        <v/>
      </c>
      <c r="R266" s="3" t="str">
        <f>IFERROR(P266*(1/Q266),"")</f>
        <v/>
      </c>
      <c r="S266" s="8" t="str">
        <f>IFERROR(1/R266,"")</f>
        <v/>
      </c>
    </row>
    <row r="267" spans="1:19" x14ac:dyDescent="0.25">
      <c r="A267" s="1">
        <v>38</v>
      </c>
      <c r="B267" s="5">
        <v>0.68680555555555556</v>
      </c>
      <c r="C267" s="1" t="s">
        <v>299</v>
      </c>
      <c r="D267" s="1">
        <v>2</v>
      </c>
      <c r="E267" s="1">
        <v>2</v>
      </c>
      <c r="F267" s="1" t="s">
        <v>300</v>
      </c>
      <c r="G267" s="2">
        <v>68.823166666666708</v>
      </c>
      <c r="H267" s="6">
        <f>1+COUNTIFS(A:A,A267,O:O,"&lt;"&amp;O267)</f>
        <v>1</v>
      </c>
      <c r="I267" s="2">
        <f>AVERAGEIF(A:A,A267,G:G)</f>
        <v>50.947585714285687</v>
      </c>
      <c r="J267" s="2">
        <f>G267-I267</f>
        <v>17.875580952381021</v>
      </c>
      <c r="K267" s="2">
        <f>90+J267</f>
        <v>107.87558095238103</v>
      </c>
      <c r="L267" s="2">
        <f>EXP(0.06*K267)</f>
        <v>647.12201153239539</v>
      </c>
      <c r="M267" s="2">
        <f>SUMIF(A:A,A267,L:L)</f>
        <v>1844.1937755257029</v>
      </c>
      <c r="N267" s="3">
        <f>L267/M267</f>
        <v>0.3508969719561752</v>
      </c>
      <c r="O267" s="7">
        <f>1/N267</f>
        <v>2.849839354341575</v>
      </c>
      <c r="P267" s="3">
        <f>IF(O267&gt;21,"",N267)</f>
        <v>0.3508969719561752</v>
      </c>
      <c r="Q267" s="3">
        <f>IF(ISNUMBER(P267),SUMIF(A:A,A267,P:P),"")</f>
        <v>0.99999999999999989</v>
      </c>
      <c r="R267" s="3">
        <f>IFERROR(P267*(1/Q267),"")</f>
        <v>0.35089697195617525</v>
      </c>
      <c r="S267" s="8">
        <f>IFERROR(1/R267,"")</f>
        <v>2.8498393543415745</v>
      </c>
    </row>
    <row r="268" spans="1:19" x14ac:dyDescent="0.25">
      <c r="A268" s="1">
        <v>38</v>
      </c>
      <c r="B268" s="5">
        <v>0.68680555555555556</v>
      </c>
      <c r="C268" s="1" t="s">
        <v>299</v>
      </c>
      <c r="D268" s="1">
        <v>2</v>
      </c>
      <c r="E268" s="1">
        <v>4</v>
      </c>
      <c r="F268" s="1" t="s">
        <v>302</v>
      </c>
      <c r="G268" s="2">
        <v>56.074866666666601</v>
      </c>
      <c r="H268" s="6">
        <f>1+COUNTIFS(A:A,A268,O:O,"&lt;"&amp;O268)</f>
        <v>2</v>
      </c>
      <c r="I268" s="2">
        <f>AVERAGEIF(A:A,A268,G:G)</f>
        <v>50.947585714285687</v>
      </c>
      <c r="J268" s="2">
        <f>G268-I268</f>
        <v>5.1272809523809144</v>
      </c>
      <c r="K268" s="2">
        <f>90+J268</f>
        <v>95.127280952380914</v>
      </c>
      <c r="L268" s="2">
        <f>EXP(0.06*K268)</f>
        <v>301.15854605149627</v>
      </c>
      <c r="M268" s="2">
        <f>SUMIF(A:A,A268,L:L)</f>
        <v>1844.1937755257029</v>
      </c>
      <c r="N268" s="3">
        <f>L268/M268</f>
        <v>0.16330092317205036</v>
      </c>
      <c r="O268" s="7">
        <f>1/N268</f>
        <v>6.123664095557019</v>
      </c>
      <c r="P268" s="3">
        <f>IF(O268&gt;21,"",N268)</f>
        <v>0.16330092317205036</v>
      </c>
      <c r="Q268" s="3">
        <f>IF(ISNUMBER(P268),SUMIF(A:A,A268,P:P),"")</f>
        <v>0.99999999999999989</v>
      </c>
      <c r="R268" s="3">
        <f>IFERROR(P268*(1/Q268),"")</f>
        <v>0.16330092317205039</v>
      </c>
      <c r="S268" s="8">
        <f>IFERROR(1/R268,"")</f>
        <v>6.1236640955570181</v>
      </c>
    </row>
    <row r="269" spans="1:19" x14ac:dyDescent="0.25">
      <c r="A269" s="1">
        <v>38</v>
      </c>
      <c r="B269" s="5">
        <v>0.68680555555555556</v>
      </c>
      <c r="C269" s="1" t="s">
        <v>299</v>
      </c>
      <c r="D269" s="1">
        <v>2</v>
      </c>
      <c r="E269" s="1">
        <v>8</v>
      </c>
      <c r="F269" s="1" t="s">
        <v>306</v>
      </c>
      <c r="G269" s="2">
        <v>53.1865666666667</v>
      </c>
      <c r="H269" s="6">
        <f>1+COUNTIFS(A:A,A269,O:O,"&lt;"&amp;O269)</f>
        <v>3</v>
      </c>
      <c r="I269" s="2">
        <f>AVERAGEIF(A:A,A269,G:G)</f>
        <v>50.947585714285687</v>
      </c>
      <c r="J269" s="2">
        <f>G269-I269</f>
        <v>2.2389809523810129</v>
      </c>
      <c r="K269" s="2">
        <f>90+J269</f>
        <v>92.238980952381013</v>
      </c>
      <c r="L269" s="2">
        <f>EXP(0.06*K269)</f>
        <v>253.24030425966936</v>
      </c>
      <c r="M269" s="2">
        <f>SUMIF(A:A,A269,L:L)</f>
        <v>1844.1937755257029</v>
      </c>
      <c r="N269" s="3">
        <f>L269/M269</f>
        <v>0.13731762226964522</v>
      </c>
      <c r="O269" s="7">
        <f>1/N269</f>
        <v>7.2823865099873286</v>
      </c>
      <c r="P269" s="3">
        <f>IF(O269&gt;21,"",N269)</f>
        <v>0.13731762226964522</v>
      </c>
      <c r="Q269" s="3">
        <f>IF(ISNUMBER(P269),SUMIF(A:A,A269,P:P),"")</f>
        <v>0.99999999999999989</v>
      </c>
      <c r="R269" s="3">
        <f>IFERROR(P269*(1/Q269),"")</f>
        <v>0.13731762226964525</v>
      </c>
      <c r="S269" s="8">
        <f>IFERROR(1/R269,"")</f>
        <v>7.2823865099873277</v>
      </c>
    </row>
    <row r="270" spans="1:19" x14ac:dyDescent="0.25">
      <c r="A270" s="1">
        <v>38</v>
      </c>
      <c r="B270" s="5">
        <v>0.68680555555555556</v>
      </c>
      <c r="C270" s="1" t="s">
        <v>299</v>
      </c>
      <c r="D270" s="1">
        <v>2</v>
      </c>
      <c r="E270" s="1">
        <v>3</v>
      </c>
      <c r="F270" s="1" t="s">
        <v>301</v>
      </c>
      <c r="G270" s="2">
        <v>50.737699999999997</v>
      </c>
      <c r="H270" s="6">
        <f>1+COUNTIFS(A:A,A270,O:O,"&lt;"&amp;O270)</f>
        <v>4</v>
      </c>
      <c r="I270" s="2">
        <f>AVERAGEIF(A:A,A270,G:G)</f>
        <v>50.947585714285687</v>
      </c>
      <c r="J270" s="2">
        <f>G270-I270</f>
        <v>-0.20988571428569003</v>
      </c>
      <c r="K270" s="2">
        <f>90+J270</f>
        <v>89.79011428571431</v>
      </c>
      <c r="L270" s="2">
        <f>EXP(0.06*K270)</f>
        <v>218.63569622831761</v>
      </c>
      <c r="M270" s="2">
        <f>SUMIF(A:A,A270,L:L)</f>
        <v>1844.1937755257029</v>
      </c>
      <c r="N270" s="3">
        <f>L270/M270</f>
        <v>0.11855353766498516</v>
      </c>
      <c r="O270" s="7">
        <f>1/N270</f>
        <v>8.4350076741349778</v>
      </c>
      <c r="P270" s="3">
        <f>IF(O270&gt;21,"",N270)</f>
        <v>0.11855353766498516</v>
      </c>
      <c r="Q270" s="3">
        <f>IF(ISNUMBER(P270),SUMIF(A:A,A270,P:P),"")</f>
        <v>0.99999999999999989</v>
      </c>
      <c r="R270" s="3">
        <f>IFERROR(P270*(1/Q270),"")</f>
        <v>0.11855353766498519</v>
      </c>
      <c r="S270" s="8">
        <f>IFERROR(1/R270,"")</f>
        <v>8.435007674134976</v>
      </c>
    </row>
    <row r="271" spans="1:19" x14ac:dyDescent="0.25">
      <c r="A271" s="1">
        <v>38</v>
      </c>
      <c r="B271" s="5">
        <v>0.68680555555555556</v>
      </c>
      <c r="C271" s="1" t="s">
        <v>299</v>
      </c>
      <c r="D271" s="1">
        <v>2</v>
      </c>
      <c r="E271" s="1">
        <v>6</v>
      </c>
      <c r="F271" s="1" t="s">
        <v>304</v>
      </c>
      <c r="G271" s="2">
        <v>49.875733333333301</v>
      </c>
      <c r="H271" s="6">
        <f>1+COUNTIFS(A:A,A271,O:O,"&lt;"&amp;O271)</f>
        <v>5</v>
      </c>
      <c r="I271" s="2">
        <f>AVERAGEIF(A:A,A271,G:G)</f>
        <v>50.947585714285687</v>
      </c>
      <c r="J271" s="2">
        <f>G271-I271</f>
        <v>-1.0718523809523859</v>
      </c>
      <c r="K271" s="2">
        <f>90+J271</f>
        <v>88.928147619047621</v>
      </c>
      <c r="L271" s="2">
        <f>EXP(0.06*K271)</f>
        <v>207.61571712962512</v>
      </c>
      <c r="M271" s="2">
        <f>SUMIF(A:A,A271,L:L)</f>
        <v>1844.1937755257029</v>
      </c>
      <c r="N271" s="3">
        <f>L271/M271</f>
        <v>0.11257803810255379</v>
      </c>
      <c r="O271" s="7">
        <f>1/N271</f>
        <v>8.8827271895522166</v>
      </c>
      <c r="P271" s="3">
        <f>IF(O271&gt;21,"",N271)</f>
        <v>0.11257803810255379</v>
      </c>
      <c r="Q271" s="3">
        <f>IF(ISNUMBER(P271),SUMIF(A:A,A271,P:P),"")</f>
        <v>0.99999999999999989</v>
      </c>
      <c r="R271" s="3">
        <f>IFERROR(P271*(1/Q271),"")</f>
        <v>0.11257803810255382</v>
      </c>
      <c r="S271" s="8">
        <f>IFERROR(1/R271,"")</f>
        <v>8.8827271895522149</v>
      </c>
    </row>
    <row r="272" spans="1:19" x14ac:dyDescent="0.25">
      <c r="A272" s="1">
        <v>38</v>
      </c>
      <c r="B272" s="5">
        <v>0.68680555555555556</v>
      </c>
      <c r="C272" s="1" t="s">
        <v>299</v>
      </c>
      <c r="D272" s="1">
        <v>2</v>
      </c>
      <c r="E272" s="1">
        <v>7</v>
      </c>
      <c r="F272" s="1" t="s">
        <v>305</v>
      </c>
      <c r="G272" s="2">
        <v>40.233899999999899</v>
      </c>
      <c r="H272" s="6">
        <f>1+COUNTIFS(A:A,A272,O:O,"&lt;"&amp;O272)</f>
        <v>6</v>
      </c>
      <c r="I272" s="2">
        <f>AVERAGEIF(A:A,A272,G:G)</f>
        <v>50.947585714285687</v>
      </c>
      <c r="J272" s="2">
        <f>G272-I272</f>
        <v>-10.713685714285788</v>
      </c>
      <c r="K272" s="2">
        <f>90+J272</f>
        <v>79.286314285714212</v>
      </c>
      <c r="L272" s="2">
        <f>EXP(0.06*K272)</f>
        <v>116.41703310894552</v>
      </c>
      <c r="M272" s="2">
        <f>SUMIF(A:A,A272,L:L)</f>
        <v>1844.1937755257029</v>
      </c>
      <c r="N272" s="3">
        <f>L272/M272</f>
        <v>6.3126247715351858E-2</v>
      </c>
      <c r="O272" s="7">
        <f>1/N272</f>
        <v>15.841271043214677</v>
      </c>
      <c r="P272" s="3">
        <f>IF(O272&gt;21,"",N272)</f>
        <v>6.3126247715351858E-2</v>
      </c>
      <c r="Q272" s="3">
        <f>IF(ISNUMBER(P272),SUMIF(A:A,A272,P:P),"")</f>
        <v>0.99999999999999989</v>
      </c>
      <c r="R272" s="3">
        <f>IFERROR(P272*(1/Q272),"")</f>
        <v>6.3126247715351871E-2</v>
      </c>
      <c r="S272" s="8">
        <f>IFERROR(1/R272,"")</f>
        <v>15.841271043214673</v>
      </c>
    </row>
    <row r="273" spans="1:19" x14ac:dyDescent="0.25">
      <c r="A273" s="1">
        <v>38</v>
      </c>
      <c r="B273" s="5">
        <v>0.68680555555555556</v>
      </c>
      <c r="C273" s="1" t="s">
        <v>299</v>
      </c>
      <c r="D273" s="1">
        <v>2</v>
      </c>
      <c r="E273" s="1">
        <v>5</v>
      </c>
      <c r="F273" s="1" t="s">
        <v>303</v>
      </c>
      <c r="G273" s="2">
        <v>37.701166666666602</v>
      </c>
      <c r="H273" s="6">
        <f>1+COUNTIFS(A:A,A273,O:O,"&lt;"&amp;O273)</f>
        <v>7</v>
      </c>
      <c r="I273" s="2">
        <f>AVERAGEIF(A:A,A273,G:G)</f>
        <v>50.947585714285687</v>
      </c>
      <c r="J273" s="2">
        <f>G273-I273</f>
        <v>-13.246419047619085</v>
      </c>
      <c r="K273" s="2">
        <f>90+J273</f>
        <v>76.753580952380915</v>
      </c>
      <c r="L273" s="2">
        <f>EXP(0.06*K273)</f>
        <v>100.00446721525341</v>
      </c>
      <c r="M273" s="2">
        <f>SUMIF(A:A,A273,L:L)</f>
        <v>1844.1937755257029</v>
      </c>
      <c r="N273" s="3">
        <f>L273/M273</f>
        <v>5.4226659119238324E-2</v>
      </c>
      <c r="O273" s="7">
        <f>1/N273</f>
        <v>18.441113951001711</v>
      </c>
      <c r="P273" s="3">
        <f>IF(O273&gt;21,"",N273)</f>
        <v>5.4226659119238324E-2</v>
      </c>
      <c r="Q273" s="3">
        <f>IF(ISNUMBER(P273),SUMIF(A:A,A273,P:P),"")</f>
        <v>0.99999999999999989</v>
      </c>
      <c r="R273" s="3">
        <f>IFERROR(P273*(1/Q273),"")</f>
        <v>5.4226659119238338E-2</v>
      </c>
      <c r="S273" s="8">
        <f>IFERROR(1/R273,"")</f>
        <v>18.441113951001707</v>
      </c>
    </row>
    <row r="274" spans="1:19" x14ac:dyDescent="0.25">
      <c r="A274" s="1">
        <v>39</v>
      </c>
      <c r="B274" s="5">
        <v>0.68958333333333333</v>
      </c>
      <c r="C274" s="1" t="s">
        <v>232</v>
      </c>
      <c r="D274" s="1">
        <v>2</v>
      </c>
      <c r="E274" s="1">
        <v>4</v>
      </c>
      <c r="F274" s="1" t="s">
        <v>310</v>
      </c>
      <c r="G274" s="2">
        <v>65.564133333333302</v>
      </c>
      <c r="H274" s="6">
        <f>1+COUNTIFS(A:A,A274,O:O,"&lt;"&amp;O274)</f>
        <v>1</v>
      </c>
      <c r="I274" s="2">
        <f>AVERAGEIF(A:A,A274,G:G)</f>
        <v>49.249609523809504</v>
      </c>
      <c r="J274" s="2">
        <f>G274-I274</f>
        <v>16.314523809523799</v>
      </c>
      <c r="K274" s="2">
        <f>90+J274</f>
        <v>106.31452380952379</v>
      </c>
      <c r="L274" s="2">
        <f>EXP(0.06*K274)</f>
        <v>589.26230764902687</v>
      </c>
      <c r="M274" s="2">
        <f>SUMIF(A:A,A274,L:L)</f>
        <v>1879.9312739718507</v>
      </c>
      <c r="N274" s="3">
        <f>L274/M274</f>
        <v>0.31344885624677904</v>
      </c>
      <c r="O274" s="7">
        <f>1/N274</f>
        <v>3.1903131246798924</v>
      </c>
      <c r="P274" s="3">
        <f>IF(O274&gt;21,"",N274)</f>
        <v>0.31344885624677904</v>
      </c>
      <c r="Q274" s="3">
        <f>IF(ISNUMBER(P274),SUMIF(A:A,A274,P:P),"")</f>
        <v>0.96574590194485421</v>
      </c>
      <c r="R274" s="3">
        <f>IFERROR(P274*(1/Q274),"")</f>
        <v>0.32456659211863531</v>
      </c>
      <c r="S274" s="8">
        <f>IFERROR(1/R274,"")</f>
        <v>3.0810318260804883</v>
      </c>
    </row>
    <row r="275" spans="1:19" x14ac:dyDescent="0.25">
      <c r="A275" s="1">
        <v>39</v>
      </c>
      <c r="B275" s="5">
        <v>0.68958333333333333</v>
      </c>
      <c r="C275" s="1" t="s">
        <v>232</v>
      </c>
      <c r="D275" s="1">
        <v>2</v>
      </c>
      <c r="E275" s="1">
        <v>3</v>
      </c>
      <c r="F275" s="1" t="s">
        <v>309</v>
      </c>
      <c r="G275" s="2">
        <v>57.627600000000001</v>
      </c>
      <c r="H275" s="6">
        <f>1+COUNTIFS(A:A,A275,O:O,"&lt;"&amp;O275)</f>
        <v>2</v>
      </c>
      <c r="I275" s="2">
        <f>AVERAGEIF(A:A,A275,G:G)</f>
        <v>49.249609523809504</v>
      </c>
      <c r="J275" s="2">
        <f>G275-I275</f>
        <v>8.3779904761904973</v>
      </c>
      <c r="K275" s="2">
        <f>90+J275</f>
        <v>98.37799047619049</v>
      </c>
      <c r="L275" s="2">
        <f>EXP(0.06*K275)</f>
        <v>366.01687122108086</v>
      </c>
      <c r="M275" s="2">
        <f>SUMIF(A:A,A275,L:L)</f>
        <v>1879.9312739718507</v>
      </c>
      <c r="N275" s="3">
        <f>L275/M275</f>
        <v>0.19469694253650754</v>
      </c>
      <c r="O275" s="7">
        <f>1/N275</f>
        <v>5.136187486932366</v>
      </c>
      <c r="P275" s="3">
        <f>IF(O275&gt;21,"",N275)</f>
        <v>0.19469694253650754</v>
      </c>
      <c r="Q275" s="3">
        <f>IF(ISNUMBER(P275),SUMIF(A:A,A275,P:P),"")</f>
        <v>0.96574590194485421</v>
      </c>
      <c r="R275" s="3">
        <f>IFERROR(P275*(1/Q275),"")</f>
        <v>0.20160265981395289</v>
      </c>
      <c r="S275" s="8">
        <f>IFERROR(1/R275,"")</f>
        <v>4.9602520171253719</v>
      </c>
    </row>
    <row r="276" spans="1:19" x14ac:dyDescent="0.25">
      <c r="A276" s="1">
        <v>39</v>
      </c>
      <c r="B276" s="5">
        <v>0.68958333333333333</v>
      </c>
      <c r="C276" s="1" t="s">
        <v>232</v>
      </c>
      <c r="D276" s="1">
        <v>2</v>
      </c>
      <c r="E276" s="1">
        <v>1</v>
      </c>
      <c r="F276" s="1" t="s">
        <v>307</v>
      </c>
      <c r="G276" s="2">
        <v>51.989599999999903</v>
      </c>
      <c r="H276" s="6">
        <f>1+COUNTIFS(A:A,A276,O:O,"&lt;"&amp;O276)</f>
        <v>3</v>
      </c>
      <c r="I276" s="2">
        <f>AVERAGEIF(A:A,A276,G:G)</f>
        <v>49.249609523809504</v>
      </c>
      <c r="J276" s="2">
        <f>G276-I276</f>
        <v>2.7399904761903997</v>
      </c>
      <c r="K276" s="2">
        <f>90+J276</f>
        <v>92.7399904761904</v>
      </c>
      <c r="L276" s="2">
        <f>EXP(0.06*K276)</f>
        <v>260.96842645582103</v>
      </c>
      <c r="M276" s="2">
        <f>SUMIF(A:A,A276,L:L)</f>
        <v>1879.9312739718507</v>
      </c>
      <c r="N276" s="3">
        <f>L276/M276</f>
        <v>0.13881806748416733</v>
      </c>
      <c r="O276" s="7">
        <f>1/N276</f>
        <v>7.2036732546651638</v>
      </c>
      <c r="P276" s="3">
        <f>IF(O276&gt;21,"",N276)</f>
        <v>0.13881806748416733</v>
      </c>
      <c r="Q276" s="3">
        <f>IF(ISNUMBER(P276),SUMIF(A:A,A276,P:P),"")</f>
        <v>0.96574590194485421</v>
      </c>
      <c r="R276" s="3">
        <f>IFERROR(P276*(1/Q276),"")</f>
        <v>0.14374181366403985</v>
      </c>
      <c r="S276" s="8">
        <f>IFERROR(1/R276,"")</f>
        <v>6.9569179246426316</v>
      </c>
    </row>
    <row r="277" spans="1:19" x14ac:dyDescent="0.25">
      <c r="A277" s="1">
        <v>39</v>
      </c>
      <c r="B277" s="5">
        <v>0.68958333333333333</v>
      </c>
      <c r="C277" s="1" t="s">
        <v>232</v>
      </c>
      <c r="D277" s="1">
        <v>2</v>
      </c>
      <c r="E277" s="1">
        <v>5</v>
      </c>
      <c r="F277" s="1" t="s">
        <v>311</v>
      </c>
      <c r="G277" s="2">
        <v>51.354333333333301</v>
      </c>
      <c r="H277" s="6">
        <f>1+COUNTIFS(A:A,A277,O:O,"&lt;"&amp;O277)</f>
        <v>4</v>
      </c>
      <c r="I277" s="2">
        <f>AVERAGEIF(A:A,A277,G:G)</f>
        <v>49.249609523809504</v>
      </c>
      <c r="J277" s="2">
        <f>G277-I277</f>
        <v>2.1047238095237972</v>
      </c>
      <c r="K277" s="2">
        <f>90+J277</f>
        <v>92.10472380952379</v>
      </c>
      <c r="L277" s="2">
        <f>EXP(0.06*K277)</f>
        <v>251.20853943226265</v>
      </c>
      <c r="M277" s="2">
        <f>SUMIF(A:A,A277,L:L)</f>
        <v>1879.9312739718507</v>
      </c>
      <c r="N277" s="3">
        <f>L277/M277</f>
        <v>0.13362644842942495</v>
      </c>
      <c r="O277" s="7">
        <f>1/N277</f>
        <v>7.4835484423441203</v>
      </c>
      <c r="P277" s="3">
        <f>IF(O277&gt;21,"",N277)</f>
        <v>0.13362644842942495</v>
      </c>
      <c r="Q277" s="3">
        <f>IF(ISNUMBER(P277),SUMIF(A:A,A277,P:P),"")</f>
        <v>0.96574590194485421</v>
      </c>
      <c r="R277" s="3">
        <f>IFERROR(P277*(1/Q277),"")</f>
        <v>0.13836605276845923</v>
      </c>
      <c r="S277" s="8">
        <f>IFERROR(1/R277,"")</f>
        <v>7.2272062401996315</v>
      </c>
    </row>
    <row r="278" spans="1:19" x14ac:dyDescent="0.25">
      <c r="A278" s="1">
        <v>39</v>
      </c>
      <c r="B278" s="5">
        <v>0.68958333333333333</v>
      </c>
      <c r="C278" s="1" t="s">
        <v>232</v>
      </c>
      <c r="D278" s="1">
        <v>2</v>
      </c>
      <c r="E278" s="1">
        <v>2</v>
      </c>
      <c r="F278" s="1" t="s">
        <v>308</v>
      </c>
      <c r="G278" s="2">
        <v>48.729233333333298</v>
      </c>
      <c r="H278" s="6">
        <f>1+COUNTIFS(A:A,A278,O:O,"&lt;"&amp;O278)</f>
        <v>5</v>
      </c>
      <c r="I278" s="2">
        <f>AVERAGEIF(A:A,A278,G:G)</f>
        <v>49.249609523809504</v>
      </c>
      <c r="J278" s="2">
        <f>G278-I278</f>
        <v>-0.52037619047620609</v>
      </c>
      <c r="K278" s="2">
        <f>90+J278</f>
        <v>89.479623809523787</v>
      </c>
      <c r="L278" s="2">
        <f>EXP(0.06*K278)</f>
        <v>214.60034301151239</v>
      </c>
      <c r="M278" s="2">
        <f>SUMIF(A:A,A278,L:L)</f>
        <v>1879.9312739718507</v>
      </c>
      <c r="N278" s="3">
        <f>L278/M278</f>
        <v>0.11415329165630218</v>
      </c>
      <c r="O278" s="7">
        <f>1/N278</f>
        <v>8.7601503687764399</v>
      </c>
      <c r="P278" s="3">
        <f>IF(O278&gt;21,"",N278)</f>
        <v>0.11415329165630218</v>
      </c>
      <c r="Q278" s="3">
        <f>IF(ISNUMBER(P278),SUMIF(A:A,A278,P:P),"")</f>
        <v>0.96574590194485421</v>
      </c>
      <c r="R278" s="3">
        <f>IFERROR(P278*(1/Q278),"")</f>
        <v>0.11820220145528564</v>
      </c>
      <c r="S278" s="8">
        <f>IFERROR(1/R278,"")</f>
        <v>8.4600793190665495</v>
      </c>
    </row>
    <row r="279" spans="1:19" x14ac:dyDescent="0.25">
      <c r="A279" s="1">
        <v>39</v>
      </c>
      <c r="B279" s="5">
        <v>0.68958333333333333</v>
      </c>
      <c r="C279" s="1" t="s">
        <v>232</v>
      </c>
      <c r="D279" s="1">
        <v>2</v>
      </c>
      <c r="E279" s="1">
        <v>7</v>
      </c>
      <c r="F279" s="1" t="s">
        <v>313</v>
      </c>
      <c r="G279" s="2">
        <v>40.815400000000004</v>
      </c>
      <c r="H279" s="6">
        <f>1+COUNTIFS(A:A,A279,O:O,"&lt;"&amp;O279)</f>
        <v>6</v>
      </c>
      <c r="I279" s="2">
        <f>AVERAGEIF(A:A,A279,G:G)</f>
        <v>49.249609523809504</v>
      </c>
      <c r="J279" s="2">
        <f>G279-I279</f>
        <v>-8.4342095238094998</v>
      </c>
      <c r="K279" s="2">
        <f>90+J279</f>
        <v>81.5657904761905</v>
      </c>
      <c r="L279" s="2">
        <f>EXP(0.06*K279)</f>
        <v>133.47943600657999</v>
      </c>
      <c r="M279" s="2">
        <f>SUMIF(A:A,A279,L:L)</f>
        <v>1879.9312739718507</v>
      </c>
      <c r="N279" s="3">
        <f>L279/M279</f>
        <v>7.1002295591673134E-2</v>
      </c>
      <c r="O279" s="7">
        <f>1/N279</f>
        <v>14.084051672792338</v>
      </c>
      <c r="P279" s="3">
        <f>IF(O279&gt;21,"",N279)</f>
        <v>7.1002295591673134E-2</v>
      </c>
      <c r="Q279" s="3">
        <f>IF(ISNUMBER(P279),SUMIF(A:A,A279,P:P),"")</f>
        <v>0.96574590194485421</v>
      </c>
      <c r="R279" s="3">
        <f>IFERROR(P279*(1/Q279),"")</f>
        <v>7.3520680179627096E-2</v>
      </c>
      <c r="S279" s="8">
        <f>IFERROR(1/R279,"")</f>
        <v>13.601615185778769</v>
      </c>
    </row>
    <row r="280" spans="1:19" x14ac:dyDescent="0.25">
      <c r="A280" s="1">
        <v>39</v>
      </c>
      <c r="B280" s="5">
        <v>0.68958333333333333</v>
      </c>
      <c r="C280" s="1" t="s">
        <v>232</v>
      </c>
      <c r="D280" s="1">
        <v>2</v>
      </c>
      <c r="E280" s="1">
        <v>6</v>
      </c>
      <c r="F280" s="1" t="s">
        <v>312</v>
      </c>
      <c r="G280" s="2">
        <v>28.666966666666699</v>
      </c>
      <c r="H280" s="6">
        <f>1+COUNTIFS(A:A,A280,O:O,"&lt;"&amp;O280)</f>
        <v>7</v>
      </c>
      <c r="I280" s="2">
        <f>AVERAGEIF(A:A,A280,G:G)</f>
        <v>49.249609523809504</v>
      </c>
      <c r="J280" s="2">
        <f>G280-I280</f>
        <v>-20.582642857142805</v>
      </c>
      <c r="K280" s="2">
        <f>90+J280</f>
        <v>69.417357142857199</v>
      </c>
      <c r="L280" s="2">
        <f>EXP(0.06*K280)</f>
        <v>64.395350195566905</v>
      </c>
      <c r="M280" s="2">
        <f>SUMIF(A:A,A280,L:L)</f>
        <v>1879.9312739718507</v>
      </c>
      <c r="N280" s="3">
        <f>L280/M280</f>
        <v>3.425409805514578E-2</v>
      </c>
      <c r="O280" s="7">
        <f>1/N280</f>
        <v>29.193587242907313</v>
      </c>
      <c r="P280" s="3" t="str">
        <f>IF(O280&gt;21,"",N280)</f>
        <v/>
      </c>
      <c r="Q280" s="3" t="str">
        <f>IF(ISNUMBER(P280),SUMIF(A:A,A280,P:P),"")</f>
        <v/>
      </c>
      <c r="R280" s="3" t="str">
        <f>IFERROR(P280*(1/Q280),"")</f>
        <v/>
      </c>
      <c r="S280" s="8" t="str">
        <f>IFERROR(1/R280,"")</f>
        <v/>
      </c>
    </row>
    <row r="281" spans="1:19" x14ac:dyDescent="0.25">
      <c r="A281" s="1">
        <v>41</v>
      </c>
      <c r="B281" s="5">
        <v>0.69513888888888886</v>
      </c>
      <c r="C281" s="1" t="s">
        <v>100</v>
      </c>
      <c r="D281" s="1">
        <v>5</v>
      </c>
      <c r="E281" s="1">
        <v>4</v>
      </c>
      <c r="F281" s="1" t="s">
        <v>316</v>
      </c>
      <c r="G281" s="2">
        <v>71.079233333333306</v>
      </c>
      <c r="H281" s="6">
        <f>1+COUNTIFS(A:A,A281,O:O,"&lt;"&amp;O281)</f>
        <v>1</v>
      </c>
      <c r="I281" s="2">
        <f>AVERAGEIF(A:A,A281,G:G)</f>
        <v>45.033436363636334</v>
      </c>
      <c r="J281" s="2">
        <f>G281-I281</f>
        <v>26.045796969696973</v>
      </c>
      <c r="K281" s="2">
        <f>90+J281</f>
        <v>116.04579696969697</v>
      </c>
      <c r="L281" s="2">
        <f>EXP(0.06*K281)</f>
        <v>1056.5327320663441</v>
      </c>
      <c r="M281" s="2">
        <f>SUMIF(A:A,A281,L:L)</f>
        <v>3338.0016853605807</v>
      </c>
      <c r="N281" s="3">
        <f>L281/M281</f>
        <v>0.31651653643554539</v>
      </c>
      <c r="O281" s="7">
        <f>1/N281</f>
        <v>3.1593925905468052</v>
      </c>
      <c r="P281" s="3">
        <f>IF(O281&gt;21,"",N281)</f>
        <v>0.31651653643554539</v>
      </c>
      <c r="Q281" s="3">
        <f>IF(ISNUMBER(P281),SUMIF(A:A,A281,P:P),"")</f>
        <v>0.92725393786155752</v>
      </c>
      <c r="R281" s="3">
        <f>IFERROR(P281*(1/Q281),"")</f>
        <v>0.34134827959372066</v>
      </c>
      <c r="S281" s="8">
        <f>IFERROR(1/R281,"")</f>
        <v>2.9295592208351522</v>
      </c>
    </row>
    <row r="282" spans="1:19" x14ac:dyDescent="0.25">
      <c r="A282" s="1">
        <v>41</v>
      </c>
      <c r="B282" s="5">
        <v>0.69513888888888886</v>
      </c>
      <c r="C282" s="1" t="s">
        <v>100</v>
      </c>
      <c r="D282" s="1">
        <v>5</v>
      </c>
      <c r="E282" s="1">
        <v>8</v>
      </c>
      <c r="F282" s="1" t="s">
        <v>319</v>
      </c>
      <c r="G282" s="2">
        <v>56.741166666666601</v>
      </c>
      <c r="H282" s="6">
        <f>1+COUNTIFS(A:A,A282,O:O,"&lt;"&amp;O282)</f>
        <v>2</v>
      </c>
      <c r="I282" s="2">
        <f>AVERAGEIF(A:A,A282,G:G)</f>
        <v>45.033436363636334</v>
      </c>
      <c r="J282" s="2">
        <f>G282-I282</f>
        <v>11.707730303030267</v>
      </c>
      <c r="K282" s="2">
        <f>90+J282</f>
        <v>101.70773030303027</v>
      </c>
      <c r="L282" s="2">
        <f>EXP(0.06*K282)</f>
        <v>446.95763694254782</v>
      </c>
      <c r="M282" s="2">
        <f>SUMIF(A:A,A282,L:L)</f>
        <v>3338.0016853605807</v>
      </c>
      <c r="N282" s="3">
        <f>L282/M282</f>
        <v>0.13389976371275145</v>
      </c>
      <c r="O282" s="7">
        <f>1/N282</f>
        <v>7.468273074366663</v>
      </c>
      <c r="P282" s="3">
        <f>IF(O282&gt;21,"",N282)</f>
        <v>0.13389976371275145</v>
      </c>
      <c r="Q282" s="3">
        <f>IF(ISNUMBER(P282),SUMIF(A:A,A282,P:P),"")</f>
        <v>0.92725393786155752</v>
      </c>
      <c r="R282" s="3">
        <f>IFERROR(P282*(1/Q282),"")</f>
        <v>0.14440463204885648</v>
      </c>
      <c r="S282" s="8">
        <f>IFERROR(1/R282,"")</f>
        <v>6.9249856172319291</v>
      </c>
    </row>
    <row r="283" spans="1:19" x14ac:dyDescent="0.25">
      <c r="A283" s="1">
        <v>41</v>
      </c>
      <c r="B283" s="5">
        <v>0.69513888888888886</v>
      </c>
      <c r="C283" s="1" t="s">
        <v>100</v>
      </c>
      <c r="D283" s="1">
        <v>5</v>
      </c>
      <c r="E283" s="1">
        <v>7</v>
      </c>
      <c r="F283" s="1" t="s">
        <v>318</v>
      </c>
      <c r="G283" s="2">
        <v>55.115533333333303</v>
      </c>
      <c r="H283" s="6">
        <f>1+COUNTIFS(A:A,A283,O:O,"&lt;"&amp;O283)</f>
        <v>3</v>
      </c>
      <c r="I283" s="2">
        <f>AVERAGEIF(A:A,A283,G:G)</f>
        <v>45.033436363636334</v>
      </c>
      <c r="J283" s="2">
        <f>G283-I283</f>
        <v>10.08209696969697</v>
      </c>
      <c r="K283" s="2">
        <f>90+J283</f>
        <v>100.08209696969698</v>
      </c>
      <c r="L283" s="2">
        <f>EXP(0.06*K283)</f>
        <v>405.42091275943159</v>
      </c>
      <c r="M283" s="2">
        <f>SUMIF(A:A,A283,L:L)</f>
        <v>3338.0016853605807</v>
      </c>
      <c r="N283" s="3">
        <f>L283/M283</f>
        <v>0.12145617377530978</v>
      </c>
      <c r="O283" s="7">
        <f>1/N283</f>
        <v>8.2334225500135503</v>
      </c>
      <c r="P283" s="3">
        <f>IF(O283&gt;21,"",N283)</f>
        <v>0.12145617377530978</v>
      </c>
      <c r="Q283" s="3">
        <f>IF(ISNUMBER(P283),SUMIF(A:A,A283,P:P),"")</f>
        <v>0.92725393786155752</v>
      </c>
      <c r="R283" s="3">
        <f>IFERROR(P283*(1/Q283),"")</f>
        <v>0.13098480234596063</v>
      </c>
      <c r="S283" s="8">
        <f>IFERROR(1/R283,"")</f>
        <v>7.6344734815782118</v>
      </c>
    </row>
    <row r="284" spans="1:19" x14ac:dyDescent="0.25">
      <c r="A284" s="1">
        <v>41</v>
      </c>
      <c r="B284" s="5">
        <v>0.69513888888888886</v>
      </c>
      <c r="C284" s="1" t="s">
        <v>100</v>
      </c>
      <c r="D284" s="1">
        <v>5</v>
      </c>
      <c r="E284" s="1">
        <v>3</v>
      </c>
      <c r="F284" s="1" t="s">
        <v>315</v>
      </c>
      <c r="G284" s="2">
        <v>51.552933333333293</v>
      </c>
      <c r="H284" s="6">
        <f>1+COUNTIFS(A:A,A284,O:O,"&lt;"&amp;O284)</f>
        <v>4</v>
      </c>
      <c r="I284" s="2">
        <f>AVERAGEIF(A:A,A284,G:G)</f>
        <v>45.033436363636334</v>
      </c>
      <c r="J284" s="2">
        <f>G284-I284</f>
        <v>6.5194969696969594</v>
      </c>
      <c r="K284" s="2">
        <f>90+J284</f>
        <v>96.519496969696959</v>
      </c>
      <c r="L284" s="2">
        <f>EXP(0.06*K284)</f>
        <v>327.39579399935872</v>
      </c>
      <c r="M284" s="2">
        <f>SUMIF(A:A,A284,L:L)</f>
        <v>3338.0016853605807</v>
      </c>
      <c r="N284" s="3">
        <f>L284/M284</f>
        <v>9.8081374684504535E-2</v>
      </c>
      <c r="O284" s="7">
        <f>1/N284</f>
        <v>10.195615663184478</v>
      </c>
      <c r="P284" s="3">
        <f>IF(O284&gt;21,"",N284)</f>
        <v>9.8081374684504535E-2</v>
      </c>
      <c r="Q284" s="3">
        <f>IF(ISNUMBER(P284),SUMIF(A:A,A284,P:P),"")</f>
        <v>0.92725393786155752</v>
      </c>
      <c r="R284" s="3">
        <f>IFERROR(P284*(1/Q284),"")</f>
        <v>0.10577617487470671</v>
      </c>
      <c r="S284" s="8">
        <f>IFERROR(1/R284,"")</f>
        <v>9.4539247726107831</v>
      </c>
    </row>
    <row r="285" spans="1:19" x14ac:dyDescent="0.25">
      <c r="A285" s="1">
        <v>41</v>
      </c>
      <c r="B285" s="5">
        <v>0.69513888888888886</v>
      </c>
      <c r="C285" s="1" t="s">
        <v>100</v>
      </c>
      <c r="D285" s="1">
        <v>5</v>
      </c>
      <c r="E285" s="1">
        <v>2</v>
      </c>
      <c r="F285" s="1" t="s">
        <v>314</v>
      </c>
      <c r="G285" s="2">
        <v>46.953166666666604</v>
      </c>
      <c r="H285" s="6">
        <f>1+COUNTIFS(A:A,A285,O:O,"&lt;"&amp;O285)</f>
        <v>5</v>
      </c>
      <c r="I285" s="2">
        <f>AVERAGEIF(A:A,A285,G:G)</f>
        <v>45.033436363636334</v>
      </c>
      <c r="J285" s="2">
        <f>G285-I285</f>
        <v>1.9197303030302706</v>
      </c>
      <c r="K285" s="2">
        <f>90+J285</f>
        <v>91.919730303030263</v>
      </c>
      <c r="L285" s="2">
        <f>EXP(0.06*K285)</f>
        <v>248.43564003817065</v>
      </c>
      <c r="M285" s="2">
        <f>SUMIF(A:A,A285,L:L)</f>
        <v>3338.0016853605807</v>
      </c>
      <c r="N285" s="3">
        <f>L285/M285</f>
        <v>7.4426457340549215E-2</v>
      </c>
      <c r="O285" s="7">
        <f>1/N285</f>
        <v>13.436082217703213</v>
      </c>
      <c r="P285" s="3">
        <f>IF(O285&gt;21,"",N285)</f>
        <v>7.4426457340549215E-2</v>
      </c>
      <c r="Q285" s="3">
        <f>IF(ISNUMBER(P285),SUMIF(A:A,A285,P:P),"")</f>
        <v>0.92725393786155752</v>
      </c>
      <c r="R285" s="3">
        <f>IFERROR(P285*(1/Q285),"")</f>
        <v>8.0265452969865272E-2</v>
      </c>
      <c r="S285" s="8">
        <f>IFERROR(1/R285,"")</f>
        <v>12.458660145796951</v>
      </c>
    </row>
    <row r="286" spans="1:19" x14ac:dyDescent="0.25">
      <c r="A286" s="1">
        <v>41</v>
      </c>
      <c r="B286" s="5">
        <v>0.69513888888888886</v>
      </c>
      <c r="C286" s="1" t="s">
        <v>100</v>
      </c>
      <c r="D286" s="1">
        <v>5</v>
      </c>
      <c r="E286" s="1">
        <v>5</v>
      </c>
      <c r="F286" s="1" t="s">
        <v>317</v>
      </c>
      <c r="G286" s="2">
        <v>46.204066666666698</v>
      </c>
      <c r="H286" s="6">
        <f>1+COUNTIFS(A:A,A286,O:O,"&lt;"&amp;O286)</f>
        <v>6</v>
      </c>
      <c r="I286" s="2">
        <f>AVERAGEIF(A:A,A286,G:G)</f>
        <v>45.033436363636334</v>
      </c>
      <c r="J286" s="2">
        <f>G286-I286</f>
        <v>1.1706303030303644</v>
      </c>
      <c r="K286" s="2">
        <f>90+J286</f>
        <v>91.170630303030364</v>
      </c>
      <c r="L286" s="2">
        <f>EXP(0.06*K286)</f>
        <v>237.51667182807262</v>
      </c>
      <c r="M286" s="2">
        <f>SUMIF(A:A,A286,L:L)</f>
        <v>3338.0016853605807</v>
      </c>
      <c r="N286" s="3">
        <f>L286/M286</f>
        <v>7.1155348084378026E-2</v>
      </c>
      <c r="O286" s="7">
        <f>1/N286</f>
        <v>14.053757404350995</v>
      </c>
      <c r="P286" s="3">
        <f>IF(O286&gt;21,"",N286)</f>
        <v>7.1155348084378026E-2</v>
      </c>
      <c r="Q286" s="3">
        <f>IF(ISNUMBER(P286),SUMIF(A:A,A286,P:P),"")</f>
        <v>0.92725393786155752</v>
      </c>
      <c r="R286" s="3">
        <f>IFERROR(P286*(1/Q286),"")</f>
        <v>7.6737714642093849E-2</v>
      </c>
      <c r="S286" s="8">
        <f>IFERROR(1/R286,"")</f>
        <v>13.031401894935481</v>
      </c>
    </row>
    <row r="287" spans="1:19" x14ac:dyDescent="0.25">
      <c r="A287" s="1">
        <v>41</v>
      </c>
      <c r="B287" s="5">
        <v>0.69513888888888886</v>
      </c>
      <c r="C287" s="1" t="s">
        <v>100</v>
      </c>
      <c r="D287" s="1">
        <v>5</v>
      </c>
      <c r="E287" s="1">
        <v>12</v>
      </c>
      <c r="F287" s="1" t="s">
        <v>322</v>
      </c>
      <c r="G287" s="2">
        <v>44.114533333333299</v>
      </c>
      <c r="H287" s="6">
        <f>1+COUNTIFS(A:A,A287,O:O,"&lt;"&amp;O287)</f>
        <v>7</v>
      </c>
      <c r="I287" s="2">
        <f>AVERAGEIF(A:A,A287,G:G)</f>
        <v>45.033436363636334</v>
      </c>
      <c r="J287" s="2">
        <f>G287-I287</f>
        <v>-0.918903030303035</v>
      </c>
      <c r="K287" s="2">
        <f>90+J287</f>
        <v>89.081096969696972</v>
      </c>
      <c r="L287" s="2">
        <f>EXP(0.06*K287)</f>
        <v>209.52976762733613</v>
      </c>
      <c r="M287" s="2">
        <f>SUMIF(A:A,A287,L:L)</f>
        <v>3338.0016853605807</v>
      </c>
      <c r="N287" s="3">
        <f>L287/M287</f>
        <v>6.2771019123887023E-2</v>
      </c>
      <c r="O287" s="7">
        <f>1/N287</f>
        <v>15.9309186621037</v>
      </c>
      <c r="P287" s="3">
        <f>IF(O287&gt;21,"",N287)</f>
        <v>6.2771019123887023E-2</v>
      </c>
      <c r="Q287" s="3">
        <f>IF(ISNUMBER(P287),SUMIF(A:A,A287,P:P),"")</f>
        <v>0.92725393786155752</v>
      </c>
      <c r="R287" s="3">
        <f>IFERROR(P287*(1/Q287),"")</f>
        <v>6.7695608032304705E-2</v>
      </c>
      <c r="S287" s="8">
        <f>IFERROR(1/R287,"")</f>
        <v>14.772007063187832</v>
      </c>
    </row>
    <row r="288" spans="1:19" x14ac:dyDescent="0.25">
      <c r="A288" s="1">
        <v>41</v>
      </c>
      <c r="B288" s="5">
        <v>0.69513888888888886</v>
      </c>
      <c r="C288" s="1" t="s">
        <v>100</v>
      </c>
      <c r="D288" s="1">
        <v>5</v>
      </c>
      <c r="E288" s="1">
        <v>10</v>
      </c>
      <c r="F288" s="1" t="s">
        <v>320</v>
      </c>
      <c r="G288" s="2">
        <v>39.968699999999998</v>
      </c>
      <c r="H288" s="6">
        <f>1+COUNTIFS(A:A,A288,O:O,"&lt;"&amp;O288)</f>
        <v>8</v>
      </c>
      <c r="I288" s="2">
        <f>AVERAGEIF(A:A,A288,G:G)</f>
        <v>45.033436363636334</v>
      </c>
      <c r="J288" s="2">
        <f>G288-I288</f>
        <v>-5.0647363636363352</v>
      </c>
      <c r="K288" s="2">
        <f>90+J288</f>
        <v>84.935263636363658</v>
      </c>
      <c r="L288" s="2">
        <f>EXP(0.06*K288)</f>
        <v>163.38605207785218</v>
      </c>
      <c r="M288" s="2">
        <f>SUMIF(A:A,A288,L:L)</f>
        <v>3338.0016853605807</v>
      </c>
      <c r="N288" s="3">
        <f>L288/M288</f>
        <v>4.8947264704632031E-2</v>
      </c>
      <c r="O288" s="7">
        <f>1/N288</f>
        <v>20.430150817096976</v>
      </c>
      <c r="P288" s="3">
        <f>IF(O288&gt;21,"",N288)</f>
        <v>4.8947264704632031E-2</v>
      </c>
      <c r="Q288" s="3">
        <f>IF(ISNUMBER(P288),SUMIF(A:A,A288,P:P),"")</f>
        <v>0.92725393786155752</v>
      </c>
      <c r="R288" s="3">
        <f>IFERROR(P288*(1/Q288),"")</f>
        <v>5.2787335492491642E-2</v>
      </c>
      <c r="S288" s="8">
        <f>IFERROR(1/R288,"")</f>
        <v>18.943937796258684</v>
      </c>
    </row>
    <row r="289" spans="1:19" x14ac:dyDescent="0.25">
      <c r="A289" s="1">
        <v>41</v>
      </c>
      <c r="B289" s="5">
        <v>0.69513888888888886</v>
      </c>
      <c r="C289" s="1" t="s">
        <v>100</v>
      </c>
      <c r="D289" s="1">
        <v>5</v>
      </c>
      <c r="E289" s="1">
        <v>11</v>
      </c>
      <c r="F289" s="1" t="s">
        <v>321</v>
      </c>
      <c r="G289" s="2">
        <v>32.531633333333296</v>
      </c>
      <c r="H289" s="6">
        <f>1+COUNTIFS(A:A,A289,O:O,"&lt;"&amp;O289)</f>
        <v>9</v>
      </c>
      <c r="I289" s="2">
        <f>AVERAGEIF(A:A,A289,G:G)</f>
        <v>45.033436363636334</v>
      </c>
      <c r="J289" s="2">
        <f>G289-I289</f>
        <v>-12.501803030303037</v>
      </c>
      <c r="K289" s="2">
        <f>90+J289</f>
        <v>77.498196969696963</v>
      </c>
      <c r="L289" s="2">
        <f>EXP(0.06*K289)</f>
        <v>104.57367199519285</v>
      </c>
      <c r="M289" s="2">
        <f>SUMIF(A:A,A289,L:L)</f>
        <v>3338.0016853605807</v>
      </c>
      <c r="N289" s="3">
        <f>L289/M289</f>
        <v>3.1328226242011765E-2</v>
      </c>
      <c r="O289" s="7">
        <f>1/N289</f>
        <v>31.920096346181911</v>
      </c>
      <c r="P289" s="3" t="str">
        <f>IF(O289&gt;21,"",N289)</f>
        <v/>
      </c>
      <c r="Q289" s="3" t="str">
        <f>IF(ISNUMBER(P289),SUMIF(A:A,A289,P:P),"")</f>
        <v/>
      </c>
      <c r="R289" s="3" t="str">
        <f>IFERROR(P289*(1/Q289),"")</f>
        <v/>
      </c>
      <c r="S289" s="8" t="str">
        <f>IFERROR(1/R289,"")</f>
        <v/>
      </c>
    </row>
    <row r="290" spans="1:19" x14ac:dyDescent="0.25">
      <c r="A290" s="1">
        <v>41</v>
      </c>
      <c r="B290" s="5">
        <v>0.69513888888888886</v>
      </c>
      <c r="C290" s="1" t="s">
        <v>100</v>
      </c>
      <c r="D290" s="1">
        <v>5</v>
      </c>
      <c r="E290" s="1">
        <v>16</v>
      </c>
      <c r="F290" s="1" t="s">
        <v>324</v>
      </c>
      <c r="G290" s="2">
        <v>27.177099999999999</v>
      </c>
      <c r="H290" s="6">
        <f>1+COUNTIFS(A:A,A290,O:O,"&lt;"&amp;O290)</f>
        <v>10</v>
      </c>
      <c r="I290" s="2">
        <f>AVERAGEIF(A:A,A290,G:G)</f>
        <v>45.033436363636334</v>
      </c>
      <c r="J290" s="2">
        <f>G290-I290</f>
        <v>-17.856336363636334</v>
      </c>
      <c r="K290" s="2">
        <f>90+J290</f>
        <v>72.143663636363669</v>
      </c>
      <c r="L290" s="2">
        <f>EXP(0.06*K290)</f>
        <v>75.839541945609724</v>
      </c>
      <c r="M290" s="2">
        <f>SUMIF(A:A,A290,L:L)</f>
        <v>3338.0016853605807</v>
      </c>
      <c r="N290" s="3">
        <f>L290/M290</f>
        <v>2.2720043035993051E-2</v>
      </c>
      <c r="O290" s="7">
        <f>1/N290</f>
        <v>44.014001136168702</v>
      </c>
      <c r="P290" s="3" t="str">
        <f>IF(O290&gt;21,"",N290)</f>
        <v/>
      </c>
      <c r="Q290" s="3" t="str">
        <f>IF(ISNUMBER(P290),SUMIF(A:A,A290,P:P),"")</f>
        <v/>
      </c>
      <c r="R290" s="3" t="str">
        <f>IFERROR(P290*(1/Q290),"")</f>
        <v/>
      </c>
      <c r="S290" s="8" t="str">
        <f>IFERROR(1/R290,"")</f>
        <v/>
      </c>
    </row>
    <row r="291" spans="1:19" x14ac:dyDescent="0.25">
      <c r="A291" s="1">
        <v>41</v>
      </c>
      <c r="B291" s="5">
        <v>0.69513888888888886</v>
      </c>
      <c r="C291" s="1" t="s">
        <v>100</v>
      </c>
      <c r="D291" s="1">
        <v>5</v>
      </c>
      <c r="E291" s="1">
        <v>13</v>
      </c>
      <c r="F291" s="1" t="s">
        <v>323</v>
      </c>
      <c r="G291" s="2">
        <v>23.929733333333299</v>
      </c>
      <c r="H291" s="6">
        <f>1+COUNTIFS(A:A,A291,O:O,"&lt;"&amp;O291)</f>
        <v>11</v>
      </c>
      <c r="I291" s="2">
        <f>AVERAGEIF(A:A,A291,G:G)</f>
        <v>45.033436363636334</v>
      </c>
      <c r="J291" s="2">
        <f>G291-I291</f>
        <v>-21.103703030303034</v>
      </c>
      <c r="K291" s="2">
        <f>90+J291</f>
        <v>68.896296969696962</v>
      </c>
      <c r="L291" s="2">
        <f>EXP(0.06*K291)</f>
        <v>62.413264080664121</v>
      </c>
      <c r="M291" s="2">
        <f>SUMIF(A:A,A291,L:L)</f>
        <v>3338.0016853605807</v>
      </c>
      <c r="N291" s="3">
        <f>L291/M291</f>
        <v>1.8697792860437712E-2</v>
      </c>
      <c r="O291" s="7">
        <f>1/N291</f>
        <v>53.482248277329035</v>
      </c>
      <c r="P291" s="3" t="str">
        <f>IF(O291&gt;21,"",N291)</f>
        <v/>
      </c>
      <c r="Q291" s="3" t="str">
        <f>IF(ISNUMBER(P291),SUMIF(A:A,A291,P:P),"")</f>
        <v/>
      </c>
      <c r="R291" s="3" t="str">
        <f>IFERROR(P291*(1/Q291),"")</f>
        <v/>
      </c>
      <c r="S291" s="8" t="str">
        <f>IFERROR(1/R291,"")</f>
        <v/>
      </c>
    </row>
    <row r="292" spans="1:19" x14ac:dyDescent="0.25">
      <c r="A292" s="1">
        <v>42</v>
      </c>
      <c r="B292" s="5">
        <v>0.69791666666666663</v>
      </c>
      <c r="C292" s="1" t="s">
        <v>32</v>
      </c>
      <c r="D292" s="1">
        <v>8</v>
      </c>
      <c r="E292" s="1">
        <v>2</v>
      </c>
      <c r="F292" s="1" t="s">
        <v>326</v>
      </c>
      <c r="G292" s="2">
        <v>67.960833333333397</v>
      </c>
      <c r="H292" s="6">
        <f>1+COUNTIFS(A:A,A292,O:O,"&lt;"&amp;O292)</f>
        <v>1</v>
      </c>
      <c r="I292" s="2">
        <f>AVERAGEIF(A:A,A292,G:G)</f>
        <v>48.938827777777767</v>
      </c>
      <c r="J292" s="2">
        <f>G292-I292</f>
        <v>19.02200555555563</v>
      </c>
      <c r="K292" s="2">
        <f>90+J292</f>
        <v>109.02200555555564</v>
      </c>
      <c r="L292" s="2">
        <f>EXP(0.06*K292)</f>
        <v>693.20123077206836</v>
      </c>
      <c r="M292" s="2">
        <f>SUMIF(A:A,A292,L:L)</f>
        <v>4683.3913291814115</v>
      </c>
      <c r="N292" s="3">
        <f>L292/M292</f>
        <v>0.14801266476556205</v>
      </c>
      <c r="O292" s="7">
        <f>1/N292</f>
        <v>6.7561786120390757</v>
      </c>
      <c r="P292" s="3">
        <f>IF(O292&gt;21,"",N292)</f>
        <v>0.14801266476556205</v>
      </c>
      <c r="Q292" s="3">
        <f>IF(ISNUMBER(P292),SUMIF(A:A,A292,P:P),"")</f>
        <v>0.73735037661555214</v>
      </c>
      <c r="R292" s="3">
        <f>IFERROR(P292*(1/Q292),"")</f>
        <v>0.20073586378967095</v>
      </c>
      <c r="S292" s="8">
        <f>IFERROR(1/R292,"")</f>
        <v>4.981670844068951</v>
      </c>
    </row>
    <row r="293" spans="1:19" x14ac:dyDescent="0.25">
      <c r="A293" s="1">
        <v>42</v>
      </c>
      <c r="B293" s="5">
        <v>0.69791666666666663</v>
      </c>
      <c r="C293" s="1" t="s">
        <v>32</v>
      </c>
      <c r="D293" s="1">
        <v>8</v>
      </c>
      <c r="E293" s="1">
        <v>8</v>
      </c>
      <c r="F293" s="1" t="s">
        <v>331</v>
      </c>
      <c r="G293" s="2">
        <v>65.590866666666699</v>
      </c>
      <c r="H293" s="6">
        <f>1+COUNTIFS(A:A,A293,O:O,"&lt;"&amp;O293)</f>
        <v>2</v>
      </c>
      <c r="I293" s="2">
        <f>AVERAGEIF(A:A,A293,G:G)</f>
        <v>48.938827777777767</v>
      </c>
      <c r="J293" s="2">
        <f>G293-I293</f>
        <v>16.652038888888931</v>
      </c>
      <c r="K293" s="2">
        <f>90+J293</f>
        <v>106.65203888888894</v>
      </c>
      <c r="L293" s="2">
        <f>EXP(0.06*K293)</f>
        <v>601.31705027629368</v>
      </c>
      <c r="M293" s="2">
        <f>SUMIF(A:A,A293,L:L)</f>
        <v>4683.3913291814115</v>
      </c>
      <c r="N293" s="3">
        <f>L293/M293</f>
        <v>0.12839350974785937</v>
      </c>
      <c r="O293" s="7">
        <f>1/N293</f>
        <v>7.7885556829454332</v>
      </c>
      <c r="P293" s="3">
        <f>IF(O293&gt;21,"",N293)</f>
        <v>0.12839350974785937</v>
      </c>
      <c r="Q293" s="3">
        <f>IF(ISNUMBER(P293),SUMIF(A:A,A293,P:P),"")</f>
        <v>0.73735037661555214</v>
      </c>
      <c r="R293" s="3">
        <f>IFERROR(P293*(1/Q293),"")</f>
        <v>0.17412822156162347</v>
      </c>
      <c r="S293" s="8">
        <f>IFERROR(1/R293,"")</f>
        <v>5.7428944661110144</v>
      </c>
    </row>
    <row r="294" spans="1:19" x14ac:dyDescent="0.25">
      <c r="A294" s="1">
        <v>42</v>
      </c>
      <c r="B294" s="5">
        <v>0.69791666666666663</v>
      </c>
      <c r="C294" s="1" t="s">
        <v>32</v>
      </c>
      <c r="D294" s="1">
        <v>8</v>
      </c>
      <c r="E294" s="1">
        <v>16</v>
      </c>
      <c r="F294" s="1" t="s">
        <v>339</v>
      </c>
      <c r="G294" s="2">
        <v>59.414900000000003</v>
      </c>
      <c r="H294" s="6">
        <f>1+COUNTIFS(A:A,A294,O:O,"&lt;"&amp;O294)</f>
        <v>3</v>
      </c>
      <c r="I294" s="2">
        <f>AVERAGEIF(A:A,A294,G:G)</f>
        <v>48.938827777777767</v>
      </c>
      <c r="J294" s="2">
        <f>G294-I294</f>
        <v>10.476072222222236</v>
      </c>
      <c r="K294" s="2">
        <f>90+J294</f>
        <v>100.47607222222223</v>
      </c>
      <c r="L294" s="2">
        <f>EXP(0.06*K294)</f>
        <v>415.11862938970307</v>
      </c>
      <c r="M294" s="2">
        <f>SUMIF(A:A,A294,L:L)</f>
        <v>4683.3913291814115</v>
      </c>
      <c r="N294" s="3">
        <f>L294/M294</f>
        <v>8.8636332138886151E-2</v>
      </c>
      <c r="O294" s="7">
        <f>1/N294</f>
        <v>11.282055291199084</v>
      </c>
      <c r="P294" s="3">
        <f>IF(O294&gt;21,"",N294)</f>
        <v>8.8636332138886151E-2</v>
      </c>
      <c r="Q294" s="3">
        <f>IF(ISNUMBER(P294),SUMIF(A:A,A294,P:P),"")</f>
        <v>0.73735037661555214</v>
      </c>
      <c r="R294" s="3">
        <f>IFERROR(P294*(1/Q294),"")</f>
        <v>0.12020924508878408</v>
      </c>
      <c r="S294" s="8">
        <f>IFERROR(1/R294,"")</f>
        <v>8.3188277179631278</v>
      </c>
    </row>
    <row r="295" spans="1:19" x14ac:dyDescent="0.25">
      <c r="A295" s="1">
        <v>42</v>
      </c>
      <c r="B295" s="5">
        <v>0.69791666666666663</v>
      </c>
      <c r="C295" s="1" t="s">
        <v>32</v>
      </c>
      <c r="D295" s="1">
        <v>8</v>
      </c>
      <c r="E295" s="1">
        <v>18</v>
      </c>
      <c r="F295" s="1" t="s">
        <v>341</v>
      </c>
      <c r="G295" s="2">
        <v>53.120466666666601</v>
      </c>
      <c r="H295" s="6">
        <f>1+COUNTIFS(A:A,A295,O:O,"&lt;"&amp;O295)</f>
        <v>4</v>
      </c>
      <c r="I295" s="2">
        <f>AVERAGEIF(A:A,A295,G:G)</f>
        <v>48.938827777777767</v>
      </c>
      <c r="J295" s="2">
        <f>G295-I295</f>
        <v>4.1816388888888341</v>
      </c>
      <c r="K295" s="2">
        <f>90+J295</f>
        <v>94.181638888888841</v>
      </c>
      <c r="L295" s="2">
        <f>EXP(0.06*K295)</f>
        <v>284.54696907041074</v>
      </c>
      <c r="M295" s="2">
        <f>SUMIF(A:A,A295,L:L)</f>
        <v>4683.3913291814115</v>
      </c>
      <c r="N295" s="3">
        <f>L295/M295</f>
        <v>6.0756607567137765E-2</v>
      </c>
      <c r="O295" s="7">
        <f>1/N295</f>
        <v>16.459115148833348</v>
      </c>
      <c r="P295" s="3">
        <f>IF(O295&gt;21,"",N295)</f>
        <v>6.0756607567137765E-2</v>
      </c>
      <c r="Q295" s="3">
        <f>IF(ISNUMBER(P295),SUMIF(A:A,A295,P:P),"")</f>
        <v>0.73735037661555214</v>
      </c>
      <c r="R295" s="3">
        <f>IFERROR(P295*(1/Q295),"")</f>
        <v>8.2398557719616808E-2</v>
      </c>
      <c r="S295" s="8">
        <f>IFERROR(1/R295,"")</f>
        <v>12.136134753751008</v>
      </c>
    </row>
    <row r="296" spans="1:19" x14ac:dyDescent="0.25">
      <c r="A296" s="1">
        <v>42</v>
      </c>
      <c r="B296" s="5">
        <v>0.69791666666666663</v>
      </c>
      <c r="C296" s="1" t="s">
        <v>32</v>
      </c>
      <c r="D296" s="1">
        <v>8</v>
      </c>
      <c r="E296" s="1">
        <v>6</v>
      </c>
      <c r="F296" s="1" t="s">
        <v>330</v>
      </c>
      <c r="G296" s="2">
        <v>52.165499999999994</v>
      </c>
      <c r="H296" s="6">
        <f>1+COUNTIFS(A:A,A296,O:O,"&lt;"&amp;O296)</f>
        <v>5</v>
      </c>
      <c r="I296" s="2">
        <f>AVERAGEIF(A:A,A296,G:G)</f>
        <v>48.938827777777767</v>
      </c>
      <c r="J296" s="2">
        <f>G296-I296</f>
        <v>3.226672222222227</v>
      </c>
      <c r="K296" s="2">
        <f>90+J296</f>
        <v>93.22667222222222</v>
      </c>
      <c r="L296" s="2">
        <f>EXP(0.06*K296)</f>
        <v>268.70129452230242</v>
      </c>
      <c r="M296" s="2">
        <f>SUMIF(A:A,A296,L:L)</f>
        <v>4683.3913291814115</v>
      </c>
      <c r="N296" s="3">
        <f>L296/M296</f>
        <v>5.7373231412047622E-2</v>
      </c>
      <c r="O296" s="7">
        <f>1/N296</f>
        <v>17.429731172332279</v>
      </c>
      <c r="P296" s="3">
        <f>IF(O296&gt;21,"",N296)</f>
        <v>5.7373231412047622E-2</v>
      </c>
      <c r="Q296" s="3">
        <f>IF(ISNUMBER(P296),SUMIF(A:A,A296,P:P),"")</f>
        <v>0.73735037661555214</v>
      </c>
      <c r="R296" s="3">
        <f>IFERROR(P296*(1/Q296),"")</f>
        <v>7.7809998111605369E-2</v>
      </c>
      <c r="S296" s="8">
        <f>IFERROR(1/R296,"")</f>
        <v>12.851818844227036</v>
      </c>
    </row>
    <row r="297" spans="1:19" x14ac:dyDescent="0.25">
      <c r="A297" s="1">
        <v>42</v>
      </c>
      <c r="B297" s="5">
        <v>0.69791666666666663</v>
      </c>
      <c r="C297" s="1" t="s">
        <v>32</v>
      </c>
      <c r="D297" s="1">
        <v>8</v>
      </c>
      <c r="E297" s="1">
        <v>17</v>
      </c>
      <c r="F297" s="1" t="s">
        <v>340</v>
      </c>
      <c r="G297" s="2">
        <v>51.200400000000002</v>
      </c>
      <c r="H297" s="6">
        <f>1+COUNTIFS(A:A,A297,O:O,"&lt;"&amp;O297)</f>
        <v>6</v>
      </c>
      <c r="I297" s="2">
        <f>AVERAGEIF(A:A,A297,G:G)</f>
        <v>48.938827777777767</v>
      </c>
      <c r="J297" s="2">
        <f>G297-I297</f>
        <v>2.2615722222222345</v>
      </c>
      <c r="K297" s="2">
        <f>90+J297</f>
        <v>92.261572222222242</v>
      </c>
      <c r="L297" s="2">
        <f>EXP(0.06*K297)</f>
        <v>253.58379820890437</v>
      </c>
      <c r="M297" s="2">
        <f>SUMIF(A:A,A297,L:L)</f>
        <v>4683.3913291814115</v>
      </c>
      <c r="N297" s="3">
        <f>L297/M297</f>
        <v>5.4145336228657005E-2</v>
      </c>
      <c r="O297" s="7">
        <f>1/N297</f>
        <v>18.468811344655371</v>
      </c>
      <c r="P297" s="3">
        <f>IF(O297&gt;21,"",N297)</f>
        <v>5.4145336228657005E-2</v>
      </c>
      <c r="Q297" s="3">
        <f>IF(ISNUMBER(P297),SUMIF(A:A,A297,P:P),"")</f>
        <v>0.73735037661555214</v>
      </c>
      <c r="R297" s="3">
        <f>IFERROR(P297*(1/Q297),"")</f>
        <v>7.3432302940136557E-2</v>
      </c>
      <c r="S297" s="8">
        <f>IFERROR(1/R297,"")</f>
        <v>13.61798500062322</v>
      </c>
    </row>
    <row r="298" spans="1:19" x14ac:dyDescent="0.25">
      <c r="A298" s="1">
        <v>42</v>
      </c>
      <c r="B298" s="5">
        <v>0.69791666666666663</v>
      </c>
      <c r="C298" s="1" t="s">
        <v>32</v>
      </c>
      <c r="D298" s="1">
        <v>8</v>
      </c>
      <c r="E298" s="1">
        <v>3</v>
      </c>
      <c r="F298" s="1" t="s">
        <v>327</v>
      </c>
      <c r="G298" s="2">
        <v>50.194866666666606</v>
      </c>
      <c r="H298" s="6">
        <f>1+COUNTIFS(A:A,A298,O:O,"&lt;"&amp;O298)</f>
        <v>7</v>
      </c>
      <c r="I298" s="2">
        <f>AVERAGEIF(A:A,A298,G:G)</f>
        <v>48.938827777777767</v>
      </c>
      <c r="J298" s="2">
        <f>G298-I298</f>
        <v>1.2560388888888383</v>
      </c>
      <c r="K298" s="2">
        <f>90+J298</f>
        <v>91.256038888888838</v>
      </c>
      <c r="L298" s="2">
        <f>EXP(0.06*K298)</f>
        <v>238.73695361740189</v>
      </c>
      <c r="M298" s="2">
        <f>SUMIF(A:A,A298,L:L)</f>
        <v>4683.3913291814115</v>
      </c>
      <c r="N298" s="3">
        <f>L298/M298</f>
        <v>5.0975230732882112E-2</v>
      </c>
      <c r="O298" s="7">
        <f>1/N298</f>
        <v>19.617370743060501</v>
      </c>
      <c r="P298" s="3">
        <f>IF(O298&gt;21,"",N298)</f>
        <v>5.0975230732882112E-2</v>
      </c>
      <c r="Q298" s="3">
        <f>IF(ISNUMBER(P298),SUMIF(A:A,A298,P:P),"")</f>
        <v>0.73735037661555214</v>
      </c>
      <c r="R298" s="3">
        <f>IFERROR(P298*(1/Q298),"")</f>
        <v>6.9132982567743556E-2</v>
      </c>
      <c r="S298" s="8">
        <f>IFERROR(1/R298,"")</f>
        <v>14.464875705602573</v>
      </c>
    </row>
    <row r="299" spans="1:19" x14ac:dyDescent="0.25">
      <c r="A299" s="1">
        <v>42</v>
      </c>
      <c r="B299" s="5">
        <v>0.69791666666666663</v>
      </c>
      <c r="C299" s="1" t="s">
        <v>32</v>
      </c>
      <c r="D299" s="1">
        <v>8</v>
      </c>
      <c r="E299" s="1">
        <v>15</v>
      </c>
      <c r="F299" s="1" t="s">
        <v>338</v>
      </c>
      <c r="G299" s="2">
        <v>49.923733333333395</v>
      </c>
      <c r="H299" s="6">
        <f>1+COUNTIFS(A:A,A299,O:O,"&lt;"&amp;O299)</f>
        <v>8</v>
      </c>
      <c r="I299" s="2">
        <f>AVERAGEIF(A:A,A299,G:G)</f>
        <v>48.938827777777767</v>
      </c>
      <c r="J299" s="2">
        <f>G299-I299</f>
        <v>0.98490555555562764</v>
      </c>
      <c r="K299" s="2">
        <f>90+J299</f>
        <v>90.984905555555628</v>
      </c>
      <c r="L299" s="2">
        <f>EXP(0.06*K299)</f>
        <v>234.88460085270034</v>
      </c>
      <c r="M299" s="2">
        <f>SUMIF(A:A,A299,L:L)</f>
        <v>4683.3913291814115</v>
      </c>
      <c r="N299" s="3">
        <f>L299/M299</f>
        <v>5.0152674492343723E-2</v>
      </c>
      <c r="O299" s="7">
        <f>1/N299</f>
        <v>19.939116111398196</v>
      </c>
      <c r="P299" s="3">
        <f>IF(O299&gt;21,"",N299)</f>
        <v>5.0152674492343723E-2</v>
      </c>
      <c r="Q299" s="3">
        <f>IF(ISNUMBER(P299),SUMIF(A:A,A299,P:P),"")</f>
        <v>0.73735037661555214</v>
      </c>
      <c r="R299" s="3">
        <f>IFERROR(P299*(1/Q299),"")</f>
        <v>6.8017425748861965E-2</v>
      </c>
      <c r="S299" s="8">
        <f>IFERROR(1/R299,"")</f>
        <v>14.702114774120682</v>
      </c>
    </row>
    <row r="300" spans="1:19" x14ac:dyDescent="0.25">
      <c r="A300" s="1">
        <v>42</v>
      </c>
      <c r="B300" s="5">
        <v>0.69791666666666663</v>
      </c>
      <c r="C300" s="1" t="s">
        <v>32</v>
      </c>
      <c r="D300" s="1">
        <v>8</v>
      </c>
      <c r="E300" s="1">
        <v>4</v>
      </c>
      <c r="F300" s="1" t="s">
        <v>328</v>
      </c>
      <c r="G300" s="2">
        <v>49.862699999999897</v>
      </c>
      <c r="H300" s="6">
        <f>1+COUNTIFS(A:A,A300,O:O,"&lt;"&amp;O300)</f>
        <v>9</v>
      </c>
      <c r="I300" s="2">
        <f>AVERAGEIF(A:A,A300,G:G)</f>
        <v>48.938827777777767</v>
      </c>
      <c r="J300" s="2">
        <f>G300-I300</f>
        <v>0.92387222222212984</v>
      </c>
      <c r="K300" s="2">
        <f>90+J300</f>
        <v>90.92387222222213</v>
      </c>
      <c r="L300" s="2">
        <f>EXP(0.06*K300)</f>
        <v>234.02602645357436</v>
      </c>
      <c r="M300" s="2">
        <f>SUMIF(A:A,A300,L:L)</f>
        <v>4683.3913291814115</v>
      </c>
      <c r="N300" s="3">
        <f>L300/M300</f>
        <v>4.996935126804334E-2</v>
      </c>
      <c r="O300" s="7">
        <f>1/N300</f>
        <v>20.012267012150009</v>
      </c>
      <c r="P300" s="3">
        <f>IF(O300&gt;21,"",N300)</f>
        <v>4.996935126804334E-2</v>
      </c>
      <c r="Q300" s="3">
        <f>IF(ISNUMBER(P300),SUMIF(A:A,A300,P:P),"")</f>
        <v>0.73735037661555214</v>
      </c>
      <c r="R300" s="3">
        <f>IFERROR(P300*(1/Q300),"")</f>
        <v>6.7768801444712506E-2</v>
      </c>
      <c r="S300" s="8">
        <f>IFERROR(1/R300,"")</f>
        <v>14.756052618339799</v>
      </c>
    </row>
    <row r="301" spans="1:19" x14ac:dyDescent="0.25">
      <c r="A301" s="1">
        <v>42</v>
      </c>
      <c r="B301" s="5">
        <v>0.69791666666666663</v>
      </c>
      <c r="C301" s="1" t="s">
        <v>32</v>
      </c>
      <c r="D301" s="1">
        <v>8</v>
      </c>
      <c r="E301" s="1">
        <v>12</v>
      </c>
      <c r="F301" s="1" t="s">
        <v>335</v>
      </c>
      <c r="G301" s="2">
        <v>49.514233333333301</v>
      </c>
      <c r="H301" s="6">
        <f>1+COUNTIFS(A:A,A301,O:O,"&lt;"&amp;O301)</f>
        <v>10</v>
      </c>
      <c r="I301" s="2">
        <f>AVERAGEIF(A:A,A301,G:G)</f>
        <v>48.938827777777767</v>
      </c>
      <c r="J301" s="2">
        <f>G301-I301</f>
        <v>0.57540555555553397</v>
      </c>
      <c r="K301" s="2">
        <f>90+J301</f>
        <v>90.575405555555534</v>
      </c>
      <c r="L301" s="2">
        <f>EXP(0.06*K301)</f>
        <v>229.18380724656572</v>
      </c>
      <c r="M301" s="2">
        <f>SUMIF(A:A,A301,L:L)</f>
        <v>4683.3913291814115</v>
      </c>
      <c r="N301" s="3">
        <f>L301/M301</f>
        <v>4.8935438262132945E-2</v>
      </c>
      <c r="O301" s="7">
        <f>1/N301</f>
        <v>20.435088261461768</v>
      </c>
      <c r="P301" s="3">
        <f>IF(O301&gt;21,"",N301)</f>
        <v>4.8935438262132945E-2</v>
      </c>
      <c r="Q301" s="3">
        <f>IF(ISNUMBER(P301),SUMIF(A:A,A301,P:P),"")</f>
        <v>0.73735037661555214</v>
      </c>
      <c r="R301" s="3">
        <f>IFERROR(P301*(1/Q301),"")</f>
        <v>6.6366601027244662E-2</v>
      </c>
      <c r="S301" s="8">
        <f>IFERROR(1/R301,"")</f>
        <v>15.067820025760884</v>
      </c>
    </row>
    <row r="302" spans="1:19" x14ac:dyDescent="0.25">
      <c r="A302" s="1">
        <v>42</v>
      </c>
      <c r="B302" s="5">
        <v>0.69791666666666663</v>
      </c>
      <c r="C302" s="1" t="s">
        <v>32</v>
      </c>
      <c r="D302" s="1">
        <v>8</v>
      </c>
      <c r="E302" s="1">
        <v>1</v>
      </c>
      <c r="F302" s="1" t="s">
        <v>325</v>
      </c>
      <c r="G302" s="2">
        <v>49.052866666666603</v>
      </c>
      <c r="H302" s="6">
        <f>1+COUNTIFS(A:A,A302,O:O,"&lt;"&amp;O302)</f>
        <v>11</v>
      </c>
      <c r="I302" s="2">
        <f>AVERAGEIF(A:A,A302,G:G)</f>
        <v>48.938827777777767</v>
      </c>
      <c r="J302" s="2">
        <f>G302-I302</f>
        <v>0.11403888888883529</v>
      </c>
      <c r="K302" s="2">
        <f>90+J302</f>
        <v>90.114038888888842</v>
      </c>
      <c r="L302" s="2">
        <f>EXP(0.06*K302)</f>
        <v>222.92654739743432</v>
      </c>
      <c r="M302" s="2">
        <f>SUMIF(A:A,A302,L:L)</f>
        <v>4683.3913291814115</v>
      </c>
      <c r="N302" s="3">
        <f>L302/M302</f>
        <v>4.7599385088411696E-2</v>
      </c>
      <c r="O302" s="7">
        <f>1/N302</f>
        <v>21.008674757932006</v>
      </c>
      <c r="P302" s="3" t="str">
        <f>IF(O302&gt;21,"",N302)</f>
        <v/>
      </c>
      <c r="Q302" s="3" t="str">
        <f>IF(ISNUMBER(P302),SUMIF(A:A,A302,P:P),"")</f>
        <v/>
      </c>
      <c r="R302" s="3" t="str">
        <f>IFERROR(P302*(1/Q302),"")</f>
        <v/>
      </c>
      <c r="S302" s="8" t="str">
        <f>IFERROR(1/R302,"")</f>
        <v/>
      </c>
    </row>
    <row r="303" spans="1:19" x14ac:dyDescent="0.25">
      <c r="A303" s="1">
        <v>42</v>
      </c>
      <c r="B303" s="5">
        <v>0.69791666666666663</v>
      </c>
      <c r="C303" s="1" t="s">
        <v>32</v>
      </c>
      <c r="D303" s="1">
        <v>8</v>
      </c>
      <c r="E303" s="1">
        <v>9</v>
      </c>
      <c r="F303" s="1" t="s">
        <v>332</v>
      </c>
      <c r="G303" s="2">
        <v>47.689799999999998</v>
      </c>
      <c r="H303" s="6">
        <f>1+COUNTIFS(A:A,A303,O:O,"&lt;"&amp;O303)</f>
        <v>12</v>
      </c>
      <c r="I303" s="2">
        <f>AVERAGEIF(A:A,A303,G:G)</f>
        <v>48.938827777777767</v>
      </c>
      <c r="J303" s="2">
        <f>G303-I303</f>
        <v>-1.2490277777777692</v>
      </c>
      <c r="K303" s="2">
        <f>90+J303</f>
        <v>88.750972222222231</v>
      </c>
      <c r="L303" s="2">
        <f>EXP(0.06*K303)</f>
        <v>205.42034296862994</v>
      </c>
      <c r="M303" s="2">
        <f>SUMIF(A:A,A303,L:L)</f>
        <v>4683.3913291814115</v>
      </c>
      <c r="N303" s="3">
        <f>L303/M303</f>
        <v>4.386145178360195E-2</v>
      </c>
      <c r="O303" s="7">
        <f>1/N303</f>
        <v>22.799062943326017</v>
      </c>
      <c r="P303" s="3" t="str">
        <f>IF(O303&gt;21,"",N303)</f>
        <v/>
      </c>
      <c r="Q303" s="3" t="str">
        <f>IF(ISNUMBER(P303),SUMIF(A:A,A303,P:P),"")</f>
        <v/>
      </c>
      <c r="R303" s="3" t="str">
        <f>IFERROR(P303*(1/Q303),"")</f>
        <v/>
      </c>
      <c r="S303" s="8" t="str">
        <f>IFERROR(1/R303,"")</f>
        <v/>
      </c>
    </row>
    <row r="304" spans="1:19" x14ac:dyDescent="0.25">
      <c r="A304" s="1">
        <v>42</v>
      </c>
      <c r="B304" s="5">
        <v>0.69791666666666663</v>
      </c>
      <c r="C304" s="1" t="s">
        <v>32</v>
      </c>
      <c r="D304" s="1">
        <v>8</v>
      </c>
      <c r="E304" s="1">
        <v>13</v>
      </c>
      <c r="F304" s="1" t="s">
        <v>336</v>
      </c>
      <c r="G304" s="2">
        <v>47.029066666666701</v>
      </c>
      <c r="H304" s="6">
        <f>1+COUNTIFS(A:A,A304,O:O,"&lt;"&amp;O304)</f>
        <v>13</v>
      </c>
      <c r="I304" s="2">
        <f>AVERAGEIF(A:A,A304,G:G)</f>
        <v>48.938827777777767</v>
      </c>
      <c r="J304" s="2">
        <f>G304-I304</f>
        <v>-1.9097611111110666</v>
      </c>
      <c r="K304" s="2">
        <f>90+J304</f>
        <v>88.090238888888933</v>
      </c>
      <c r="L304" s="2">
        <f>EXP(0.06*K304)</f>
        <v>197.4359708072775</v>
      </c>
      <c r="M304" s="2">
        <f>SUMIF(A:A,A304,L:L)</f>
        <v>4683.3913291814115</v>
      </c>
      <c r="N304" s="3">
        <f>L304/M304</f>
        <v>4.2156624746919544E-2</v>
      </c>
      <c r="O304" s="7">
        <f>1/N304</f>
        <v>23.721064150731653</v>
      </c>
      <c r="P304" s="3" t="str">
        <f>IF(O304&gt;21,"",N304)</f>
        <v/>
      </c>
      <c r="Q304" s="3" t="str">
        <f>IF(ISNUMBER(P304),SUMIF(A:A,A304,P:P),"")</f>
        <v/>
      </c>
      <c r="R304" s="3" t="str">
        <f>IFERROR(P304*(1/Q304),"")</f>
        <v/>
      </c>
      <c r="S304" s="8" t="str">
        <f>IFERROR(1/R304,"")</f>
        <v/>
      </c>
    </row>
    <row r="305" spans="1:19" x14ac:dyDescent="0.25">
      <c r="A305" s="1">
        <v>42</v>
      </c>
      <c r="B305" s="5">
        <v>0.69791666666666663</v>
      </c>
      <c r="C305" s="1" t="s">
        <v>32</v>
      </c>
      <c r="D305" s="1">
        <v>8</v>
      </c>
      <c r="E305" s="1">
        <v>11</v>
      </c>
      <c r="F305" s="1" t="s">
        <v>334</v>
      </c>
      <c r="G305" s="2">
        <v>44.725966666666601</v>
      </c>
      <c r="H305" s="6">
        <f>1+COUNTIFS(A:A,A305,O:O,"&lt;"&amp;O305)</f>
        <v>14</v>
      </c>
      <c r="I305" s="2">
        <f>AVERAGEIF(A:A,A305,G:G)</f>
        <v>48.938827777777767</v>
      </c>
      <c r="J305" s="2">
        <f>G305-I305</f>
        <v>-4.2128611111111667</v>
      </c>
      <c r="K305" s="2">
        <f>90+J305</f>
        <v>85.787138888888833</v>
      </c>
      <c r="L305" s="2">
        <f>EXP(0.06*K305)</f>
        <v>171.95422941246073</v>
      </c>
      <c r="M305" s="2">
        <f>SUMIF(A:A,A305,L:L)</f>
        <v>4683.3913291814115</v>
      </c>
      <c r="N305" s="3">
        <f>L305/M305</f>
        <v>3.6715750900644002E-2</v>
      </c>
      <c r="O305" s="7">
        <f>1/N305</f>
        <v>27.236267146110848</v>
      </c>
      <c r="P305" s="3" t="str">
        <f>IF(O305&gt;21,"",N305)</f>
        <v/>
      </c>
      <c r="Q305" s="3" t="str">
        <f>IF(ISNUMBER(P305),SUMIF(A:A,A305,P:P),"")</f>
        <v/>
      </c>
      <c r="R305" s="3" t="str">
        <f>IFERROR(P305*(1/Q305),"")</f>
        <v/>
      </c>
      <c r="S305" s="8" t="str">
        <f>IFERROR(1/R305,"")</f>
        <v/>
      </c>
    </row>
    <row r="306" spans="1:19" x14ac:dyDescent="0.25">
      <c r="A306" s="1">
        <v>42</v>
      </c>
      <c r="B306" s="5">
        <v>0.69791666666666663</v>
      </c>
      <c r="C306" s="1" t="s">
        <v>32</v>
      </c>
      <c r="D306" s="1">
        <v>8</v>
      </c>
      <c r="E306" s="1">
        <v>5</v>
      </c>
      <c r="F306" s="1" t="s">
        <v>329</v>
      </c>
      <c r="G306" s="2">
        <v>44.3325666666667</v>
      </c>
      <c r="H306" s="6">
        <f>1+COUNTIFS(A:A,A306,O:O,"&lt;"&amp;O306)</f>
        <v>15</v>
      </c>
      <c r="I306" s="2">
        <f>AVERAGEIF(A:A,A306,G:G)</f>
        <v>48.938827777777767</v>
      </c>
      <c r="J306" s="2">
        <f>G306-I306</f>
        <v>-4.606261111111067</v>
      </c>
      <c r="K306" s="2">
        <f>90+J306</f>
        <v>85.393738888888933</v>
      </c>
      <c r="L306" s="2">
        <f>EXP(0.06*K306)</f>
        <v>167.94294914934991</v>
      </c>
      <c r="M306" s="2">
        <f>SUMIF(A:A,A306,L:L)</f>
        <v>4683.3913291814115</v>
      </c>
      <c r="N306" s="3">
        <f>L306/M306</f>
        <v>3.5859260383159973E-2</v>
      </c>
      <c r="O306" s="7">
        <f>1/N306</f>
        <v>27.88679937385475</v>
      </c>
      <c r="P306" s="3" t="str">
        <f>IF(O306&gt;21,"",N306)</f>
        <v/>
      </c>
      <c r="Q306" s="3" t="str">
        <f>IF(ISNUMBER(P306),SUMIF(A:A,A306,P:P),"")</f>
        <v/>
      </c>
      <c r="R306" s="3" t="str">
        <f>IFERROR(P306*(1/Q306),"")</f>
        <v/>
      </c>
      <c r="S306" s="8" t="str">
        <f>IFERROR(1/R306,"")</f>
        <v/>
      </c>
    </row>
    <row r="307" spans="1:19" x14ac:dyDescent="0.25">
      <c r="A307" s="1">
        <v>42</v>
      </c>
      <c r="B307" s="5">
        <v>0.69791666666666663</v>
      </c>
      <c r="C307" s="1" t="s">
        <v>32</v>
      </c>
      <c r="D307" s="1">
        <v>8</v>
      </c>
      <c r="E307" s="1">
        <v>19</v>
      </c>
      <c r="F307" s="1" t="s">
        <v>28</v>
      </c>
      <c r="G307" s="2">
        <v>38.656100000000002</v>
      </c>
      <c r="H307" s="6">
        <f>1+COUNTIFS(A:A,A307,O:O,"&lt;"&amp;O307)</f>
        <v>16</v>
      </c>
      <c r="I307" s="2">
        <f>AVERAGEIF(A:A,A307,G:G)</f>
        <v>48.938827777777767</v>
      </c>
      <c r="J307" s="2">
        <f>G307-I307</f>
        <v>-10.282727777777765</v>
      </c>
      <c r="K307" s="2">
        <f>90+J307</f>
        <v>79.717272222222235</v>
      </c>
      <c r="L307" s="2">
        <f>EXP(0.06*K307)</f>
        <v>119.46654013966688</v>
      </c>
      <c r="M307" s="2">
        <f>SUMIF(A:A,A307,L:L)</f>
        <v>4683.3913291814115</v>
      </c>
      <c r="N307" s="3">
        <f>L307/M307</f>
        <v>2.55085538966798E-2</v>
      </c>
      <c r="O307" s="7">
        <f>1/N307</f>
        <v>39.202535904246623</v>
      </c>
      <c r="P307" s="3" t="str">
        <f>IF(O307&gt;21,"",N307)</f>
        <v/>
      </c>
      <c r="Q307" s="3" t="str">
        <f>IF(ISNUMBER(P307),SUMIF(A:A,A307,P:P),"")</f>
        <v/>
      </c>
      <c r="R307" s="3" t="str">
        <f>IFERROR(P307*(1/Q307),"")</f>
        <v/>
      </c>
      <c r="S307" s="8" t="str">
        <f>IFERROR(1/R307,"")</f>
        <v/>
      </c>
    </row>
    <row r="308" spans="1:19" x14ac:dyDescent="0.25">
      <c r="A308" s="1">
        <v>42</v>
      </c>
      <c r="B308" s="5">
        <v>0.69791666666666663</v>
      </c>
      <c r="C308" s="1" t="s">
        <v>32</v>
      </c>
      <c r="D308" s="1">
        <v>8</v>
      </c>
      <c r="E308" s="1">
        <v>10</v>
      </c>
      <c r="F308" s="1" t="s">
        <v>333</v>
      </c>
      <c r="G308" s="2">
        <v>31.999333333333301</v>
      </c>
      <c r="H308" s="6">
        <f>1+COUNTIFS(A:A,A308,O:O,"&lt;"&amp;O308)</f>
        <v>17</v>
      </c>
      <c r="I308" s="2">
        <f>AVERAGEIF(A:A,A308,G:G)</f>
        <v>48.938827777777767</v>
      </c>
      <c r="J308" s="2">
        <f>G308-I308</f>
        <v>-16.939494444444467</v>
      </c>
      <c r="K308" s="2">
        <f>90+J308</f>
        <v>73.060505555555537</v>
      </c>
      <c r="L308" s="2">
        <f>EXP(0.06*K308)</f>
        <v>80.128398821746629</v>
      </c>
      <c r="M308" s="2">
        <f>SUMIF(A:A,A308,L:L)</f>
        <v>4683.3913291814115</v>
      </c>
      <c r="N308" s="3">
        <f>L308/M308</f>
        <v>1.7109054783118433E-2</v>
      </c>
      <c r="O308" s="7">
        <f>1/N308</f>
        <v>58.448582500694521</v>
      </c>
      <c r="P308" s="3" t="str">
        <f>IF(O308&gt;21,"",N308)</f>
        <v/>
      </c>
      <c r="Q308" s="3" t="str">
        <f>IF(ISNUMBER(P308),SUMIF(A:A,A308,P:P),"")</f>
        <v/>
      </c>
      <c r="R308" s="3" t="str">
        <f>IFERROR(P308*(1/Q308),"")</f>
        <v/>
      </c>
      <c r="S308" s="8" t="str">
        <f>IFERROR(1/R308,"")</f>
        <v/>
      </c>
    </row>
    <row r="309" spans="1:19" x14ac:dyDescent="0.25">
      <c r="A309" s="1">
        <v>42</v>
      </c>
      <c r="B309" s="5">
        <v>0.69791666666666663</v>
      </c>
      <c r="C309" s="1" t="s">
        <v>32</v>
      </c>
      <c r="D309" s="1">
        <v>8</v>
      </c>
      <c r="E309" s="1">
        <v>14</v>
      </c>
      <c r="F309" s="1" t="s">
        <v>337</v>
      </c>
      <c r="G309" s="2">
        <v>28.464699999999997</v>
      </c>
      <c r="H309" s="6">
        <f>1+COUNTIFS(A:A,A309,O:O,"&lt;"&amp;O309)</f>
        <v>18</v>
      </c>
      <c r="I309" s="2">
        <f>AVERAGEIF(A:A,A309,G:G)</f>
        <v>48.938827777777767</v>
      </c>
      <c r="J309" s="2">
        <f>G309-I309</f>
        <v>-20.47412777777777</v>
      </c>
      <c r="K309" s="2">
        <f>90+J309</f>
        <v>69.525872222222233</v>
      </c>
      <c r="L309" s="2">
        <f>EXP(0.06*K309)</f>
        <v>64.815990074921046</v>
      </c>
      <c r="M309" s="2">
        <f>SUMIF(A:A,A309,L:L)</f>
        <v>4683.3913291814115</v>
      </c>
      <c r="N309" s="3">
        <f>L309/M309</f>
        <v>1.3839541801912577E-2</v>
      </c>
      <c r="O309" s="7">
        <f>1/N309</f>
        <v>72.256727449011606</v>
      </c>
      <c r="P309" s="3" t="str">
        <f>IF(O309&gt;21,"",N309)</f>
        <v/>
      </c>
      <c r="Q309" s="3" t="str">
        <f>IF(ISNUMBER(P309),SUMIF(A:A,A309,P:P),"")</f>
        <v/>
      </c>
      <c r="R309" s="3" t="str">
        <f>IFERROR(P309*(1/Q309),"")</f>
        <v/>
      </c>
      <c r="S309" s="8" t="str">
        <f>IFERROR(1/R309,"")</f>
        <v/>
      </c>
    </row>
    <row r="310" spans="1:19" x14ac:dyDescent="0.25">
      <c r="A310" s="1">
        <v>43</v>
      </c>
      <c r="B310" s="5">
        <v>0.70138888888888884</v>
      </c>
      <c r="C310" s="1" t="s">
        <v>84</v>
      </c>
      <c r="D310" s="1">
        <v>7</v>
      </c>
      <c r="E310" s="1">
        <v>2</v>
      </c>
      <c r="F310" s="1" t="s">
        <v>342</v>
      </c>
      <c r="G310" s="2">
        <v>80.131666666666604</v>
      </c>
      <c r="H310" s="6">
        <f>1+COUNTIFS(A:A,A310,O:O,"&lt;"&amp;O310)</f>
        <v>1</v>
      </c>
      <c r="I310" s="2">
        <f>AVERAGEIF(A:A,A310,G:G)</f>
        <v>48.145568749999995</v>
      </c>
      <c r="J310" s="2">
        <f>G310-I310</f>
        <v>31.986097916666608</v>
      </c>
      <c r="K310" s="2">
        <f>90+J310</f>
        <v>121.98609791666661</v>
      </c>
      <c r="L310" s="2">
        <f>EXP(0.06*K310)</f>
        <v>1508.9447961040994</v>
      </c>
      <c r="M310" s="2">
        <f>SUMIF(A:A,A310,L:L)</f>
        <v>4814.4774519608864</v>
      </c>
      <c r="N310" s="3">
        <f>L310/M310</f>
        <v>0.31341818736517751</v>
      </c>
      <c r="O310" s="7">
        <f>1/N310</f>
        <v>3.1906253061021483</v>
      </c>
      <c r="P310" s="3">
        <f>IF(O310&gt;21,"",N310)</f>
        <v>0.31341818736517751</v>
      </c>
      <c r="Q310" s="3">
        <f>IF(ISNUMBER(P310),SUMIF(A:A,A310,P:P),"")</f>
        <v>0.67622457974093708</v>
      </c>
      <c r="R310" s="3">
        <f>IFERROR(P310*(1/Q310),"")</f>
        <v>0.46348239439218347</v>
      </c>
      <c r="S310" s="8">
        <f>IFERROR(1/R310,"")</f>
        <v>2.1575792567297238</v>
      </c>
    </row>
    <row r="311" spans="1:19" x14ac:dyDescent="0.25">
      <c r="A311" s="1">
        <v>43</v>
      </c>
      <c r="B311" s="5">
        <v>0.70138888888888884</v>
      </c>
      <c r="C311" s="1" t="s">
        <v>84</v>
      </c>
      <c r="D311" s="1">
        <v>7</v>
      </c>
      <c r="E311" s="1">
        <v>11</v>
      </c>
      <c r="F311" s="1" t="s">
        <v>351</v>
      </c>
      <c r="G311" s="2">
        <v>59.471533333333305</v>
      </c>
      <c r="H311" s="6">
        <f>1+COUNTIFS(A:A,A311,O:O,"&lt;"&amp;O311)</f>
        <v>2</v>
      </c>
      <c r="I311" s="2">
        <f>AVERAGEIF(A:A,A311,G:G)</f>
        <v>48.145568749999995</v>
      </c>
      <c r="J311" s="2">
        <f>G311-I311</f>
        <v>11.32596458333331</v>
      </c>
      <c r="K311" s="2">
        <f>90+J311</f>
        <v>101.3259645833333</v>
      </c>
      <c r="L311" s="2">
        <f>EXP(0.06*K311)</f>
        <v>436.83601589341652</v>
      </c>
      <c r="M311" s="2">
        <f>SUMIF(A:A,A311,L:L)</f>
        <v>4814.4774519608864</v>
      </c>
      <c r="N311" s="3">
        <f>L311/M311</f>
        <v>9.0733837732586697E-2</v>
      </c>
      <c r="O311" s="7">
        <f>1/N311</f>
        <v>11.021246593219477</v>
      </c>
      <c r="P311" s="3">
        <f>IF(O311&gt;21,"",N311)</f>
        <v>9.0733837732586697E-2</v>
      </c>
      <c r="Q311" s="3">
        <f>IF(ISNUMBER(P311),SUMIF(A:A,A311,P:P),"")</f>
        <v>0.67622457974093708</v>
      </c>
      <c r="R311" s="3">
        <f>IFERROR(P311*(1/Q311),"")</f>
        <v>0.13417707733627046</v>
      </c>
      <c r="S311" s="8">
        <f>IFERROR(1/R311,"")</f>
        <v>7.4528378457210751</v>
      </c>
    </row>
    <row r="312" spans="1:19" x14ac:dyDescent="0.25">
      <c r="A312" s="1">
        <v>43</v>
      </c>
      <c r="B312" s="5">
        <v>0.70138888888888884</v>
      </c>
      <c r="C312" s="1" t="s">
        <v>84</v>
      </c>
      <c r="D312" s="1">
        <v>7</v>
      </c>
      <c r="E312" s="1">
        <v>8</v>
      </c>
      <c r="F312" s="1" t="s">
        <v>348</v>
      </c>
      <c r="G312" s="2">
        <v>59.193166666666698</v>
      </c>
      <c r="H312" s="6">
        <f>1+COUNTIFS(A:A,A312,O:O,"&lt;"&amp;O312)</f>
        <v>3</v>
      </c>
      <c r="I312" s="2">
        <f>AVERAGEIF(A:A,A312,G:G)</f>
        <v>48.145568749999995</v>
      </c>
      <c r="J312" s="2">
        <f>G312-I312</f>
        <v>11.047597916666703</v>
      </c>
      <c r="K312" s="2">
        <f>90+J312</f>
        <v>101.0475979166667</v>
      </c>
      <c r="L312" s="2">
        <f>EXP(0.06*K312)</f>
        <v>429.60057214395812</v>
      </c>
      <c r="M312" s="2">
        <f>SUMIF(A:A,A312,L:L)</f>
        <v>4814.4774519608864</v>
      </c>
      <c r="N312" s="3">
        <f>L312/M312</f>
        <v>8.9230986421794597E-2</v>
      </c>
      <c r="O312" s="7">
        <f>1/N312</f>
        <v>11.206869273785713</v>
      </c>
      <c r="P312" s="3">
        <f>IF(O312&gt;21,"",N312)</f>
        <v>8.9230986421794597E-2</v>
      </c>
      <c r="Q312" s="3">
        <f>IF(ISNUMBER(P312),SUMIF(A:A,A312,P:P),"")</f>
        <v>0.67622457974093708</v>
      </c>
      <c r="R312" s="3">
        <f>IFERROR(P312*(1/Q312),"")</f>
        <v>0.13195466283698112</v>
      </c>
      <c r="S312" s="8">
        <f>IFERROR(1/R312,"")</f>
        <v>7.5783604648773633</v>
      </c>
    </row>
    <row r="313" spans="1:19" x14ac:dyDescent="0.25">
      <c r="A313" s="1">
        <v>43</v>
      </c>
      <c r="B313" s="5">
        <v>0.70138888888888884</v>
      </c>
      <c r="C313" s="1" t="s">
        <v>84</v>
      </c>
      <c r="D313" s="1">
        <v>7</v>
      </c>
      <c r="E313" s="1">
        <v>13</v>
      </c>
      <c r="F313" s="1" t="s">
        <v>353</v>
      </c>
      <c r="G313" s="2">
        <v>56.369599999999998</v>
      </c>
      <c r="H313" s="6">
        <f>1+COUNTIFS(A:A,A313,O:O,"&lt;"&amp;O313)</f>
        <v>4</v>
      </c>
      <c r="I313" s="2">
        <f>AVERAGEIF(A:A,A313,G:G)</f>
        <v>48.145568749999995</v>
      </c>
      <c r="J313" s="2">
        <f>G313-I313</f>
        <v>8.224031250000003</v>
      </c>
      <c r="K313" s="2">
        <f>90+J313</f>
        <v>98.224031249999996</v>
      </c>
      <c r="L313" s="2">
        <f>EXP(0.06*K313)</f>
        <v>362.65133933803645</v>
      </c>
      <c r="M313" s="2">
        <f>SUMIF(A:A,A313,L:L)</f>
        <v>4814.4774519608864</v>
      </c>
      <c r="N313" s="3">
        <f>L313/M313</f>
        <v>7.5325171414050832E-2</v>
      </c>
      <c r="O313" s="7">
        <f>1/N313</f>
        <v>13.275774634526279</v>
      </c>
      <c r="P313" s="3">
        <f>IF(O313&gt;21,"",N313)</f>
        <v>7.5325171414050832E-2</v>
      </c>
      <c r="Q313" s="3">
        <f>IF(ISNUMBER(P313),SUMIF(A:A,A313,P:P),"")</f>
        <v>0.67622457974093708</v>
      </c>
      <c r="R313" s="3">
        <f>IFERROR(P313*(1/Q313),"")</f>
        <v>0.11139076228626302</v>
      </c>
      <c r="S313" s="8">
        <f>IFERROR(1/R313,"")</f>
        <v>8.9774051229679248</v>
      </c>
    </row>
    <row r="314" spans="1:19" x14ac:dyDescent="0.25">
      <c r="A314" s="1">
        <v>43</v>
      </c>
      <c r="B314" s="5">
        <v>0.70138888888888884</v>
      </c>
      <c r="C314" s="1" t="s">
        <v>84</v>
      </c>
      <c r="D314" s="1">
        <v>7</v>
      </c>
      <c r="E314" s="1">
        <v>9</v>
      </c>
      <c r="F314" s="1" t="s">
        <v>349</v>
      </c>
      <c r="G314" s="2">
        <v>50.925899999999999</v>
      </c>
      <c r="H314" s="6">
        <f>1+COUNTIFS(A:A,A314,O:O,"&lt;"&amp;O314)</f>
        <v>5</v>
      </c>
      <c r="I314" s="2">
        <f>AVERAGEIF(A:A,A314,G:G)</f>
        <v>48.145568749999995</v>
      </c>
      <c r="J314" s="2">
        <f>G314-I314</f>
        <v>2.7803312500000033</v>
      </c>
      <c r="K314" s="2">
        <f>90+J314</f>
        <v>92.780331250000003</v>
      </c>
      <c r="L314" s="2">
        <f>EXP(0.06*K314)</f>
        <v>261.600851618462</v>
      </c>
      <c r="M314" s="2">
        <f>SUMIF(A:A,A314,L:L)</f>
        <v>4814.4774519608864</v>
      </c>
      <c r="N314" s="3">
        <f>L314/M314</f>
        <v>5.4336291784254739E-2</v>
      </c>
      <c r="O314" s="7">
        <f>1/N314</f>
        <v>18.403905882472721</v>
      </c>
      <c r="P314" s="3">
        <f>IF(O314&gt;21,"",N314)</f>
        <v>5.4336291784254739E-2</v>
      </c>
      <c r="Q314" s="3">
        <f>IF(ISNUMBER(P314),SUMIF(A:A,A314,P:P),"")</f>
        <v>0.67622457974093708</v>
      </c>
      <c r="R314" s="3">
        <f>IFERROR(P314*(1/Q314),"")</f>
        <v>8.0352435288689267E-2</v>
      </c>
      <c r="S314" s="8">
        <f>IFERROR(1/R314,"")</f>
        <v>12.445173520966875</v>
      </c>
    </row>
    <row r="315" spans="1:19" x14ac:dyDescent="0.25">
      <c r="A315" s="1">
        <v>43</v>
      </c>
      <c r="B315" s="5">
        <v>0.70138888888888884</v>
      </c>
      <c r="C315" s="1" t="s">
        <v>84</v>
      </c>
      <c r="D315" s="1">
        <v>7</v>
      </c>
      <c r="E315" s="1">
        <v>6</v>
      </c>
      <c r="F315" s="1" t="s">
        <v>346</v>
      </c>
      <c r="G315" s="2">
        <v>50.567433333333298</v>
      </c>
      <c r="H315" s="6">
        <f>1+COUNTIFS(A:A,A315,O:O,"&lt;"&amp;O315)</f>
        <v>6</v>
      </c>
      <c r="I315" s="2">
        <f>AVERAGEIF(A:A,A315,G:G)</f>
        <v>48.145568749999995</v>
      </c>
      <c r="J315" s="2">
        <f>G315-I315</f>
        <v>2.4218645833333028</v>
      </c>
      <c r="K315" s="2">
        <f>90+J315</f>
        <v>92.421864583333303</v>
      </c>
      <c r="L315" s="2">
        <f>EXP(0.06*K315)</f>
        <v>256.03441652649536</v>
      </c>
      <c r="M315" s="2">
        <f>SUMIF(A:A,A315,L:L)</f>
        <v>4814.4774519608864</v>
      </c>
      <c r="N315" s="3">
        <f>L315/M315</f>
        <v>5.3180105023072695E-2</v>
      </c>
      <c r="O315" s="7">
        <f>1/N315</f>
        <v>18.804024542000068</v>
      </c>
      <c r="P315" s="3">
        <f>IF(O315&gt;21,"",N315)</f>
        <v>5.3180105023072695E-2</v>
      </c>
      <c r="Q315" s="3">
        <f>IF(ISNUMBER(P315),SUMIF(A:A,A315,P:P),"")</f>
        <v>0.67622457974093708</v>
      </c>
      <c r="R315" s="3">
        <f>IFERROR(P315*(1/Q315),"")</f>
        <v>7.86426678596127E-2</v>
      </c>
      <c r="S315" s="8">
        <f>IFERROR(1/R315,"")</f>
        <v>12.715743593352261</v>
      </c>
    </row>
    <row r="316" spans="1:19" x14ac:dyDescent="0.25">
      <c r="A316" s="1">
        <v>43</v>
      </c>
      <c r="B316" s="5">
        <v>0.70138888888888884</v>
      </c>
      <c r="C316" s="1" t="s">
        <v>84</v>
      </c>
      <c r="D316" s="1">
        <v>7</v>
      </c>
      <c r="E316" s="1">
        <v>7</v>
      </c>
      <c r="F316" s="1" t="s">
        <v>347</v>
      </c>
      <c r="G316" s="2">
        <v>47.731899999999996</v>
      </c>
      <c r="H316" s="6">
        <f>1+COUNTIFS(A:A,A316,O:O,"&lt;"&amp;O316)</f>
        <v>7</v>
      </c>
      <c r="I316" s="2">
        <f>AVERAGEIF(A:A,A316,G:G)</f>
        <v>48.145568749999995</v>
      </c>
      <c r="J316" s="2">
        <f>G316-I316</f>
        <v>-0.41366874999999936</v>
      </c>
      <c r="K316" s="2">
        <f>90+J316</f>
        <v>89.586331250000001</v>
      </c>
      <c r="L316" s="2">
        <f>EXP(0.06*K316)</f>
        <v>215.97871798872436</v>
      </c>
      <c r="M316" s="2">
        <f>SUMIF(A:A,A316,L:L)</f>
        <v>4814.4774519608864</v>
      </c>
      <c r="N316" s="3">
        <f>L316/M316</f>
        <v>4.4860261605495416E-2</v>
      </c>
      <c r="O316" s="7">
        <f>1/N316</f>
        <v>22.291443790365665</v>
      </c>
      <c r="P316" s="3" t="str">
        <f>IF(O316&gt;21,"",N316)</f>
        <v/>
      </c>
      <c r="Q316" s="3" t="str">
        <f>IF(ISNUMBER(P316),SUMIF(A:A,A316,P:P),"")</f>
        <v/>
      </c>
      <c r="R316" s="3" t="str">
        <f>IFERROR(P316*(1/Q316),"")</f>
        <v/>
      </c>
      <c r="S316" s="8" t="str">
        <f>IFERROR(1/R316,"")</f>
        <v/>
      </c>
    </row>
    <row r="317" spans="1:19" x14ac:dyDescent="0.25">
      <c r="A317" s="1">
        <v>43</v>
      </c>
      <c r="B317" s="5">
        <v>0.70138888888888884</v>
      </c>
      <c r="C317" s="1" t="s">
        <v>84</v>
      </c>
      <c r="D317" s="1">
        <v>7</v>
      </c>
      <c r="E317" s="1">
        <v>3</v>
      </c>
      <c r="F317" s="1" t="s">
        <v>343</v>
      </c>
      <c r="G317" s="2">
        <v>46.967599999999997</v>
      </c>
      <c r="H317" s="6">
        <f>1+COUNTIFS(A:A,A317,O:O,"&lt;"&amp;O317)</f>
        <v>8</v>
      </c>
      <c r="I317" s="2">
        <f>AVERAGEIF(A:A,A317,G:G)</f>
        <v>48.145568749999995</v>
      </c>
      <c r="J317" s="2">
        <f>G317-I317</f>
        <v>-1.177968749999998</v>
      </c>
      <c r="K317" s="2">
        <f>90+J317</f>
        <v>88.822031250000009</v>
      </c>
      <c r="L317" s="2">
        <f>EXP(0.06*K317)</f>
        <v>206.29803085997031</v>
      </c>
      <c r="M317" s="2">
        <f>SUMIF(A:A,A317,L:L)</f>
        <v>4814.4774519608864</v>
      </c>
      <c r="N317" s="3">
        <f>L317/M317</f>
        <v>4.2849516467451165E-2</v>
      </c>
      <c r="O317" s="7">
        <f>1/N317</f>
        <v>23.337486217834172</v>
      </c>
      <c r="P317" s="3" t="str">
        <f>IF(O317&gt;21,"",N317)</f>
        <v/>
      </c>
      <c r="Q317" s="3" t="str">
        <f>IF(ISNUMBER(P317),SUMIF(A:A,A317,P:P),"")</f>
        <v/>
      </c>
      <c r="R317" s="3" t="str">
        <f>IFERROR(P317*(1/Q317),"")</f>
        <v/>
      </c>
      <c r="S317" s="8" t="str">
        <f>IFERROR(1/R317,"")</f>
        <v/>
      </c>
    </row>
    <row r="318" spans="1:19" x14ac:dyDescent="0.25">
      <c r="A318" s="1">
        <v>43</v>
      </c>
      <c r="B318" s="5">
        <v>0.70138888888888884</v>
      </c>
      <c r="C318" s="1" t="s">
        <v>84</v>
      </c>
      <c r="D318" s="1">
        <v>7</v>
      </c>
      <c r="E318" s="1">
        <v>16</v>
      </c>
      <c r="F318" s="1" t="s">
        <v>356</v>
      </c>
      <c r="G318" s="2">
        <v>46.5184</v>
      </c>
      <c r="H318" s="6">
        <f>1+COUNTIFS(A:A,A318,O:O,"&lt;"&amp;O318)</f>
        <v>9</v>
      </c>
      <c r="I318" s="2">
        <f>AVERAGEIF(A:A,A318,G:G)</f>
        <v>48.145568749999995</v>
      </c>
      <c r="J318" s="2">
        <f>G318-I318</f>
        <v>-1.6271687499999956</v>
      </c>
      <c r="K318" s="2">
        <f>90+J318</f>
        <v>88.372831250000004</v>
      </c>
      <c r="L318" s="2">
        <f>EXP(0.06*K318)</f>
        <v>200.81214619357195</v>
      </c>
      <c r="M318" s="2">
        <f>SUMIF(A:A,A318,L:L)</f>
        <v>4814.4774519608864</v>
      </c>
      <c r="N318" s="3">
        <f>L318/M318</f>
        <v>4.1710060582334486E-2</v>
      </c>
      <c r="O318" s="7">
        <f>1/N318</f>
        <v>23.975031108526636</v>
      </c>
      <c r="P318" s="3" t="str">
        <f>IF(O318&gt;21,"",N318)</f>
        <v/>
      </c>
      <c r="Q318" s="3" t="str">
        <f>IF(ISNUMBER(P318),SUMIF(A:A,A318,P:P),"")</f>
        <v/>
      </c>
      <c r="R318" s="3" t="str">
        <f>IFERROR(P318*(1/Q318),"")</f>
        <v/>
      </c>
      <c r="S318" s="8" t="str">
        <f>IFERROR(1/R318,"")</f>
        <v/>
      </c>
    </row>
    <row r="319" spans="1:19" x14ac:dyDescent="0.25">
      <c r="A319" s="1">
        <v>43</v>
      </c>
      <c r="B319" s="5">
        <v>0.70138888888888884</v>
      </c>
      <c r="C319" s="1" t="s">
        <v>84</v>
      </c>
      <c r="D319" s="1">
        <v>7</v>
      </c>
      <c r="E319" s="1">
        <v>12</v>
      </c>
      <c r="F319" s="1" t="s">
        <v>352</v>
      </c>
      <c r="G319" s="2">
        <v>45.350833333333298</v>
      </c>
      <c r="H319" s="6">
        <f>1+COUNTIFS(A:A,A319,O:O,"&lt;"&amp;O319)</f>
        <v>10</v>
      </c>
      <c r="I319" s="2">
        <f>AVERAGEIF(A:A,A319,G:G)</f>
        <v>48.145568749999995</v>
      </c>
      <c r="J319" s="2">
        <f>G319-I319</f>
        <v>-2.7947354166666969</v>
      </c>
      <c r="K319" s="2">
        <f>90+J319</f>
        <v>87.205264583333303</v>
      </c>
      <c r="L319" s="2">
        <f>EXP(0.06*K319)</f>
        <v>187.22589360170105</v>
      </c>
      <c r="M319" s="2">
        <f>SUMIF(A:A,A319,L:L)</f>
        <v>4814.4774519608864</v>
      </c>
      <c r="N319" s="3">
        <f>L319/M319</f>
        <v>3.8888102700625565E-2</v>
      </c>
      <c r="O319" s="7">
        <f>1/N319</f>
        <v>25.714805571728593</v>
      </c>
      <c r="P319" s="3" t="str">
        <f>IF(O319&gt;21,"",N319)</f>
        <v/>
      </c>
      <c r="Q319" s="3" t="str">
        <f>IF(ISNUMBER(P319),SUMIF(A:A,A319,P:P),"")</f>
        <v/>
      </c>
      <c r="R319" s="3" t="str">
        <f>IFERROR(P319*(1/Q319),"")</f>
        <v/>
      </c>
      <c r="S319" s="8" t="str">
        <f>IFERROR(1/R319,"")</f>
        <v/>
      </c>
    </row>
    <row r="320" spans="1:19" x14ac:dyDescent="0.25">
      <c r="A320" s="1">
        <v>43</v>
      </c>
      <c r="B320" s="5">
        <v>0.70138888888888884</v>
      </c>
      <c r="C320" s="1" t="s">
        <v>84</v>
      </c>
      <c r="D320" s="1">
        <v>7</v>
      </c>
      <c r="E320" s="1">
        <v>10</v>
      </c>
      <c r="F320" s="1" t="s">
        <v>350</v>
      </c>
      <c r="G320" s="2">
        <v>45.277899999999995</v>
      </c>
      <c r="H320" s="6">
        <f>1+COUNTIFS(A:A,A320,O:O,"&lt;"&amp;O320)</f>
        <v>11</v>
      </c>
      <c r="I320" s="2">
        <f>AVERAGEIF(A:A,A320,G:G)</f>
        <v>48.145568749999995</v>
      </c>
      <c r="J320" s="2">
        <f>G320-I320</f>
        <v>-2.86766875</v>
      </c>
      <c r="K320" s="2">
        <f>90+J320</f>
        <v>87.132331249999993</v>
      </c>
      <c r="L320" s="2">
        <f>EXP(0.06*K320)</f>
        <v>186.40838310882637</v>
      </c>
      <c r="M320" s="2">
        <f>SUMIF(A:A,A320,L:L)</f>
        <v>4814.4774519608864</v>
      </c>
      <c r="N320" s="3">
        <f>L320/M320</f>
        <v>3.8718300162129578E-2</v>
      </c>
      <c r="O320" s="7">
        <f>1/N320</f>
        <v>25.827580131684122</v>
      </c>
      <c r="P320" s="3" t="str">
        <f>IF(O320&gt;21,"",N320)</f>
        <v/>
      </c>
      <c r="Q320" s="3" t="str">
        <f>IF(ISNUMBER(P320),SUMIF(A:A,A320,P:P),"")</f>
        <v/>
      </c>
      <c r="R320" s="3" t="str">
        <f>IFERROR(P320*(1/Q320),"")</f>
        <v/>
      </c>
      <c r="S320" s="8" t="str">
        <f>IFERROR(1/R320,"")</f>
        <v/>
      </c>
    </row>
    <row r="321" spans="1:19" x14ac:dyDescent="0.25">
      <c r="A321" s="1">
        <v>43</v>
      </c>
      <c r="B321" s="5">
        <v>0.70138888888888884</v>
      </c>
      <c r="C321" s="1" t="s">
        <v>84</v>
      </c>
      <c r="D321" s="1">
        <v>7</v>
      </c>
      <c r="E321" s="1">
        <v>14</v>
      </c>
      <c r="F321" s="1" t="s">
        <v>354</v>
      </c>
      <c r="G321" s="2">
        <v>41.94</v>
      </c>
      <c r="H321" s="6">
        <f>1+COUNTIFS(A:A,A321,O:O,"&lt;"&amp;O321)</f>
        <v>12</v>
      </c>
      <c r="I321" s="2">
        <f>AVERAGEIF(A:A,A321,G:G)</f>
        <v>48.145568749999995</v>
      </c>
      <c r="J321" s="2">
        <f>G321-I321</f>
        <v>-6.2055687499999976</v>
      </c>
      <c r="K321" s="2">
        <f>90+J321</f>
        <v>83.794431250000002</v>
      </c>
      <c r="L321" s="2">
        <f>EXP(0.06*K321)</f>
        <v>152.57646420360823</v>
      </c>
      <c r="M321" s="2">
        <f>SUMIF(A:A,A321,L:L)</f>
        <v>4814.4774519608864</v>
      </c>
      <c r="N321" s="3">
        <f>L321/M321</f>
        <v>3.1691178477004901E-2</v>
      </c>
      <c r="O321" s="7">
        <f>1/N321</f>
        <v>31.55452236418407</v>
      </c>
      <c r="P321" s="3" t="str">
        <f>IF(O321&gt;21,"",N321)</f>
        <v/>
      </c>
      <c r="Q321" s="3" t="str">
        <f>IF(ISNUMBER(P321),SUMIF(A:A,A321,P:P),"")</f>
        <v/>
      </c>
      <c r="R321" s="3" t="str">
        <f>IFERROR(P321*(1/Q321),"")</f>
        <v/>
      </c>
      <c r="S321" s="8" t="str">
        <f>IFERROR(1/R321,"")</f>
        <v/>
      </c>
    </row>
    <row r="322" spans="1:19" x14ac:dyDescent="0.25">
      <c r="A322" s="1">
        <v>43</v>
      </c>
      <c r="B322" s="5">
        <v>0.70138888888888884</v>
      </c>
      <c r="C322" s="1" t="s">
        <v>84</v>
      </c>
      <c r="D322" s="1">
        <v>7</v>
      </c>
      <c r="E322" s="1">
        <v>4</v>
      </c>
      <c r="F322" s="1" t="s">
        <v>344</v>
      </c>
      <c r="G322" s="2">
        <v>39.1527666666667</v>
      </c>
      <c r="H322" s="6">
        <f>1+COUNTIFS(A:A,A322,O:O,"&lt;"&amp;O322)</f>
        <v>13</v>
      </c>
      <c r="I322" s="2">
        <f>AVERAGEIF(A:A,A322,G:G)</f>
        <v>48.145568749999995</v>
      </c>
      <c r="J322" s="2">
        <f>G322-I322</f>
        <v>-8.9928020833332951</v>
      </c>
      <c r="K322" s="2">
        <f>90+J322</f>
        <v>81.007197916666712</v>
      </c>
      <c r="L322" s="2">
        <f>EXP(0.06*K322)</f>
        <v>129.07993646893607</v>
      </c>
      <c r="M322" s="2">
        <f>SUMIF(A:A,A322,L:L)</f>
        <v>4814.4774519608864</v>
      </c>
      <c r="N322" s="3">
        <f>L322/M322</f>
        <v>2.6810788451478395E-2</v>
      </c>
      <c r="O322" s="7">
        <f>1/N322</f>
        <v>37.298418202425459</v>
      </c>
      <c r="P322" s="3" t="str">
        <f>IF(O322&gt;21,"",N322)</f>
        <v/>
      </c>
      <c r="Q322" s="3" t="str">
        <f>IF(ISNUMBER(P322),SUMIF(A:A,A322,P:P),"")</f>
        <v/>
      </c>
      <c r="R322" s="3" t="str">
        <f>IFERROR(P322*(1/Q322),"")</f>
        <v/>
      </c>
      <c r="S322" s="8" t="str">
        <f>IFERROR(1/R322,"")</f>
        <v/>
      </c>
    </row>
    <row r="323" spans="1:19" x14ac:dyDescent="0.25">
      <c r="A323" s="1">
        <v>43</v>
      </c>
      <c r="B323" s="5">
        <v>0.70138888888888884</v>
      </c>
      <c r="C323" s="1" t="s">
        <v>84</v>
      </c>
      <c r="D323" s="1">
        <v>7</v>
      </c>
      <c r="E323" s="1">
        <v>15</v>
      </c>
      <c r="F323" s="1" t="s">
        <v>355</v>
      </c>
      <c r="G323" s="2">
        <v>37.1252</v>
      </c>
      <c r="H323" s="6">
        <f>1+COUNTIFS(A:A,A323,O:O,"&lt;"&amp;O323)</f>
        <v>14</v>
      </c>
      <c r="I323" s="2">
        <f>AVERAGEIF(A:A,A323,G:G)</f>
        <v>48.145568749999995</v>
      </c>
      <c r="J323" s="2">
        <f>G323-I323</f>
        <v>-11.020368749999996</v>
      </c>
      <c r="K323" s="2">
        <f>90+J323</f>
        <v>78.979631250000011</v>
      </c>
      <c r="L323" s="2">
        <f>EXP(0.06*K323)</f>
        <v>114.2944342054891</v>
      </c>
      <c r="M323" s="2">
        <f>SUMIF(A:A,A323,L:L)</f>
        <v>4814.4774519608864</v>
      </c>
      <c r="N323" s="3">
        <f>L323/M323</f>
        <v>2.3739738184657647E-2</v>
      </c>
      <c r="O323" s="7">
        <f>1/N323</f>
        <v>42.123463713945803</v>
      </c>
      <c r="P323" s="3" t="str">
        <f>IF(O323&gt;21,"",N323)</f>
        <v/>
      </c>
      <c r="Q323" s="3" t="str">
        <f>IF(ISNUMBER(P323),SUMIF(A:A,A323,P:P),"")</f>
        <v/>
      </c>
      <c r="R323" s="3" t="str">
        <f>IFERROR(P323*(1/Q323),"")</f>
        <v/>
      </c>
      <c r="S323" s="8" t="str">
        <f>IFERROR(1/R323,"")</f>
        <v/>
      </c>
    </row>
    <row r="324" spans="1:19" x14ac:dyDescent="0.25">
      <c r="A324" s="1">
        <v>43</v>
      </c>
      <c r="B324" s="5">
        <v>0.70138888888888884</v>
      </c>
      <c r="C324" s="1" t="s">
        <v>84</v>
      </c>
      <c r="D324" s="1">
        <v>7</v>
      </c>
      <c r="E324" s="1">
        <v>17</v>
      </c>
      <c r="F324" s="1" t="s">
        <v>268</v>
      </c>
      <c r="G324" s="2">
        <v>32.1634666666667</v>
      </c>
      <c r="H324" s="6">
        <f>1+COUNTIFS(A:A,A324,O:O,"&lt;"&amp;O324)</f>
        <v>15</v>
      </c>
      <c r="I324" s="2">
        <f>AVERAGEIF(A:A,A324,G:G)</f>
        <v>48.145568749999995</v>
      </c>
      <c r="J324" s="2">
        <f>G324-I324</f>
        <v>-15.982102083333295</v>
      </c>
      <c r="K324" s="2">
        <f>90+J324</f>
        <v>74.017897916666698</v>
      </c>
      <c r="L324" s="2">
        <f>EXP(0.06*K324)</f>
        <v>84.86602826337031</v>
      </c>
      <c r="M324" s="2">
        <f>SUMIF(A:A,A324,L:L)</f>
        <v>4814.4774519608864</v>
      </c>
      <c r="N324" s="3">
        <f>L324/M324</f>
        <v>1.7627256355475351E-2</v>
      </c>
      <c r="O324" s="7">
        <f>1/N324</f>
        <v>56.730326026567461</v>
      </c>
      <c r="P324" s="3" t="str">
        <f>IF(O324&gt;21,"",N324)</f>
        <v/>
      </c>
      <c r="Q324" s="3" t="str">
        <f>IF(ISNUMBER(P324),SUMIF(A:A,A324,P:P),"")</f>
        <v/>
      </c>
      <c r="R324" s="3" t="str">
        <f>IFERROR(P324*(1/Q324),"")</f>
        <v/>
      </c>
      <c r="S324" s="8" t="str">
        <f>IFERROR(1/R324,"")</f>
        <v/>
      </c>
    </row>
    <row r="325" spans="1:19" x14ac:dyDescent="0.25">
      <c r="A325" s="1">
        <v>43</v>
      </c>
      <c r="B325" s="5">
        <v>0.70138888888888884</v>
      </c>
      <c r="C325" s="1" t="s">
        <v>84</v>
      </c>
      <c r="D325" s="1">
        <v>7</v>
      </c>
      <c r="E325" s="1">
        <v>5</v>
      </c>
      <c r="F325" s="1" t="s">
        <v>345</v>
      </c>
      <c r="G325" s="2">
        <v>31.4417333333333</v>
      </c>
      <c r="H325" s="6">
        <f>1+COUNTIFS(A:A,A325,O:O,"&lt;"&amp;O325)</f>
        <v>16</v>
      </c>
      <c r="I325" s="2">
        <f>AVERAGEIF(A:A,A325,G:G)</f>
        <v>48.145568749999995</v>
      </c>
      <c r="J325" s="2">
        <f>G325-I325</f>
        <v>-16.703835416666696</v>
      </c>
      <c r="K325" s="2">
        <f>90+J325</f>
        <v>73.296164583333308</v>
      </c>
      <c r="L325" s="2">
        <f>EXP(0.06*K325)</f>
        <v>81.269425442220069</v>
      </c>
      <c r="M325" s="2">
        <f>SUMIF(A:A,A325,L:L)</f>
        <v>4814.4774519608864</v>
      </c>
      <c r="N325" s="3">
        <f>L325/M325</f>
        <v>1.6880217272410295E-2</v>
      </c>
      <c r="O325" s="7">
        <f>1/N325</f>
        <v>59.240943636101186</v>
      </c>
      <c r="P325" s="3" t="str">
        <f>IF(O325&gt;21,"",N325)</f>
        <v/>
      </c>
      <c r="Q325" s="3" t="str">
        <f>IF(ISNUMBER(P325),SUMIF(A:A,A325,P:P),"")</f>
        <v/>
      </c>
      <c r="R325" s="3" t="str">
        <f>IFERROR(P325*(1/Q325),"")</f>
        <v/>
      </c>
      <c r="S325" s="8" t="str">
        <f>IFERROR(1/R325,"")</f>
        <v/>
      </c>
    </row>
    <row r="326" spans="1:19" x14ac:dyDescent="0.25">
      <c r="A326" s="1">
        <v>45</v>
      </c>
      <c r="B326" s="5">
        <v>0.7055555555555556</v>
      </c>
      <c r="C326" s="1" t="s">
        <v>90</v>
      </c>
      <c r="D326" s="1">
        <v>8</v>
      </c>
      <c r="E326" s="1">
        <v>3</v>
      </c>
      <c r="F326" s="1" t="s">
        <v>358</v>
      </c>
      <c r="G326" s="2">
        <v>64.515766666666593</v>
      </c>
      <c r="H326" s="6">
        <f>1+COUNTIFS(A:A,A326,O:O,"&lt;"&amp;O326)</f>
        <v>1</v>
      </c>
      <c r="I326" s="2">
        <f>AVERAGEIF(A:A,A326,G:G)</f>
        <v>46.855662500000001</v>
      </c>
      <c r="J326" s="2">
        <f>G326-I326</f>
        <v>17.660104166666592</v>
      </c>
      <c r="K326" s="2">
        <f>90+J326</f>
        <v>107.6601041666666</v>
      </c>
      <c r="L326" s="2">
        <f>EXP(0.06*K326)</f>
        <v>638.80947581173791</v>
      </c>
      <c r="M326" s="2">
        <f>SUMIF(A:A,A326,L:L)</f>
        <v>2027.07710726203</v>
      </c>
      <c r="N326" s="3">
        <f>L326/M326</f>
        <v>0.31513822218365284</v>
      </c>
      <c r="O326" s="7">
        <f>1/N326</f>
        <v>3.1732107678681731</v>
      </c>
      <c r="P326" s="3">
        <f>IF(O326&gt;21,"",N326)</f>
        <v>0.31513822218365284</v>
      </c>
      <c r="Q326" s="3">
        <f>IF(ISNUMBER(P326),SUMIF(A:A,A326,P:P),"")</f>
        <v>0.99999999999999989</v>
      </c>
      <c r="R326" s="3">
        <f>IFERROR(P326*(1/Q326),"")</f>
        <v>0.31513822218365289</v>
      </c>
      <c r="S326" s="8">
        <f>IFERROR(1/R326,"")</f>
        <v>3.1732107678681727</v>
      </c>
    </row>
    <row r="327" spans="1:19" x14ac:dyDescent="0.25">
      <c r="A327" s="1">
        <v>45</v>
      </c>
      <c r="B327" s="5">
        <v>0.7055555555555556</v>
      </c>
      <c r="C327" s="1" t="s">
        <v>90</v>
      </c>
      <c r="D327" s="1">
        <v>8</v>
      </c>
      <c r="E327" s="1">
        <v>5</v>
      </c>
      <c r="F327" s="1" t="s">
        <v>359</v>
      </c>
      <c r="G327" s="2">
        <v>50.834933333333296</v>
      </c>
      <c r="H327" s="6">
        <f>1+COUNTIFS(A:A,A327,O:O,"&lt;"&amp;O327)</f>
        <v>2</v>
      </c>
      <c r="I327" s="2">
        <f>AVERAGEIF(A:A,A327,G:G)</f>
        <v>46.855662500000001</v>
      </c>
      <c r="J327" s="2">
        <f>G327-I327</f>
        <v>3.9792708333332953</v>
      </c>
      <c r="K327" s="2">
        <f>90+J327</f>
        <v>93.979270833333288</v>
      </c>
      <c r="L327" s="2">
        <f>EXP(0.06*K327)</f>
        <v>281.11286682826795</v>
      </c>
      <c r="M327" s="2">
        <f>SUMIF(A:A,A327,L:L)</f>
        <v>2027.07710726203</v>
      </c>
      <c r="N327" s="3">
        <f>L327/M327</f>
        <v>0.13867892139927854</v>
      </c>
      <c r="O327" s="7">
        <f>1/N327</f>
        <v>7.2109011947161168</v>
      </c>
      <c r="P327" s="3">
        <f>IF(O327&gt;21,"",N327)</f>
        <v>0.13867892139927854</v>
      </c>
      <c r="Q327" s="3">
        <f>IF(ISNUMBER(P327),SUMIF(A:A,A327,P:P),"")</f>
        <v>0.99999999999999989</v>
      </c>
      <c r="R327" s="3">
        <f>IFERROR(P327*(1/Q327),"")</f>
        <v>0.13867892139927857</v>
      </c>
      <c r="S327" s="8">
        <f>IFERROR(1/R327,"")</f>
        <v>7.210901194716115</v>
      </c>
    </row>
    <row r="328" spans="1:19" x14ac:dyDescent="0.25">
      <c r="A328" s="1">
        <v>45</v>
      </c>
      <c r="B328" s="5">
        <v>0.7055555555555556</v>
      </c>
      <c r="C328" s="1" t="s">
        <v>90</v>
      </c>
      <c r="D328" s="1">
        <v>8</v>
      </c>
      <c r="E328" s="1">
        <v>10</v>
      </c>
      <c r="F328" s="1" t="s">
        <v>363</v>
      </c>
      <c r="G328" s="2">
        <v>49.276699999999998</v>
      </c>
      <c r="H328" s="6">
        <f>1+COUNTIFS(A:A,A328,O:O,"&lt;"&amp;O328)</f>
        <v>3</v>
      </c>
      <c r="I328" s="2">
        <f>AVERAGEIF(A:A,A328,G:G)</f>
        <v>46.855662500000001</v>
      </c>
      <c r="J328" s="2">
        <f>G328-I328</f>
        <v>2.4210374999999971</v>
      </c>
      <c r="K328" s="2">
        <f>90+J328</f>
        <v>92.421037499999997</v>
      </c>
      <c r="L328" s="2">
        <f>EXP(0.06*K328)</f>
        <v>256.02171113383088</v>
      </c>
      <c r="M328" s="2">
        <f>SUMIF(A:A,A328,L:L)</f>
        <v>2027.07710726203</v>
      </c>
      <c r="N328" s="3">
        <f>L328/M328</f>
        <v>0.12630092373725191</v>
      </c>
      <c r="O328" s="7">
        <f>1/N328</f>
        <v>7.9175984657114142</v>
      </c>
      <c r="P328" s="3">
        <f>IF(O328&gt;21,"",N328)</f>
        <v>0.12630092373725191</v>
      </c>
      <c r="Q328" s="3">
        <f>IF(ISNUMBER(P328),SUMIF(A:A,A328,P:P),"")</f>
        <v>0.99999999999999989</v>
      </c>
      <c r="R328" s="3">
        <f>IFERROR(P328*(1/Q328),"")</f>
        <v>0.12630092373725194</v>
      </c>
      <c r="S328" s="8">
        <f>IFERROR(1/R328,"")</f>
        <v>7.9175984657114125</v>
      </c>
    </row>
    <row r="329" spans="1:19" x14ac:dyDescent="0.25">
      <c r="A329" s="1">
        <v>45</v>
      </c>
      <c r="B329" s="5">
        <v>0.7055555555555556</v>
      </c>
      <c r="C329" s="1" t="s">
        <v>90</v>
      </c>
      <c r="D329" s="1">
        <v>8</v>
      </c>
      <c r="E329" s="1">
        <v>1</v>
      </c>
      <c r="F329" s="1" t="s">
        <v>357</v>
      </c>
      <c r="G329" s="2">
        <v>46.751133333333399</v>
      </c>
      <c r="H329" s="6">
        <f>1+COUNTIFS(A:A,A329,O:O,"&lt;"&amp;O329)</f>
        <v>4</v>
      </c>
      <c r="I329" s="2">
        <f>AVERAGEIF(A:A,A329,G:G)</f>
        <v>46.855662500000001</v>
      </c>
      <c r="J329" s="2">
        <f>G329-I329</f>
        <v>-0.10452916666660172</v>
      </c>
      <c r="K329" s="2">
        <f>90+J329</f>
        <v>89.895470833333405</v>
      </c>
      <c r="L329" s="2">
        <f>EXP(0.06*K329)</f>
        <v>220.02215591805353</v>
      </c>
      <c r="M329" s="2">
        <f>SUMIF(A:A,A329,L:L)</f>
        <v>2027.07710726203</v>
      </c>
      <c r="N329" s="3">
        <f>L329/M329</f>
        <v>0.1085415819308606</v>
      </c>
      <c r="O329" s="7">
        <f>1/N329</f>
        <v>9.2130590158247863</v>
      </c>
      <c r="P329" s="3">
        <f>IF(O329&gt;21,"",N329)</f>
        <v>0.1085415819308606</v>
      </c>
      <c r="Q329" s="3">
        <f>IF(ISNUMBER(P329),SUMIF(A:A,A329,P:P),"")</f>
        <v>0.99999999999999989</v>
      </c>
      <c r="R329" s="3">
        <f>IFERROR(P329*(1/Q329),"")</f>
        <v>0.10854158193086062</v>
      </c>
      <c r="S329" s="8">
        <f>IFERROR(1/R329,"")</f>
        <v>9.2130590158247845</v>
      </c>
    </row>
    <row r="330" spans="1:19" x14ac:dyDescent="0.25">
      <c r="A330" s="1">
        <v>45</v>
      </c>
      <c r="B330" s="5">
        <v>0.7055555555555556</v>
      </c>
      <c r="C330" s="1" t="s">
        <v>90</v>
      </c>
      <c r="D330" s="1">
        <v>8</v>
      </c>
      <c r="E330" s="1">
        <v>6</v>
      </c>
      <c r="F330" s="1" t="s">
        <v>360</v>
      </c>
      <c r="G330" s="2">
        <v>45.586100000000002</v>
      </c>
      <c r="H330" s="6">
        <f>1+COUNTIFS(A:A,A330,O:O,"&lt;"&amp;O330)</f>
        <v>5</v>
      </c>
      <c r="I330" s="2">
        <f>AVERAGEIF(A:A,A330,G:G)</f>
        <v>46.855662500000001</v>
      </c>
      <c r="J330" s="2">
        <f>G330-I330</f>
        <v>-1.2695624999999993</v>
      </c>
      <c r="K330" s="2">
        <f>90+J330</f>
        <v>88.730437499999994</v>
      </c>
      <c r="L330" s="2">
        <f>EXP(0.06*K330)</f>
        <v>205.16740384076988</v>
      </c>
      <c r="M330" s="2">
        <f>SUMIF(A:A,A330,L:L)</f>
        <v>2027.07710726203</v>
      </c>
      <c r="N330" s="3">
        <f>L330/M330</f>
        <v>0.10121341862416333</v>
      </c>
      <c r="O330" s="7">
        <f>1/N330</f>
        <v>9.8801128703429004</v>
      </c>
      <c r="P330" s="3">
        <f>IF(O330&gt;21,"",N330)</f>
        <v>0.10121341862416333</v>
      </c>
      <c r="Q330" s="3">
        <f>IF(ISNUMBER(P330),SUMIF(A:A,A330,P:P),"")</f>
        <v>0.99999999999999989</v>
      </c>
      <c r="R330" s="3">
        <f>IFERROR(P330*(1/Q330),"")</f>
        <v>0.10121341862416336</v>
      </c>
      <c r="S330" s="8">
        <f>IFERROR(1/R330,"")</f>
        <v>9.8801128703428986</v>
      </c>
    </row>
    <row r="331" spans="1:19" x14ac:dyDescent="0.25">
      <c r="A331" s="1">
        <v>45</v>
      </c>
      <c r="B331" s="5">
        <v>0.7055555555555556</v>
      </c>
      <c r="C331" s="1" t="s">
        <v>90</v>
      </c>
      <c r="D331" s="1">
        <v>8</v>
      </c>
      <c r="E331" s="1">
        <v>7</v>
      </c>
      <c r="F331" s="1" t="s">
        <v>361</v>
      </c>
      <c r="G331" s="2">
        <v>42.442</v>
      </c>
      <c r="H331" s="6">
        <f>1+COUNTIFS(A:A,A331,O:O,"&lt;"&amp;O331)</f>
        <v>6</v>
      </c>
      <c r="I331" s="2">
        <f>AVERAGEIF(A:A,A331,G:G)</f>
        <v>46.855662500000001</v>
      </c>
      <c r="J331" s="2">
        <f>G331-I331</f>
        <v>-4.4136625000000009</v>
      </c>
      <c r="K331" s="2">
        <f>90+J331</f>
        <v>85.586337499999999</v>
      </c>
      <c r="L331" s="2">
        <f>EXP(0.06*K331)</f>
        <v>169.89494067795735</v>
      </c>
      <c r="M331" s="2">
        <f>SUMIF(A:A,A331,L:L)</f>
        <v>2027.07710726203</v>
      </c>
      <c r="N331" s="3">
        <f>L331/M331</f>
        <v>8.3812766702019634E-2</v>
      </c>
      <c r="O331" s="7">
        <f>1/N331</f>
        <v>11.931356514638276</v>
      </c>
      <c r="P331" s="3">
        <f>IF(O331&gt;21,"",N331)</f>
        <v>8.3812766702019634E-2</v>
      </c>
      <c r="Q331" s="3">
        <f>IF(ISNUMBER(P331),SUMIF(A:A,A331,P:P),"")</f>
        <v>0.99999999999999989</v>
      </c>
      <c r="R331" s="3">
        <f>IFERROR(P331*(1/Q331),"")</f>
        <v>8.3812766702019648E-2</v>
      </c>
      <c r="S331" s="8">
        <f>IFERROR(1/R331,"")</f>
        <v>11.931356514638274</v>
      </c>
    </row>
    <row r="332" spans="1:19" x14ac:dyDescent="0.25">
      <c r="A332" s="1">
        <v>45</v>
      </c>
      <c r="B332" s="5">
        <v>0.7055555555555556</v>
      </c>
      <c r="C332" s="1" t="s">
        <v>90</v>
      </c>
      <c r="D332" s="1">
        <v>8</v>
      </c>
      <c r="E332" s="1">
        <v>4</v>
      </c>
      <c r="F332" s="1" t="s">
        <v>29</v>
      </c>
      <c r="G332" s="2">
        <v>38.190566666666697</v>
      </c>
      <c r="H332" s="6">
        <f>1+COUNTIFS(A:A,A332,O:O,"&lt;"&amp;O332)</f>
        <v>7</v>
      </c>
      <c r="I332" s="2">
        <f>AVERAGEIF(A:A,A332,G:G)</f>
        <v>46.855662500000001</v>
      </c>
      <c r="J332" s="2">
        <f>G332-I332</f>
        <v>-8.6650958333333037</v>
      </c>
      <c r="K332" s="2">
        <f>90+J332</f>
        <v>81.334904166666689</v>
      </c>
      <c r="L332" s="2">
        <f>EXP(0.06*K332)</f>
        <v>131.64307066056165</v>
      </c>
      <c r="M332" s="2">
        <f>SUMIF(A:A,A332,L:L)</f>
        <v>2027.07710726203</v>
      </c>
      <c r="N332" s="3">
        <f>L332/M332</f>
        <v>6.4942310378302157E-2</v>
      </c>
      <c r="O332" s="7">
        <f>1/N332</f>
        <v>15.398281862391356</v>
      </c>
      <c r="P332" s="3">
        <f>IF(O332&gt;21,"",N332)</f>
        <v>6.4942310378302157E-2</v>
      </c>
      <c r="Q332" s="3">
        <f>IF(ISNUMBER(P332),SUMIF(A:A,A332,P:P),"")</f>
        <v>0.99999999999999989</v>
      </c>
      <c r="R332" s="3">
        <f>IFERROR(P332*(1/Q332),"")</f>
        <v>6.494231037830217E-2</v>
      </c>
      <c r="S332" s="8">
        <f>IFERROR(1/R332,"")</f>
        <v>15.398281862391352</v>
      </c>
    </row>
    <row r="333" spans="1:19" x14ac:dyDescent="0.25">
      <c r="A333" s="1">
        <v>45</v>
      </c>
      <c r="B333" s="5">
        <v>0.7055555555555556</v>
      </c>
      <c r="C333" s="1" t="s">
        <v>90</v>
      </c>
      <c r="D333" s="1">
        <v>8</v>
      </c>
      <c r="E333" s="1">
        <v>8</v>
      </c>
      <c r="F333" s="1" t="s">
        <v>362</v>
      </c>
      <c r="G333" s="2">
        <v>37.248100000000001</v>
      </c>
      <c r="H333" s="6">
        <f>1+COUNTIFS(A:A,A333,O:O,"&lt;"&amp;O333)</f>
        <v>8</v>
      </c>
      <c r="I333" s="2">
        <f>AVERAGEIF(A:A,A333,G:G)</f>
        <v>46.855662500000001</v>
      </c>
      <c r="J333" s="2">
        <f>G333-I333</f>
        <v>-9.6075625000000002</v>
      </c>
      <c r="K333" s="2">
        <f>90+J333</f>
        <v>80.3924375</v>
      </c>
      <c r="L333" s="2">
        <f>EXP(0.06*K333)</f>
        <v>124.40548239085089</v>
      </c>
      <c r="M333" s="2">
        <f>SUMIF(A:A,A333,L:L)</f>
        <v>2027.07710726203</v>
      </c>
      <c r="N333" s="3">
        <f>L333/M333</f>
        <v>6.1371855044470999E-2</v>
      </c>
      <c r="O333" s="7">
        <f>1/N333</f>
        <v>16.29411395949144</v>
      </c>
      <c r="P333" s="3">
        <f>IF(O333&gt;21,"",N333)</f>
        <v>6.1371855044470999E-2</v>
      </c>
      <c r="Q333" s="3">
        <f>IF(ISNUMBER(P333),SUMIF(A:A,A333,P:P),"")</f>
        <v>0.99999999999999989</v>
      </c>
      <c r="R333" s="3">
        <f>IFERROR(P333*(1/Q333),"")</f>
        <v>6.1371855044471013E-2</v>
      </c>
      <c r="S333" s="8">
        <f>IFERROR(1/R333,"")</f>
        <v>16.294113959491437</v>
      </c>
    </row>
    <row r="334" spans="1:19" x14ac:dyDescent="0.25">
      <c r="A334" s="1">
        <v>46</v>
      </c>
      <c r="B334" s="5">
        <v>0.7090277777777777</v>
      </c>
      <c r="C334" s="1" t="s">
        <v>156</v>
      </c>
      <c r="D334" s="1">
        <v>8</v>
      </c>
      <c r="E334" s="1">
        <v>9</v>
      </c>
      <c r="F334" s="1" t="s">
        <v>371</v>
      </c>
      <c r="G334" s="2">
        <v>74.311033333333299</v>
      </c>
      <c r="H334" s="6">
        <f>1+COUNTIFS(A:A,A334,O:O,"&lt;"&amp;O334)</f>
        <v>1</v>
      </c>
      <c r="I334" s="2">
        <f>AVERAGEIF(A:A,A334,G:G)</f>
        <v>53.225456666666652</v>
      </c>
      <c r="J334" s="2">
        <f>G334-I334</f>
        <v>21.085576666666647</v>
      </c>
      <c r="K334" s="2">
        <f>90+J334</f>
        <v>111.08557666666664</v>
      </c>
      <c r="L334" s="2">
        <f>EXP(0.06*K334)</f>
        <v>784.56906086980621</v>
      </c>
      <c r="M334" s="2">
        <f>SUMIF(A:A,A334,L:L)</f>
        <v>2720.9039113346266</v>
      </c>
      <c r="N334" s="3">
        <f>L334/M334</f>
        <v>0.28834868353912885</v>
      </c>
      <c r="O334" s="7">
        <f>1/N334</f>
        <v>3.4680234628652302</v>
      </c>
      <c r="P334" s="3">
        <f>IF(O334&gt;21,"",N334)</f>
        <v>0.28834868353912885</v>
      </c>
      <c r="Q334" s="3">
        <f>IF(ISNUMBER(P334),SUMIF(A:A,A334,P:P),"")</f>
        <v>0.97175166678664437</v>
      </c>
      <c r="R334" s="3">
        <f>IFERROR(P334*(1/Q334),"")</f>
        <v>0.29673083504207459</v>
      </c>
      <c r="S334" s="8">
        <f>IFERROR(1/R334,"")</f>
        <v>3.3700575804944779</v>
      </c>
    </row>
    <row r="335" spans="1:19" x14ac:dyDescent="0.25">
      <c r="A335" s="1">
        <v>46</v>
      </c>
      <c r="B335" s="5">
        <v>0.7090277777777777</v>
      </c>
      <c r="C335" s="1" t="s">
        <v>156</v>
      </c>
      <c r="D335" s="1">
        <v>8</v>
      </c>
      <c r="E335" s="1">
        <v>1</v>
      </c>
      <c r="F335" s="1" t="s">
        <v>364</v>
      </c>
      <c r="G335" s="2">
        <v>65.943366666666606</v>
      </c>
      <c r="H335" s="6">
        <f>1+COUNTIFS(A:A,A335,O:O,"&lt;"&amp;O335)</f>
        <v>2</v>
      </c>
      <c r="I335" s="2">
        <f>AVERAGEIF(A:A,A335,G:G)</f>
        <v>53.225456666666652</v>
      </c>
      <c r="J335" s="2">
        <f>G335-I335</f>
        <v>12.717909999999954</v>
      </c>
      <c r="K335" s="2">
        <f>90+J335</f>
        <v>102.71790999999996</v>
      </c>
      <c r="L335" s="2">
        <f>EXP(0.06*K335)</f>
        <v>474.8859167857168</v>
      </c>
      <c r="M335" s="2">
        <f>SUMIF(A:A,A335,L:L)</f>
        <v>2720.9039113346266</v>
      </c>
      <c r="N335" s="3">
        <f>L335/M335</f>
        <v>0.17453240991255042</v>
      </c>
      <c r="O335" s="7">
        <f>1/N335</f>
        <v>5.7295948672286752</v>
      </c>
      <c r="P335" s="3">
        <f>IF(O335&gt;21,"",N335)</f>
        <v>0.17453240991255042</v>
      </c>
      <c r="Q335" s="3">
        <f>IF(ISNUMBER(P335),SUMIF(A:A,A335,P:P),"")</f>
        <v>0.97175166678664437</v>
      </c>
      <c r="R335" s="3">
        <f>IFERROR(P335*(1/Q335),"")</f>
        <v>0.1796059794676641</v>
      </c>
      <c r="S335" s="8">
        <f>IFERROR(1/R335,"")</f>
        <v>5.567743362241667</v>
      </c>
    </row>
    <row r="336" spans="1:19" x14ac:dyDescent="0.25">
      <c r="A336" s="1">
        <v>46</v>
      </c>
      <c r="B336" s="5">
        <v>0.7090277777777777</v>
      </c>
      <c r="C336" s="1" t="s">
        <v>156</v>
      </c>
      <c r="D336" s="1">
        <v>8</v>
      </c>
      <c r="E336" s="1">
        <v>2</v>
      </c>
      <c r="F336" s="1" t="s">
        <v>365</v>
      </c>
      <c r="G336" s="2">
        <v>57.485299999999995</v>
      </c>
      <c r="H336" s="6">
        <f>1+COUNTIFS(A:A,A336,O:O,"&lt;"&amp;O336)</f>
        <v>3</v>
      </c>
      <c r="I336" s="2">
        <f>AVERAGEIF(A:A,A336,G:G)</f>
        <v>53.225456666666652</v>
      </c>
      <c r="J336" s="2">
        <f>G336-I336</f>
        <v>4.2598433333333432</v>
      </c>
      <c r="K336" s="2">
        <f>90+J336</f>
        <v>94.25984333333335</v>
      </c>
      <c r="L336" s="2">
        <f>EXP(0.06*K336)</f>
        <v>285.88527672117169</v>
      </c>
      <c r="M336" s="2">
        <f>SUMIF(A:A,A336,L:L)</f>
        <v>2720.9039113346266</v>
      </c>
      <c r="N336" s="3">
        <f>L336/M336</f>
        <v>0.10506996426086304</v>
      </c>
      <c r="O336" s="7">
        <f>1/N336</f>
        <v>9.5174677847728617</v>
      </c>
      <c r="P336" s="3">
        <f>IF(O336&gt;21,"",N336)</f>
        <v>0.10506996426086304</v>
      </c>
      <c r="Q336" s="3">
        <f>IF(ISNUMBER(P336),SUMIF(A:A,A336,P:P),"")</f>
        <v>0.97175166678664437</v>
      </c>
      <c r="R336" s="3">
        <f>IFERROR(P336*(1/Q336),"")</f>
        <v>0.1081242953853682</v>
      </c>
      <c r="S336" s="8">
        <f>IFERROR(1/R336,"")</f>
        <v>9.2486151834412222</v>
      </c>
    </row>
    <row r="337" spans="1:19" x14ac:dyDescent="0.25">
      <c r="A337" s="1">
        <v>46</v>
      </c>
      <c r="B337" s="5">
        <v>0.7090277777777777</v>
      </c>
      <c r="C337" s="1" t="s">
        <v>156</v>
      </c>
      <c r="D337" s="1">
        <v>8</v>
      </c>
      <c r="E337" s="1">
        <v>3</v>
      </c>
      <c r="F337" s="1" t="s">
        <v>366</v>
      </c>
      <c r="G337" s="2">
        <v>54.495466666666601</v>
      </c>
      <c r="H337" s="6">
        <f>1+COUNTIFS(A:A,A337,O:O,"&lt;"&amp;O337)</f>
        <v>4</v>
      </c>
      <c r="I337" s="2">
        <f>AVERAGEIF(A:A,A337,G:G)</f>
        <v>53.225456666666652</v>
      </c>
      <c r="J337" s="2">
        <f>G337-I337</f>
        <v>1.2700099999999495</v>
      </c>
      <c r="K337" s="2">
        <f>90+J337</f>
        <v>91.270009999999957</v>
      </c>
      <c r="L337" s="2">
        <f>EXP(0.06*K337)</f>
        <v>238.93716275031832</v>
      </c>
      <c r="M337" s="2">
        <f>SUMIF(A:A,A337,L:L)</f>
        <v>2720.9039113346266</v>
      </c>
      <c r="N337" s="3">
        <f>L337/M337</f>
        <v>8.7815362297420346E-2</v>
      </c>
      <c r="O337" s="7">
        <f>1/N337</f>
        <v>11.387529173006394</v>
      </c>
      <c r="P337" s="3">
        <f>IF(O337&gt;21,"",N337)</f>
        <v>8.7815362297420346E-2</v>
      </c>
      <c r="Q337" s="3">
        <f>IF(ISNUMBER(P337),SUMIF(A:A,A337,P:P),"")</f>
        <v>0.97175166678664437</v>
      </c>
      <c r="R337" s="3">
        <f>IFERROR(P337*(1/Q337),"")</f>
        <v>9.036811080325205E-2</v>
      </c>
      <c r="S337" s="8">
        <f>IFERROR(1/R337,"")</f>
        <v>11.065850454450501</v>
      </c>
    </row>
    <row r="338" spans="1:19" x14ac:dyDescent="0.25">
      <c r="A338" s="1">
        <v>46</v>
      </c>
      <c r="B338" s="5">
        <v>0.7090277777777777</v>
      </c>
      <c r="C338" s="1" t="s">
        <v>156</v>
      </c>
      <c r="D338" s="1">
        <v>8</v>
      </c>
      <c r="E338" s="1">
        <v>6</v>
      </c>
      <c r="F338" s="1" t="s">
        <v>368</v>
      </c>
      <c r="G338" s="2">
        <v>52.5416666666667</v>
      </c>
      <c r="H338" s="6">
        <f>1+COUNTIFS(A:A,A338,O:O,"&lt;"&amp;O338)</f>
        <v>5</v>
      </c>
      <c r="I338" s="2">
        <f>AVERAGEIF(A:A,A338,G:G)</f>
        <v>53.225456666666652</v>
      </c>
      <c r="J338" s="2">
        <f>G338-I338</f>
        <v>-0.68378999999995216</v>
      </c>
      <c r="K338" s="2">
        <f>90+J338</f>
        <v>89.316210000000041</v>
      </c>
      <c r="L338" s="2">
        <f>EXP(0.06*K338)</f>
        <v>212.5065050721152</v>
      </c>
      <c r="M338" s="2">
        <f>SUMIF(A:A,A338,L:L)</f>
        <v>2720.9039113346266</v>
      </c>
      <c r="N338" s="3">
        <f>L338/M338</f>
        <v>7.8101436874291871E-2</v>
      </c>
      <c r="O338" s="7">
        <f>1/N338</f>
        <v>12.80386174724992</v>
      </c>
      <c r="P338" s="3">
        <f>IF(O338&gt;21,"",N338)</f>
        <v>7.8101436874291871E-2</v>
      </c>
      <c r="Q338" s="3">
        <f>IF(ISNUMBER(P338),SUMIF(A:A,A338,P:P),"")</f>
        <v>0.97175166678664437</v>
      </c>
      <c r="R338" s="3">
        <f>IFERROR(P338*(1/Q338),"")</f>
        <v>8.0371806443672034E-2</v>
      </c>
      <c r="S338" s="8">
        <f>IFERROR(1/R338,"")</f>
        <v>12.442173994195867</v>
      </c>
    </row>
    <row r="339" spans="1:19" x14ac:dyDescent="0.25">
      <c r="A339" s="1">
        <v>46</v>
      </c>
      <c r="B339" s="5">
        <v>0.7090277777777777</v>
      </c>
      <c r="C339" s="1" t="s">
        <v>156</v>
      </c>
      <c r="D339" s="1">
        <v>8</v>
      </c>
      <c r="E339" s="1">
        <v>4</v>
      </c>
      <c r="F339" s="1" t="s">
        <v>367</v>
      </c>
      <c r="G339" s="2">
        <v>48.977599999999995</v>
      </c>
      <c r="H339" s="6">
        <f>1+COUNTIFS(A:A,A339,O:O,"&lt;"&amp;O339)</f>
        <v>6</v>
      </c>
      <c r="I339" s="2">
        <f>AVERAGEIF(A:A,A339,G:G)</f>
        <v>53.225456666666652</v>
      </c>
      <c r="J339" s="2">
        <f>G339-I339</f>
        <v>-4.2478566666666566</v>
      </c>
      <c r="K339" s="2">
        <f>90+J339</f>
        <v>85.75214333333335</v>
      </c>
      <c r="L339" s="2">
        <f>EXP(0.06*K339)</f>
        <v>171.59355018277296</v>
      </c>
      <c r="M339" s="2">
        <f>SUMIF(A:A,A339,L:L)</f>
        <v>2720.9039113346266</v>
      </c>
      <c r="N339" s="3">
        <f>L339/M339</f>
        <v>6.3064906286457154E-2</v>
      </c>
      <c r="O339" s="7">
        <f>1/N339</f>
        <v>15.856679394047472</v>
      </c>
      <c r="P339" s="3">
        <f>IF(O339&gt;21,"",N339)</f>
        <v>6.3064906286457154E-2</v>
      </c>
      <c r="Q339" s="3">
        <f>IF(ISNUMBER(P339),SUMIF(A:A,A339,P:P),"")</f>
        <v>0.97175166678664437</v>
      </c>
      <c r="R339" s="3">
        <f>IFERROR(P339*(1/Q339),"")</f>
        <v>6.4898171458761741E-2</v>
      </c>
      <c r="S339" s="8">
        <f>IFERROR(1/R339,"")</f>
        <v>15.408754630867069</v>
      </c>
    </row>
    <row r="340" spans="1:19" x14ac:dyDescent="0.25">
      <c r="A340" s="1">
        <v>46</v>
      </c>
      <c r="B340" s="5">
        <v>0.7090277777777777</v>
      </c>
      <c r="C340" s="1" t="s">
        <v>156</v>
      </c>
      <c r="D340" s="1">
        <v>8</v>
      </c>
      <c r="E340" s="1">
        <v>11</v>
      </c>
      <c r="F340" s="1" t="s">
        <v>373</v>
      </c>
      <c r="G340" s="2">
        <v>48.603733333333295</v>
      </c>
      <c r="H340" s="6">
        <f>1+COUNTIFS(A:A,A340,O:O,"&lt;"&amp;O340)</f>
        <v>7</v>
      </c>
      <c r="I340" s="2">
        <f>AVERAGEIF(A:A,A340,G:G)</f>
        <v>53.225456666666652</v>
      </c>
      <c r="J340" s="2">
        <f>G340-I340</f>
        <v>-4.6217233333333567</v>
      </c>
      <c r="K340" s="2">
        <f>90+J340</f>
        <v>85.378276666666636</v>
      </c>
      <c r="L340" s="2">
        <f>EXP(0.06*K340)</f>
        <v>167.78721512831609</v>
      </c>
      <c r="M340" s="2">
        <f>SUMIF(A:A,A340,L:L)</f>
        <v>2720.9039113346266</v>
      </c>
      <c r="N340" s="3">
        <f>L340/M340</f>
        <v>6.1665983289360272E-2</v>
      </c>
      <c r="O340" s="7">
        <f>1/N340</f>
        <v>16.216395922977814</v>
      </c>
      <c r="P340" s="3">
        <f>IF(O340&gt;21,"",N340)</f>
        <v>6.1665983289360272E-2</v>
      </c>
      <c r="Q340" s="3">
        <f>IF(ISNUMBER(P340),SUMIF(A:A,A340,P:P),"")</f>
        <v>0.97175166678664437</v>
      </c>
      <c r="R340" s="3">
        <f>IFERROR(P340*(1/Q340),"")</f>
        <v>6.3458582472284572E-2</v>
      </c>
      <c r="S340" s="8">
        <f>IFERROR(1/R340,"")</f>
        <v>15.758309767425837</v>
      </c>
    </row>
    <row r="341" spans="1:19" x14ac:dyDescent="0.25">
      <c r="A341" s="1">
        <v>46</v>
      </c>
      <c r="B341" s="5">
        <v>0.7090277777777777</v>
      </c>
      <c r="C341" s="1" t="s">
        <v>156</v>
      </c>
      <c r="D341" s="1">
        <v>8</v>
      </c>
      <c r="E341" s="1">
        <v>7</v>
      </c>
      <c r="F341" s="1" t="s">
        <v>369</v>
      </c>
      <c r="G341" s="2">
        <v>47.880866666666698</v>
      </c>
      <c r="H341" s="6">
        <f>1+COUNTIFS(A:A,A341,O:O,"&lt;"&amp;O341)</f>
        <v>8</v>
      </c>
      <c r="I341" s="2">
        <f>AVERAGEIF(A:A,A341,G:G)</f>
        <v>53.225456666666652</v>
      </c>
      <c r="J341" s="2">
        <f>G341-I341</f>
        <v>-5.344589999999954</v>
      </c>
      <c r="K341" s="2">
        <f>90+J341</f>
        <v>84.655410000000046</v>
      </c>
      <c r="L341" s="2">
        <f>EXP(0.06*K341)</f>
        <v>160.66550579274076</v>
      </c>
      <c r="M341" s="2">
        <f>SUMIF(A:A,A341,L:L)</f>
        <v>2720.9039113346266</v>
      </c>
      <c r="N341" s="3">
        <f>L341/M341</f>
        <v>5.9048577615492842E-2</v>
      </c>
      <c r="O341" s="7">
        <f>1/N341</f>
        <v>16.9352089479904</v>
      </c>
      <c r="P341" s="3">
        <f>IF(O341&gt;21,"",N341)</f>
        <v>5.9048577615492842E-2</v>
      </c>
      <c r="Q341" s="3">
        <f>IF(ISNUMBER(P341),SUMIF(A:A,A341,P:P),"")</f>
        <v>0.97175166678664437</v>
      </c>
      <c r="R341" s="3">
        <f>IFERROR(P341*(1/Q341),"")</f>
        <v>6.0765090129202122E-2</v>
      </c>
      <c r="S341" s="8">
        <f>IFERROR(1/R341,"")</f>
        <v>16.456817522589766</v>
      </c>
    </row>
    <row r="342" spans="1:19" x14ac:dyDescent="0.25">
      <c r="A342" s="1">
        <v>46</v>
      </c>
      <c r="B342" s="5">
        <v>0.7090277777777777</v>
      </c>
      <c r="C342" s="1" t="s">
        <v>156</v>
      </c>
      <c r="D342" s="1">
        <v>8</v>
      </c>
      <c r="E342" s="1">
        <v>8</v>
      </c>
      <c r="F342" s="1" t="s">
        <v>370</v>
      </c>
      <c r="G342" s="2">
        <v>46.4234333333333</v>
      </c>
      <c r="H342" s="6">
        <f>1+COUNTIFS(A:A,A342,O:O,"&lt;"&amp;O342)</f>
        <v>9</v>
      </c>
      <c r="I342" s="2">
        <f>AVERAGEIF(A:A,A342,G:G)</f>
        <v>53.225456666666652</v>
      </c>
      <c r="J342" s="2">
        <f>G342-I342</f>
        <v>-6.8020233333333522</v>
      </c>
      <c r="K342" s="2">
        <f>90+J342</f>
        <v>83.197976666666648</v>
      </c>
      <c r="L342" s="2">
        <f>EXP(0.06*K342)</f>
        <v>147.21271770276564</v>
      </c>
      <c r="M342" s="2">
        <f>SUMIF(A:A,A342,L:L)</f>
        <v>2720.9039113346266</v>
      </c>
      <c r="N342" s="3">
        <f>L342/M342</f>
        <v>5.4104342711079625E-2</v>
      </c>
      <c r="O342" s="7">
        <f>1/N342</f>
        <v>18.482804704606778</v>
      </c>
      <c r="P342" s="3">
        <f>IF(O342&gt;21,"",N342)</f>
        <v>5.4104342711079625E-2</v>
      </c>
      <c r="Q342" s="3">
        <f>IF(ISNUMBER(P342),SUMIF(A:A,A342,P:P),"")</f>
        <v>0.97175166678664437</v>
      </c>
      <c r="R342" s="3">
        <f>IFERROR(P342*(1/Q342),"")</f>
        <v>5.5677128797720549E-2</v>
      </c>
      <c r="S342" s="8">
        <f>IFERROR(1/R342,"")</f>
        <v>17.960696278593673</v>
      </c>
    </row>
    <row r="343" spans="1:19" x14ac:dyDescent="0.25">
      <c r="A343" s="1">
        <v>46</v>
      </c>
      <c r="B343" s="5">
        <v>0.7090277777777777</v>
      </c>
      <c r="C343" s="1" t="s">
        <v>156</v>
      </c>
      <c r="D343" s="1">
        <v>8</v>
      </c>
      <c r="E343" s="1">
        <v>10</v>
      </c>
      <c r="F343" s="1" t="s">
        <v>372</v>
      </c>
      <c r="G343" s="2">
        <v>35.592100000000002</v>
      </c>
      <c r="H343" s="6">
        <f>1+COUNTIFS(A:A,A343,O:O,"&lt;"&amp;O343)</f>
        <v>10</v>
      </c>
      <c r="I343" s="2">
        <f>AVERAGEIF(A:A,A343,G:G)</f>
        <v>53.225456666666652</v>
      </c>
      <c r="J343" s="2">
        <f>G343-I343</f>
        <v>-17.63335666666665</v>
      </c>
      <c r="K343" s="2">
        <f>90+J343</f>
        <v>72.366643333333343</v>
      </c>
      <c r="L343" s="2">
        <f>EXP(0.06*K343)</f>
        <v>76.861000328902975</v>
      </c>
      <c r="M343" s="2">
        <f>SUMIF(A:A,A343,L:L)</f>
        <v>2720.9039113346266</v>
      </c>
      <c r="N343" s="3">
        <f>L343/M343</f>
        <v>2.8248333213355556E-2</v>
      </c>
      <c r="O343" s="7">
        <f>1/N343</f>
        <v>35.400318753221484</v>
      </c>
      <c r="P343" s="3" t="str">
        <f>IF(O343&gt;21,"",N343)</f>
        <v/>
      </c>
      <c r="Q343" s="3" t="str">
        <f>IF(ISNUMBER(P343),SUMIF(A:A,A343,P:P),"")</f>
        <v/>
      </c>
      <c r="R343" s="3" t="str">
        <f>IFERROR(P343*(1/Q343),"")</f>
        <v/>
      </c>
      <c r="S343" s="8" t="str">
        <f>IFERROR(1/R343,"")</f>
        <v/>
      </c>
    </row>
    <row r="344" spans="1:19" x14ac:dyDescent="0.25">
      <c r="A344" s="1">
        <v>47</v>
      </c>
      <c r="B344" s="5">
        <v>0.71180555555555547</v>
      </c>
      <c r="C344" s="1" t="s">
        <v>42</v>
      </c>
      <c r="D344" s="1">
        <v>8</v>
      </c>
      <c r="E344" s="1">
        <v>10</v>
      </c>
      <c r="F344" s="1" t="s">
        <v>380</v>
      </c>
      <c r="G344" s="2">
        <v>73.408933333333309</v>
      </c>
      <c r="H344" s="6">
        <f>1+COUNTIFS(A:A,A344,O:O,"&lt;"&amp;O344)</f>
        <v>1</v>
      </c>
      <c r="I344" s="2">
        <f>AVERAGEIF(A:A,A344,G:G)</f>
        <v>49.394227272727264</v>
      </c>
      <c r="J344" s="2">
        <f>G344-I344</f>
        <v>24.014706060606045</v>
      </c>
      <c r="K344" s="2">
        <f>90+J344</f>
        <v>114.01470606060604</v>
      </c>
      <c r="L344" s="2">
        <f>EXP(0.06*K344)</f>
        <v>935.31405784783101</v>
      </c>
      <c r="M344" s="2">
        <f>SUMIF(A:A,A344,L:L)</f>
        <v>2995.2495529315524</v>
      </c>
      <c r="N344" s="3">
        <f>L344/M344</f>
        <v>0.31226582003239345</v>
      </c>
      <c r="O344" s="7">
        <f>1/N344</f>
        <v>3.2023998012214823</v>
      </c>
      <c r="P344" s="3">
        <f>IF(O344&gt;21,"",N344)</f>
        <v>0.31226582003239345</v>
      </c>
      <c r="Q344" s="3">
        <f>IF(ISNUMBER(P344),SUMIF(A:A,A344,P:P),"")</f>
        <v>0.92813467476397393</v>
      </c>
      <c r="R344" s="3">
        <f>IFERROR(P344*(1/Q344),"")</f>
        <v>0.33644451449010149</v>
      </c>
      <c r="S344" s="8">
        <f>IFERROR(1/R344,"")</f>
        <v>2.9722582979709151</v>
      </c>
    </row>
    <row r="345" spans="1:19" x14ac:dyDescent="0.25">
      <c r="A345" s="1">
        <v>47</v>
      </c>
      <c r="B345" s="5">
        <v>0.71180555555555547</v>
      </c>
      <c r="C345" s="1" t="s">
        <v>42</v>
      </c>
      <c r="D345" s="1">
        <v>8</v>
      </c>
      <c r="E345" s="1">
        <v>3</v>
      </c>
      <c r="F345" s="1" t="s">
        <v>374</v>
      </c>
      <c r="G345" s="2">
        <v>56.155600000000007</v>
      </c>
      <c r="H345" s="6">
        <f>1+COUNTIFS(A:A,A345,O:O,"&lt;"&amp;O345)</f>
        <v>2</v>
      </c>
      <c r="I345" s="2">
        <f>AVERAGEIF(A:A,A345,G:G)</f>
        <v>49.394227272727264</v>
      </c>
      <c r="J345" s="2">
        <f>G345-I345</f>
        <v>6.7613727272727431</v>
      </c>
      <c r="K345" s="2">
        <f>90+J345</f>
        <v>96.761372727272743</v>
      </c>
      <c r="L345" s="2">
        <f>EXP(0.06*K345)</f>
        <v>332.18178479647855</v>
      </c>
      <c r="M345" s="2">
        <f>SUMIF(A:A,A345,L:L)</f>
        <v>2995.2495529315524</v>
      </c>
      <c r="N345" s="3">
        <f>L345/M345</f>
        <v>0.1109028743435955</v>
      </c>
      <c r="O345" s="7">
        <f>1/N345</f>
        <v>9.016898848823649</v>
      </c>
      <c r="P345" s="3">
        <f>IF(O345&gt;21,"",N345)</f>
        <v>0.1109028743435955</v>
      </c>
      <c r="Q345" s="3">
        <f>IF(ISNUMBER(P345),SUMIF(A:A,A345,P:P),"")</f>
        <v>0.92813467476397393</v>
      </c>
      <c r="R345" s="3">
        <f>IFERROR(P345*(1/Q345),"")</f>
        <v>0.11949006686103854</v>
      </c>
      <c r="S345" s="8">
        <f>IFERROR(1/R345,"")</f>
        <v>8.3688964804325874</v>
      </c>
    </row>
    <row r="346" spans="1:19" x14ac:dyDescent="0.25">
      <c r="A346" s="1">
        <v>47</v>
      </c>
      <c r="B346" s="5">
        <v>0.71180555555555547</v>
      </c>
      <c r="C346" s="1" t="s">
        <v>42</v>
      </c>
      <c r="D346" s="1">
        <v>8</v>
      </c>
      <c r="E346" s="1">
        <v>8</v>
      </c>
      <c r="F346" s="1" t="s">
        <v>378</v>
      </c>
      <c r="G346" s="2">
        <v>54.527433333333299</v>
      </c>
      <c r="H346" s="6">
        <f>1+COUNTIFS(A:A,A346,O:O,"&lt;"&amp;O346)</f>
        <v>3</v>
      </c>
      <c r="I346" s="2">
        <f>AVERAGEIF(A:A,A346,G:G)</f>
        <v>49.394227272727264</v>
      </c>
      <c r="J346" s="2">
        <f>G346-I346</f>
        <v>5.1332060606060352</v>
      </c>
      <c r="K346" s="2">
        <f>90+J346</f>
        <v>95.133206060606028</v>
      </c>
      <c r="L346" s="2">
        <f>EXP(0.06*K346)</f>
        <v>301.2656289033896</v>
      </c>
      <c r="M346" s="2">
        <f>SUMIF(A:A,A346,L:L)</f>
        <v>2995.2495529315524</v>
      </c>
      <c r="N346" s="3">
        <f>L346/M346</f>
        <v>0.10058114476923323</v>
      </c>
      <c r="O346" s="7">
        <f>1/N346</f>
        <v>9.9422213009638565</v>
      </c>
      <c r="P346" s="3">
        <f>IF(O346&gt;21,"",N346)</f>
        <v>0.10058114476923323</v>
      </c>
      <c r="Q346" s="3">
        <f>IF(ISNUMBER(P346),SUMIF(A:A,A346,P:P),"")</f>
        <v>0.92813467476397393</v>
      </c>
      <c r="R346" s="3">
        <f>IFERROR(P346*(1/Q346),"")</f>
        <v>0.10836912735192356</v>
      </c>
      <c r="S346" s="8">
        <f>IFERROR(1/R346,"")</f>
        <v>9.2277203336015425</v>
      </c>
    </row>
    <row r="347" spans="1:19" x14ac:dyDescent="0.25">
      <c r="A347" s="1">
        <v>47</v>
      </c>
      <c r="B347" s="5">
        <v>0.71180555555555547</v>
      </c>
      <c r="C347" s="1" t="s">
        <v>42</v>
      </c>
      <c r="D347" s="1">
        <v>8</v>
      </c>
      <c r="E347" s="1">
        <v>11</v>
      </c>
      <c r="F347" s="1" t="s">
        <v>381</v>
      </c>
      <c r="G347" s="2">
        <v>52.794700000000006</v>
      </c>
      <c r="H347" s="6">
        <f>1+COUNTIFS(A:A,A347,O:O,"&lt;"&amp;O347)</f>
        <v>4</v>
      </c>
      <c r="I347" s="2">
        <f>AVERAGEIF(A:A,A347,G:G)</f>
        <v>49.394227272727264</v>
      </c>
      <c r="J347" s="2">
        <f>G347-I347</f>
        <v>3.4004727272727422</v>
      </c>
      <c r="K347" s="2">
        <f>90+J347</f>
        <v>93.400472727272742</v>
      </c>
      <c r="L347" s="2">
        <f>EXP(0.06*K347)</f>
        <v>271.51798048260008</v>
      </c>
      <c r="M347" s="2">
        <f>SUMIF(A:A,A347,L:L)</f>
        <v>2995.2495529315524</v>
      </c>
      <c r="N347" s="3">
        <f>L347/M347</f>
        <v>9.0649535434153133E-2</v>
      </c>
      <c r="O347" s="7">
        <f>1/N347</f>
        <v>11.03149613741142</v>
      </c>
      <c r="P347" s="3">
        <f>IF(O347&gt;21,"",N347)</f>
        <v>9.0649535434153133E-2</v>
      </c>
      <c r="Q347" s="3">
        <f>IF(ISNUMBER(P347),SUMIF(A:A,A347,P:P),"")</f>
        <v>0.92813467476397393</v>
      </c>
      <c r="R347" s="3">
        <f>IFERROR(P347*(1/Q347),"")</f>
        <v>9.7668515032266687E-2</v>
      </c>
      <c r="S347" s="8">
        <f>IFERROR(1/R347,"")</f>
        <v>10.238714079656383</v>
      </c>
    </row>
    <row r="348" spans="1:19" x14ac:dyDescent="0.25">
      <c r="A348" s="1">
        <v>47</v>
      </c>
      <c r="B348" s="5">
        <v>0.71180555555555547</v>
      </c>
      <c r="C348" s="1" t="s">
        <v>42</v>
      </c>
      <c r="D348" s="1">
        <v>8</v>
      </c>
      <c r="E348" s="1">
        <v>7</v>
      </c>
      <c r="F348" s="1" t="s">
        <v>377</v>
      </c>
      <c r="G348" s="2">
        <v>50.631766666666699</v>
      </c>
      <c r="H348" s="6">
        <f>1+COUNTIFS(A:A,A348,O:O,"&lt;"&amp;O348)</f>
        <v>5</v>
      </c>
      <c r="I348" s="2">
        <f>AVERAGEIF(A:A,A348,G:G)</f>
        <v>49.394227272727264</v>
      </c>
      <c r="J348" s="2">
        <f>G348-I348</f>
        <v>1.2375393939394357</v>
      </c>
      <c r="K348" s="2">
        <f>90+J348</f>
        <v>91.237539393939443</v>
      </c>
      <c r="L348" s="2">
        <f>EXP(0.06*K348)</f>
        <v>238.47210984481342</v>
      </c>
      <c r="M348" s="2">
        <f>SUMIF(A:A,A348,L:L)</f>
        <v>2995.2495529315524</v>
      </c>
      <c r="N348" s="3">
        <f>L348/M348</f>
        <v>7.9616775040134022E-2</v>
      </c>
      <c r="O348" s="7">
        <f>1/N348</f>
        <v>12.560167119252318</v>
      </c>
      <c r="P348" s="3">
        <f>IF(O348&gt;21,"",N348)</f>
        <v>7.9616775040134022E-2</v>
      </c>
      <c r="Q348" s="3">
        <f>IF(ISNUMBER(P348),SUMIF(A:A,A348,P:P),"")</f>
        <v>0.92813467476397393</v>
      </c>
      <c r="R348" s="3">
        <f>IFERROR(P348*(1/Q348),"")</f>
        <v>8.5781489696396374E-2</v>
      </c>
      <c r="S348" s="8">
        <f>IFERROR(1/R348,"")</f>
        <v>11.657526624208408</v>
      </c>
    </row>
    <row r="349" spans="1:19" x14ac:dyDescent="0.25">
      <c r="A349" s="1">
        <v>47</v>
      </c>
      <c r="B349" s="5">
        <v>0.71180555555555547</v>
      </c>
      <c r="C349" s="1" t="s">
        <v>42</v>
      </c>
      <c r="D349" s="1">
        <v>8</v>
      </c>
      <c r="E349" s="1">
        <v>15</v>
      </c>
      <c r="F349" s="1" t="s">
        <v>383</v>
      </c>
      <c r="G349" s="2">
        <v>48.824100000000001</v>
      </c>
      <c r="H349" s="6">
        <f>1+COUNTIFS(A:A,A349,O:O,"&lt;"&amp;O349)</f>
        <v>6</v>
      </c>
      <c r="I349" s="2">
        <f>AVERAGEIF(A:A,A349,G:G)</f>
        <v>49.394227272727264</v>
      </c>
      <c r="J349" s="2">
        <f>G349-I349</f>
        <v>-0.57012727272726238</v>
      </c>
      <c r="K349" s="2">
        <f>90+J349</f>
        <v>89.429872727272738</v>
      </c>
      <c r="L349" s="2">
        <f>EXP(0.06*K349)</f>
        <v>213.96070221216283</v>
      </c>
      <c r="M349" s="2">
        <f>SUMIF(A:A,A349,L:L)</f>
        <v>2995.2495529315524</v>
      </c>
      <c r="N349" s="3">
        <f>L349/M349</f>
        <v>7.1433347516153448E-2</v>
      </c>
      <c r="O349" s="7">
        <f>1/N349</f>
        <v>13.999063949423158</v>
      </c>
      <c r="P349" s="3">
        <f>IF(O349&gt;21,"",N349)</f>
        <v>7.1433347516153448E-2</v>
      </c>
      <c r="Q349" s="3">
        <f>IF(ISNUMBER(P349),SUMIF(A:A,A349,P:P),"")</f>
        <v>0.92813467476397393</v>
      </c>
      <c r="R349" s="3">
        <f>IFERROR(P349*(1/Q349),"")</f>
        <v>7.6964420636820907E-2</v>
      </c>
      <c r="S349" s="8">
        <f>IFERROR(1/R349,"")</f>
        <v>12.993016665697933</v>
      </c>
    </row>
    <row r="350" spans="1:19" x14ac:dyDescent="0.25">
      <c r="A350" s="1">
        <v>47</v>
      </c>
      <c r="B350" s="5">
        <v>0.71180555555555547</v>
      </c>
      <c r="C350" s="1" t="s">
        <v>42</v>
      </c>
      <c r="D350" s="1">
        <v>8</v>
      </c>
      <c r="E350" s="1">
        <v>4</v>
      </c>
      <c r="F350" s="1" t="s">
        <v>375</v>
      </c>
      <c r="G350" s="2">
        <v>45.283333333333296</v>
      </c>
      <c r="H350" s="6">
        <f>1+COUNTIFS(A:A,A350,O:O,"&lt;"&amp;O350)</f>
        <v>7</v>
      </c>
      <c r="I350" s="2">
        <f>AVERAGEIF(A:A,A350,G:G)</f>
        <v>49.394227272727264</v>
      </c>
      <c r="J350" s="2">
        <f>G350-I350</f>
        <v>-4.1108939393939679</v>
      </c>
      <c r="K350" s="2">
        <f>90+J350</f>
        <v>85.889106060606025</v>
      </c>
      <c r="L350" s="2">
        <f>EXP(0.06*K350)</f>
        <v>173.00947532044989</v>
      </c>
      <c r="M350" s="2">
        <f>SUMIF(A:A,A350,L:L)</f>
        <v>2995.2495529315524</v>
      </c>
      <c r="N350" s="3">
        <f>L350/M350</f>
        <v>5.7761289088957425E-2</v>
      </c>
      <c r="O350" s="7">
        <f>1/N350</f>
        <v>17.312633006855382</v>
      </c>
      <c r="P350" s="3">
        <f>IF(O350&gt;21,"",N350)</f>
        <v>5.7761289088957425E-2</v>
      </c>
      <c r="Q350" s="3">
        <f>IF(ISNUMBER(P350),SUMIF(A:A,A350,P:P),"")</f>
        <v>0.92813467476397393</v>
      </c>
      <c r="R350" s="3">
        <f>IFERROR(P350*(1/Q350),"")</f>
        <v>6.2233736826658496E-2</v>
      </c>
      <c r="S350" s="8">
        <f>IFERROR(1/R350,"")</f>
        <v>16.06845500512576</v>
      </c>
    </row>
    <row r="351" spans="1:19" x14ac:dyDescent="0.25">
      <c r="A351" s="1">
        <v>47</v>
      </c>
      <c r="B351" s="5">
        <v>0.71180555555555547</v>
      </c>
      <c r="C351" s="1" t="s">
        <v>42</v>
      </c>
      <c r="D351" s="1">
        <v>8</v>
      </c>
      <c r="E351" s="1">
        <v>13</v>
      </c>
      <c r="F351" s="1" t="s">
        <v>382</v>
      </c>
      <c r="G351" s="2">
        <v>44.507600000000004</v>
      </c>
      <c r="H351" s="6">
        <f>1+COUNTIFS(A:A,A351,O:O,"&lt;"&amp;O351)</f>
        <v>8</v>
      </c>
      <c r="I351" s="2">
        <f>AVERAGEIF(A:A,A351,G:G)</f>
        <v>49.394227272727264</v>
      </c>
      <c r="J351" s="2">
        <f>G351-I351</f>
        <v>-4.8866272727272602</v>
      </c>
      <c r="K351" s="2">
        <f>90+J351</f>
        <v>85.113372727272747</v>
      </c>
      <c r="L351" s="2">
        <f>EXP(0.06*K351)</f>
        <v>165.14144740016212</v>
      </c>
      <c r="M351" s="2">
        <f>SUMIF(A:A,A351,L:L)</f>
        <v>2995.2495529315524</v>
      </c>
      <c r="N351" s="3">
        <f>L351/M351</f>
        <v>5.5134453567827958E-2</v>
      </c>
      <c r="O351" s="7">
        <f>1/N351</f>
        <v>18.137479113124279</v>
      </c>
      <c r="P351" s="3">
        <f>IF(O351&gt;21,"",N351)</f>
        <v>5.5134453567827958E-2</v>
      </c>
      <c r="Q351" s="3">
        <f>IF(ISNUMBER(P351),SUMIF(A:A,A351,P:P),"")</f>
        <v>0.92813467476397393</v>
      </c>
      <c r="R351" s="3">
        <f>IFERROR(P351*(1/Q351),"")</f>
        <v>5.9403505834806504E-2</v>
      </c>
      <c r="S351" s="8">
        <f>IFERROR(1/R351,"")</f>
        <v>16.834023277697973</v>
      </c>
    </row>
    <row r="352" spans="1:19" x14ac:dyDescent="0.25">
      <c r="A352" s="1">
        <v>47</v>
      </c>
      <c r="B352" s="5">
        <v>0.71180555555555547</v>
      </c>
      <c r="C352" s="1" t="s">
        <v>42</v>
      </c>
      <c r="D352" s="1">
        <v>8</v>
      </c>
      <c r="E352" s="1">
        <v>5</v>
      </c>
      <c r="F352" s="1" t="s">
        <v>376</v>
      </c>
      <c r="G352" s="2">
        <v>42.808066666666598</v>
      </c>
      <c r="H352" s="6">
        <f>1+COUNTIFS(A:A,A352,O:O,"&lt;"&amp;O352)</f>
        <v>9</v>
      </c>
      <c r="I352" s="2">
        <f>AVERAGEIF(A:A,A352,G:G)</f>
        <v>49.394227272727264</v>
      </c>
      <c r="J352" s="2">
        <f>G352-I352</f>
        <v>-6.5861606060606661</v>
      </c>
      <c r="K352" s="2">
        <f>90+J352</f>
        <v>83.413839393939327</v>
      </c>
      <c r="L352" s="2">
        <f>EXP(0.06*K352)</f>
        <v>149.13178283917739</v>
      </c>
      <c r="M352" s="2">
        <f>SUMIF(A:A,A352,L:L)</f>
        <v>2995.2495529315524</v>
      </c>
      <c r="N352" s="3">
        <f>L352/M352</f>
        <v>4.9789434971525846E-2</v>
      </c>
      <c r="O352" s="7">
        <f>1/N352</f>
        <v>20.084582212509371</v>
      </c>
      <c r="P352" s="3">
        <f>IF(O352&gt;21,"",N352)</f>
        <v>4.9789434971525846E-2</v>
      </c>
      <c r="Q352" s="3">
        <f>IF(ISNUMBER(P352),SUMIF(A:A,A352,P:P),"")</f>
        <v>0.92813467476397393</v>
      </c>
      <c r="R352" s="3">
        <f>IFERROR(P352*(1/Q352),"")</f>
        <v>5.3644623269987604E-2</v>
      </c>
      <c r="S352" s="8">
        <f>IFERROR(1/R352,"")</f>
        <v>18.641197179577677</v>
      </c>
    </row>
    <row r="353" spans="1:19" x14ac:dyDescent="0.25">
      <c r="A353" s="1">
        <v>47</v>
      </c>
      <c r="B353" s="5">
        <v>0.71180555555555547</v>
      </c>
      <c r="C353" s="1" t="s">
        <v>42</v>
      </c>
      <c r="D353" s="1">
        <v>8</v>
      </c>
      <c r="E353" s="1">
        <v>17</v>
      </c>
      <c r="F353" s="1" t="s">
        <v>384</v>
      </c>
      <c r="G353" s="2">
        <v>39.6145</v>
      </c>
      <c r="H353" s="6">
        <f>1+COUNTIFS(A:A,A353,O:O,"&lt;"&amp;O353)</f>
        <v>10</v>
      </c>
      <c r="I353" s="2">
        <f>AVERAGEIF(A:A,A353,G:G)</f>
        <v>49.394227272727264</v>
      </c>
      <c r="J353" s="2">
        <f>G353-I353</f>
        <v>-9.7797272727272642</v>
      </c>
      <c r="K353" s="2">
        <f>90+J353</f>
        <v>80.220272727272743</v>
      </c>
      <c r="L353" s="2">
        <f>EXP(0.06*K353)</f>
        <v>123.12700253902845</v>
      </c>
      <c r="M353" s="2">
        <f>SUMIF(A:A,A353,L:L)</f>
        <v>2995.2495529315524</v>
      </c>
      <c r="N353" s="3">
        <f>L353/M353</f>
        <v>4.1107427065140492E-2</v>
      </c>
      <c r="O353" s="7">
        <f>1/N353</f>
        <v>24.326504269298088</v>
      </c>
      <c r="P353" s="3" t="str">
        <f>IF(O353&gt;21,"",N353)</f>
        <v/>
      </c>
      <c r="Q353" s="3" t="str">
        <f>IF(ISNUMBER(P353),SUMIF(A:A,A353,P:P),"")</f>
        <v/>
      </c>
      <c r="R353" s="3" t="str">
        <f>IFERROR(P353*(1/Q353),"")</f>
        <v/>
      </c>
      <c r="S353" s="8" t="str">
        <f>IFERROR(1/R353,"")</f>
        <v/>
      </c>
    </row>
    <row r="354" spans="1:19" x14ac:dyDescent="0.25">
      <c r="A354" s="1">
        <v>47</v>
      </c>
      <c r="B354" s="5">
        <v>0.71180555555555547</v>
      </c>
      <c r="C354" s="1" t="s">
        <v>42</v>
      </c>
      <c r="D354" s="1">
        <v>8</v>
      </c>
      <c r="E354" s="1">
        <v>9</v>
      </c>
      <c r="F354" s="1" t="s">
        <v>379</v>
      </c>
      <c r="G354" s="2">
        <v>34.780466666666598</v>
      </c>
      <c r="H354" s="6">
        <f>1+COUNTIFS(A:A,A354,O:O,"&lt;"&amp;O354)</f>
        <v>11</v>
      </c>
      <c r="I354" s="2">
        <f>AVERAGEIF(A:A,A354,G:G)</f>
        <v>49.394227272727264</v>
      </c>
      <c r="J354" s="2">
        <f>G354-I354</f>
        <v>-14.613760606060666</v>
      </c>
      <c r="K354" s="2">
        <f>90+J354</f>
        <v>75.386239393939334</v>
      </c>
      <c r="L354" s="2">
        <f>EXP(0.06*K354)</f>
        <v>92.127580745459142</v>
      </c>
      <c r="M354" s="2">
        <f>SUMIF(A:A,A354,L:L)</f>
        <v>2995.2495529315524</v>
      </c>
      <c r="N354" s="3">
        <f>L354/M354</f>
        <v>3.0757898170885544E-2</v>
      </c>
      <c r="O354" s="7">
        <f>1/N354</f>
        <v>32.511974467311568</v>
      </c>
      <c r="P354" s="3" t="str">
        <f>IF(O354&gt;21,"",N354)</f>
        <v/>
      </c>
      <c r="Q354" s="3" t="str">
        <f>IF(ISNUMBER(P354),SUMIF(A:A,A354,P:P),"")</f>
        <v/>
      </c>
      <c r="R354" s="3" t="str">
        <f>IFERROR(P354*(1/Q354),"")</f>
        <v/>
      </c>
      <c r="S354" s="8" t="str">
        <f>IFERROR(1/R354,"")</f>
        <v/>
      </c>
    </row>
    <row r="355" spans="1:19" x14ac:dyDescent="0.25">
      <c r="A355" s="1">
        <v>48</v>
      </c>
      <c r="B355" s="5">
        <v>0.71458333333333324</v>
      </c>
      <c r="C355" s="1" t="s">
        <v>299</v>
      </c>
      <c r="D355" s="1">
        <v>3</v>
      </c>
      <c r="E355" s="1">
        <v>4</v>
      </c>
      <c r="F355" s="1" t="s">
        <v>388</v>
      </c>
      <c r="G355" s="2">
        <v>61.821533333333299</v>
      </c>
      <c r="H355" s="6">
        <f>1+COUNTIFS(A:A,A355,O:O,"&lt;"&amp;O355)</f>
        <v>1</v>
      </c>
      <c r="I355" s="2">
        <f>AVERAGEIF(A:A,A355,G:G)</f>
        <v>49.680479166666622</v>
      </c>
      <c r="J355" s="2">
        <f>G355-I355</f>
        <v>12.141054166666677</v>
      </c>
      <c r="K355" s="2">
        <f>90+J355</f>
        <v>102.14105416666668</v>
      </c>
      <c r="L355" s="2">
        <f>EXP(0.06*K355)</f>
        <v>458.73066438456715</v>
      </c>
      <c r="M355" s="2">
        <f>SUMIF(A:A,A355,L:L)</f>
        <v>1906.7182069252476</v>
      </c>
      <c r="N355" s="3">
        <f>L355/M355</f>
        <v>0.2405865023570059</v>
      </c>
      <c r="O355" s="7">
        <f>1/N355</f>
        <v>4.1565091565947521</v>
      </c>
      <c r="P355" s="3">
        <f>IF(O355&gt;21,"",N355)</f>
        <v>0.2405865023570059</v>
      </c>
      <c r="Q355" s="3">
        <f>IF(ISNUMBER(P355),SUMIF(A:A,A355,P:P),"")</f>
        <v>1</v>
      </c>
      <c r="R355" s="3">
        <f>IFERROR(P355*(1/Q355),"")</f>
        <v>0.2405865023570059</v>
      </c>
      <c r="S355" s="8">
        <f>IFERROR(1/R355,"")</f>
        <v>4.1565091565947521</v>
      </c>
    </row>
    <row r="356" spans="1:19" x14ac:dyDescent="0.25">
      <c r="A356" s="1">
        <v>48</v>
      </c>
      <c r="B356" s="5">
        <v>0.71458333333333324</v>
      </c>
      <c r="C356" s="1" t="s">
        <v>299</v>
      </c>
      <c r="D356" s="1">
        <v>3</v>
      </c>
      <c r="E356" s="1">
        <v>3</v>
      </c>
      <c r="F356" s="1" t="s">
        <v>387</v>
      </c>
      <c r="G356" s="2">
        <v>55.703066666666601</v>
      </c>
      <c r="H356" s="6">
        <f>1+COUNTIFS(A:A,A356,O:O,"&lt;"&amp;O356)</f>
        <v>2</v>
      </c>
      <c r="I356" s="2">
        <f>AVERAGEIF(A:A,A356,G:G)</f>
        <v>49.680479166666622</v>
      </c>
      <c r="J356" s="2">
        <f>G356-I356</f>
        <v>6.0225874999999789</v>
      </c>
      <c r="K356" s="2">
        <f>90+J356</f>
        <v>96.022587499999986</v>
      </c>
      <c r="L356" s="2">
        <f>EXP(0.06*K356)</f>
        <v>317.7787068095621</v>
      </c>
      <c r="M356" s="2">
        <f>SUMIF(A:A,A356,L:L)</f>
        <v>1906.7182069252476</v>
      </c>
      <c r="N356" s="3">
        <f>L356/M356</f>
        <v>0.16666264876235093</v>
      </c>
      <c r="O356" s="7">
        <f>1/N356</f>
        <v>6.0001446480424585</v>
      </c>
      <c r="P356" s="3">
        <f>IF(O356&gt;21,"",N356)</f>
        <v>0.16666264876235093</v>
      </c>
      <c r="Q356" s="3">
        <f>IF(ISNUMBER(P356),SUMIF(A:A,A356,P:P),"")</f>
        <v>1</v>
      </c>
      <c r="R356" s="3">
        <f>IFERROR(P356*(1/Q356),"")</f>
        <v>0.16666264876235093</v>
      </c>
      <c r="S356" s="8">
        <f>IFERROR(1/R356,"")</f>
        <v>6.0001446480424585</v>
      </c>
    </row>
    <row r="357" spans="1:19" x14ac:dyDescent="0.25">
      <c r="A357" s="1">
        <v>48</v>
      </c>
      <c r="B357" s="5">
        <v>0.71458333333333324</v>
      </c>
      <c r="C357" s="1" t="s">
        <v>299</v>
      </c>
      <c r="D357" s="1">
        <v>3</v>
      </c>
      <c r="E357" s="1">
        <v>5</v>
      </c>
      <c r="F357" s="1" t="s">
        <v>389</v>
      </c>
      <c r="G357" s="2">
        <v>51.456166666666704</v>
      </c>
      <c r="H357" s="6">
        <f>1+COUNTIFS(A:A,A357,O:O,"&lt;"&amp;O357)</f>
        <v>3</v>
      </c>
      <c r="I357" s="2">
        <f>AVERAGEIF(A:A,A357,G:G)</f>
        <v>49.680479166666622</v>
      </c>
      <c r="J357" s="2">
        <f>G357-I357</f>
        <v>1.7756875000000818</v>
      </c>
      <c r="K357" s="2">
        <f>90+J357</f>
        <v>91.775687500000089</v>
      </c>
      <c r="L357" s="2">
        <f>EXP(0.06*K357)</f>
        <v>246.2977697324439</v>
      </c>
      <c r="M357" s="2">
        <f>SUMIF(A:A,A357,L:L)</f>
        <v>1906.7182069252476</v>
      </c>
      <c r="N357" s="3">
        <f>L357/M357</f>
        <v>0.12917366018632659</v>
      </c>
      <c r="O357" s="7">
        <f>1/N357</f>
        <v>7.7415163320258147</v>
      </c>
      <c r="P357" s="3">
        <f>IF(O357&gt;21,"",N357)</f>
        <v>0.12917366018632659</v>
      </c>
      <c r="Q357" s="3">
        <f>IF(ISNUMBER(P357),SUMIF(A:A,A357,P:P),"")</f>
        <v>1</v>
      </c>
      <c r="R357" s="3">
        <f>IFERROR(P357*(1/Q357),"")</f>
        <v>0.12917366018632659</v>
      </c>
      <c r="S357" s="8">
        <f>IFERROR(1/R357,"")</f>
        <v>7.7415163320258147</v>
      </c>
    </row>
    <row r="358" spans="1:19" x14ac:dyDescent="0.25">
      <c r="A358" s="1">
        <v>48</v>
      </c>
      <c r="B358" s="5">
        <v>0.71458333333333324</v>
      </c>
      <c r="C358" s="1" t="s">
        <v>299</v>
      </c>
      <c r="D358" s="1">
        <v>3</v>
      </c>
      <c r="E358" s="1">
        <v>2</v>
      </c>
      <c r="F358" s="1" t="s">
        <v>386</v>
      </c>
      <c r="G358" s="2">
        <v>49.428166666666598</v>
      </c>
      <c r="H358" s="6">
        <f>1+COUNTIFS(A:A,A358,O:O,"&lt;"&amp;O358)</f>
        <v>4</v>
      </c>
      <c r="I358" s="2">
        <f>AVERAGEIF(A:A,A358,G:G)</f>
        <v>49.680479166666622</v>
      </c>
      <c r="J358" s="2">
        <f>G358-I358</f>
        <v>-0.25231250000002348</v>
      </c>
      <c r="K358" s="2">
        <f>90+J358</f>
        <v>89.747687499999984</v>
      </c>
      <c r="L358" s="2">
        <f>EXP(0.06*K358)</f>
        <v>218.0798434299075</v>
      </c>
      <c r="M358" s="2">
        <f>SUMIF(A:A,A358,L:L)</f>
        <v>1906.7182069252476</v>
      </c>
      <c r="N358" s="3">
        <f>L358/M358</f>
        <v>0.11437444853562322</v>
      </c>
      <c r="O358" s="7">
        <f>1/N358</f>
        <v>8.743211554707857</v>
      </c>
      <c r="P358" s="3">
        <f>IF(O358&gt;21,"",N358)</f>
        <v>0.11437444853562322</v>
      </c>
      <c r="Q358" s="3">
        <f>IF(ISNUMBER(P358),SUMIF(A:A,A358,P:P),"")</f>
        <v>1</v>
      </c>
      <c r="R358" s="3">
        <f>IFERROR(P358*(1/Q358),"")</f>
        <v>0.11437444853562322</v>
      </c>
      <c r="S358" s="8">
        <f>IFERROR(1/R358,"")</f>
        <v>8.743211554707857</v>
      </c>
    </row>
    <row r="359" spans="1:19" x14ac:dyDescent="0.25">
      <c r="A359" s="1">
        <v>48</v>
      </c>
      <c r="B359" s="5">
        <v>0.71458333333333324</v>
      </c>
      <c r="C359" s="1" t="s">
        <v>299</v>
      </c>
      <c r="D359" s="1">
        <v>3</v>
      </c>
      <c r="E359" s="1">
        <v>1</v>
      </c>
      <c r="F359" s="1" t="s">
        <v>385</v>
      </c>
      <c r="G359" s="2">
        <v>48.512666666666597</v>
      </c>
      <c r="H359" s="6">
        <f>1+COUNTIFS(A:A,A359,O:O,"&lt;"&amp;O359)</f>
        <v>5</v>
      </c>
      <c r="I359" s="2">
        <f>AVERAGEIF(A:A,A359,G:G)</f>
        <v>49.680479166666622</v>
      </c>
      <c r="J359" s="2">
        <f>G359-I359</f>
        <v>-1.167812500000025</v>
      </c>
      <c r="K359" s="2">
        <f>90+J359</f>
        <v>88.832187499999975</v>
      </c>
      <c r="L359" s="2">
        <f>EXP(0.06*K359)</f>
        <v>206.42378203344452</v>
      </c>
      <c r="M359" s="2">
        <f>SUMIF(A:A,A359,L:L)</f>
        <v>1906.7182069252476</v>
      </c>
      <c r="N359" s="3">
        <f>L359/M359</f>
        <v>0.10826129486974438</v>
      </c>
      <c r="O359" s="7">
        <f>1/N359</f>
        <v>9.2369115038126939</v>
      </c>
      <c r="P359" s="3">
        <f>IF(O359&gt;21,"",N359)</f>
        <v>0.10826129486974438</v>
      </c>
      <c r="Q359" s="3">
        <f>IF(ISNUMBER(P359),SUMIF(A:A,A359,P:P),"")</f>
        <v>1</v>
      </c>
      <c r="R359" s="3">
        <f>IFERROR(P359*(1/Q359),"")</f>
        <v>0.10826129486974438</v>
      </c>
      <c r="S359" s="8">
        <f>IFERROR(1/R359,"")</f>
        <v>9.2369115038126939</v>
      </c>
    </row>
    <row r="360" spans="1:19" x14ac:dyDescent="0.25">
      <c r="A360" s="1">
        <v>48</v>
      </c>
      <c r="B360" s="5">
        <v>0.71458333333333324</v>
      </c>
      <c r="C360" s="1" t="s">
        <v>299</v>
      </c>
      <c r="D360" s="1">
        <v>3</v>
      </c>
      <c r="E360" s="1">
        <v>9</v>
      </c>
      <c r="F360" s="1" t="s">
        <v>392</v>
      </c>
      <c r="G360" s="2">
        <v>44.215033333333295</v>
      </c>
      <c r="H360" s="6">
        <f>1+COUNTIFS(A:A,A360,O:O,"&lt;"&amp;O360)</f>
        <v>6</v>
      </c>
      <c r="I360" s="2">
        <f>AVERAGEIF(A:A,A360,G:G)</f>
        <v>49.680479166666622</v>
      </c>
      <c r="J360" s="2">
        <f>G360-I360</f>
        <v>-5.4654458333333267</v>
      </c>
      <c r="K360" s="2">
        <f>90+J360</f>
        <v>84.53455416666668</v>
      </c>
      <c r="L360" s="2">
        <f>EXP(0.06*K360)</f>
        <v>159.50467784872379</v>
      </c>
      <c r="M360" s="2">
        <f>SUMIF(A:A,A360,L:L)</f>
        <v>1906.7182069252476</v>
      </c>
      <c r="N360" s="3">
        <f>L360/M360</f>
        <v>8.3654038268160896E-2</v>
      </c>
      <c r="O360" s="7">
        <f>1/N360</f>
        <v>11.953995535689572</v>
      </c>
      <c r="P360" s="3">
        <f>IF(O360&gt;21,"",N360)</f>
        <v>8.3654038268160896E-2</v>
      </c>
      <c r="Q360" s="3">
        <f>IF(ISNUMBER(P360),SUMIF(A:A,A360,P:P),"")</f>
        <v>1</v>
      </c>
      <c r="R360" s="3">
        <f>IFERROR(P360*(1/Q360),"")</f>
        <v>8.3654038268160896E-2</v>
      </c>
      <c r="S360" s="8">
        <f>IFERROR(1/R360,"")</f>
        <v>11.953995535689572</v>
      </c>
    </row>
    <row r="361" spans="1:19" x14ac:dyDescent="0.25">
      <c r="A361" s="1">
        <v>48</v>
      </c>
      <c r="B361" s="5">
        <v>0.71458333333333324</v>
      </c>
      <c r="C361" s="1" t="s">
        <v>299</v>
      </c>
      <c r="D361" s="1">
        <v>3</v>
      </c>
      <c r="E361" s="1">
        <v>6</v>
      </c>
      <c r="F361" s="1" t="s">
        <v>390</v>
      </c>
      <c r="G361" s="2">
        <v>44.187766666666597</v>
      </c>
      <c r="H361" s="6">
        <f>1+COUNTIFS(A:A,A361,O:O,"&lt;"&amp;O361)</f>
        <v>7</v>
      </c>
      <c r="I361" s="2">
        <f>AVERAGEIF(A:A,A361,G:G)</f>
        <v>49.680479166666622</v>
      </c>
      <c r="J361" s="2">
        <f>G361-I361</f>
        <v>-5.4927125000000245</v>
      </c>
      <c r="K361" s="2">
        <f>90+J361</f>
        <v>84.507287499999975</v>
      </c>
      <c r="L361" s="2">
        <f>EXP(0.06*K361)</f>
        <v>159.24394153622154</v>
      </c>
      <c r="M361" s="2">
        <f>SUMIF(A:A,A361,L:L)</f>
        <v>1906.7182069252476</v>
      </c>
      <c r="N361" s="3">
        <f>L361/M361</f>
        <v>8.3517292150378383E-2</v>
      </c>
      <c r="O361" s="7">
        <f>1/N361</f>
        <v>11.973568278524095</v>
      </c>
      <c r="P361" s="3">
        <f>IF(O361&gt;21,"",N361)</f>
        <v>8.3517292150378383E-2</v>
      </c>
      <c r="Q361" s="3">
        <f>IF(ISNUMBER(P361),SUMIF(A:A,A361,P:P),"")</f>
        <v>1</v>
      </c>
      <c r="R361" s="3">
        <f>IFERROR(P361*(1/Q361),"")</f>
        <v>8.3517292150378383E-2</v>
      </c>
      <c r="S361" s="8">
        <f>IFERROR(1/R361,"")</f>
        <v>11.973568278524095</v>
      </c>
    </row>
    <row r="362" spans="1:19" x14ac:dyDescent="0.25">
      <c r="A362" s="1">
        <v>48</v>
      </c>
      <c r="B362" s="5">
        <v>0.71458333333333324</v>
      </c>
      <c r="C362" s="1" t="s">
        <v>299</v>
      </c>
      <c r="D362" s="1">
        <v>3</v>
      </c>
      <c r="E362" s="1">
        <v>7</v>
      </c>
      <c r="F362" s="1" t="s">
        <v>391</v>
      </c>
      <c r="G362" s="2">
        <v>42.119433333333298</v>
      </c>
      <c r="H362" s="6">
        <f>1+COUNTIFS(A:A,A362,O:O,"&lt;"&amp;O362)</f>
        <v>8</v>
      </c>
      <c r="I362" s="2">
        <f>AVERAGEIF(A:A,A362,G:G)</f>
        <v>49.680479166666622</v>
      </c>
      <c r="J362" s="2">
        <f>G362-I362</f>
        <v>-7.5610458333333241</v>
      </c>
      <c r="K362" s="2">
        <f>90+J362</f>
        <v>82.438954166666676</v>
      </c>
      <c r="L362" s="2">
        <f>EXP(0.06*K362)</f>
        <v>140.65882115037709</v>
      </c>
      <c r="M362" s="2">
        <f>SUMIF(A:A,A362,L:L)</f>
        <v>1906.7182069252476</v>
      </c>
      <c r="N362" s="3">
        <f>L362/M362</f>
        <v>7.3770114870409687E-2</v>
      </c>
      <c r="O362" s="7">
        <f>1/N362</f>
        <v>13.555624818487509</v>
      </c>
      <c r="P362" s="3">
        <f>IF(O362&gt;21,"",N362)</f>
        <v>7.3770114870409687E-2</v>
      </c>
      <c r="Q362" s="3">
        <f>IF(ISNUMBER(P362),SUMIF(A:A,A362,P:P),"")</f>
        <v>1</v>
      </c>
      <c r="R362" s="3">
        <f>IFERROR(P362*(1/Q362),"")</f>
        <v>7.3770114870409687E-2</v>
      </c>
      <c r="S362" s="8">
        <f>IFERROR(1/R362,"")</f>
        <v>13.555624818487509</v>
      </c>
    </row>
    <row r="363" spans="1:19" x14ac:dyDescent="0.25">
      <c r="A363" s="1">
        <v>49</v>
      </c>
      <c r="B363" s="5">
        <v>0.71736111111111101</v>
      </c>
      <c r="C363" s="1" t="s">
        <v>232</v>
      </c>
      <c r="D363" s="1">
        <v>3</v>
      </c>
      <c r="E363" s="1">
        <v>2</v>
      </c>
      <c r="F363" s="1" t="s">
        <v>394</v>
      </c>
      <c r="G363" s="2">
        <v>70.5797666666667</v>
      </c>
      <c r="H363" s="6">
        <f>1+COUNTIFS(A:A,A363,O:O,"&lt;"&amp;O363)</f>
        <v>1</v>
      </c>
      <c r="I363" s="2">
        <f>AVERAGEIF(A:A,A363,G:G)</f>
        <v>48.325492857142841</v>
      </c>
      <c r="J363" s="2">
        <f>G363-I363</f>
        <v>22.254273809523859</v>
      </c>
      <c r="K363" s="2">
        <f>90+J363</f>
        <v>112.25427380952385</v>
      </c>
      <c r="L363" s="2">
        <f>EXP(0.06*K363)</f>
        <v>841.55925625872794</v>
      </c>
      <c r="M363" s="2">
        <f>SUMIF(A:A,A363,L:L)</f>
        <v>4236.0646706363914</v>
      </c>
      <c r="N363" s="3">
        <f>L363/M363</f>
        <v>0.19866534665824614</v>
      </c>
      <c r="O363" s="7">
        <f>1/N363</f>
        <v>5.0335904918548726</v>
      </c>
      <c r="P363" s="3">
        <f>IF(O363&gt;21,"",N363)</f>
        <v>0.19866534665824614</v>
      </c>
      <c r="Q363" s="3">
        <f>IF(ISNUMBER(P363),SUMIF(A:A,A363,P:P),"")</f>
        <v>0.91426697186712858</v>
      </c>
      <c r="R363" s="3">
        <f>IFERROR(P363*(1/Q363),"")</f>
        <v>0.21729467734411212</v>
      </c>
      <c r="S363" s="8">
        <f>IFERROR(1/R363,"")</f>
        <v>4.6020455366073252</v>
      </c>
    </row>
    <row r="364" spans="1:19" x14ac:dyDescent="0.25">
      <c r="A364" s="1">
        <v>49</v>
      </c>
      <c r="B364" s="5">
        <v>0.71736111111111101</v>
      </c>
      <c r="C364" s="1" t="s">
        <v>232</v>
      </c>
      <c r="D364" s="1">
        <v>3</v>
      </c>
      <c r="E364" s="1">
        <v>3</v>
      </c>
      <c r="F364" s="1" t="s">
        <v>395</v>
      </c>
      <c r="G364" s="2">
        <v>70.5154</v>
      </c>
      <c r="H364" s="6">
        <f>1+COUNTIFS(A:A,A364,O:O,"&lt;"&amp;O364)</f>
        <v>2</v>
      </c>
      <c r="I364" s="2">
        <f>AVERAGEIF(A:A,A364,G:G)</f>
        <v>48.325492857142841</v>
      </c>
      <c r="J364" s="2">
        <f>G364-I364</f>
        <v>22.189907142857159</v>
      </c>
      <c r="K364" s="2">
        <f>90+J364</f>
        <v>112.18990714285715</v>
      </c>
      <c r="L364" s="2">
        <f>EXP(0.06*K364)</f>
        <v>838.31542228628246</v>
      </c>
      <c r="M364" s="2">
        <f>SUMIF(A:A,A364,L:L)</f>
        <v>4236.0646706363914</v>
      </c>
      <c r="N364" s="3">
        <f>L364/M364</f>
        <v>0.19789958073523484</v>
      </c>
      <c r="O364" s="7">
        <f>1/N364</f>
        <v>5.0530678048170117</v>
      </c>
      <c r="P364" s="3">
        <f>IF(O364&gt;21,"",N364)</f>
        <v>0.19789958073523484</v>
      </c>
      <c r="Q364" s="3">
        <f>IF(ISNUMBER(P364),SUMIF(A:A,A364,P:P),"")</f>
        <v>0.91426697186712858</v>
      </c>
      <c r="R364" s="3">
        <f>IFERROR(P364*(1/Q364),"")</f>
        <v>0.21645710369596047</v>
      </c>
      <c r="S364" s="8">
        <f>IFERROR(1/R364,"")</f>
        <v>4.6198530005493277</v>
      </c>
    </row>
    <row r="365" spans="1:19" x14ac:dyDescent="0.25">
      <c r="A365" s="1">
        <v>49</v>
      </c>
      <c r="B365" s="5">
        <v>0.71736111111111101</v>
      </c>
      <c r="C365" s="1" t="s">
        <v>232</v>
      </c>
      <c r="D365" s="1">
        <v>3</v>
      </c>
      <c r="E365" s="1">
        <v>5</v>
      </c>
      <c r="F365" s="1" t="s">
        <v>397</v>
      </c>
      <c r="G365" s="2">
        <v>58.548500000000004</v>
      </c>
      <c r="H365" s="6">
        <f>1+COUNTIFS(A:A,A365,O:O,"&lt;"&amp;O365)</f>
        <v>3</v>
      </c>
      <c r="I365" s="2">
        <f>AVERAGEIF(A:A,A365,G:G)</f>
        <v>48.325492857142841</v>
      </c>
      <c r="J365" s="2">
        <f>G365-I365</f>
        <v>10.223007142857163</v>
      </c>
      <c r="K365" s="2">
        <f>90+J365</f>
        <v>100.22300714285717</v>
      </c>
      <c r="L365" s="2">
        <f>EXP(0.06*K365)</f>
        <v>408.8631193743397</v>
      </c>
      <c r="M365" s="2">
        <f>SUMIF(A:A,A365,L:L)</f>
        <v>4236.0646706363914</v>
      </c>
      <c r="N365" s="3">
        <f>L365/M365</f>
        <v>9.6519565012428268E-2</v>
      </c>
      <c r="O365" s="7">
        <f>1/N365</f>
        <v>10.360593729066597</v>
      </c>
      <c r="P365" s="3">
        <f>IF(O365&gt;21,"",N365)</f>
        <v>9.6519565012428268E-2</v>
      </c>
      <c r="Q365" s="3">
        <f>IF(ISNUMBER(P365),SUMIF(A:A,A365,P:P),"")</f>
        <v>0.91426697186712858</v>
      </c>
      <c r="R365" s="3">
        <f>IFERROR(P365*(1/Q365),"")</f>
        <v>0.10557043837569094</v>
      </c>
      <c r="S365" s="8">
        <f>IFERROR(1/R365,"")</f>
        <v>9.47234865541928</v>
      </c>
    </row>
    <row r="366" spans="1:19" x14ac:dyDescent="0.25">
      <c r="A366" s="1">
        <v>49</v>
      </c>
      <c r="B366" s="5">
        <v>0.71736111111111101</v>
      </c>
      <c r="C366" s="1" t="s">
        <v>232</v>
      </c>
      <c r="D366" s="1">
        <v>3</v>
      </c>
      <c r="E366" s="1">
        <v>1</v>
      </c>
      <c r="F366" s="1" t="s">
        <v>393</v>
      </c>
      <c r="G366" s="2">
        <v>54.598066666666597</v>
      </c>
      <c r="H366" s="6">
        <f>1+COUNTIFS(A:A,A366,O:O,"&lt;"&amp;O366)</f>
        <v>4</v>
      </c>
      <c r="I366" s="2">
        <f>AVERAGEIF(A:A,A366,G:G)</f>
        <v>48.325492857142841</v>
      </c>
      <c r="J366" s="2">
        <f>G366-I366</f>
        <v>6.272573809523756</v>
      </c>
      <c r="K366" s="2">
        <f>90+J366</f>
        <v>96.272573809523749</v>
      </c>
      <c r="L366" s="2">
        <f>EXP(0.06*K366)</f>
        <v>322.58105196167213</v>
      </c>
      <c r="M366" s="2">
        <f>SUMIF(A:A,A366,L:L)</f>
        <v>4236.0646706363914</v>
      </c>
      <c r="N366" s="3">
        <f>L366/M366</f>
        <v>7.6151115963300486E-2</v>
      </c>
      <c r="O366" s="7">
        <f>1/N366</f>
        <v>13.131783918727207</v>
      </c>
      <c r="P366" s="3">
        <f>IF(O366&gt;21,"",N366)</f>
        <v>7.6151115963300486E-2</v>
      </c>
      <c r="Q366" s="3">
        <f>IF(ISNUMBER(P366),SUMIF(A:A,A366,P:P),"")</f>
        <v>0.91426697186712858</v>
      </c>
      <c r="R366" s="3">
        <f>IFERROR(P366*(1/Q366),"")</f>
        <v>8.3291990530712956E-2</v>
      </c>
      <c r="S366" s="8">
        <f>IFERROR(1/R366,"")</f>
        <v>12.005956318588179</v>
      </c>
    </row>
    <row r="367" spans="1:19" x14ac:dyDescent="0.25">
      <c r="A367" s="1">
        <v>49</v>
      </c>
      <c r="B367" s="5">
        <v>0.71736111111111101</v>
      </c>
      <c r="C367" s="1" t="s">
        <v>232</v>
      </c>
      <c r="D367" s="1">
        <v>3</v>
      </c>
      <c r="E367" s="1">
        <v>8</v>
      </c>
      <c r="F367" s="1" t="s">
        <v>399</v>
      </c>
      <c r="G367" s="2">
        <v>52.073333333333302</v>
      </c>
      <c r="H367" s="6">
        <f>1+COUNTIFS(A:A,A367,O:O,"&lt;"&amp;O367)</f>
        <v>5</v>
      </c>
      <c r="I367" s="2">
        <f>AVERAGEIF(A:A,A367,G:G)</f>
        <v>48.325492857142841</v>
      </c>
      <c r="J367" s="2">
        <f>G367-I367</f>
        <v>3.7478404761904613</v>
      </c>
      <c r="K367" s="2">
        <f>90+J367</f>
        <v>93.747840476190461</v>
      </c>
      <c r="L367" s="2">
        <f>EXP(0.06*K367)</f>
        <v>277.23636028455252</v>
      </c>
      <c r="M367" s="2">
        <f>SUMIF(A:A,A367,L:L)</f>
        <v>4236.0646706363914</v>
      </c>
      <c r="N367" s="3">
        <f>L367/M367</f>
        <v>6.544667795237008E-2</v>
      </c>
      <c r="O367" s="7">
        <f>1/N367</f>
        <v>15.279614356098667</v>
      </c>
      <c r="P367" s="3">
        <f>IF(O367&gt;21,"",N367)</f>
        <v>6.544667795237008E-2</v>
      </c>
      <c r="Q367" s="3">
        <f>IF(ISNUMBER(P367),SUMIF(A:A,A367,P:P),"")</f>
        <v>0.91426697186712858</v>
      </c>
      <c r="R367" s="3">
        <f>IFERROR(P367*(1/Q367),"")</f>
        <v>7.1583771443382641E-2</v>
      </c>
      <c r="S367" s="8">
        <f>IFERROR(1/R367,"")</f>
        <v>13.969646748647834</v>
      </c>
    </row>
    <row r="368" spans="1:19" x14ac:dyDescent="0.25">
      <c r="A368" s="1">
        <v>49</v>
      </c>
      <c r="B368" s="5">
        <v>0.71736111111111101</v>
      </c>
      <c r="C368" s="1" t="s">
        <v>232</v>
      </c>
      <c r="D368" s="1">
        <v>3</v>
      </c>
      <c r="E368" s="1">
        <v>11</v>
      </c>
      <c r="F368" s="1" t="s">
        <v>402</v>
      </c>
      <c r="G368" s="2">
        <v>51.8767</v>
      </c>
      <c r="H368" s="6">
        <f>1+COUNTIFS(A:A,A368,O:O,"&lt;"&amp;O368)</f>
        <v>6</v>
      </c>
      <c r="I368" s="2">
        <f>AVERAGEIF(A:A,A368,G:G)</f>
        <v>48.325492857142841</v>
      </c>
      <c r="J368" s="2">
        <f>G368-I368</f>
        <v>3.5512071428571588</v>
      </c>
      <c r="K368" s="2">
        <f>90+J368</f>
        <v>93.551207142857152</v>
      </c>
      <c r="L368" s="2">
        <f>EXP(0.06*K368)</f>
        <v>273.98474470293502</v>
      </c>
      <c r="M368" s="2">
        <f>SUMIF(A:A,A368,L:L)</f>
        <v>4236.0646706363914</v>
      </c>
      <c r="N368" s="3">
        <f>L368/M368</f>
        <v>6.4679075039185796E-2</v>
      </c>
      <c r="O368" s="7">
        <f>1/N368</f>
        <v>15.46095084684112</v>
      </c>
      <c r="P368" s="3">
        <f>IF(O368&gt;21,"",N368)</f>
        <v>6.4679075039185796E-2</v>
      </c>
      <c r="Q368" s="3">
        <f>IF(ISNUMBER(P368),SUMIF(A:A,A368,P:P),"")</f>
        <v>0.91426697186712858</v>
      </c>
      <c r="R368" s="3">
        <f>IFERROR(P368*(1/Q368),"")</f>
        <v>7.0744188546040657E-2</v>
      </c>
      <c r="S368" s="8">
        <f>IFERROR(1/R368,"")</f>
        <v>14.13543671292795</v>
      </c>
    </row>
    <row r="369" spans="1:19" x14ac:dyDescent="0.25">
      <c r="A369" s="1">
        <v>49</v>
      </c>
      <c r="B369" s="5">
        <v>0.71736111111111101</v>
      </c>
      <c r="C369" s="1" t="s">
        <v>232</v>
      </c>
      <c r="D369" s="1">
        <v>3</v>
      </c>
      <c r="E369" s="1">
        <v>7</v>
      </c>
      <c r="F369" s="1" t="s">
        <v>398</v>
      </c>
      <c r="G369" s="2">
        <v>50.900199999999998</v>
      </c>
      <c r="H369" s="6">
        <f>1+COUNTIFS(A:A,A369,O:O,"&lt;"&amp;O369)</f>
        <v>7</v>
      </c>
      <c r="I369" s="2">
        <f>AVERAGEIF(A:A,A369,G:G)</f>
        <v>48.325492857142841</v>
      </c>
      <c r="J369" s="2">
        <f>G369-I369</f>
        <v>2.5747071428571573</v>
      </c>
      <c r="K369" s="2">
        <f>90+J369</f>
        <v>92.574707142857164</v>
      </c>
      <c r="L369" s="2">
        <f>EXP(0.06*K369)</f>
        <v>258.39319297137519</v>
      </c>
      <c r="M369" s="2">
        <f>SUMIF(A:A,A369,L:L)</f>
        <v>4236.0646706363914</v>
      </c>
      <c r="N369" s="3">
        <f>L369/M369</f>
        <v>6.0998406082538946E-2</v>
      </c>
      <c r="O369" s="7">
        <f>1/N369</f>
        <v>16.39387099142996</v>
      </c>
      <c r="P369" s="3">
        <f>IF(O369&gt;21,"",N369)</f>
        <v>6.0998406082538946E-2</v>
      </c>
      <c r="Q369" s="3">
        <f>IF(ISNUMBER(P369),SUMIF(A:A,A369,P:P),"")</f>
        <v>0.91426697186712858</v>
      </c>
      <c r="R369" s="3">
        <f>IFERROR(P369*(1/Q369),"")</f>
        <v>6.6718374347448164E-2</v>
      </c>
      <c r="S369" s="8">
        <f>IFERROR(1/R369,"")</f>
        <v>14.98837478851503</v>
      </c>
    </row>
    <row r="370" spans="1:19" x14ac:dyDescent="0.25">
      <c r="A370" s="1">
        <v>49</v>
      </c>
      <c r="B370" s="5">
        <v>0.71736111111111101</v>
      </c>
      <c r="C370" s="1" t="s">
        <v>232</v>
      </c>
      <c r="D370" s="1">
        <v>3</v>
      </c>
      <c r="E370" s="1">
        <v>12</v>
      </c>
      <c r="F370" s="1" t="s">
        <v>403</v>
      </c>
      <c r="G370" s="2">
        <v>48.5377333333333</v>
      </c>
      <c r="H370" s="6">
        <f>1+COUNTIFS(A:A,A370,O:O,"&lt;"&amp;O370)</f>
        <v>8</v>
      </c>
      <c r="I370" s="2">
        <f>AVERAGEIF(A:A,A370,G:G)</f>
        <v>48.325492857142841</v>
      </c>
      <c r="J370" s="2">
        <f>G370-I370</f>
        <v>0.21224047619045905</v>
      </c>
      <c r="K370" s="2">
        <f>90+J370</f>
        <v>90.212240476190459</v>
      </c>
      <c r="L370" s="2">
        <f>EXP(0.06*K370)</f>
        <v>224.24392910377023</v>
      </c>
      <c r="M370" s="2">
        <f>SUMIF(A:A,A370,L:L)</f>
        <v>4236.0646706363914</v>
      </c>
      <c r="N370" s="3">
        <f>L370/M370</f>
        <v>5.2936852134998609E-2</v>
      </c>
      <c r="O370" s="7">
        <f>1/N370</f>
        <v>18.890431895153455</v>
      </c>
      <c r="P370" s="3">
        <f>IF(O370&gt;21,"",N370)</f>
        <v>5.2936852134998609E-2</v>
      </c>
      <c r="Q370" s="3">
        <f>IF(ISNUMBER(P370),SUMIF(A:A,A370,P:P),"")</f>
        <v>0.91426697186712858</v>
      </c>
      <c r="R370" s="3">
        <f>IFERROR(P370*(1/Q370),"")</f>
        <v>5.7900868962695036E-2</v>
      </c>
      <c r="S370" s="8">
        <f>IFERROR(1/R370,"")</f>
        <v>17.270897966044174</v>
      </c>
    </row>
    <row r="371" spans="1:19" x14ac:dyDescent="0.25">
      <c r="A371" s="1">
        <v>49</v>
      </c>
      <c r="B371" s="5">
        <v>0.71736111111111101</v>
      </c>
      <c r="C371" s="1" t="s">
        <v>232</v>
      </c>
      <c r="D371" s="1">
        <v>3</v>
      </c>
      <c r="E371" s="1">
        <v>4</v>
      </c>
      <c r="F371" s="1" t="s">
        <v>396</v>
      </c>
      <c r="G371" s="2">
        <v>48.258966666666701</v>
      </c>
      <c r="H371" s="6">
        <f>1+COUNTIFS(A:A,A371,O:O,"&lt;"&amp;O371)</f>
        <v>9</v>
      </c>
      <c r="I371" s="2">
        <f>AVERAGEIF(A:A,A371,G:G)</f>
        <v>48.325492857142841</v>
      </c>
      <c r="J371" s="2">
        <f>G371-I371</f>
        <v>-6.6526190476139391E-2</v>
      </c>
      <c r="K371" s="2">
        <f>90+J371</f>
        <v>89.933473809523861</v>
      </c>
      <c r="L371" s="2">
        <f>EXP(0.06*K371)</f>
        <v>220.52441812936888</v>
      </c>
      <c r="M371" s="2">
        <f>SUMIF(A:A,A371,L:L)</f>
        <v>4236.0646706363914</v>
      </c>
      <c r="N371" s="3">
        <f>L371/M371</f>
        <v>5.2058794016532121E-2</v>
      </c>
      <c r="O371" s="7">
        <f>1/N371</f>
        <v>19.209050437903606</v>
      </c>
      <c r="P371" s="3">
        <f>IF(O371&gt;21,"",N371)</f>
        <v>5.2058794016532121E-2</v>
      </c>
      <c r="Q371" s="3">
        <f>IF(ISNUMBER(P371),SUMIF(A:A,A371,P:P),"")</f>
        <v>0.91426697186712858</v>
      </c>
      <c r="R371" s="3">
        <f>IFERROR(P371*(1/Q371),"")</f>
        <v>5.6940473207970022E-2</v>
      </c>
      <c r="S371" s="8">
        <f>IFERROR(1/R371,"")</f>
        <v>17.562200376305071</v>
      </c>
    </row>
    <row r="372" spans="1:19" x14ac:dyDescent="0.25">
      <c r="A372" s="1">
        <v>49</v>
      </c>
      <c r="B372" s="5">
        <v>0.71736111111111101</v>
      </c>
      <c r="C372" s="1" t="s">
        <v>232</v>
      </c>
      <c r="D372" s="1">
        <v>3</v>
      </c>
      <c r="E372" s="1">
        <v>10</v>
      </c>
      <c r="F372" s="1" t="s">
        <v>401</v>
      </c>
      <c r="G372" s="2">
        <v>47.219633333333299</v>
      </c>
      <c r="H372" s="6">
        <f>1+COUNTIFS(A:A,A372,O:O,"&lt;"&amp;O372)</f>
        <v>10</v>
      </c>
      <c r="I372" s="2">
        <f>AVERAGEIF(A:A,A372,G:G)</f>
        <v>48.325492857142841</v>
      </c>
      <c r="J372" s="2">
        <f>G372-I372</f>
        <v>-1.1058595238095421</v>
      </c>
      <c r="K372" s="2">
        <f>90+J372</f>
        <v>88.894140476190458</v>
      </c>
      <c r="L372" s="2">
        <f>EXP(0.06*K372)</f>
        <v>207.19252398303473</v>
      </c>
      <c r="M372" s="2">
        <f>SUMIF(A:A,A372,L:L)</f>
        <v>4236.0646706363914</v>
      </c>
      <c r="N372" s="3">
        <f>L372/M372</f>
        <v>4.8911558272293286E-2</v>
      </c>
      <c r="O372" s="7">
        <f>1/N372</f>
        <v>20.445065242717192</v>
      </c>
      <c r="P372" s="3">
        <f>IF(O372&gt;21,"",N372)</f>
        <v>4.8911558272293286E-2</v>
      </c>
      <c r="Q372" s="3">
        <f>IF(ISNUMBER(P372),SUMIF(A:A,A372,P:P),"")</f>
        <v>0.91426697186712858</v>
      </c>
      <c r="R372" s="3">
        <f>IFERROR(P372*(1/Q372),"")</f>
        <v>5.3498113545986929E-2</v>
      </c>
      <c r="S372" s="8">
        <f>IFERROR(1/R372,"")</f>
        <v>18.692247889084928</v>
      </c>
    </row>
    <row r="373" spans="1:19" x14ac:dyDescent="0.25">
      <c r="A373" s="1">
        <v>49</v>
      </c>
      <c r="B373" s="5">
        <v>0.71736111111111101</v>
      </c>
      <c r="C373" s="1" t="s">
        <v>232</v>
      </c>
      <c r="D373" s="1">
        <v>3</v>
      </c>
      <c r="E373" s="1">
        <v>13</v>
      </c>
      <c r="F373" s="1" t="s">
        <v>404</v>
      </c>
      <c r="G373" s="2">
        <v>43.792333333333303</v>
      </c>
      <c r="H373" s="6">
        <f>1+COUNTIFS(A:A,A373,O:O,"&lt;"&amp;O373)</f>
        <v>11</v>
      </c>
      <c r="I373" s="2">
        <f>AVERAGEIF(A:A,A373,G:G)</f>
        <v>48.325492857142841</v>
      </c>
      <c r="J373" s="2">
        <f>G373-I373</f>
        <v>-4.5331595238095375</v>
      </c>
      <c r="K373" s="2">
        <f>90+J373</f>
        <v>85.46684047619047</v>
      </c>
      <c r="L373" s="2">
        <f>EXP(0.06*K373)</f>
        <v>168.68118071235915</v>
      </c>
      <c r="M373" s="2">
        <f>SUMIF(A:A,A373,L:L)</f>
        <v>4236.0646706363914</v>
      </c>
      <c r="N373" s="3">
        <f>L373/M373</f>
        <v>3.9820256258509358E-2</v>
      </c>
      <c r="O373" s="7">
        <f>1/N373</f>
        <v>25.112846926651955</v>
      </c>
      <c r="P373" s="3" t="str">
        <f>IF(O373&gt;21,"",N373)</f>
        <v/>
      </c>
      <c r="Q373" s="3" t="str">
        <f>IF(ISNUMBER(P373),SUMIF(A:A,A373,P:P),"")</f>
        <v/>
      </c>
      <c r="R373" s="3" t="str">
        <f>IFERROR(P373*(1/Q373),"")</f>
        <v/>
      </c>
      <c r="S373" s="8" t="str">
        <f>IFERROR(1/R373,"")</f>
        <v/>
      </c>
    </row>
    <row r="374" spans="1:19" x14ac:dyDescent="0.25">
      <c r="A374" s="1">
        <v>49</v>
      </c>
      <c r="B374" s="5">
        <v>0.71736111111111101</v>
      </c>
      <c r="C374" s="1" t="s">
        <v>232</v>
      </c>
      <c r="D374" s="1">
        <v>3</v>
      </c>
      <c r="E374" s="1">
        <v>9</v>
      </c>
      <c r="F374" s="1" t="s">
        <v>400</v>
      </c>
      <c r="G374" s="2">
        <v>35.415300000000002</v>
      </c>
      <c r="H374" s="6">
        <f>1+COUNTIFS(A:A,A374,O:O,"&lt;"&amp;O374)</f>
        <v>12</v>
      </c>
      <c r="I374" s="2">
        <f>AVERAGEIF(A:A,A374,G:G)</f>
        <v>48.325492857142841</v>
      </c>
      <c r="J374" s="2">
        <f>G374-I374</f>
        <v>-12.910192857142839</v>
      </c>
      <c r="K374" s="2">
        <f>90+J374</f>
        <v>77.089807142857154</v>
      </c>
      <c r="L374" s="2">
        <f>EXP(0.06*K374)</f>
        <v>102.04240157005012</v>
      </c>
      <c r="M374" s="2">
        <f>SUMIF(A:A,A374,L:L)</f>
        <v>4236.0646706363914</v>
      </c>
      <c r="N374" s="3">
        <f>L374/M374</f>
        <v>2.4088962162780229E-2</v>
      </c>
      <c r="O374" s="7">
        <f>1/N374</f>
        <v>41.512788855017448</v>
      </c>
      <c r="P374" s="3" t="str">
        <f>IF(O374&gt;21,"",N374)</f>
        <v/>
      </c>
      <c r="Q374" s="3" t="str">
        <f>IF(ISNUMBER(P374),SUMIF(A:A,A374,P:P),"")</f>
        <v/>
      </c>
      <c r="R374" s="3" t="str">
        <f>IFERROR(P374*(1/Q374),"")</f>
        <v/>
      </c>
      <c r="S374" s="8" t="str">
        <f>IFERROR(1/R374,"")</f>
        <v/>
      </c>
    </row>
    <row r="375" spans="1:19" x14ac:dyDescent="0.25">
      <c r="A375" s="1">
        <v>49</v>
      </c>
      <c r="B375" s="5">
        <v>0.71736111111111101</v>
      </c>
      <c r="C375" s="1" t="s">
        <v>232</v>
      </c>
      <c r="D375" s="1">
        <v>3</v>
      </c>
      <c r="E375" s="1">
        <v>14</v>
      </c>
      <c r="F375" s="1" t="s">
        <v>405</v>
      </c>
      <c r="G375" s="2">
        <v>23.915666666666699</v>
      </c>
      <c r="H375" s="6">
        <f>1+COUNTIFS(A:A,A375,O:O,"&lt;"&amp;O375)</f>
        <v>13</v>
      </c>
      <c r="I375" s="2">
        <f>AVERAGEIF(A:A,A375,G:G)</f>
        <v>48.325492857142841</v>
      </c>
      <c r="J375" s="2">
        <f>G375-I375</f>
        <v>-24.409826190476142</v>
      </c>
      <c r="K375" s="2">
        <f>90+J375</f>
        <v>65.590173809523861</v>
      </c>
      <c r="L375" s="2">
        <f>EXP(0.06*K375)</f>
        <v>51.183152674538377</v>
      </c>
      <c r="M375" s="2">
        <f>SUMIF(A:A,A375,L:L)</f>
        <v>4236.0646706363914</v>
      </c>
      <c r="N375" s="3">
        <f>L375/M375</f>
        <v>1.2082712766245148E-2</v>
      </c>
      <c r="O375" s="7">
        <f>1/N375</f>
        <v>82.762871165293973</v>
      </c>
      <c r="P375" s="3" t="str">
        <f>IF(O375&gt;21,"",N375)</f>
        <v/>
      </c>
      <c r="Q375" s="3" t="str">
        <f>IF(ISNUMBER(P375),SUMIF(A:A,A375,P:P),"")</f>
        <v/>
      </c>
      <c r="R375" s="3" t="str">
        <f>IFERROR(P375*(1/Q375),"")</f>
        <v/>
      </c>
      <c r="S375" s="8" t="str">
        <f>IFERROR(1/R375,"")</f>
        <v/>
      </c>
    </row>
    <row r="376" spans="1:19" x14ac:dyDescent="0.25">
      <c r="A376" s="1">
        <v>49</v>
      </c>
      <c r="B376" s="5">
        <v>0.71736111111111101</v>
      </c>
      <c r="C376" s="1" t="s">
        <v>232</v>
      </c>
      <c r="D376" s="1">
        <v>3</v>
      </c>
      <c r="E376" s="1">
        <v>15</v>
      </c>
      <c r="F376" s="1" t="s">
        <v>406</v>
      </c>
      <c r="G376" s="2">
        <v>20.325299999999999</v>
      </c>
      <c r="H376" s="6">
        <f>1+COUNTIFS(A:A,A376,O:O,"&lt;"&amp;O376)</f>
        <v>14</v>
      </c>
      <c r="I376" s="2">
        <f>AVERAGEIF(A:A,A376,G:G)</f>
        <v>48.325492857142841</v>
      </c>
      <c r="J376" s="2">
        <f>G376-I376</f>
        <v>-28.000192857142842</v>
      </c>
      <c r="K376" s="2">
        <f>90+J376</f>
        <v>61.999807142857158</v>
      </c>
      <c r="L376" s="2">
        <f>EXP(0.06*K376)</f>
        <v>41.263916623384453</v>
      </c>
      <c r="M376" s="2">
        <f>SUMIF(A:A,A376,L:L)</f>
        <v>4236.0646706363914</v>
      </c>
      <c r="N376" s="3">
        <f>L376/M376</f>
        <v>9.7410969453366018E-3</v>
      </c>
      <c r="O376" s="7">
        <f>1/N376</f>
        <v>102.65784291149411</v>
      </c>
      <c r="P376" s="3" t="str">
        <f>IF(O376&gt;21,"",N376)</f>
        <v/>
      </c>
      <c r="Q376" s="3" t="str">
        <f>IF(ISNUMBER(P376),SUMIF(A:A,A376,P:P),"")</f>
        <v/>
      </c>
      <c r="R376" s="3" t="str">
        <f>IFERROR(P376*(1/Q376),"")</f>
        <v/>
      </c>
      <c r="S376" s="8" t="str">
        <f>IFERROR(1/R376,"")</f>
        <v/>
      </c>
    </row>
    <row r="377" spans="1:19" x14ac:dyDescent="0.25">
      <c r="A377" s="1">
        <v>51</v>
      </c>
      <c r="B377" s="5">
        <v>0.72291666666666676</v>
      </c>
      <c r="C377" s="1" t="s">
        <v>100</v>
      </c>
      <c r="D377" s="1">
        <v>6</v>
      </c>
      <c r="E377" s="1">
        <v>4</v>
      </c>
      <c r="F377" s="1" t="s">
        <v>410</v>
      </c>
      <c r="G377" s="2">
        <v>63.661966666666601</v>
      </c>
      <c r="H377" s="6">
        <f>1+COUNTIFS(A:A,A377,O:O,"&lt;"&amp;O377)</f>
        <v>1</v>
      </c>
      <c r="I377" s="2">
        <f>AVERAGEIF(A:A,A377,G:G)</f>
        <v>48.140066666666634</v>
      </c>
      <c r="J377" s="2">
        <f>G377-I377</f>
        <v>15.521899999999967</v>
      </c>
      <c r="K377" s="2">
        <f>90+J377</f>
        <v>105.52189999999996</v>
      </c>
      <c r="L377" s="2">
        <f>EXP(0.06*K377)</f>
        <v>561.89443827493392</v>
      </c>
      <c r="M377" s="2">
        <f>SUMIF(A:A,A377,L:L)</f>
        <v>3428.0092324829361</v>
      </c>
      <c r="N377" s="3">
        <f>L377/M377</f>
        <v>0.16391275523722817</v>
      </c>
      <c r="O377" s="7">
        <f>1/N377</f>
        <v>6.1008064842343526</v>
      </c>
      <c r="P377" s="3">
        <f>IF(O377&gt;21,"",N377)</f>
        <v>0.16391275523722817</v>
      </c>
      <c r="Q377" s="3">
        <f>IF(ISNUMBER(P377),SUMIF(A:A,A377,P:P),"")</f>
        <v>0.88904426380434454</v>
      </c>
      <c r="R377" s="3">
        <f>IFERROR(P377*(1/Q377),"")</f>
        <v>0.18436962242557262</v>
      </c>
      <c r="S377" s="8">
        <f>IFERROR(1/R377,"")</f>
        <v>5.4238870093889018</v>
      </c>
    </row>
    <row r="378" spans="1:19" x14ac:dyDescent="0.25">
      <c r="A378" s="1">
        <v>51</v>
      </c>
      <c r="B378" s="5">
        <v>0.72291666666666676</v>
      </c>
      <c r="C378" s="1" t="s">
        <v>100</v>
      </c>
      <c r="D378" s="1">
        <v>6</v>
      </c>
      <c r="E378" s="1">
        <v>9</v>
      </c>
      <c r="F378" s="1" t="s">
        <v>415</v>
      </c>
      <c r="G378" s="2">
        <v>59.297200000000004</v>
      </c>
      <c r="H378" s="6">
        <f>1+COUNTIFS(A:A,A378,O:O,"&lt;"&amp;O378)</f>
        <v>2</v>
      </c>
      <c r="I378" s="2">
        <f>AVERAGEIF(A:A,A378,G:G)</f>
        <v>48.140066666666634</v>
      </c>
      <c r="J378" s="2">
        <f>G378-I378</f>
        <v>11.15713333333337</v>
      </c>
      <c r="K378" s="2">
        <f>90+J378</f>
        <v>101.15713333333338</v>
      </c>
      <c r="L378" s="2">
        <f>EXP(0.06*K378)</f>
        <v>432.43325899422052</v>
      </c>
      <c r="M378" s="2">
        <f>SUMIF(A:A,A378,L:L)</f>
        <v>3428.0092324829361</v>
      </c>
      <c r="N378" s="3">
        <f>L378/M378</f>
        <v>0.12614705202558787</v>
      </c>
      <c r="O378" s="7">
        <f>1/N378</f>
        <v>7.9272561977679699</v>
      </c>
      <c r="P378" s="3">
        <f>IF(O378&gt;21,"",N378)</f>
        <v>0.12614705202558787</v>
      </c>
      <c r="Q378" s="3">
        <f>IF(ISNUMBER(P378),SUMIF(A:A,A378,P:P),"")</f>
        <v>0.88904426380434454</v>
      </c>
      <c r="R378" s="3">
        <f>IFERROR(P378*(1/Q378),"")</f>
        <v>0.14189063150330336</v>
      </c>
      <c r="S378" s="8">
        <f>IFERROR(1/R378,"")</f>
        <v>7.0476816503330522</v>
      </c>
    </row>
    <row r="379" spans="1:19" x14ac:dyDescent="0.25">
      <c r="A379" s="1">
        <v>51</v>
      </c>
      <c r="B379" s="5">
        <v>0.72291666666666676</v>
      </c>
      <c r="C379" s="1" t="s">
        <v>100</v>
      </c>
      <c r="D379" s="1">
        <v>6</v>
      </c>
      <c r="E379" s="1">
        <v>1</v>
      </c>
      <c r="F379" s="1" t="s">
        <v>407</v>
      </c>
      <c r="G379" s="2">
        <v>53.693033333333297</v>
      </c>
      <c r="H379" s="6">
        <f>1+COUNTIFS(A:A,A379,O:O,"&lt;"&amp;O379)</f>
        <v>3</v>
      </c>
      <c r="I379" s="2">
        <f>AVERAGEIF(A:A,A379,G:G)</f>
        <v>48.140066666666634</v>
      </c>
      <c r="J379" s="2">
        <f>G379-I379</f>
        <v>5.5529666666666628</v>
      </c>
      <c r="K379" s="2">
        <f>90+J379</f>
        <v>95.552966666666663</v>
      </c>
      <c r="L379" s="2">
        <f>EXP(0.06*K379)</f>
        <v>308.94955155724125</v>
      </c>
      <c r="M379" s="2">
        <f>SUMIF(A:A,A379,L:L)</f>
        <v>3428.0092324829361</v>
      </c>
      <c r="N379" s="3">
        <f>L379/M379</f>
        <v>9.0125064025415841E-2</v>
      </c>
      <c r="O379" s="7">
        <f>1/N379</f>
        <v>11.09569253363297</v>
      </c>
      <c r="P379" s="3">
        <f>IF(O379&gt;21,"",N379)</f>
        <v>9.0125064025415841E-2</v>
      </c>
      <c r="Q379" s="3">
        <f>IF(ISNUMBER(P379),SUMIF(A:A,A379,P:P),"")</f>
        <v>0.88904426380434454</v>
      </c>
      <c r="R379" s="3">
        <f>IFERROR(P379*(1/Q379),"")</f>
        <v>0.10137297735858293</v>
      </c>
      <c r="S379" s="8">
        <f>IFERROR(1/R379,"")</f>
        <v>9.8645617999630861</v>
      </c>
    </row>
    <row r="380" spans="1:19" x14ac:dyDescent="0.25">
      <c r="A380" s="1">
        <v>51</v>
      </c>
      <c r="B380" s="5">
        <v>0.72291666666666676</v>
      </c>
      <c r="C380" s="1" t="s">
        <v>100</v>
      </c>
      <c r="D380" s="1">
        <v>6</v>
      </c>
      <c r="E380" s="1">
        <v>2</v>
      </c>
      <c r="F380" s="1" t="s">
        <v>408</v>
      </c>
      <c r="G380" s="2">
        <v>53.507633333333303</v>
      </c>
      <c r="H380" s="6">
        <f>1+COUNTIFS(A:A,A380,O:O,"&lt;"&amp;O380)</f>
        <v>4</v>
      </c>
      <c r="I380" s="2">
        <f>AVERAGEIF(A:A,A380,G:G)</f>
        <v>48.140066666666634</v>
      </c>
      <c r="J380" s="2">
        <f>G380-I380</f>
        <v>5.3675666666666686</v>
      </c>
      <c r="K380" s="2">
        <f>90+J380</f>
        <v>95.367566666666676</v>
      </c>
      <c r="L380" s="2">
        <f>EXP(0.06*K380)</f>
        <v>305.53184129338399</v>
      </c>
      <c r="M380" s="2">
        <f>SUMIF(A:A,A380,L:L)</f>
        <v>3428.0092324829361</v>
      </c>
      <c r="N380" s="3">
        <f>L380/M380</f>
        <v>8.9128068383901263E-2</v>
      </c>
      <c r="O380" s="7">
        <f>1/N380</f>
        <v>11.219810079274923</v>
      </c>
      <c r="P380" s="3">
        <f>IF(O380&gt;21,"",N380)</f>
        <v>8.9128068383901263E-2</v>
      </c>
      <c r="Q380" s="3">
        <f>IF(ISNUMBER(P380),SUMIF(A:A,A380,P:P),"")</f>
        <v>0.88904426380434454</v>
      </c>
      <c r="R380" s="3">
        <f>IFERROR(P380*(1/Q380),"")</f>
        <v>0.10025155328319629</v>
      </c>
      <c r="S380" s="8">
        <f>IFERROR(1/R380,"")</f>
        <v>9.9749077919535374</v>
      </c>
    </row>
    <row r="381" spans="1:19" x14ac:dyDescent="0.25">
      <c r="A381" s="1">
        <v>51</v>
      </c>
      <c r="B381" s="5">
        <v>0.72291666666666676</v>
      </c>
      <c r="C381" s="1" t="s">
        <v>100</v>
      </c>
      <c r="D381" s="1">
        <v>6</v>
      </c>
      <c r="E381" s="1">
        <v>3</v>
      </c>
      <c r="F381" s="1" t="s">
        <v>409</v>
      </c>
      <c r="G381" s="2">
        <v>49.570300000000003</v>
      </c>
      <c r="H381" s="6">
        <f>1+COUNTIFS(A:A,A381,O:O,"&lt;"&amp;O381)</f>
        <v>5</v>
      </c>
      <c r="I381" s="2">
        <f>AVERAGEIF(A:A,A381,G:G)</f>
        <v>48.140066666666634</v>
      </c>
      <c r="J381" s="2">
        <f>G381-I381</f>
        <v>1.4302333333333692</v>
      </c>
      <c r="K381" s="2">
        <f>90+J381</f>
        <v>91.430233333333376</v>
      </c>
      <c r="L381" s="2">
        <f>EXP(0.06*K381)</f>
        <v>241.24523771914818</v>
      </c>
      <c r="M381" s="2">
        <f>SUMIF(A:A,A381,L:L)</f>
        <v>3428.0092324829361</v>
      </c>
      <c r="N381" s="3">
        <f>L381/M381</f>
        <v>7.0374733951463778E-2</v>
      </c>
      <c r="O381" s="7">
        <f>1/N381</f>
        <v>14.209645192970569</v>
      </c>
      <c r="P381" s="3">
        <f>IF(O381&gt;21,"",N381)</f>
        <v>7.0374733951463778E-2</v>
      </c>
      <c r="Q381" s="3">
        <f>IF(ISNUMBER(P381),SUMIF(A:A,A381,P:P),"")</f>
        <v>0.88904426380434454</v>
      </c>
      <c r="R381" s="3">
        <f>IFERROR(P381*(1/Q381),"")</f>
        <v>7.9157739177485351E-2</v>
      </c>
      <c r="S381" s="8">
        <f>IFERROR(1/R381,"")</f>
        <v>12.633003549505462</v>
      </c>
    </row>
    <row r="382" spans="1:19" x14ac:dyDescent="0.25">
      <c r="A382" s="1">
        <v>51</v>
      </c>
      <c r="B382" s="5">
        <v>0.72291666666666676</v>
      </c>
      <c r="C382" s="1" t="s">
        <v>100</v>
      </c>
      <c r="D382" s="1">
        <v>6</v>
      </c>
      <c r="E382" s="1">
        <v>5</v>
      </c>
      <c r="F382" s="1" t="s">
        <v>411</v>
      </c>
      <c r="G382" s="2">
        <v>49.313333333333297</v>
      </c>
      <c r="H382" s="6">
        <f>1+COUNTIFS(A:A,A382,O:O,"&lt;"&amp;O382)</f>
        <v>6</v>
      </c>
      <c r="I382" s="2">
        <f>AVERAGEIF(A:A,A382,G:G)</f>
        <v>48.140066666666634</v>
      </c>
      <c r="J382" s="2">
        <f>G382-I382</f>
        <v>1.1732666666666631</v>
      </c>
      <c r="K382" s="2">
        <f>90+J382</f>
        <v>91.173266666666663</v>
      </c>
      <c r="L382" s="2">
        <f>EXP(0.06*K382)</f>
        <v>237.5542456187367</v>
      </c>
      <c r="M382" s="2">
        <f>SUMIF(A:A,A382,L:L)</f>
        <v>3428.0092324829361</v>
      </c>
      <c r="N382" s="3">
        <f>L382/M382</f>
        <v>6.9298018035579834E-2</v>
      </c>
      <c r="O382" s="7">
        <f>1/N382</f>
        <v>14.430427136986339</v>
      </c>
      <c r="P382" s="3">
        <f>IF(O382&gt;21,"",N382)</f>
        <v>6.9298018035579834E-2</v>
      </c>
      <c r="Q382" s="3">
        <f>IF(ISNUMBER(P382),SUMIF(A:A,A382,P:P),"")</f>
        <v>0.88904426380434454</v>
      </c>
      <c r="R382" s="3">
        <f>IFERROR(P382*(1/Q382),"")</f>
        <v>7.7946645467396575E-2</v>
      </c>
      <c r="S382" s="8">
        <f>IFERROR(1/R382,"")</f>
        <v>12.829288470384254</v>
      </c>
    </row>
    <row r="383" spans="1:19" x14ac:dyDescent="0.25">
      <c r="A383" s="1">
        <v>51</v>
      </c>
      <c r="B383" s="5">
        <v>0.72291666666666676</v>
      </c>
      <c r="C383" s="1" t="s">
        <v>100</v>
      </c>
      <c r="D383" s="1">
        <v>6</v>
      </c>
      <c r="E383" s="1">
        <v>10</v>
      </c>
      <c r="F383" s="1" t="s">
        <v>416</v>
      </c>
      <c r="G383" s="2">
        <v>47.996333333333304</v>
      </c>
      <c r="H383" s="6">
        <f>1+COUNTIFS(A:A,A383,O:O,"&lt;"&amp;O383)</f>
        <v>7</v>
      </c>
      <c r="I383" s="2">
        <f>AVERAGEIF(A:A,A383,G:G)</f>
        <v>48.140066666666634</v>
      </c>
      <c r="J383" s="2">
        <f>G383-I383</f>
        <v>-0.14373333333332994</v>
      </c>
      <c r="K383" s="2">
        <f>90+J383</f>
        <v>89.85626666666667</v>
      </c>
      <c r="L383" s="2">
        <f>EXP(0.06*K383)</f>
        <v>219.50521702490545</v>
      </c>
      <c r="M383" s="2">
        <f>SUMIF(A:A,A383,L:L)</f>
        <v>3428.0092324829361</v>
      </c>
      <c r="N383" s="3">
        <f>L383/M383</f>
        <v>6.4032854679891268E-2</v>
      </c>
      <c r="O383" s="7">
        <f>1/N383</f>
        <v>15.616982953503051</v>
      </c>
      <c r="P383" s="3">
        <f>IF(O383&gt;21,"",N383)</f>
        <v>6.4032854679891268E-2</v>
      </c>
      <c r="Q383" s="3">
        <f>IF(ISNUMBER(P383),SUMIF(A:A,A383,P:P),"")</f>
        <v>0.88904426380434454</v>
      </c>
      <c r="R383" s="3">
        <f>IFERROR(P383*(1/Q383),"")</f>
        <v>7.2024371886598479E-2</v>
      </c>
      <c r="S383" s="8">
        <f>IFERROR(1/R383,"")</f>
        <v>13.884189112742117</v>
      </c>
    </row>
    <row r="384" spans="1:19" x14ac:dyDescent="0.25">
      <c r="A384" s="1">
        <v>51</v>
      </c>
      <c r="B384" s="5">
        <v>0.72291666666666676</v>
      </c>
      <c r="C384" s="1" t="s">
        <v>100</v>
      </c>
      <c r="D384" s="1">
        <v>6</v>
      </c>
      <c r="E384" s="1">
        <v>7</v>
      </c>
      <c r="F384" s="1" t="s">
        <v>413</v>
      </c>
      <c r="G384" s="2">
        <v>46.5912333333333</v>
      </c>
      <c r="H384" s="6">
        <f>1+COUNTIFS(A:A,A384,O:O,"&lt;"&amp;O384)</f>
        <v>8</v>
      </c>
      <c r="I384" s="2">
        <f>AVERAGEIF(A:A,A384,G:G)</f>
        <v>48.140066666666634</v>
      </c>
      <c r="J384" s="2">
        <f>G384-I384</f>
        <v>-1.5488333333333344</v>
      </c>
      <c r="K384" s="2">
        <f>90+J384</f>
        <v>88.451166666666666</v>
      </c>
      <c r="L384" s="2">
        <f>EXP(0.06*K384)</f>
        <v>201.75820994951766</v>
      </c>
      <c r="M384" s="2">
        <f>SUMIF(A:A,A384,L:L)</f>
        <v>3428.0092324829361</v>
      </c>
      <c r="N384" s="3">
        <f>L384/M384</f>
        <v>5.8855795380510827E-2</v>
      </c>
      <c r="O384" s="7">
        <f>1/N384</f>
        <v>16.990680247116909</v>
      </c>
      <c r="P384" s="3">
        <f>IF(O384&gt;21,"",N384)</f>
        <v>5.8855795380510827E-2</v>
      </c>
      <c r="Q384" s="3">
        <f>IF(ISNUMBER(P384),SUMIF(A:A,A384,P:P),"")</f>
        <v>0.88904426380434454</v>
      </c>
      <c r="R384" s="3">
        <f>IFERROR(P384*(1/Q384),"")</f>
        <v>6.6201198046831389E-2</v>
      </c>
      <c r="S384" s="8">
        <f>IFERROR(1/R384,"")</f>
        <v>15.105466811833073</v>
      </c>
    </row>
    <row r="385" spans="1:19" x14ac:dyDescent="0.25">
      <c r="A385" s="1">
        <v>51</v>
      </c>
      <c r="B385" s="5">
        <v>0.72291666666666676</v>
      </c>
      <c r="C385" s="1" t="s">
        <v>100</v>
      </c>
      <c r="D385" s="1">
        <v>6</v>
      </c>
      <c r="E385" s="1">
        <v>13</v>
      </c>
      <c r="F385" s="1" t="s">
        <v>418</v>
      </c>
      <c r="G385" s="2">
        <v>45.453200000000002</v>
      </c>
      <c r="H385" s="6">
        <f>1+COUNTIFS(A:A,A385,O:O,"&lt;"&amp;O385)</f>
        <v>9</v>
      </c>
      <c r="I385" s="2">
        <f>AVERAGEIF(A:A,A385,G:G)</f>
        <v>48.140066666666634</v>
      </c>
      <c r="J385" s="2">
        <f>G385-I385</f>
        <v>-2.6868666666666314</v>
      </c>
      <c r="K385" s="2">
        <f>90+J385</f>
        <v>87.313133333333369</v>
      </c>
      <c r="L385" s="2">
        <f>EXP(0.06*K385)</f>
        <v>188.44157275849167</v>
      </c>
      <c r="M385" s="2">
        <f>SUMIF(A:A,A385,L:L)</f>
        <v>3428.0092324829361</v>
      </c>
      <c r="N385" s="3">
        <f>L385/M385</f>
        <v>5.4971139217732459E-2</v>
      </c>
      <c r="O385" s="7">
        <f>1/N385</f>
        <v>18.191363945345021</v>
      </c>
      <c r="P385" s="3">
        <f>IF(O385&gt;21,"",N385)</f>
        <v>5.4971139217732459E-2</v>
      </c>
      <c r="Q385" s="3">
        <f>IF(ISNUMBER(P385),SUMIF(A:A,A385,P:P),"")</f>
        <v>0.88904426380434454</v>
      </c>
      <c r="R385" s="3">
        <f>IFERROR(P385*(1/Q385),"")</f>
        <v>6.1831723633762936E-2</v>
      </c>
      <c r="S385" s="8">
        <f>IFERROR(1/R385,"")</f>
        <v>16.172927766386159</v>
      </c>
    </row>
    <row r="386" spans="1:19" x14ac:dyDescent="0.25">
      <c r="A386" s="1">
        <v>51</v>
      </c>
      <c r="B386" s="5">
        <v>0.72291666666666676</v>
      </c>
      <c r="C386" s="1" t="s">
        <v>100</v>
      </c>
      <c r="D386" s="1">
        <v>6</v>
      </c>
      <c r="E386" s="1">
        <v>8</v>
      </c>
      <c r="F386" s="1" t="s">
        <v>414</v>
      </c>
      <c r="G386" s="2">
        <v>45.178433333333302</v>
      </c>
      <c r="H386" s="6">
        <f>1+COUNTIFS(A:A,A386,O:O,"&lt;"&amp;O386)</f>
        <v>10</v>
      </c>
      <c r="I386" s="2">
        <f>AVERAGEIF(A:A,A386,G:G)</f>
        <v>48.140066666666634</v>
      </c>
      <c r="J386" s="2">
        <f>G386-I386</f>
        <v>-2.9616333333333316</v>
      </c>
      <c r="K386" s="2">
        <f>90+J386</f>
        <v>87.038366666666661</v>
      </c>
      <c r="L386" s="2">
        <f>EXP(0.06*K386)</f>
        <v>185.3603929406093</v>
      </c>
      <c r="M386" s="2">
        <f>SUMIF(A:A,A386,L:L)</f>
        <v>3428.0092324829361</v>
      </c>
      <c r="N386" s="3">
        <f>L386/M386</f>
        <v>5.4072314387073925E-2</v>
      </c>
      <c r="O386" s="7">
        <f>1/N386</f>
        <v>18.49375251152652</v>
      </c>
      <c r="P386" s="3">
        <f>IF(O386&gt;21,"",N386)</f>
        <v>5.4072314387073925E-2</v>
      </c>
      <c r="Q386" s="3">
        <f>IF(ISNUMBER(P386),SUMIF(A:A,A386,P:P),"")</f>
        <v>0.88904426380434454</v>
      </c>
      <c r="R386" s="3">
        <f>IFERROR(P386*(1/Q386),"")</f>
        <v>6.0820722419028882E-2</v>
      </c>
      <c r="S386" s="8">
        <f>IFERROR(1/R386,"")</f>
        <v>16.441764586589844</v>
      </c>
    </row>
    <row r="387" spans="1:19" x14ac:dyDescent="0.25">
      <c r="A387" s="1">
        <v>51</v>
      </c>
      <c r="B387" s="5">
        <v>0.72291666666666676</v>
      </c>
      <c r="C387" s="1" t="s">
        <v>100</v>
      </c>
      <c r="D387" s="1">
        <v>6</v>
      </c>
      <c r="E387" s="1">
        <v>14</v>
      </c>
      <c r="F387" s="1" t="s">
        <v>419</v>
      </c>
      <c r="G387" s="2">
        <v>43.236933333333297</v>
      </c>
      <c r="H387" s="6">
        <f>1+COUNTIFS(A:A,A387,O:O,"&lt;"&amp;O387)</f>
        <v>11</v>
      </c>
      <c r="I387" s="2">
        <f>AVERAGEIF(A:A,A387,G:G)</f>
        <v>48.140066666666634</v>
      </c>
      <c r="J387" s="2">
        <f>G387-I387</f>
        <v>-4.9031333333333365</v>
      </c>
      <c r="K387" s="2">
        <f>90+J387</f>
        <v>85.096866666666671</v>
      </c>
      <c r="L387" s="2">
        <f>EXP(0.06*K387)</f>
        <v>164.97797827609963</v>
      </c>
      <c r="M387" s="2">
        <f>SUMIF(A:A,A387,L:L)</f>
        <v>3428.0092324829361</v>
      </c>
      <c r="N387" s="3">
        <f>L387/M387</f>
        <v>4.8126468479959342E-2</v>
      </c>
      <c r="O387" s="7">
        <f>1/N387</f>
        <v>20.778586744140942</v>
      </c>
      <c r="P387" s="3">
        <f>IF(O387&gt;21,"",N387)</f>
        <v>4.8126468479959342E-2</v>
      </c>
      <c r="Q387" s="3">
        <f>IF(ISNUMBER(P387),SUMIF(A:A,A387,P:P),"")</f>
        <v>0.88904426380434454</v>
      </c>
      <c r="R387" s="3">
        <f>IFERROR(P387*(1/Q387),"")</f>
        <v>5.4132814798241273E-2</v>
      </c>
      <c r="S387" s="8">
        <f>IFERROR(1/R387,"")</f>
        <v>18.473083354839495</v>
      </c>
    </row>
    <row r="388" spans="1:19" x14ac:dyDescent="0.25">
      <c r="A388" s="1">
        <v>51</v>
      </c>
      <c r="B388" s="5">
        <v>0.72291666666666676</v>
      </c>
      <c r="C388" s="1" t="s">
        <v>100</v>
      </c>
      <c r="D388" s="1">
        <v>6</v>
      </c>
      <c r="E388" s="1">
        <v>6</v>
      </c>
      <c r="F388" s="1" t="s">
        <v>412</v>
      </c>
      <c r="G388" s="2">
        <v>40.121566666666602</v>
      </c>
      <c r="H388" s="6">
        <f>1+COUNTIFS(A:A,A388,O:O,"&lt;"&amp;O388)</f>
        <v>12</v>
      </c>
      <c r="I388" s="2">
        <f>AVERAGEIF(A:A,A388,G:G)</f>
        <v>48.140066666666634</v>
      </c>
      <c r="J388" s="2">
        <f>G388-I388</f>
        <v>-8.0185000000000315</v>
      </c>
      <c r="K388" s="2">
        <f>90+J388</f>
        <v>81.981499999999969</v>
      </c>
      <c r="L388" s="2">
        <f>EXP(0.06*K388)</f>
        <v>136.85062465507201</v>
      </c>
      <c r="M388" s="2">
        <f>SUMIF(A:A,A388,L:L)</f>
        <v>3428.0092324829361</v>
      </c>
      <c r="N388" s="3">
        <f>L388/M388</f>
        <v>3.9921311575917183E-2</v>
      </c>
      <c r="O388" s="7">
        <f>1/N388</f>
        <v>25.0492772036893</v>
      </c>
      <c r="P388" s="3" t="str">
        <f>IF(O388&gt;21,"",N388)</f>
        <v/>
      </c>
      <c r="Q388" s="3" t="str">
        <f>IF(ISNUMBER(P388),SUMIF(A:A,A388,P:P),"")</f>
        <v/>
      </c>
      <c r="R388" s="3" t="str">
        <f>IFERROR(P388*(1/Q388),"")</f>
        <v/>
      </c>
      <c r="S388" s="8" t="str">
        <f>IFERROR(1/R388,"")</f>
        <v/>
      </c>
    </row>
    <row r="389" spans="1:19" x14ac:dyDescent="0.25">
      <c r="A389" s="1">
        <v>51</v>
      </c>
      <c r="B389" s="5">
        <v>0.72291666666666676</v>
      </c>
      <c r="C389" s="1" t="s">
        <v>100</v>
      </c>
      <c r="D389" s="1">
        <v>6</v>
      </c>
      <c r="E389" s="1">
        <v>12</v>
      </c>
      <c r="F389" s="1" t="s">
        <v>417</v>
      </c>
      <c r="G389" s="2">
        <v>38.509933333333301</v>
      </c>
      <c r="H389" s="6">
        <f>1+COUNTIFS(A:A,A389,O:O,"&lt;"&amp;O389)</f>
        <v>13</v>
      </c>
      <c r="I389" s="2">
        <f>AVERAGEIF(A:A,A389,G:G)</f>
        <v>48.140066666666634</v>
      </c>
      <c r="J389" s="2">
        <f>G389-I389</f>
        <v>-9.6301333333333332</v>
      </c>
      <c r="K389" s="2">
        <f>90+J389</f>
        <v>80.369866666666667</v>
      </c>
      <c r="L389" s="2">
        <f>EXP(0.06*K389)</f>
        <v>124.23712029423905</v>
      </c>
      <c r="M389" s="2">
        <f>SUMIF(A:A,A389,L:L)</f>
        <v>3428.0092324829361</v>
      </c>
      <c r="N389" s="3">
        <f>L389/M389</f>
        <v>3.6241769455286163E-2</v>
      </c>
      <c r="O389" s="7">
        <f>1/N389</f>
        <v>27.592471753725086</v>
      </c>
      <c r="P389" s="3" t="str">
        <f>IF(O389&gt;21,"",N389)</f>
        <v/>
      </c>
      <c r="Q389" s="3" t="str">
        <f>IF(ISNUMBER(P389),SUMIF(A:A,A389,P:P),"")</f>
        <v/>
      </c>
      <c r="R389" s="3" t="str">
        <f>IFERROR(P389*(1/Q389),"")</f>
        <v/>
      </c>
      <c r="S389" s="8" t="str">
        <f>IFERROR(1/R389,"")</f>
        <v/>
      </c>
    </row>
    <row r="390" spans="1:19" x14ac:dyDescent="0.25">
      <c r="A390" s="1">
        <v>51</v>
      </c>
      <c r="B390" s="5">
        <v>0.72291666666666676</v>
      </c>
      <c r="C390" s="1" t="s">
        <v>100</v>
      </c>
      <c r="D390" s="1">
        <v>6</v>
      </c>
      <c r="E390" s="1">
        <v>15</v>
      </c>
      <c r="F390" s="1" t="s">
        <v>420</v>
      </c>
      <c r="G390" s="2">
        <v>37.829833333333305</v>
      </c>
      <c r="H390" s="6">
        <f>1+COUNTIFS(A:A,A390,O:O,"&lt;"&amp;O390)</f>
        <v>14</v>
      </c>
      <c r="I390" s="2">
        <f>AVERAGEIF(A:A,A390,G:G)</f>
        <v>48.140066666666634</v>
      </c>
      <c r="J390" s="2">
        <f>G390-I390</f>
        <v>-10.310233333333329</v>
      </c>
      <c r="K390" s="2">
        <f>90+J390</f>
        <v>79.689766666666671</v>
      </c>
      <c r="L390" s="2">
        <f>EXP(0.06*K390)</f>
        <v>119.2695431263369</v>
      </c>
      <c r="M390" s="2">
        <f>SUMIF(A:A,A390,L:L)</f>
        <v>3428.0092324829361</v>
      </c>
      <c r="N390" s="3">
        <f>L390/M390</f>
        <v>3.4792655164452096E-2</v>
      </c>
      <c r="O390" s="7">
        <f>1/N390</f>
        <v>28.741698363443877</v>
      </c>
      <c r="P390" s="3" t="str">
        <f>IF(O390&gt;21,"",N390)</f>
        <v/>
      </c>
      <c r="Q390" s="3" t="str">
        <f>IF(ISNUMBER(P390),SUMIF(A:A,A390,P:P),"")</f>
        <v/>
      </c>
      <c r="R390" s="3" t="str">
        <f>IFERROR(P390*(1/Q390),"")</f>
        <v/>
      </c>
      <c r="S390" s="8" t="str">
        <f>IFERROR(1/R390,"")</f>
        <v/>
      </c>
    </row>
    <row r="391" spans="1:19" x14ac:dyDescent="0.25">
      <c r="A391" s="1">
        <v>52</v>
      </c>
      <c r="B391" s="5">
        <v>0.72569444444444453</v>
      </c>
      <c r="C391" s="1" t="s">
        <v>32</v>
      </c>
      <c r="D391" s="1">
        <v>9</v>
      </c>
      <c r="E391" s="1">
        <v>2</v>
      </c>
      <c r="F391" s="1" t="s">
        <v>422</v>
      </c>
      <c r="G391" s="2">
        <v>71.842133333333308</v>
      </c>
      <c r="H391" s="6">
        <f>1+COUNTIFS(A:A,A391,O:O,"&lt;"&amp;O391)</f>
        <v>1</v>
      </c>
      <c r="I391" s="2">
        <f>AVERAGEIF(A:A,A391,G:G)</f>
        <v>50.478955555555537</v>
      </c>
      <c r="J391" s="2">
        <f>G391-I391</f>
        <v>21.363177777777771</v>
      </c>
      <c r="K391" s="2">
        <f>90+J391</f>
        <v>111.36317777777776</v>
      </c>
      <c r="L391" s="2">
        <f>EXP(0.06*K391)</f>
        <v>797.74633156169091</v>
      </c>
      <c r="M391" s="2">
        <f>SUMIF(A:A,A391,L:L)</f>
        <v>2651.5451078711835</v>
      </c>
      <c r="N391" s="3">
        <f>L391/M391</f>
        <v>0.30086093168604194</v>
      </c>
      <c r="O391" s="7">
        <f>1/N391</f>
        <v>3.3237947991317536</v>
      </c>
      <c r="P391" s="3">
        <f>IF(O391&gt;21,"",N391)</f>
        <v>0.30086093168604194</v>
      </c>
      <c r="Q391" s="3">
        <f>IF(ISNUMBER(P391),SUMIF(A:A,A391,P:P),"")</f>
        <v>0.87649852773083237</v>
      </c>
      <c r="R391" s="3">
        <f>IFERROR(P391*(1/Q391),"")</f>
        <v>0.34325320826829114</v>
      </c>
      <c r="S391" s="8">
        <f>IFERROR(1/R391,"")</f>
        <v>2.9133012479183793</v>
      </c>
    </row>
    <row r="392" spans="1:19" x14ac:dyDescent="0.25">
      <c r="A392" s="1">
        <v>52</v>
      </c>
      <c r="B392" s="5">
        <v>0.72569444444444453</v>
      </c>
      <c r="C392" s="1" t="s">
        <v>32</v>
      </c>
      <c r="D392" s="1">
        <v>9</v>
      </c>
      <c r="E392" s="1">
        <v>1</v>
      </c>
      <c r="F392" s="1" t="s">
        <v>421</v>
      </c>
      <c r="G392" s="2">
        <v>69.250666666666604</v>
      </c>
      <c r="H392" s="6">
        <f>1+COUNTIFS(A:A,A392,O:O,"&lt;"&amp;O392)</f>
        <v>2</v>
      </c>
      <c r="I392" s="2">
        <f>AVERAGEIF(A:A,A392,G:G)</f>
        <v>50.478955555555537</v>
      </c>
      <c r="J392" s="2">
        <f>G392-I392</f>
        <v>18.771711111111067</v>
      </c>
      <c r="K392" s="2">
        <f>90+J392</f>
        <v>108.77171111111107</v>
      </c>
      <c r="L392" s="2">
        <f>EXP(0.06*K392)</f>
        <v>682.86874486003944</v>
      </c>
      <c r="M392" s="2">
        <f>SUMIF(A:A,A392,L:L)</f>
        <v>2651.5451078711835</v>
      </c>
      <c r="N392" s="3">
        <f>L392/M392</f>
        <v>0.2575361598914252</v>
      </c>
      <c r="O392" s="7">
        <f>1/N392</f>
        <v>3.8829498755498664</v>
      </c>
      <c r="P392" s="3">
        <f>IF(O392&gt;21,"",N392)</f>
        <v>0.2575361598914252</v>
      </c>
      <c r="Q392" s="3">
        <f>IF(ISNUMBER(P392),SUMIF(A:A,A392,P:P),"")</f>
        <v>0.87649852773083237</v>
      </c>
      <c r="R392" s="3">
        <f>IFERROR(P392*(1/Q392),"")</f>
        <v>0.29382383625693104</v>
      </c>
      <c r="S392" s="8">
        <f>IFERROR(1/R392,"")</f>
        <v>3.4033998491720765</v>
      </c>
    </row>
    <row r="393" spans="1:19" x14ac:dyDescent="0.25">
      <c r="A393" s="1">
        <v>52</v>
      </c>
      <c r="B393" s="5">
        <v>0.72569444444444453</v>
      </c>
      <c r="C393" s="1" t="s">
        <v>32</v>
      </c>
      <c r="D393" s="1">
        <v>9</v>
      </c>
      <c r="E393" s="1">
        <v>9</v>
      </c>
      <c r="F393" s="1" t="s">
        <v>428</v>
      </c>
      <c r="G393" s="2">
        <v>54.208666666666701</v>
      </c>
      <c r="H393" s="6">
        <f>1+COUNTIFS(A:A,A393,O:O,"&lt;"&amp;O393)</f>
        <v>3</v>
      </c>
      <c r="I393" s="2">
        <f>AVERAGEIF(A:A,A393,G:G)</f>
        <v>50.478955555555537</v>
      </c>
      <c r="J393" s="2">
        <f>G393-I393</f>
        <v>3.7297111111111647</v>
      </c>
      <c r="K393" s="2">
        <f>90+J393</f>
        <v>93.729711111111158</v>
      </c>
      <c r="L393" s="2">
        <f>EXP(0.06*K393)</f>
        <v>276.93495709039627</v>
      </c>
      <c r="M393" s="2">
        <f>SUMIF(A:A,A393,L:L)</f>
        <v>2651.5451078711835</v>
      </c>
      <c r="N393" s="3">
        <f>L393/M393</f>
        <v>0.10444286098256723</v>
      </c>
      <c r="O393" s="7">
        <f>1/N393</f>
        <v>9.5746132439527099</v>
      </c>
      <c r="P393" s="3">
        <f>IF(O393&gt;21,"",N393)</f>
        <v>0.10444286098256723</v>
      </c>
      <c r="Q393" s="3">
        <f>IF(ISNUMBER(P393),SUMIF(A:A,A393,P:P),"")</f>
        <v>0.87649852773083237</v>
      </c>
      <c r="R393" s="3">
        <f>IFERROR(P393*(1/Q393),"")</f>
        <v>0.11915919728120872</v>
      </c>
      <c r="S393" s="8">
        <f>IFERROR(1/R393,"")</f>
        <v>8.392134411916679</v>
      </c>
    </row>
    <row r="394" spans="1:19" x14ac:dyDescent="0.25">
      <c r="A394" s="1">
        <v>52</v>
      </c>
      <c r="B394" s="5">
        <v>0.72569444444444453</v>
      </c>
      <c r="C394" s="1" t="s">
        <v>32</v>
      </c>
      <c r="D394" s="1">
        <v>9</v>
      </c>
      <c r="E394" s="1">
        <v>10</v>
      </c>
      <c r="F394" s="1" t="s">
        <v>429</v>
      </c>
      <c r="G394" s="2">
        <v>50.283533333333295</v>
      </c>
      <c r="H394" s="6">
        <f>1+COUNTIFS(A:A,A394,O:O,"&lt;"&amp;O394)</f>
        <v>4</v>
      </c>
      <c r="I394" s="2">
        <f>AVERAGEIF(A:A,A394,G:G)</f>
        <v>50.478955555555537</v>
      </c>
      <c r="J394" s="2">
        <f>G394-I394</f>
        <v>-0.19542222222224126</v>
      </c>
      <c r="K394" s="2">
        <f>90+J394</f>
        <v>89.804577777777752</v>
      </c>
      <c r="L394" s="2">
        <f>EXP(0.06*K394)</f>
        <v>218.82551271811499</v>
      </c>
      <c r="M394" s="2">
        <f>SUMIF(A:A,A394,L:L)</f>
        <v>2651.5451078711835</v>
      </c>
      <c r="N394" s="3">
        <f>L394/M394</f>
        <v>8.2527546700422158E-2</v>
      </c>
      <c r="O394" s="7">
        <f>1/N394</f>
        <v>12.117166206697437</v>
      </c>
      <c r="P394" s="3">
        <f>IF(O394&gt;21,"",N394)</f>
        <v>8.2527546700422158E-2</v>
      </c>
      <c r="Q394" s="3">
        <f>IF(ISNUMBER(P394),SUMIF(A:A,A394,P:P),"")</f>
        <v>0.87649852773083237</v>
      </c>
      <c r="R394" s="3">
        <f>IFERROR(P394*(1/Q394),"")</f>
        <v>9.4155944464707528E-2</v>
      </c>
      <c r="S394" s="8">
        <f>IFERROR(1/R394,"")</f>
        <v>10.620678340440099</v>
      </c>
    </row>
    <row r="395" spans="1:19" x14ac:dyDescent="0.25">
      <c r="A395" s="1">
        <v>52</v>
      </c>
      <c r="B395" s="5">
        <v>0.72569444444444453</v>
      </c>
      <c r="C395" s="1" t="s">
        <v>32</v>
      </c>
      <c r="D395" s="1">
        <v>9</v>
      </c>
      <c r="E395" s="1">
        <v>6</v>
      </c>
      <c r="F395" s="1" t="s">
        <v>426</v>
      </c>
      <c r="G395" s="2">
        <v>48.087200000000003</v>
      </c>
      <c r="H395" s="6">
        <f>1+COUNTIFS(A:A,A395,O:O,"&lt;"&amp;O395)</f>
        <v>5</v>
      </c>
      <c r="I395" s="2">
        <f>AVERAGEIF(A:A,A395,G:G)</f>
        <v>50.478955555555537</v>
      </c>
      <c r="J395" s="2">
        <f>G395-I395</f>
        <v>-2.3917555555555339</v>
      </c>
      <c r="K395" s="2">
        <f>90+J395</f>
        <v>87.608244444444466</v>
      </c>
      <c r="L395" s="2">
        <f>EXP(0.06*K395)</f>
        <v>191.80796067408349</v>
      </c>
      <c r="M395" s="2">
        <f>SUMIF(A:A,A395,L:L)</f>
        <v>2651.5451078711835</v>
      </c>
      <c r="N395" s="3">
        <f>L395/M395</f>
        <v>7.233818504716226E-2</v>
      </c>
      <c r="O395" s="7">
        <f>1/N395</f>
        <v>13.82395755917889</v>
      </c>
      <c r="P395" s="3">
        <f>IF(O395&gt;21,"",N395)</f>
        <v>7.233818504716226E-2</v>
      </c>
      <c r="Q395" s="3">
        <f>IF(ISNUMBER(P395),SUMIF(A:A,A395,P:P),"")</f>
        <v>0.87649852773083237</v>
      </c>
      <c r="R395" s="3">
        <f>IFERROR(P395*(1/Q395),"")</f>
        <v>8.2530868858888606E-2</v>
      </c>
      <c r="S395" s="8">
        <f>IFERROR(1/R395,"")</f>
        <v>12.116678448033806</v>
      </c>
    </row>
    <row r="396" spans="1:19" x14ac:dyDescent="0.25">
      <c r="A396" s="1">
        <v>52</v>
      </c>
      <c r="B396" s="5">
        <v>0.72569444444444453</v>
      </c>
      <c r="C396" s="1" t="s">
        <v>32</v>
      </c>
      <c r="D396" s="1">
        <v>9</v>
      </c>
      <c r="E396" s="1">
        <v>4</v>
      </c>
      <c r="F396" s="1" t="s">
        <v>424</v>
      </c>
      <c r="G396" s="2">
        <v>44.631666666666597</v>
      </c>
      <c r="H396" s="6">
        <f>1+COUNTIFS(A:A,A396,O:O,"&lt;"&amp;O396)</f>
        <v>6</v>
      </c>
      <c r="I396" s="2">
        <f>AVERAGEIF(A:A,A396,G:G)</f>
        <v>50.478955555555537</v>
      </c>
      <c r="J396" s="2">
        <f>G396-I396</f>
        <v>-5.8472888888889401</v>
      </c>
      <c r="K396" s="2">
        <f>90+J396</f>
        <v>84.15271111111106</v>
      </c>
      <c r="L396" s="2">
        <f>EXP(0.06*K396)</f>
        <v>155.89187635665806</v>
      </c>
      <c r="M396" s="2">
        <f>SUMIF(A:A,A396,L:L)</f>
        <v>2651.5451078711835</v>
      </c>
      <c r="N396" s="3">
        <f>L396/M396</f>
        <v>5.8792843423213434E-2</v>
      </c>
      <c r="O396" s="7">
        <f>1/N396</f>
        <v>17.00887287933357</v>
      </c>
      <c r="P396" s="3">
        <f>IF(O396&gt;21,"",N396)</f>
        <v>5.8792843423213434E-2</v>
      </c>
      <c r="Q396" s="3">
        <f>IF(ISNUMBER(P396),SUMIF(A:A,A396,P:P),"")</f>
        <v>0.87649852773083237</v>
      </c>
      <c r="R396" s="3">
        <f>IFERROR(P396*(1/Q396),"")</f>
        <v>6.7076944869972885E-2</v>
      </c>
      <c r="S396" s="8">
        <f>IFERROR(1/R396,"")</f>
        <v>14.908252037096755</v>
      </c>
    </row>
    <row r="397" spans="1:19" x14ac:dyDescent="0.25">
      <c r="A397" s="1">
        <v>52</v>
      </c>
      <c r="B397" s="5">
        <v>0.72569444444444453</v>
      </c>
      <c r="C397" s="1" t="s">
        <v>32</v>
      </c>
      <c r="D397" s="1">
        <v>9</v>
      </c>
      <c r="E397" s="1">
        <v>5</v>
      </c>
      <c r="F397" s="1" t="s">
        <v>425</v>
      </c>
      <c r="G397" s="2">
        <v>39.790033333333305</v>
      </c>
      <c r="H397" s="6">
        <f>1+COUNTIFS(A:A,A397,O:O,"&lt;"&amp;O397)</f>
        <v>7</v>
      </c>
      <c r="I397" s="2">
        <f>AVERAGEIF(A:A,A397,G:G)</f>
        <v>50.478955555555537</v>
      </c>
      <c r="J397" s="2">
        <f>G397-I397</f>
        <v>-10.688922222222232</v>
      </c>
      <c r="K397" s="2">
        <f>90+J397</f>
        <v>79.311077777777768</v>
      </c>
      <c r="L397" s="2">
        <f>EXP(0.06*K397)</f>
        <v>116.59013521200416</v>
      </c>
      <c r="M397" s="2">
        <f>SUMIF(A:A,A397,L:L)</f>
        <v>2651.5451078711835</v>
      </c>
      <c r="N397" s="3">
        <f>L397/M397</f>
        <v>4.3970639935901216E-2</v>
      </c>
      <c r="O397" s="7">
        <f>1/N397</f>
        <v>22.742448175822851</v>
      </c>
      <c r="P397" s="3" t="str">
        <f>IF(O397&gt;21,"",N397)</f>
        <v/>
      </c>
      <c r="Q397" s="3" t="str">
        <f>IF(ISNUMBER(P397),SUMIF(A:A,A397,P:P),"")</f>
        <v/>
      </c>
      <c r="R397" s="3" t="str">
        <f>IFERROR(P397*(1/Q397),"")</f>
        <v/>
      </c>
      <c r="S397" s="8" t="str">
        <f>IFERROR(1/R397,"")</f>
        <v/>
      </c>
    </row>
    <row r="398" spans="1:19" x14ac:dyDescent="0.25">
      <c r="A398" s="1">
        <v>52</v>
      </c>
      <c r="B398" s="5">
        <v>0.72569444444444453</v>
      </c>
      <c r="C398" s="1" t="s">
        <v>32</v>
      </c>
      <c r="D398" s="1">
        <v>9</v>
      </c>
      <c r="E398" s="1">
        <v>7</v>
      </c>
      <c r="F398" s="1" t="s">
        <v>427</v>
      </c>
      <c r="G398" s="2">
        <v>38.5657</v>
      </c>
      <c r="H398" s="6">
        <f>1+COUNTIFS(A:A,A398,O:O,"&lt;"&amp;O398)</f>
        <v>8</v>
      </c>
      <c r="I398" s="2">
        <f>AVERAGEIF(A:A,A398,G:G)</f>
        <v>50.478955555555537</v>
      </c>
      <c r="J398" s="2">
        <f>G398-I398</f>
        <v>-11.913255555555537</v>
      </c>
      <c r="K398" s="2">
        <f>90+J398</f>
        <v>78.086744444444463</v>
      </c>
      <c r="L398" s="2">
        <f>EXP(0.06*K398)</f>
        <v>108.33244207921213</v>
      </c>
      <c r="M398" s="2">
        <f>SUMIF(A:A,A398,L:L)</f>
        <v>2651.5451078711835</v>
      </c>
      <c r="N398" s="3">
        <f>L398/M398</f>
        <v>4.0856345139150881E-2</v>
      </c>
      <c r="O398" s="7">
        <f>1/N398</f>
        <v>24.476002358853751</v>
      </c>
      <c r="P398" s="3" t="str">
        <f>IF(O398&gt;21,"",N398)</f>
        <v/>
      </c>
      <c r="Q398" s="3" t="str">
        <f>IF(ISNUMBER(P398),SUMIF(A:A,A398,P:P),"")</f>
        <v/>
      </c>
      <c r="R398" s="3" t="str">
        <f>IFERROR(P398*(1/Q398),"")</f>
        <v/>
      </c>
      <c r="S398" s="8" t="str">
        <f>IFERROR(1/R398,"")</f>
        <v/>
      </c>
    </row>
    <row r="399" spans="1:19" x14ac:dyDescent="0.25">
      <c r="A399" s="1">
        <v>52</v>
      </c>
      <c r="B399" s="5">
        <v>0.72569444444444453</v>
      </c>
      <c r="C399" s="1" t="s">
        <v>32</v>
      </c>
      <c r="D399" s="1">
        <v>9</v>
      </c>
      <c r="E399" s="1">
        <v>3</v>
      </c>
      <c r="F399" s="1" t="s">
        <v>423</v>
      </c>
      <c r="G399" s="2">
        <v>37.651000000000003</v>
      </c>
      <c r="H399" s="6">
        <f>1+COUNTIFS(A:A,A399,O:O,"&lt;"&amp;O399)</f>
        <v>9</v>
      </c>
      <c r="I399" s="2">
        <f>AVERAGEIF(A:A,A399,G:G)</f>
        <v>50.478955555555537</v>
      </c>
      <c r="J399" s="2">
        <f>G399-I399</f>
        <v>-12.827955555555533</v>
      </c>
      <c r="K399" s="2">
        <f>90+J399</f>
        <v>77.172044444444467</v>
      </c>
      <c r="L399" s="2">
        <f>EXP(0.06*K399)</f>
        <v>102.54714731898387</v>
      </c>
      <c r="M399" s="2">
        <f>SUMIF(A:A,A399,L:L)</f>
        <v>2651.5451078711835</v>
      </c>
      <c r="N399" s="3">
        <f>L399/M399</f>
        <v>3.8674487194115571E-2</v>
      </c>
      <c r="O399" s="7">
        <f>1/N399</f>
        <v>25.85683928996356</v>
      </c>
      <c r="P399" s="3" t="str">
        <f>IF(O399&gt;21,"",N399)</f>
        <v/>
      </c>
      <c r="Q399" s="3" t="str">
        <f>IF(ISNUMBER(P399),SUMIF(A:A,A399,P:P),"")</f>
        <v/>
      </c>
      <c r="R399" s="3" t="str">
        <f>IFERROR(P399*(1/Q399),"")</f>
        <v/>
      </c>
      <c r="S399" s="8" t="str">
        <f>IFERROR(1/R399,"")</f>
        <v/>
      </c>
    </row>
    <row r="400" spans="1:19" x14ac:dyDescent="0.25">
      <c r="A400" s="1">
        <v>54</v>
      </c>
      <c r="B400" s="5">
        <v>0.73333333333333339</v>
      </c>
      <c r="C400" s="1" t="s">
        <v>90</v>
      </c>
      <c r="D400" s="1">
        <v>9</v>
      </c>
      <c r="E400" s="1">
        <v>1</v>
      </c>
      <c r="F400" s="1" t="s">
        <v>430</v>
      </c>
      <c r="G400" s="2">
        <v>69.450500000000005</v>
      </c>
      <c r="H400" s="6">
        <f>1+COUNTIFS(A:A,A400,O:O,"&lt;"&amp;O400)</f>
        <v>1</v>
      </c>
      <c r="I400" s="2">
        <f>AVERAGEIF(A:A,A400,G:G)</f>
        <v>48.987515151515161</v>
      </c>
      <c r="J400" s="2">
        <f>G400-I400</f>
        <v>20.462984848484844</v>
      </c>
      <c r="K400" s="2">
        <f>90+J400</f>
        <v>110.46298484848484</v>
      </c>
      <c r="L400" s="2">
        <f>EXP(0.06*K400)</f>
        <v>755.80173833723882</v>
      </c>
      <c r="M400" s="2">
        <f>SUMIF(A:A,A400,L:L)</f>
        <v>3333.7863816999579</v>
      </c>
      <c r="N400" s="3">
        <f>L400/M400</f>
        <v>0.22670970836225021</v>
      </c>
      <c r="O400" s="7">
        <f>1/N400</f>
        <v>4.4109271156669685</v>
      </c>
      <c r="P400" s="3">
        <f>IF(O400&gt;21,"",N400)</f>
        <v>0.22670970836225021</v>
      </c>
      <c r="Q400" s="3">
        <f>IF(ISNUMBER(P400),SUMIF(A:A,A400,P:P),"")</f>
        <v>0.93300041767237329</v>
      </c>
      <c r="R400" s="3">
        <f>IFERROR(P400*(1/Q400),"")</f>
        <v>0.24298993233876579</v>
      </c>
      <c r="S400" s="8">
        <f>IFERROR(1/R400,"")</f>
        <v>4.1153968412396784</v>
      </c>
    </row>
    <row r="401" spans="1:19" x14ac:dyDescent="0.25">
      <c r="A401" s="1">
        <v>54</v>
      </c>
      <c r="B401" s="5">
        <v>0.73333333333333339</v>
      </c>
      <c r="C401" s="1" t="s">
        <v>90</v>
      </c>
      <c r="D401" s="1">
        <v>9</v>
      </c>
      <c r="E401" s="1">
        <v>6</v>
      </c>
      <c r="F401" s="1" t="s">
        <v>434</v>
      </c>
      <c r="G401" s="2">
        <v>67.783433333333292</v>
      </c>
      <c r="H401" s="6">
        <f>1+COUNTIFS(A:A,A401,O:O,"&lt;"&amp;O401)</f>
        <v>2</v>
      </c>
      <c r="I401" s="2">
        <f>AVERAGEIF(A:A,A401,G:G)</f>
        <v>48.987515151515161</v>
      </c>
      <c r="J401" s="2">
        <f>G401-I401</f>
        <v>18.795918181818131</v>
      </c>
      <c r="K401" s="2">
        <f>90+J401</f>
        <v>108.79591818181814</v>
      </c>
      <c r="L401" s="2">
        <f>EXP(0.06*K401)</f>
        <v>683.86128059646774</v>
      </c>
      <c r="M401" s="2">
        <f>SUMIF(A:A,A401,L:L)</f>
        <v>3333.7863816999579</v>
      </c>
      <c r="N401" s="3">
        <f>L401/M401</f>
        <v>0.20513050396701019</v>
      </c>
      <c r="O401" s="7">
        <f>1/N401</f>
        <v>4.8749453672712839</v>
      </c>
      <c r="P401" s="3">
        <f>IF(O401&gt;21,"",N401)</f>
        <v>0.20513050396701019</v>
      </c>
      <c r="Q401" s="3">
        <f>IF(ISNUMBER(P401),SUMIF(A:A,A401,P:P),"")</f>
        <v>0.93300041767237329</v>
      </c>
      <c r="R401" s="3">
        <f>IFERROR(P401*(1/Q401),"")</f>
        <v>0.21986110625627026</v>
      </c>
      <c r="S401" s="8">
        <f>IFERROR(1/R401,"")</f>
        <v>4.548326063794109</v>
      </c>
    </row>
    <row r="402" spans="1:19" x14ac:dyDescent="0.25">
      <c r="A402" s="1">
        <v>54</v>
      </c>
      <c r="B402" s="5">
        <v>0.73333333333333339</v>
      </c>
      <c r="C402" s="1" t="s">
        <v>90</v>
      </c>
      <c r="D402" s="1">
        <v>9</v>
      </c>
      <c r="E402" s="1">
        <v>13</v>
      </c>
      <c r="F402" s="1" t="s">
        <v>438</v>
      </c>
      <c r="G402" s="2">
        <v>58.556833333333302</v>
      </c>
      <c r="H402" s="6">
        <f>1+COUNTIFS(A:A,A402,O:O,"&lt;"&amp;O402)</f>
        <v>3</v>
      </c>
      <c r="I402" s="2">
        <f>AVERAGEIF(A:A,A402,G:G)</f>
        <v>48.987515151515161</v>
      </c>
      <c r="J402" s="2">
        <f>G402-I402</f>
        <v>9.5693181818181401</v>
      </c>
      <c r="K402" s="2">
        <f>90+J402</f>
        <v>99.569318181818147</v>
      </c>
      <c r="L402" s="2">
        <f>EXP(0.06*K402)</f>
        <v>393.13736926509341</v>
      </c>
      <c r="M402" s="2">
        <f>SUMIF(A:A,A402,L:L)</f>
        <v>3333.7863816999579</v>
      </c>
      <c r="N402" s="3">
        <f>L402/M402</f>
        <v>0.1179251830360605</v>
      </c>
      <c r="O402" s="7">
        <f>1/N402</f>
        <v>8.4799529180650808</v>
      </c>
      <c r="P402" s="3">
        <f>IF(O402&gt;21,"",N402)</f>
        <v>0.1179251830360605</v>
      </c>
      <c r="Q402" s="3">
        <f>IF(ISNUMBER(P402),SUMIF(A:A,A402,P:P),"")</f>
        <v>0.93300041767237329</v>
      </c>
      <c r="R402" s="3">
        <f>IFERROR(P402*(1/Q402),"")</f>
        <v>0.12639349436762029</v>
      </c>
      <c r="S402" s="8">
        <f>IFERROR(1/R402,"")</f>
        <v>7.9117996143967817</v>
      </c>
    </row>
    <row r="403" spans="1:19" x14ac:dyDescent="0.25">
      <c r="A403" s="1">
        <v>54</v>
      </c>
      <c r="B403" s="5">
        <v>0.73333333333333339</v>
      </c>
      <c r="C403" s="1" t="s">
        <v>90</v>
      </c>
      <c r="D403" s="1">
        <v>9</v>
      </c>
      <c r="E403" s="1">
        <v>2</v>
      </c>
      <c r="F403" s="1" t="s">
        <v>431</v>
      </c>
      <c r="G403" s="2">
        <v>55.881666666666696</v>
      </c>
      <c r="H403" s="6">
        <f>1+COUNTIFS(A:A,A403,O:O,"&lt;"&amp;O403)</f>
        <v>4</v>
      </c>
      <c r="I403" s="2">
        <f>AVERAGEIF(A:A,A403,G:G)</f>
        <v>48.987515151515161</v>
      </c>
      <c r="J403" s="2">
        <f>G403-I403</f>
        <v>6.8941515151515347</v>
      </c>
      <c r="K403" s="2">
        <f>90+J403</f>
        <v>96.894151515151535</v>
      </c>
      <c r="L403" s="2">
        <f>EXP(0.06*K403)</f>
        <v>334.83875611096579</v>
      </c>
      <c r="M403" s="2">
        <f>SUMIF(A:A,A403,L:L)</f>
        <v>3333.7863816999579</v>
      </c>
      <c r="N403" s="3">
        <f>L403/M403</f>
        <v>0.10043797585501728</v>
      </c>
      <c r="O403" s="7">
        <f>1/N403</f>
        <v>9.9563934008736403</v>
      </c>
      <c r="P403" s="3">
        <f>IF(O403&gt;21,"",N403)</f>
        <v>0.10043797585501728</v>
      </c>
      <c r="Q403" s="3">
        <f>IF(ISNUMBER(P403),SUMIF(A:A,A403,P:P),"")</f>
        <v>0.93300041767237329</v>
      </c>
      <c r="R403" s="3">
        <f>IFERROR(P403*(1/Q403),"")</f>
        <v>0.10765051542590677</v>
      </c>
      <c r="S403" s="8">
        <f>IFERROR(1/R403,"")</f>
        <v>9.2893192015255668</v>
      </c>
    </row>
    <row r="404" spans="1:19" x14ac:dyDescent="0.25">
      <c r="A404" s="1">
        <v>54</v>
      </c>
      <c r="B404" s="5">
        <v>0.73333333333333339</v>
      </c>
      <c r="C404" s="1" t="s">
        <v>90</v>
      </c>
      <c r="D404" s="1">
        <v>9</v>
      </c>
      <c r="E404" s="1">
        <v>4</v>
      </c>
      <c r="F404" s="1" t="s">
        <v>433</v>
      </c>
      <c r="G404" s="2">
        <v>54.359266666666691</v>
      </c>
      <c r="H404" s="6">
        <f>1+COUNTIFS(A:A,A404,O:O,"&lt;"&amp;O404)</f>
        <v>5</v>
      </c>
      <c r="I404" s="2">
        <f>AVERAGEIF(A:A,A404,G:G)</f>
        <v>48.987515151515161</v>
      </c>
      <c r="J404" s="2">
        <f>G404-I404</f>
        <v>5.37175151515153</v>
      </c>
      <c r="K404" s="2">
        <f>90+J404</f>
        <v>95.37175151515153</v>
      </c>
      <c r="L404" s="2">
        <f>EXP(0.06*K404)</f>
        <v>305.60856719335561</v>
      </c>
      <c r="M404" s="2">
        <f>SUMIF(A:A,A404,L:L)</f>
        <v>3333.7863816999579</v>
      </c>
      <c r="N404" s="3">
        <f>L404/M404</f>
        <v>9.1670110859808682E-2</v>
      </c>
      <c r="O404" s="7">
        <f>1/N404</f>
        <v>10.908681037042733</v>
      </c>
      <c r="P404" s="3">
        <f>IF(O404&gt;21,"",N404)</f>
        <v>9.1670110859808682E-2</v>
      </c>
      <c r="Q404" s="3">
        <f>IF(ISNUMBER(P404),SUMIF(A:A,A404,P:P),"")</f>
        <v>0.93300041767237329</v>
      </c>
      <c r="R404" s="3">
        <f>IFERROR(P404*(1/Q404),"")</f>
        <v>9.8253022317508751E-2</v>
      </c>
      <c r="S404" s="8">
        <f>IFERROR(1/R404,"")</f>
        <v>10.177803963815567</v>
      </c>
    </row>
    <row r="405" spans="1:19" x14ac:dyDescent="0.25">
      <c r="A405" s="1">
        <v>54</v>
      </c>
      <c r="B405" s="5">
        <v>0.73333333333333339</v>
      </c>
      <c r="C405" s="1" t="s">
        <v>90</v>
      </c>
      <c r="D405" s="1">
        <v>9</v>
      </c>
      <c r="E405" s="1">
        <v>3</v>
      </c>
      <c r="F405" s="1" t="s">
        <v>432</v>
      </c>
      <c r="G405" s="2">
        <v>50.511133333333305</v>
      </c>
      <c r="H405" s="6">
        <f>1+COUNTIFS(A:A,A405,O:O,"&lt;"&amp;O405)</f>
        <v>6</v>
      </c>
      <c r="I405" s="2">
        <f>AVERAGEIF(A:A,A405,G:G)</f>
        <v>48.987515151515161</v>
      </c>
      <c r="J405" s="2">
        <f>G405-I405</f>
        <v>1.5236181818181436</v>
      </c>
      <c r="K405" s="2">
        <f>90+J405</f>
        <v>91.523618181818136</v>
      </c>
      <c r="L405" s="2">
        <f>EXP(0.06*K405)</f>
        <v>242.60075070239233</v>
      </c>
      <c r="M405" s="2">
        <f>SUMIF(A:A,A405,L:L)</f>
        <v>3333.7863816999579</v>
      </c>
      <c r="N405" s="3">
        <f>L405/M405</f>
        <v>7.2770334666339906E-2</v>
      </c>
      <c r="O405" s="7">
        <f>1/N405</f>
        <v>13.741863419827755</v>
      </c>
      <c r="P405" s="3">
        <f>IF(O405&gt;21,"",N405)</f>
        <v>7.2770334666339906E-2</v>
      </c>
      <c r="Q405" s="3">
        <f>IF(ISNUMBER(P405),SUMIF(A:A,A405,P:P),"")</f>
        <v>0.93300041767237329</v>
      </c>
      <c r="R405" s="3">
        <f>IFERROR(P405*(1/Q405),"")</f>
        <v>7.7996036537567218E-2</v>
      </c>
      <c r="S405" s="8">
        <f>IFERROR(1/R405,"")</f>
        <v>12.821164310296005</v>
      </c>
    </row>
    <row r="406" spans="1:19" x14ac:dyDescent="0.25">
      <c r="A406" s="1">
        <v>54</v>
      </c>
      <c r="B406" s="5">
        <v>0.73333333333333339</v>
      </c>
      <c r="C406" s="1" t="s">
        <v>90</v>
      </c>
      <c r="D406" s="1">
        <v>9</v>
      </c>
      <c r="E406" s="1">
        <v>14</v>
      </c>
      <c r="F406" s="1" t="s">
        <v>439</v>
      </c>
      <c r="G406" s="2">
        <v>49.075933333333296</v>
      </c>
      <c r="H406" s="6">
        <f>1+COUNTIFS(A:A,A406,O:O,"&lt;"&amp;O406)</f>
        <v>7</v>
      </c>
      <c r="I406" s="2">
        <f>AVERAGEIF(A:A,A406,G:G)</f>
        <v>48.987515151515161</v>
      </c>
      <c r="J406" s="2">
        <f>G406-I406</f>
        <v>8.8418181818134656E-2</v>
      </c>
      <c r="K406" s="2">
        <f>90+J406</f>
        <v>90.088418181818128</v>
      </c>
      <c r="L406" s="2">
        <f>EXP(0.06*K406)</f>
        <v>222.58411851681959</v>
      </c>
      <c r="M406" s="2">
        <f>SUMIF(A:A,A406,L:L)</f>
        <v>3333.7863816999579</v>
      </c>
      <c r="N406" s="3">
        <f>L406/M406</f>
        <v>6.6766161064980997E-2</v>
      </c>
      <c r="O406" s="7">
        <f>1/N406</f>
        <v>14.977647120174209</v>
      </c>
      <c r="P406" s="3">
        <f>IF(O406&gt;21,"",N406)</f>
        <v>6.6766161064980997E-2</v>
      </c>
      <c r="Q406" s="3">
        <f>IF(ISNUMBER(P406),SUMIF(A:A,A406,P:P),"")</f>
        <v>0.93300041767237329</v>
      </c>
      <c r="R406" s="3">
        <f>IFERROR(P406*(1/Q406),"")</f>
        <v>7.1560697937893311E-2</v>
      </c>
      <c r="S406" s="8">
        <f>IFERROR(1/R406,"")</f>
        <v>13.974151018871956</v>
      </c>
    </row>
    <row r="407" spans="1:19" x14ac:dyDescent="0.25">
      <c r="A407" s="1">
        <v>54</v>
      </c>
      <c r="B407" s="5">
        <v>0.73333333333333339</v>
      </c>
      <c r="C407" s="1" t="s">
        <v>90</v>
      </c>
      <c r="D407" s="1">
        <v>9</v>
      </c>
      <c r="E407" s="1">
        <v>8</v>
      </c>
      <c r="F407" s="1" t="s">
        <v>435</v>
      </c>
      <c r="G407" s="2">
        <v>44.778266666666703</v>
      </c>
      <c r="H407" s="6">
        <f>1+COUNTIFS(A:A,A407,O:O,"&lt;"&amp;O407)</f>
        <v>8</v>
      </c>
      <c r="I407" s="2">
        <f>AVERAGEIF(A:A,A407,G:G)</f>
        <v>48.987515151515161</v>
      </c>
      <c r="J407" s="2">
        <f>G407-I407</f>
        <v>-4.2092484848484588</v>
      </c>
      <c r="K407" s="2">
        <f>90+J407</f>
        <v>85.790751515151541</v>
      </c>
      <c r="L407" s="2">
        <f>EXP(0.06*K407)</f>
        <v>171.99150583419768</v>
      </c>
      <c r="M407" s="2">
        <f>SUMIF(A:A,A407,L:L)</f>
        <v>3333.7863816999579</v>
      </c>
      <c r="N407" s="3">
        <f>L407/M407</f>
        <v>5.1590439860905578E-2</v>
      </c>
      <c r="O407" s="7">
        <f>1/N407</f>
        <v>19.383436208261219</v>
      </c>
      <c r="P407" s="3">
        <f>IF(O407&gt;21,"",N407)</f>
        <v>5.1590439860905578E-2</v>
      </c>
      <c r="Q407" s="3">
        <f>IF(ISNUMBER(P407),SUMIF(A:A,A407,P:P),"")</f>
        <v>0.93300041767237329</v>
      </c>
      <c r="R407" s="3">
        <f>IFERROR(P407*(1/Q407),"")</f>
        <v>5.5295194818467661E-2</v>
      </c>
      <c r="S407" s="8">
        <f>IFERROR(1/R407,"")</f>
        <v>18.084754078233519</v>
      </c>
    </row>
    <row r="408" spans="1:19" x14ac:dyDescent="0.25">
      <c r="A408" s="1">
        <v>54</v>
      </c>
      <c r="B408" s="5">
        <v>0.73333333333333339</v>
      </c>
      <c r="C408" s="1" t="s">
        <v>90</v>
      </c>
      <c r="D408" s="1">
        <v>9</v>
      </c>
      <c r="E408" s="1">
        <v>10</v>
      </c>
      <c r="F408" s="1" t="s">
        <v>436</v>
      </c>
      <c r="G408" s="2">
        <v>38.003066666666705</v>
      </c>
      <c r="H408" s="6">
        <f>1+COUNTIFS(A:A,A408,O:O,"&lt;"&amp;O408)</f>
        <v>9</v>
      </c>
      <c r="I408" s="2">
        <f>AVERAGEIF(A:A,A408,G:G)</f>
        <v>48.987515151515161</v>
      </c>
      <c r="J408" s="2">
        <f>G408-I408</f>
        <v>-10.984448484848457</v>
      </c>
      <c r="K408" s="2">
        <f>90+J408</f>
        <v>79.015551515151543</v>
      </c>
      <c r="L408" s="2">
        <f>EXP(0.06*K408)</f>
        <v>114.54102902549727</v>
      </c>
      <c r="M408" s="2">
        <f>SUMIF(A:A,A408,L:L)</f>
        <v>3333.7863816999579</v>
      </c>
      <c r="N408" s="3">
        <f>L408/M408</f>
        <v>3.4357639005979358E-2</v>
      </c>
      <c r="O408" s="7">
        <f>1/N408</f>
        <v>29.105608794188889</v>
      </c>
      <c r="P408" s="3" t="str">
        <f>IF(O408&gt;21,"",N408)</f>
        <v/>
      </c>
      <c r="Q408" s="3" t="str">
        <f>IF(ISNUMBER(P408),SUMIF(A:A,A408,P:P),"")</f>
        <v/>
      </c>
      <c r="R408" s="3" t="str">
        <f>IFERROR(P408*(1/Q408),"")</f>
        <v/>
      </c>
      <c r="S408" s="8" t="str">
        <f>IFERROR(1/R408,"")</f>
        <v/>
      </c>
    </row>
    <row r="409" spans="1:19" x14ac:dyDescent="0.25">
      <c r="A409" s="1">
        <v>54</v>
      </c>
      <c r="B409" s="5">
        <v>0.73333333333333339</v>
      </c>
      <c r="C409" s="1" t="s">
        <v>90</v>
      </c>
      <c r="D409" s="1">
        <v>9</v>
      </c>
      <c r="E409" s="1">
        <v>15</v>
      </c>
      <c r="F409" s="1" t="s">
        <v>440</v>
      </c>
      <c r="G409" s="2">
        <v>28.7348</v>
      </c>
      <c r="H409" s="6">
        <f>1+COUNTIFS(A:A,A409,O:O,"&lt;"&amp;O409)</f>
        <v>10</v>
      </c>
      <c r="I409" s="2">
        <f>AVERAGEIF(A:A,A409,G:G)</f>
        <v>48.987515151515161</v>
      </c>
      <c r="J409" s="2">
        <f>G409-I409</f>
        <v>-20.252715151515162</v>
      </c>
      <c r="K409" s="2">
        <f>90+J409</f>
        <v>69.747284848484838</v>
      </c>
      <c r="L409" s="2">
        <f>EXP(0.06*K409)</f>
        <v>65.68279971990944</v>
      </c>
      <c r="M409" s="2">
        <f>SUMIF(A:A,A409,L:L)</f>
        <v>3333.7863816999579</v>
      </c>
      <c r="N409" s="3">
        <f>L409/M409</f>
        <v>1.9702162106264468E-2</v>
      </c>
      <c r="O409" s="7">
        <f>1/N409</f>
        <v>50.755850784622346</v>
      </c>
      <c r="P409" s="3" t="str">
        <f>IF(O409&gt;21,"",N409)</f>
        <v/>
      </c>
      <c r="Q409" s="3" t="str">
        <f>IF(ISNUMBER(P409),SUMIF(A:A,A409,P:P),"")</f>
        <v/>
      </c>
      <c r="R409" s="3" t="str">
        <f>IFERROR(P409*(1/Q409),"")</f>
        <v/>
      </c>
      <c r="S409" s="8" t="str">
        <f>IFERROR(1/R409,"")</f>
        <v/>
      </c>
    </row>
    <row r="410" spans="1:19" x14ac:dyDescent="0.25">
      <c r="A410" s="1">
        <v>54</v>
      </c>
      <c r="B410" s="5">
        <v>0.73333333333333339</v>
      </c>
      <c r="C410" s="1" t="s">
        <v>90</v>
      </c>
      <c r="D410" s="1">
        <v>9</v>
      </c>
      <c r="E410" s="1">
        <v>12</v>
      </c>
      <c r="F410" s="1" t="s">
        <v>437</v>
      </c>
      <c r="G410" s="2">
        <v>21.7277666666667</v>
      </c>
      <c r="H410" s="6">
        <f>1+COUNTIFS(A:A,A410,O:O,"&lt;"&amp;O410)</f>
        <v>11</v>
      </c>
      <c r="I410" s="2">
        <f>AVERAGEIF(A:A,A410,G:G)</f>
        <v>48.987515151515161</v>
      </c>
      <c r="J410" s="2">
        <f>G410-I410</f>
        <v>-27.259748484848462</v>
      </c>
      <c r="K410" s="2">
        <f>90+J410</f>
        <v>62.740251515151542</v>
      </c>
      <c r="L410" s="2">
        <f>EXP(0.06*K410)</f>
        <v>43.138466398020235</v>
      </c>
      <c r="M410" s="2">
        <f>SUMIF(A:A,A410,L:L)</f>
        <v>3333.7863816999579</v>
      </c>
      <c r="N410" s="3">
        <f>L410/M410</f>
        <v>1.2939781215382837E-2</v>
      </c>
      <c r="O410" s="7">
        <f>1/N410</f>
        <v>77.281059343661695</v>
      </c>
      <c r="P410" s="3" t="str">
        <f>IF(O410&gt;21,"",N410)</f>
        <v/>
      </c>
      <c r="Q410" s="3" t="str">
        <f>IF(ISNUMBER(P410),SUMIF(A:A,A410,P:P),"")</f>
        <v/>
      </c>
      <c r="R410" s="3" t="str">
        <f>IFERROR(P410*(1/Q410),"")</f>
        <v/>
      </c>
      <c r="S410" s="8" t="str">
        <f>IFERROR(1/R410,"")</f>
        <v/>
      </c>
    </row>
    <row r="411" spans="1:19" x14ac:dyDescent="0.25">
      <c r="A411" s="1">
        <v>55</v>
      </c>
      <c r="B411" s="5">
        <v>0.73958333333333337</v>
      </c>
      <c r="C411" s="1" t="s">
        <v>42</v>
      </c>
      <c r="D411" s="1">
        <v>9</v>
      </c>
      <c r="E411" s="1">
        <v>7</v>
      </c>
      <c r="F411" s="1" t="s">
        <v>447</v>
      </c>
      <c r="G411" s="2">
        <v>72.012233333333299</v>
      </c>
      <c r="H411" s="6">
        <f>1+COUNTIFS(A:A,A411,O:O,"&lt;"&amp;O411)</f>
        <v>1</v>
      </c>
      <c r="I411" s="2">
        <f>AVERAGEIF(A:A,A411,G:G)</f>
        <v>51.529424999999996</v>
      </c>
      <c r="J411" s="2">
        <f>G411-I411</f>
        <v>20.482808333333303</v>
      </c>
      <c r="K411" s="2">
        <f>90+J411</f>
        <v>110.48280833333331</v>
      </c>
      <c r="L411" s="2">
        <f>EXP(0.06*K411)</f>
        <v>756.70123062184928</v>
      </c>
      <c r="M411" s="2">
        <f>SUMIF(A:A,A411,L:L)</f>
        <v>3198.6741663796474</v>
      </c>
      <c r="N411" s="3">
        <f>L411/M411</f>
        <v>0.23656714978203164</v>
      </c>
      <c r="O411" s="7">
        <f>1/N411</f>
        <v>4.2271295947953069</v>
      </c>
      <c r="P411" s="3">
        <f>IF(O411&gt;21,"",N411)</f>
        <v>0.23656714978203164</v>
      </c>
      <c r="Q411" s="3">
        <f>IF(ISNUMBER(P411),SUMIF(A:A,A411,P:P),"")</f>
        <v>0.89251353404242406</v>
      </c>
      <c r="R411" s="3">
        <f>IFERROR(P411*(1/Q411),"")</f>
        <v>0.26505721286999201</v>
      </c>
      <c r="S411" s="8">
        <f>IFERROR(1/R411,"")</f>
        <v>3.7727703735060789</v>
      </c>
    </row>
    <row r="412" spans="1:19" x14ac:dyDescent="0.25">
      <c r="A412" s="1">
        <v>55</v>
      </c>
      <c r="B412" s="5">
        <v>0.73958333333333337</v>
      </c>
      <c r="C412" s="1" t="s">
        <v>42</v>
      </c>
      <c r="D412" s="1">
        <v>9</v>
      </c>
      <c r="E412" s="1">
        <v>6</v>
      </c>
      <c r="F412" s="1" t="s">
        <v>446</v>
      </c>
      <c r="G412" s="2">
        <v>65.745166666666606</v>
      </c>
      <c r="H412" s="6">
        <f>1+COUNTIFS(A:A,A412,O:O,"&lt;"&amp;O412)</f>
        <v>2</v>
      </c>
      <c r="I412" s="2">
        <f>AVERAGEIF(A:A,A412,G:G)</f>
        <v>51.529424999999996</v>
      </c>
      <c r="J412" s="2">
        <f>G412-I412</f>
        <v>14.215741666666609</v>
      </c>
      <c r="K412" s="2">
        <f>90+J412</f>
        <v>104.21574166666662</v>
      </c>
      <c r="L412" s="2">
        <f>EXP(0.06*K412)</f>
        <v>519.54036124264235</v>
      </c>
      <c r="M412" s="2">
        <f>SUMIF(A:A,A412,L:L)</f>
        <v>3198.6741663796474</v>
      </c>
      <c r="N412" s="3">
        <f>L412/M412</f>
        <v>0.16242365874692177</v>
      </c>
      <c r="O412" s="7">
        <f>1/N412</f>
        <v>6.1567385423704586</v>
      </c>
      <c r="P412" s="3">
        <f>IF(O412&gt;21,"",N412)</f>
        <v>0.16242365874692177</v>
      </c>
      <c r="Q412" s="3">
        <f>IF(ISNUMBER(P412),SUMIF(A:A,A412,P:P),"")</f>
        <v>0.89251353404242406</v>
      </c>
      <c r="R412" s="3">
        <f>IFERROR(P412*(1/Q412),"")</f>
        <v>0.18198453306502047</v>
      </c>
      <c r="S412" s="8">
        <f>IFERROR(1/R412,"")</f>
        <v>5.4949724746262607</v>
      </c>
    </row>
    <row r="413" spans="1:19" x14ac:dyDescent="0.25">
      <c r="A413" s="1">
        <v>55</v>
      </c>
      <c r="B413" s="5">
        <v>0.73958333333333337</v>
      </c>
      <c r="C413" s="1" t="s">
        <v>42</v>
      </c>
      <c r="D413" s="1">
        <v>9</v>
      </c>
      <c r="E413" s="1">
        <v>2</v>
      </c>
      <c r="F413" s="1" t="s">
        <v>442</v>
      </c>
      <c r="G413" s="2">
        <v>56.924766666666706</v>
      </c>
      <c r="H413" s="6">
        <f>1+COUNTIFS(A:A,A413,O:O,"&lt;"&amp;O413)</f>
        <v>3</v>
      </c>
      <c r="I413" s="2">
        <f>AVERAGEIF(A:A,A413,G:G)</f>
        <v>51.529424999999996</v>
      </c>
      <c r="J413" s="2">
        <f>G413-I413</f>
        <v>5.3953416666667096</v>
      </c>
      <c r="K413" s="2">
        <f>90+J413</f>
        <v>95.39534166666671</v>
      </c>
      <c r="L413" s="2">
        <f>EXP(0.06*K413)</f>
        <v>306.04143460759144</v>
      </c>
      <c r="M413" s="2">
        <f>SUMIF(A:A,A413,L:L)</f>
        <v>3198.6741663796474</v>
      </c>
      <c r="N413" s="3">
        <f>L413/M413</f>
        <v>9.5677589741495317E-2</v>
      </c>
      <c r="O413" s="7">
        <f>1/N413</f>
        <v>10.451768305429004</v>
      </c>
      <c r="P413" s="3">
        <f>IF(O413&gt;21,"",N413)</f>
        <v>9.5677589741495317E-2</v>
      </c>
      <c r="Q413" s="3">
        <f>IF(ISNUMBER(P413),SUMIF(A:A,A413,P:P),"")</f>
        <v>0.89251353404242406</v>
      </c>
      <c r="R413" s="3">
        <f>IFERROR(P413*(1/Q413),"")</f>
        <v>0.10720015561909391</v>
      </c>
      <c r="S413" s="8">
        <f>IFERROR(1/R413,"")</f>
        <v>9.3283446672710379</v>
      </c>
    </row>
    <row r="414" spans="1:19" x14ac:dyDescent="0.25">
      <c r="A414" s="1">
        <v>55</v>
      </c>
      <c r="B414" s="5">
        <v>0.73958333333333337</v>
      </c>
      <c r="C414" s="1" t="s">
        <v>42</v>
      </c>
      <c r="D414" s="1">
        <v>9</v>
      </c>
      <c r="E414" s="1">
        <v>10</v>
      </c>
      <c r="F414" s="1" t="s">
        <v>450</v>
      </c>
      <c r="G414" s="2">
        <v>55.521066666666599</v>
      </c>
      <c r="H414" s="6">
        <f>1+COUNTIFS(A:A,A414,O:O,"&lt;"&amp;O414)</f>
        <v>4</v>
      </c>
      <c r="I414" s="2">
        <f>AVERAGEIF(A:A,A414,G:G)</f>
        <v>51.529424999999996</v>
      </c>
      <c r="J414" s="2">
        <f>G414-I414</f>
        <v>3.9916416666666024</v>
      </c>
      <c r="K414" s="2">
        <f>90+J414</f>
        <v>93.991641666666595</v>
      </c>
      <c r="L414" s="2">
        <f>EXP(0.06*K414)</f>
        <v>281.32160031030105</v>
      </c>
      <c r="M414" s="2">
        <f>SUMIF(A:A,A414,L:L)</f>
        <v>3198.6741663796474</v>
      </c>
      <c r="N414" s="3">
        <f>L414/M414</f>
        <v>8.7949439573180729E-2</v>
      </c>
      <c r="O414" s="7">
        <f>1/N414</f>
        <v>11.370169097756703</v>
      </c>
      <c r="P414" s="3">
        <f>IF(O414&gt;21,"",N414)</f>
        <v>8.7949439573180729E-2</v>
      </c>
      <c r="Q414" s="3">
        <f>IF(ISNUMBER(P414),SUMIF(A:A,A414,P:P),"")</f>
        <v>0.89251353404242406</v>
      </c>
      <c r="R414" s="3">
        <f>IFERROR(P414*(1/Q414),"")</f>
        <v>9.8541295138500629E-2</v>
      </c>
      <c r="S414" s="8">
        <f>IFERROR(1/R414,"")</f>
        <v>10.148029804098794</v>
      </c>
    </row>
    <row r="415" spans="1:19" x14ac:dyDescent="0.25">
      <c r="A415" s="1">
        <v>55</v>
      </c>
      <c r="B415" s="5">
        <v>0.73958333333333337</v>
      </c>
      <c r="C415" s="1" t="s">
        <v>42</v>
      </c>
      <c r="D415" s="1">
        <v>9</v>
      </c>
      <c r="E415" s="1">
        <v>5</v>
      </c>
      <c r="F415" s="1" t="s">
        <v>445</v>
      </c>
      <c r="G415" s="2">
        <v>51.397233333333304</v>
      </c>
      <c r="H415" s="6">
        <f>1+COUNTIFS(A:A,A415,O:O,"&lt;"&amp;O415)</f>
        <v>5</v>
      </c>
      <c r="I415" s="2">
        <f>AVERAGEIF(A:A,A415,G:G)</f>
        <v>51.529424999999996</v>
      </c>
      <c r="J415" s="2">
        <f>G415-I415</f>
        <v>-0.13219166666669224</v>
      </c>
      <c r="K415" s="2">
        <f>90+J415</f>
        <v>89.867808333333301</v>
      </c>
      <c r="L415" s="2">
        <f>EXP(0.06*K415)</f>
        <v>219.65727703239554</v>
      </c>
      <c r="M415" s="2">
        <f>SUMIF(A:A,A415,L:L)</f>
        <v>3198.6741663796474</v>
      </c>
      <c r="N415" s="3">
        <f>L415/M415</f>
        <v>6.8671351193300825E-2</v>
      </c>
      <c r="O415" s="7">
        <f>1/N415</f>
        <v>14.56211335037127</v>
      </c>
      <c r="P415" s="3">
        <f>IF(O415&gt;21,"",N415)</f>
        <v>6.8671351193300825E-2</v>
      </c>
      <c r="Q415" s="3">
        <f>IF(ISNUMBER(P415),SUMIF(A:A,A415,P:P),"")</f>
        <v>0.89251353404242406</v>
      </c>
      <c r="R415" s="3">
        <f>IFERROR(P415*(1/Q415),"")</f>
        <v>7.694152365653277E-2</v>
      </c>
      <c r="S415" s="8">
        <f>IFERROR(1/R415,"")</f>
        <v>12.996883249466224</v>
      </c>
    </row>
    <row r="416" spans="1:19" x14ac:dyDescent="0.25">
      <c r="A416" s="1">
        <v>55</v>
      </c>
      <c r="B416" s="5">
        <v>0.73958333333333337</v>
      </c>
      <c r="C416" s="1" t="s">
        <v>42</v>
      </c>
      <c r="D416" s="1">
        <v>9</v>
      </c>
      <c r="E416" s="1">
        <v>9</v>
      </c>
      <c r="F416" s="1" t="s">
        <v>449</v>
      </c>
      <c r="G416" s="2">
        <v>50.3464666666667</v>
      </c>
      <c r="H416" s="6">
        <f>1+COUNTIFS(A:A,A416,O:O,"&lt;"&amp;O416)</f>
        <v>6</v>
      </c>
      <c r="I416" s="2">
        <f>AVERAGEIF(A:A,A416,G:G)</f>
        <v>51.529424999999996</v>
      </c>
      <c r="J416" s="2">
        <f>G416-I416</f>
        <v>-1.1829583333332963</v>
      </c>
      <c r="K416" s="2">
        <f>90+J416</f>
        <v>88.817041666666711</v>
      </c>
      <c r="L416" s="2">
        <f>EXP(0.06*K416)</f>
        <v>206.2362796308303</v>
      </c>
      <c r="M416" s="2">
        <f>SUMIF(A:A,A416,L:L)</f>
        <v>3198.6741663796474</v>
      </c>
      <c r="N416" s="3">
        <f>L416/M416</f>
        <v>6.4475551088798308E-2</v>
      </c>
      <c r="O416" s="7">
        <f>1/N416</f>
        <v>15.509754986394144</v>
      </c>
      <c r="P416" s="3">
        <f>IF(O416&gt;21,"",N416)</f>
        <v>6.4475551088798308E-2</v>
      </c>
      <c r="Q416" s="3">
        <f>IF(ISNUMBER(P416),SUMIF(A:A,A416,P:P),"")</f>
        <v>0.89251353404242406</v>
      </c>
      <c r="R416" s="3">
        <f>IFERROR(P416*(1/Q416),"")</f>
        <v>7.2240418357323852E-2</v>
      </c>
      <c r="S416" s="8">
        <f>IFERROR(1/R416,"")</f>
        <v>13.842666235038745</v>
      </c>
    </row>
    <row r="417" spans="1:19" x14ac:dyDescent="0.25">
      <c r="A417" s="1">
        <v>55</v>
      </c>
      <c r="B417" s="5">
        <v>0.73958333333333337</v>
      </c>
      <c r="C417" s="1" t="s">
        <v>42</v>
      </c>
      <c r="D417" s="1">
        <v>9</v>
      </c>
      <c r="E417" s="1">
        <v>3</v>
      </c>
      <c r="F417" s="1" t="s">
        <v>443</v>
      </c>
      <c r="G417" s="2">
        <v>49.308966666666699</v>
      </c>
      <c r="H417" s="6">
        <f>1+COUNTIFS(A:A,A417,O:O,"&lt;"&amp;O417)</f>
        <v>7</v>
      </c>
      <c r="I417" s="2">
        <f>AVERAGEIF(A:A,A417,G:G)</f>
        <v>51.529424999999996</v>
      </c>
      <c r="J417" s="2">
        <f>G417-I417</f>
        <v>-2.2204583333332977</v>
      </c>
      <c r="K417" s="2">
        <f>90+J417</f>
        <v>87.779541666666702</v>
      </c>
      <c r="L417" s="2">
        <f>EXP(0.06*K417)</f>
        <v>193.78949642994499</v>
      </c>
      <c r="M417" s="2">
        <f>SUMIF(A:A,A417,L:L)</f>
        <v>3198.6741663796474</v>
      </c>
      <c r="N417" s="3">
        <f>L417/M417</f>
        <v>6.0584319111590408E-2</v>
      </c>
      <c r="O417" s="7">
        <f>1/N417</f>
        <v>16.505921246025682</v>
      </c>
      <c r="P417" s="3">
        <f>IF(O417&gt;21,"",N417)</f>
        <v>6.0584319111590408E-2</v>
      </c>
      <c r="Q417" s="3">
        <f>IF(ISNUMBER(P417),SUMIF(A:A,A417,P:P),"")</f>
        <v>0.89251353404242406</v>
      </c>
      <c r="R417" s="3">
        <f>IFERROR(P417*(1/Q417),"")</f>
        <v>6.7880560687061414E-2</v>
      </c>
      <c r="S417" s="8">
        <f>IFERROR(1/R417,"")</f>
        <v>14.731758103916311</v>
      </c>
    </row>
    <row r="418" spans="1:19" x14ac:dyDescent="0.25">
      <c r="A418" s="1">
        <v>55</v>
      </c>
      <c r="B418" s="5">
        <v>0.73958333333333337</v>
      </c>
      <c r="C418" s="1" t="s">
        <v>42</v>
      </c>
      <c r="D418" s="1">
        <v>9</v>
      </c>
      <c r="E418" s="1">
        <v>1</v>
      </c>
      <c r="F418" s="1" t="s">
        <v>441</v>
      </c>
      <c r="G418" s="2">
        <v>48.925066666666602</v>
      </c>
      <c r="H418" s="6">
        <f>1+COUNTIFS(A:A,A418,O:O,"&lt;"&amp;O418)</f>
        <v>8</v>
      </c>
      <c r="I418" s="2">
        <f>AVERAGEIF(A:A,A418,G:G)</f>
        <v>51.529424999999996</v>
      </c>
      <c r="J418" s="2">
        <f>G418-I418</f>
        <v>-2.6043583333333942</v>
      </c>
      <c r="K418" s="2">
        <f>90+J418</f>
        <v>87.395641666666606</v>
      </c>
      <c r="L418" s="2">
        <f>EXP(0.06*K418)</f>
        <v>189.37676569080514</v>
      </c>
      <c r="M418" s="2">
        <f>SUMIF(A:A,A418,L:L)</f>
        <v>3198.6741663796474</v>
      </c>
      <c r="N418" s="3">
        <f>L418/M418</f>
        <v>5.9204769176332606E-2</v>
      </c>
      <c r="O418" s="7">
        <f>1/N418</f>
        <v>16.890531183757318</v>
      </c>
      <c r="P418" s="3">
        <f>IF(O418&gt;21,"",N418)</f>
        <v>5.9204769176332606E-2</v>
      </c>
      <c r="Q418" s="3">
        <f>IF(ISNUMBER(P418),SUMIF(A:A,A418,P:P),"")</f>
        <v>0.89251353404242406</v>
      </c>
      <c r="R418" s="3">
        <f>IFERROR(P418*(1/Q418),"")</f>
        <v>6.6334869913040911E-2</v>
      </c>
      <c r="S418" s="8">
        <f>IFERROR(1/R418,"")</f>
        <v>15.075027678669011</v>
      </c>
    </row>
    <row r="419" spans="1:19" x14ac:dyDescent="0.25">
      <c r="A419" s="1">
        <v>55</v>
      </c>
      <c r="B419" s="5">
        <v>0.73958333333333337</v>
      </c>
      <c r="C419" s="1" t="s">
        <v>42</v>
      </c>
      <c r="D419" s="1">
        <v>9</v>
      </c>
      <c r="E419" s="1">
        <v>4</v>
      </c>
      <c r="F419" s="1" t="s">
        <v>444</v>
      </c>
      <c r="G419" s="2">
        <v>48.2807666666667</v>
      </c>
      <c r="H419" s="6">
        <f>1+COUNTIFS(A:A,A419,O:O,"&lt;"&amp;O419)</f>
        <v>9</v>
      </c>
      <c r="I419" s="2">
        <f>AVERAGEIF(A:A,A419,G:G)</f>
        <v>51.529424999999996</v>
      </c>
      <c r="J419" s="2">
        <f>G419-I419</f>
        <v>-3.2486583333332959</v>
      </c>
      <c r="K419" s="2">
        <f>90+J419</f>
        <v>86.751341666666704</v>
      </c>
      <c r="L419" s="2">
        <f>EXP(0.06*K419)</f>
        <v>182.19553891934365</v>
      </c>
      <c r="M419" s="2">
        <f>SUMIF(A:A,A419,L:L)</f>
        <v>3198.6741663796474</v>
      </c>
      <c r="N419" s="3">
        <f>L419/M419</f>
        <v>5.6959705628772395E-2</v>
      </c>
      <c r="O419" s="7">
        <f>1/N419</f>
        <v>17.55627050668717</v>
      </c>
      <c r="P419" s="3">
        <f>IF(O419&gt;21,"",N419)</f>
        <v>5.6959705628772395E-2</v>
      </c>
      <c r="Q419" s="3">
        <f>IF(ISNUMBER(P419),SUMIF(A:A,A419,P:P),"")</f>
        <v>0.89251353404242406</v>
      </c>
      <c r="R419" s="3">
        <f>IFERROR(P419*(1/Q419),"")</f>
        <v>6.3819430693434084E-2</v>
      </c>
      <c r="S419" s="8">
        <f>IFERROR(1/R419,"")</f>
        <v>15.669209034528143</v>
      </c>
    </row>
    <row r="420" spans="1:19" x14ac:dyDescent="0.25">
      <c r="A420" s="1">
        <v>55</v>
      </c>
      <c r="B420" s="5">
        <v>0.73958333333333337</v>
      </c>
      <c r="C420" s="1" t="s">
        <v>42</v>
      </c>
      <c r="D420" s="1">
        <v>9</v>
      </c>
      <c r="E420" s="1">
        <v>12</v>
      </c>
      <c r="F420" s="1" t="s">
        <v>452</v>
      </c>
      <c r="G420" s="2">
        <v>45.233766666666703</v>
      </c>
      <c r="H420" s="6">
        <f>1+COUNTIFS(A:A,A420,O:O,"&lt;"&amp;O420)</f>
        <v>10</v>
      </c>
      <c r="I420" s="2">
        <f>AVERAGEIF(A:A,A420,G:G)</f>
        <v>51.529424999999996</v>
      </c>
      <c r="J420" s="2">
        <f>G420-I420</f>
        <v>-6.2956583333332929</v>
      </c>
      <c r="K420" s="2">
        <f>90+J420</f>
        <v>83.704341666666707</v>
      </c>
      <c r="L420" s="2">
        <f>EXP(0.06*K420)</f>
        <v>151.75395618323367</v>
      </c>
      <c r="M420" s="2">
        <f>SUMIF(A:A,A420,L:L)</f>
        <v>3198.6741663796474</v>
      </c>
      <c r="N420" s="3">
        <f>L420/M420</f>
        <v>4.7442767937502434E-2</v>
      </c>
      <c r="O420" s="7">
        <f>1/N420</f>
        <v>21.078028190035738</v>
      </c>
      <c r="P420" s="3" t="str">
        <f>IF(O420&gt;21,"",N420)</f>
        <v/>
      </c>
      <c r="Q420" s="3" t="str">
        <f>IF(ISNUMBER(P420),SUMIF(A:A,A420,P:P),"")</f>
        <v/>
      </c>
      <c r="R420" s="3" t="str">
        <f>IFERROR(P420*(1/Q420),"")</f>
        <v/>
      </c>
      <c r="S420" s="8" t="str">
        <f>IFERROR(1/R420,"")</f>
        <v/>
      </c>
    </row>
    <row r="421" spans="1:19" x14ac:dyDescent="0.25">
      <c r="A421" s="1">
        <v>55</v>
      </c>
      <c r="B421" s="5">
        <v>0.73958333333333337</v>
      </c>
      <c r="C421" s="1" t="s">
        <v>42</v>
      </c>
      <c r="D421" s="1">
        <v>9</v>
      </c>
      <c r="E421" s="1">
        <v>11</v>
      </c>
      <c r="F421" s="1" t="s">
        <v>451</v>
      </c>
      <c r="G421" s="2">
        <v>40.383166666666696</v>
      </c>
      <c r="H421" s="6">
        <f>1+COUNTIFS(A:A,A421,O:O,"&lt;"&amp;O421)</f>
        <v>11</v>
      </c>
      <c r="I421" s="2">
        <f>AVERAGEIF(A:A,A421,G:G)</f>
        <v>51.529424999999996</v>
      </c>
      <c r="J421" s="2">
        <f>G421-I421</f>
        <v>-11.1462583333333</v>
      </c>
      <c r="K421" s="2">
        <f>90+J421</f>
        <v>78.853741666666707</v>
      </c>
      <c r="L421" s="2">
        <f>EXP(0.06*K421)</f>
        <v>113.43437773713268</v>
      </c>
      <c r="M421" s="2">
        <f>SUMIF(A:A,A421,L:L)</f>
        <v>3198.6741663796474</v>
      </c>
      <c r="N421" s="3">
        <f>L421/M421</f>
        <v>3.5462936153175306E-2</v>
      </c>
      <c r="O421" s="7">
        <f>1/N421</f>
        <v>28.198454738228474</v>
      </c>
      <c r="P421" s="3" t="str">
        <f>IF(O421&gt;21,"",N421)</f>
        <v/>
      </c>
      <c r="Q421" s="3" t="str">
        <f>IF(ISNUMBER(P421),SUMIF(A:A,A421,P:P),"")</f>
        <v/>
      </c>
      <c r="R421" s="3" t="str">
        <f>IFERROR(P421*(1/Q421),"")</f>
        <v/>
      </c>
      <c r="S421" s="8" t="str">
        <f>IFERROR(1/R421,"")</f>
        <v/>
      </c>
    </row>
    <row r="422" spans="1:19" x14ac:dyDescent="0.25">
      <c r="A422" s="1">
        <v>55</v>
      </c>
      <c r="B422" s="5">
        <v>0.73958333333333337</v>
      </c>
      <c r="C422" s="1" t="s">
        <v>42</v>
      </c>
      <c r="D422" s="1">
        <v>9</v>
      </c>
      <c r="E422" s="1">
        <v>8</v>
      </c>
      <c r="F422" s="1" t="s">
        <v>448</v>
      </c>
      <c r="G422" s="2">
        <v>34.274433333333299</v>
      </c>
      <c r="H422" s="6">
        <f>1+COUNTIFS(A:A,A422,O:O,"&lt;"&amp;O422)</f>
        <v>12</v>
      </c>
      <c r="I422" s="2">
        <f>AVERAGEIF(A:A,A422,G:G)</f>
        <v>51.529424999999996</v>
      </c>
      <c r="J422" s="2">
        <f>G422-I422</f>
        <v>-17.254991666666697</v>
      </c>
      <c r="K422" s="2">
        <f>90+J422</f>
        <v>72.745008333333303</v>
      </c>
      <c r="L422" s="2">
        <f>EXP(0.06*K422)</f>
        <v>78.625847973577478</v>
      </c>
      <c r="M422" s="2">
        <f>SUMIF(A:A,A422,L:L)</f>
        <v>3198.6741663796474</v>
      </c>
      <c r="N422" s="3">
        <f>L422/M422</f>
        <v>2.4580761866898278E-2</v>
      </c>
      <c r="O422" s="7">
        <f>1/N422</f>
        <v>40.682221544428678</v>
      </c>
      <c r="P422" s="3" t="str">
        <f>IF(O422&gt;21,"",N422)</f>
        <v/>
      </c>
      <c r="Q422" s="3" t="str">
        <f>IF(ISNUMBER(P422),SUMIF(A:A,A422,P:P),"")</f>
        <v/>
      </c>
      <c r="R422" s="3" t="str">
        <f>IFERROR(P422*(1/Q422),"")</f>
        <v/>
      </c>
      <c r="S422" s="8" t="str">
        <f>IFERROR(1/R422,"")</f>
        <v/>
      </c>
    </row>
    <row r="423" spans="1:19" x14ac:dyDescent="0.25">
      <c r="A423" s="1">
        <v>56</v>
      </c>
      <c r="B423" s="5">
        <v>0.74236111111111114</v>
      </c>
      <c r="C423" s="1" t="s">
        <v>299</v>
      </c>
      <c r="D423" s="1">
        <v>4</v>
      </c>
      <c r="E423" s="1">
        <v>7</v>
      </c>
      <c r="F423" s="1" t="s">
        <v>459</v>
      </c>
      <c r="G423" s="2">
        <v>69.667633333333299</v>
      </c>
      <c r="H423" s="6">
        <f>1+COUNTIFS(A:A,A423,O:O,"&lt;"&amp;O423)</f>
        <v>1</v>
      </c>
      <c r="I423" s="2">
        <f>AVERAGEIF(A:A,A423,G:G)</f>
        <v>49.434346666666656</v>
      </c>
      <c r="J423" s="2">
        <f>G423-I423</f>
        <v>20.233286666666643</v>
      </c>
      <c r="K423" s="2">
        <f>90+J423</f>
        <v>110.23328666666664</v>
      </c>
      <c r="L423" s="2">
        <f>EXP(0.06*K423)</f>
        <v>745.45681130138894</v>
      </c>
      <c r="M423" s="2">
        <f>SUMIF(A:A,A423,L:L)</f>
        <v>2726.5690906842738</v>
      </c>
      <c r="N423" s="3">
        <f>L423/M423</f>
        <v>0.27340470257964572</v>
      </c>
      <c r="O423" s="7">
        <f>1/N423</f>
        <v>3.6575815652208443</v>
      </c>
      <c r="P423" s="3">
        <f>IF(O423&gt;21,"",N423)</f>
        <v>0.27340470257964572</v>
      </c>
      <c r="Q423" s="3">
        <f>IF(ISNUMBER(P423),SUMIF(A:A,A423,P:P),"")</f>
        <v>0.93149414476708681</v>
      </c>
      <c r="R423" s="3">
        <f>IFERROR(P423*(1/Q423),"")</f>
        <v>0.29351199265778377</v>
      </c>
      <c r="S423" s="8">
        <f>IFERROR(1/R423,"")</f>
        <v>3.4070158120112528</v>
      </c>
    </row>
    <row r="424" spans="1:19" x14ac:dyDescent="0.25">
      <c r="A424" s="1">
        <v>56</v>
      </c>
      <c r="B424" s="5">
        <v>0.74236111111111114</v>
      </c>
      <c r="C424" s="1" t="s">
        <v>299</v>
      </c>
      <c r="D424" s="1">
        <v>4</v>
      </c>
      <c r="E424" s="1">
        <v>1</v>
      </c>
      <c r="F424" s="1" t="s">
        <v>453</v>
      </c>
      <c r="G424" s="2">
        <v>62.8590666666666</v>
      </c>
      <c r="H424" s="6">
        <f>1+COUNTIFS(A:A,A424,O:O,"&lt;"&amp;O424)</f>
        <v>2</v>
      </c>
      <c r="I424" s="2">
        <f>AVERAGEIF(A:A,A424,G:G)</f>
        <v>49.434346666666656</v>
      </c>
      <c r="J424" s="2">
        <f>G424-I424</f>
        <v>13.424719999999944</v>
      </c>
      <c r="K424" s="2">
        <f>90+J424</f>
        <v>103.42471999999995</v>
      </c>
      <c r="L424" s="2">
        <f>EXP(0.06*K424)</f>
        <v>495.45830356142329</v>
      </c>
      <c r="M424" s="2">
        <f>SUMIF(A:A,A424,L:L)</f>
        <v>2726.5690906842738</v>
      </c>
      <c r="N424" s="3">
        <f>L424/M424</f>
        <v>0.18171492710536102</v>
      </c>
      <c r="O424" s="7">
        <f>1/N424</f>
        <v>5.5031252298837572</v>
      </c>
      <c r="P424" s="3">
        <f>IF(O424&gt;21,"",N424)</f>
        <v>0.18171492710536102</v>
      </c>
      <c r="Q424" s="3">
        <f>IF(ISNUMBER(P424),SUMIF(A:A,A424,P:P),"")</f>
        <v>0.93149414476708681</v>
      </c>
      <c r="R424" s="3">
        <f>IFERROR(P424*(1/Q424),"")</f>
        <v>0.19507897942911653</v>
      </c>
      <c r="S424" s="8">
        <f>IFERROR(1/R424,"")</f>
        <v>5.1261289295567476</v>
      </c>
    </row>
    <row r="425" spans="1:19" x14ac:dyDescent="0.25">
      <c r="A425" s="1">
        <v>56</v>
      </c>
      <c r="B425" s="5">
        <v>0.74236111111111114</v>
      </c>
      <c r="C425" s="1" t="s">
        <v>299</v>
      </c>
      <c r="D425" s="1">
        <v>4</v>
      </c>
      <c r="E425" s="1">
        <v>8</v>
      </c>
      <c r="F425" s="1" t="s">
        <v>460</v>
      </c>
      <c r="G425" s="2">
        <v>54.909233333333297</v>
      </c>
      <c r="H425" s="6">
        <f>1+COUNTIFS(A:A,A425,O:O,"&lt;"&amp;O425)</f>
        <v>3</v>
      </c>
      <c r="I425" s="2">
        <f>AVERAGEIF(A:A,A425,G:G)</f>
        <v>49.434346666666656</v>
      </c>
      <c r="J425" s="2">
        <f>G425-I425</f>
        <v>5.4748866666666416</v>
      </c>
      <c r="K425" s="2">
        <f>90+J425</f>
        <v>95.474886666666634</v>
      </c>
      <c r="L425" s="2">
        <f>EXP(0.06*K425)</f>
        <v>307.50556972211973</v>
      </c>
      <c r="M425" s="2">
        <f>SUMIF(A:A,A425,L:L)</f>
        <v>2726.5690906842738</v>
      </c>
      <c r="N425" s="3">
        <f>L425/M425</f>
        <v>0.11278113977480268</v>
      </c>
      <c r="O425" s="7">
        <f>1/N425</f>
        <v>8.8667307494565488</v>
      </c>
      <c r="P425" s="3">
        <f>IF(O425&gt;21,"",N425)</f>
        <v>0.11278113977480268</v>
      </c>
      <c r="Q425" s="3">
        <f>IF(ISNUMBER(P425),SUMIF(A:A,A425,P:P),"")</f>
        <v>0.93149414476708681</v>
      </c>
      <c r="R425" s="3">
        <f>IFERROR(P425*(1/Q425),"")</f>
        <v>0.12107552195403523</v>
      </c>
      <c r="S425" s="8">
        <f>IFERROR(1/R425,"")</f>
        <v>8.2593077763450573</v>
      </c>
    </row>
    <row r="426" spans="1:19" x14ac:dyDescent="0.25">
      <c r="A426" s="1">
        <v>56</v>
      </c>
      <c r="B426" s="5">
        <v>0.74236111111111114</v>
      </c>
      <c r="C426" s="1" t="s">
        <v>299</v>
      </c>
      <c r="D426" s="1">
        <v>4</v>
      </c>
      <c r="E426" s="1">
        <v>9</v>
      </c>
      <c r="F426" s="1" t="s">
        <v>461</v>
      </c>
      <c r="G426" s="2">
        <v>49.547699999999999</v>
      </c>
      <c r="H426" s="6">
        <f>1+COUNTIFS(A:A,A426,O:O,"&lt;"&amp;O426)</f>
        <v>4</v>
      </c>
      <c r="I426" s="2">
        <f>AVERAGEIF(A:A,A426,G:G)</f>
        <v>49.434346666666656</v>
      </c>
      <c r="J426" s="2">
        <f>G426-I426</f>
        <v>0.11335333333334319</v>
      </c>
      <c r="K426" s="2">
        <f>90+J426</f>
        <v>90.11335333333335</v>
      </c>
      <c r="L426" s="2">
        <f>EXP(0.06*K426)</f>
        <v>222.9173778740402</v>
      </c>
      <c r="M426" s="2">
        <f>SUMIF(A:A,A426,L:L)</f>
        <v>2726.5690906842738</v>
      </c>
      <c r="N426" s="3">
        <f>L426/M426</f>
        <v>8.1757465319940131E-2</v>
      </c>
      <c r="O426" s="7">
        <f>1/N426</f>
        <v>12.231298953394857</v>
      </c>
      <c r="P426" s="3">
        <f>IF(O426&gt;21,"",N426)</f>
        <v>8.1757465319940131E-2</v>
      </c>
      <c r="Q426" s="3">
        <f>IF(ISNUMBER(P426),SUMIF(A:A,A426,P:P),"")</f>
        <v>0.93149414476708681</v>
      </c>
      <c r="R426" s="3">
        <f>IFERROR(P426*(1/Q426),"")</f>
        <v>8.7770240724790574E-2</v>
      </c>
      <c r="S426" s="8">
        <f>IFERROR(1/R426,"")</f>
        <v>11.393383357983106</v>
      </c>
    </row>
    <row r="427" spans="1:19" x14ac:dyDescent="0.25">
      <c r="A427" s="1">
        <v>56</v>
      </c>
      <c r="B427" s="5">
        <v>0.74236111111111114</v>
      </c>
      <c r="C427" s="1" t="s">
        <v>299</v>
      </c>
      <c r="D427" s="1">
        <v>4</v>
      </c>
      <c r="E427" s="1">
        <v>5</v>
      </c>
      <c r="F427" s="1" t="s">
        <v>457</v>
      </c>
      <c r="G427" s="2">
        <v>48.456900000000005</v>
      </c>
      <c r="H427" s="6">
        <f>1+COUNTIFS(A:A,A427,O:O,"&lt;"&amp;O427)</f>
        <v>5</v>
      </c>
      <c r="I427" s="2">
        <f>AVERAGEIF(A:A,A427,G:G)</f>
        <v>49.434346666666656</v>
      </c>
      <c r="J427" s="2">
        <f>G427-I427</f>
        <v>-0.97744666666665125</v>
      </c>
      <c r="K427" s="2">
        <f>90+J427</f>
        <v>89.022553333333349</v>
      </c>
      <c r="L427" s="2">
        <f>EXP(0.06*K427)</f>
        <v>208.79506068385118</v>
      </c>
      <c r="M427" s="2">
        <f>SUMIF(A:A,A427,L:L)</f>
        <v>2726.5690906842738</v>
      </c>
      <c r="N427" s="3">
        <f>L427/M427</f>
        <v>7.6577946033801358E-2</v>
      </c>
      <c r="O427" s="7">
        <f>1/N427</f>
        <v>13.058589996114572</v>
      </c>
      <c r="P427" s="3">
        <f>IF(O427&gt;21,"",N427)</f>
        <v>7.6577946033801358E-2</v>
      </c>
      <c r="Q427" s="3">
        <f>IF(ISNUMBER(P427),SUMIF(A:A,A427,P:P),"")</f>
        <v>0.93149414476708681</v>
      </c>
      <c r="R427" s="3">
        <f>IFERROR(P427*(1/Q427),"")</f>
        <v>8.2209798595083067E-2</v>
      </c>
      <c r="S427" s="8">
        <f>IFERROR(1/R427,"")</f>
        <v>12.16400012029478</v>
      </c>
    </row>
    <row r="428" spans="1:19" x14ac:dyDescent="0.25">
      <c r="A428" s="1">
        <v>56</v>
      </c>
      <c r="B428" s="5">
        <v>0.74236111111111114</v>
      </c>
      <c r="C428" s="1" t="s">
        <v>299</v>
      </c>
      <c r="D428" s="1">
        <v>4</v>
      </c>
      <c r="E428" s="1">
        <v>3</v>
      </c>
      <c r="F428" s="1" t="s">
        <v>455</v>
      </c>
      <c r="G428" s="2">
        <v>47.6240666666667</v>
      </c>
      <c r="H428" s="6">
        <f>1+COUNTIFS(A:A,A428,O:O,"&lt;"&amp;O428)</f>
        <v>6</v>
      </c>
      <c r="I428" s="2">
        <f>AVERAGEIF(A:A,A428,G:G)</f>
        <v>49.434346666666656</v>
      </c>
      <c r="J428" s="2">
        <f>G428-I428</f>
        <v>-1.8102799999999561</v>
      </c>
      <c r="K428" s="2">
        <f>90+J428</f>
        <v>88.189720000000051</v>
      </c>
      <c r="L428" s="2">
        <f>EXP(0.06*K428)</f>
        <v>198.6179638624306</v>
      </c>
      <c r="M428" s="2">
        <f>SUMIF(A:A,A428,L:L)</f>
        <v>2726.5690906842738</v>
      </c>
      <c r="N428" s="3">
        <f>L428/M428</f>
        <v>7.284538086382561E-2</v>
      </c>
      <c r="O428" s="7">
        <f>1/N428</f>
        <v>13.727706384971231</v>
      </c>
      <c r="P428" s="3">
        <f>IF(O428&gt;21,"",N428)</f>
        <v>7.284538086382561E-2</v>
      </c>
      <c r="Q428" s="3">
        <f>IF(ISNUMBER(P428),SUMIF(A:A,A428,P:P),"")</f>
        <v>0.93149414476708681</v>
      </c>
      <c r="R428" s="3">
        <f>IFERROR(P428*(1/Q428),"")</f>
        <v>7.8202725452493377E-2</v>
      </c>
      <c r="S428" s="8">
        <f>IFERROR(1/R428,"")</f>
        <v>12.787278118682455</v>
      </c>
    </row>
    <row r="429" spans="1:19" x14ac:dyDescent="0.25">
      <c r="A429" s="1">
        <v>56</v>
      </c>
      <c r="B429" s="5">
        <v>0.74236111111111114</v>
      </c>
      <c r="C429" s="1" t="s">
        <v>299</v>
      </c>
      <c r="D429" s="1">
        <v>4</v>
      </c>
      <c r="E429" s="1">
        <v>2</v>
      </c>
      <c r="F429" s="1" t="s">
        <v>454</v>
      </c>
      <c r="G429" s="2">
        <v>46.376800000000003</v>
      </c>
      <c r="H429" s="6">
        <f>1+COUNTIFS(A:A,A429,O:O,"&lt;"&amp;O429)</f>
        <v>7</v>
      </c>
      <c r="I429" s="2">
        <f>AVERAGEIF(A:A,A429,G:G)</f>
        <v>49.434346666666656</v>
      </c>
      <c r="J429" s="2">
        <f>G429-I429</f>
        <v>-3.0575466666666529</v>
      </c>
      <c r="K429" s="2">
        <f>90+J429</f>
        <v>86.942453333333347</v>
      </c>
      <c r="L429" s="2">
        <f>EXP(0.06*K429)</f>
        <v>184.29674442900873</v>
      </c>
      <c r="M429" s="2">
        <f>SUMIF(A:A,A429,L:L)</f>
        <v>2726.5690906842738</v>
      </c>
      <c r="N429" s="3">
        <f>L429/M429</f>
        <v>6.7592911934154093E-2</v>
      </c>
      <c r="O429" s="7">
        <f>1/N429</f>
        <v>14.794450651484789</v>
      </c>
      <c r="P429" s="3">
        <f>IF(O429&gt;21,"",N429)</f>
        <v>6.7592911934154093E-2</v>
      </c>
      <c r="Q429" s="3">
        <f>IF(ISNUMBER(P429),SUMIF(A:A,A429,P:P),"")</f>
        <v>0.93149414476708681</v>
      </c>
      <c r="R429" s="3">
        <f>IFERROR(P429*(1/Q429),"")</f>
        <v>7.2563968666765163E-2</v>
      </c>
      <c r="S429" s="8">
        <f>IFERROR(1/R429,"")</f>
        <v>13.780944156903692</v>
      </c>
    </row>
    <row r="430" spans="1:19" x14ac:dyDescent="0.25">
      <c r="A430" s="1">
        <v>56</v>
      </c>
      <c r="B430" s="5">
        <v>0.74236111111111114</v>
      </c>
      <c r="C430" s="1" t="s">
        <v>299</v>
      </c>
      <c r="D430" s="1">
        <v>4</v>
      </c>
      <c r="E430" s="1">
        <v>4</v>
      </c>
      <c r="F430" s="1" t="s">
        <v>456</v>
      </c>
      <c r="G430" s="2">
        <v>45.678566666666697</v>
      </c>
      <c r="H430" s="6">
        <f>1+COUNTIFS(A:A,A430,O:O,"&lt;"&amp;O430)</f>
        <v>8</v>
      </c>
      <c r="I430" s="2">
        <f>AVERAGEIF(A:A,A430,G:G)</f>
        <v>49.434346666666656</v>
      </c>
      <c r="J430" s="2">
        <f>G430-I430</f>
        <v>-3.7557799999999588</v>
      </c>
      <c r="K430" s="2">
        <f>90+J430</f>
        <v>86.244220000000041</v>
      </c>
      <c r="L430" s="2">
        <f>EXP(0.06*K430)</f>
        <v>176.7353118410584</v>
      </c>
      <c r="M430" s="2">
        <f>SUMIF(A:A,A430,L:L)</f>
        <v>2726.5690906842738</v>
      </c>
      <c r="N430" s="3">
        <f>L430/M430</f>
        <v>6.4819671155556161E-2</v>
      </c>
      <c r="O430" s="7">
        <f>1/N430</f>
        <v>15.427415507865977</v>
      </c>
      <c r="P430" s="3">
        <f>IF(O430&gt;21,"",N430)</f>
        <v>6.4819671155556161E-2</v>
      </c>
      <c r="Q430" s="3">
        <f>IF(ISNUMBER(P430),SUMIF(A:A,A430,P:P),"")</f>
        <v>0.93149414476708681</v>
      </c>
      <c r="R430" s="3">
        <f>IFERROR(P430*(1/Q430),"")</f>
        <v>6.9586772519932311E-2</v>
      </c>
      <c r="S430" s="8">
        <f>IFERROR(1/R430,"")</f>
        <v>14.370547214466109</v>
      </c>
    </row>
    <row r="431" spans="1:19" x14ac:dyDescent="0.25">
      <c r="A431" s="1">
        <v>56</v>
      </c>
      <c r="B431" s="5">
        <v>0.74236111111111114</v>
      </c>
      <c r="C431" s="1" t="s">
        <v>299</v>
      </c>
      <c r="D431" s="1">
        <v>4</v>
      </c>
      <c r="E431" s="1">
        <v>10</v>
      </c>
      <c r="F431" s="1" t="s">
        <v>462</v>
      </c>
      <c r="G431" s="2">
        <v>38.441533333333297</v>
      </c>
      <c r="H431" s="6">
        <f>1+COUNTIFS(A:A,A431,O:O,"&lt;"&amp;O431)</f>
        <v>9</v>
      </c>
      <c r="I431" s="2">
        <f>AVERAGEIF(A:A,A431,G:G)</f>
        <v>49.434346666666656</v>
      </c>
      <c r="J431" s="2">
        <f>G431-I431</f>
        <v>-10.992813333333359</v>
      </c>
      <c r="K431" s="2">
        <f>90+J431</f>
        <v>79.007186666666641</v>
      </c>
      <c r="L431" s="2">
        <f>EXP(0.06*K431)</f>
        <v>114.48355634802459</v>
      </c>
      <c r="M431" s="2">
        <f>SUMIF(A:A,A431,L:L)</f>
        <v>2726.5690906842738</v>
      </c>
      <c r="N431" s="3">
        <f>L431/M431</f>
        <v>4.1988136937066656E-2</v>
      </c>
      <c r="O431" s="7">
        <f>1/N431</f>
        <v>23.816250801954759</v>
      </c>
      <c r="P431" s="3" t="str">
        <f>IF(O431&gt;21,"",N431)</f>
        <v/>
      </c>
      <c r="Q431" s="3" t="str">
        <f>IF(ISNUMBER(P431),SUMIF(A:A,A431,P:P),"")</f>
        <v/>
      </c>
      <c r="R431" s="3" t="str">
        <f>IFERROR(P431*(1/Q431),"")</f>
        <v/>
      </c>
      <c r="S431" s="8" t="str">
        <f>IFERROR(1/R431,"")</f>
        <v/>
      </c>
    </row>
    <row r="432" spans="1:19" x14ac:dyDescent="0.25">
      <c r="A432" s="1">
        <v>56</v>
      </c>
      <c r="B432" s="5">
        <v>0.74236111111111114</v>
      </c>
      <c r="C432" s="1" t="s">
        <v>299</v>
      </c>
      <c r="D432" s="1">
        <v>4</v>
      </c>
      <c r="E432" s="1">
        <v>6</v>
      </c>
      <c r="F432" s="1" t="s">
        <v>458</v>
      </c>
      <c r="G432" s="2">
        <v>30.781966666666698</v>
      </c>
      <c r="H432" s="6">
        <f>1+COUNTIFS(A:A,A432,O:O,"&lt;"&amp;O432)</f>
        <v>10</v>
      </c>
      <c r="I432" s="2">
        <f>AVERAGEIF(A:A,A432,G:G)</f>
        <v>49.434346666666656</v>
      </c>
      <c r="J432" s="2">
        <f>G432-I432</f>
        <v>-18.652379999999958</v>
      </c>
      <c r="K432" s="2">
        <f>90+J432</f>
        <v>71.347620000000035</v>
      </c>
      <c r="L432" s="2">
        <f>EXP(0.06*K432)</f>
        <v>72.302391060927903</v>
      </c>
      <c r="M432" s="2">
        <f>SUMIF(A:A,A432,L:L)</f>
        <v>2726.5690906842738</v>
      </c>
      <c r="N432" s="3">
        <f>L432/M432</f>
        <v>2.6517718295846492E-2</v>
      </c>
      <c r="O432" s="7">
        <f>1/N432</f>
        <v>37.710635162627526</v>
      </c>
      <c r="P432" s="3" t="str">
        <f>IF(O432&gt;21,"",N432)</f>
        <v/>
      </c>
      <c r="Q432" s="3" t="str">
        <f>IF(ISNUMBER(P432),SUMIF(A:A,A432,P:P),"")</f>
        <v/>
      </c>
      <c r="R432" s="3" t="str">
        <f>IFERROR(P432*(1/Q432),"")</f>
        <v/>
      </c>
      <c r="S432" s="8" t="str">
        <f>IFERROR(1/R432,"")</f>
        <v/>
      </c>
    </row>
    <row r="433" spans="1:19" x14ac:dyDescent="0.25">
      <c r="A433" s="1">
        <v>57</v>
      </c>
      <c r="B433" s="5">
        <v>0.74513888888888891</v>
      </c>
      <c r="C433" s="1" t="s">
        <v>232</v>
      </c>
      <c r="D433" s="1">
        <v>4</v>
      </c>
      <c r="E433" s="1">
        <v>6</v>
      </c>
      <c r="F433" s="1" t="s">
        <v>468</v>
      </c>
      <c r="G433" s="2">
        <v>64.088066666666705</v>
      </c>
      <c r="H433" s="6">
        <f>1+COUNTIFS(A:A,A433,O:O,"&lt;"&amp;O433)</f>
        <v>1</v>
      </c>
      <c r="I433" s="2">
        <f>AVERAGEIF(A:A,A433,G:G)</f>
        <v>49.84077222222222</v>
      </c>
      <c r="J433" s="2">
        <f>G433-I433</f>
        <v>14.247294444444485</v>
      </c>
      <c r="K433" s="2">
        <f>90+J433</f>
        <v>104.24729444444449</v>
      </c>
      <c r="L433" s="2">
        <f>EXP(0.06*K433)</f>
        <v>520.52486936146886</v>
      </c>
      <c r="M433" s="2">
        <f>SUMIF(A:A,A433,L:L)</f>
        <v>3044.7334127383829</v>
      </c>
      <c r="N433" s="3">
        <f>L433/M433</f>
        <v>0.17095909519819583</v>
      </c>
      <c r="O433" s="7">
        <f>1/N433</f>
        <v>5.8493524362695224</v>
      </c>
      <c r="P433" s="3">
        <f>IF(O433&gt;21,"",N433)</f>
        <v>0.17095909519819583</v>
      </c>
      <c r="Q433" s="3">
        <f>IF(ISNUMBER(P433),SUMIF(A:A,A433,P:P),"")</f>
        <v>0.93316213818208649</v>
      </c>
      <c r="R433" s="3">
        <f>IFERROR(P433*(1/Q433),"")</f>
        <v>0.18320406304872694</v>
      </c>
      <c r="S433" s="8">
        <f>IFERROR(1/R433,"")</f>
        <v>5.4583942264098653</v>
      </c>
    </row>
    <row r="434" spans="1:19" x14ac:dyDescent="0.25">
      <c r="A434" s="1">
        <v>57</v>
      </c>
      <c r="B434" s="5">
        <v>0.74513888888888891</v>
      </c>
      <c r="C434" s="1" t="s">
        <v>232</v>
      </c>
      <c r="D434" s="1">
        <v>4</v>
      </c>
      <c r="E434" s="1">
        <v>3</v>
      </c>
      <c r="F434" s="1" t="s">
        <v>465</v>
      </c>
      <c r="G434" s="2">
        <v>60.972433333333399</v>
      </c>
      <c r="H434" s="6">
        <f>1+COUNTIFS(A:A,A434,O:O,"&lt;"&amp;O434)</f>
        <v>2</v>
      </c>
      <c r="I434" s="2">
        <f>AVERAGEIF(A:A,A434,G:G)</f>
        <v>49.84077222222222</v>
      </c>
      <c r="J434" s="2">
        <f>G434-I434</f>
        <v>11.131661111111178</v>
      </c>
      <c r="K434" s="2">
        <f>90+J434</f>
        <v>101.13166111111119</v>
      </c>
      <c r="L434" s="2">
        <f>EXP(0.06*K434)</f>
        <v>431.77286161227119</v>
      </c>
      <c r="M434" s="2">
        <f>SUMIF(A:A,A434,L:L)</f>
        <v>3044.7334127383829</v>
      </c>
      <c r="N434" s="3">
        <f>L434/M434</f>
        <v>0.14180974262174953</v>
      </c>
      <c r="O434" s="7">
        <f>1/N434</f>
        <v>7.051701677982094</v>
      </c>
      <c r="P434" s="3">
        <f>IF(O434&gt;21,"",N434)</f>
        <v>0.14180974262174953</v>
      </c>
      <c r="Q434" s="3">
        <f>IF(ISNUMBER(P434),SUMIF(A:A,A434,P:P),"")</f>
        <v>0.93316213818208649</v>
      </c>
      <c r="R434" s="3">
        <f>IFERROR(P434*(1/Q434),"")</f>
        <v>0.15196688423087137</v>
      </c>
      <c r="S434" s="8">
        <f>IFERROR(1/R434,"")</f>
        <v>6.5803810156479772</v>
      </c>
    </row>
    <row r="435" spans="1:19" x14ac:dyDescent="0.25">
      <c r="A435" s="1">
        <v>57</v>
      </c>
      <c r="B435" s="5">
        <v>0.74513888888888891</v>
      </c>
      <c r="C435" s="1" t="s">
        <v>232</v>
      </c>
      <c r="D435" s="1">
        <v>4</v>
      </c>
      <c r="E435" s="1">
        <v>7</v>
      </c>
      <c r="F435" s="1" t="s">
        <v>469</v>
      </c>
      <c r="G435" s="2">
        <v>56.537966666666698</v>
      </c>
      <c r="H435" s="6">
        <f>1+COUNTIFS(A:A,A435,O:O,"&lt;"&amp;O435)</f>
        <v>3</v>
      </c>
      <c r="I435" s="2">
        <f>AVERAGEIF(A:A,A435,G:G)</f>
        <v>49.84077222222222</v>
      </c>
      <c r="J435" s="2">
        <f>G435-I435</f>
        <v>6.6971944444444773</v>
      </c>
      <c r="K435" s="2">
        <f>90+J435</f>
        <v>96.697194444444477</v>
      </c>
      <c r="L435" s="2">
        <f>EXP(0.06*K435)</f>
        <v>330.90511301997128</v>
      </c>
      <c r="M435" s="2">
        <f>SUMIF(A:A,A435,L:L)</f>
        <v>3044.7334127383829</v>
      </c>
      <c r="N435" s="3">
        <f>L435/M435</f>
        <v>0.10868114483703212</v>
      </c>
      <c r="O435" s="7">
        <f>1/N435</f>
        <v>9.2012280649003522</v>
      </c>
      <c r="P435" s="3">
        <f>IF(O435&gt;21,"",N435)</f>
        <v>0.10868114483703212</v>
      </c>
      <c r="Q435" s="3">
        <f>IF(ISNUMBER(P435),SUMIF(A:A,A435,P:P),"")</f>
        <v>0.93316213818208649</v>
      </c>
      <c r="R435" s="3">
        <f>IFERROR(P435*(1/Q435),"")</f>
        <v>0.11646544623933866</v>
      </c>
      <c r="S435" s="8">
        <f>IFERROR(1/R435,"")</f>
        <v>8.5862376549434352</v>
      </c>
    </row>
    <row r="436" spans="1:19" x14ac:dyDescent="0.25">
      <c r="A436" s="1">
        <v>57</v>
      </c>
      <c r="B436" s="5">
        <v>0.74513888888888891</v>
      </c>
      <c r="C436" s="1" t="s">
        <v>232</v>
      </c>
      <c r="D436" s="1">
        <v>4</v>
      </c>
      <c r="E436" s="1">
        <v>1</v>
      </c>
      <c r="F436" s="1" t="s">
        <v>463</v>
      </c>
      <c r="G436" s="2">
        <v>54.7256</v>
      </c>
      <c r="H436" s="6">
        <f>1+COUNTIFS(A:A,A436,O:O,"&lt;"&amp;O436)</f>
        <v>4</v>
      </c>
      <c r="I436" s="2">
        <f>AVERAGEIF(A:A,A436,G:G)</f>
        <v>49.84077222222222</v>
      </c>
      <c r="J436" s="2">
        <f>G436-I436</f>
        <v>4.8848277777777795</v>
      </c>
      <c r="K436" s="2">
        <f>90+J436</f>
        <v>94.884827777777787</v>
      </c>
      <c r="L436" s="2">
        <f>EXP(0.06*K436)</f>
        <v>296.80924705888458</v>
      </c>
      <c r="M436" s="2">
        <f>SUMIF(A:A,A436,L:L)</f>
        <v>3044.7334127383829</v>
      </c>
      <c r="N436" s="3">
        <f>L436/M436</f>
        <v>9.7482835711366678E-2</v>
      </c>
      <c r="O436" s="7">
        <f>1/N436</f>
        <v>10.258216153671022</v>
      </c>
      <c r="P436" s="3">
        <f>IF(O436&gt;21,"",N436)</f>
        <v>9.7482835711366678E-2</v>
      </c>
      <c r="Q436" s="3">
        <f>IF(ISNUMBER(P436),SUMIF(A:A,A436,P:P),"")</f>
        <v>0.93316213818208649</v>
      </c>
      <c r="R436" s="3">
        <f>IFERROR(P436*(1/Q436),"")</f>
        <v>0.10446505673845181</v>
      </c>
      <c r="S436" s="8">
        <f>IFERROR(1/R436,"")</f>
        <v>9.5725789198936706</v>
      </c>
    </row>
    <row r="437" spans="1:19" x14ac:dyDescent="0.25">
      <c r="A437" s="1">
        <v>57</v>
      </c>
      <c r="B437" s="5">
        <v>0.74513888888888891</v>
      </c>
      <c r="C437" s="1" t="s">
        <v>232</v>
      </c>
      <c r="D437" s="1">
        <v>4</v>
      </c>
      <c r="E437" s="1">
        <v>2</v>
      </c>
      <c r="F437" s="1" t="s">
        <v>464</v>
      </c>
      <c r="G437" s="2">
        <v>53.795400000000001</v>
      </c>
      <c r="H437" s="6">
        <f>1+COUNTIFS(A:A,A437,O:O,"&lt;"&amp;O437)</f>
        <v>5</v>
      </c>
      <c r="I437" s="2">
        <f>AVERAGEIF(A:A,A437,G:G)</f>
        <v>49.84077222222222</v>
      </c>
      <c r="J437" s="2">
        <f>G437-I437</f>
        <v>3.9546277777777803</v>
      </c>
      <c r="K437" s="2">
        <f>90+J437</f>
        <v>93.954627777777773</v>
      </c>
      <c r="L437" s="2">
        <f>EXP(0.06*K437)</f>
        <v>280.69752516289134</v>
      </c>
      <c r="M437" s="2">
        <f>SUMIF(A:A,A437,L:L)</f>
        <v>3044.7334127383829</v>
      </c>
      <c r="N437" s="3">
        <f>L437/M437</f>
        <v>9.2191166552882745E-2</v>
      </c>
      <c r="O437" s="7">
        <f>1/N437</f>
        <v>10.847026210763691</v>
      </c>
      <c r="P437" s="3">
        <f>IF(O437&gt;21,"",N437)</f>
        <v>9.2191166552882745E-2</v>
      </c>
      <c r="Q437" s="3">
        <f>IF(ISNUMBER(P437),SUMIF(A:A,A437,P:P),"")</f>
        <v>0.93316213818208649</v>
      </c>
      <c r="R437" s="3">
        <f>IFERROR(P437*(1/Q437),"")</f>
        <v>9.8794371075194246E-2</v>
      </c>
      <c r="S437" s="8">
        <f>IFERROR(1/R437,"")</f>
        <v>10.122034171753381</v>
      </c>
    </row>
    <row r="438" spans="1:19" x14ac:dyDescent="0.25">
      <c r="A438" s="1">
        <v>57</v>
      </c>
      <c r="B438" s="5">
        <v>0.74513888888888891</v>
      </c>
      <c r="C438" s="1" t="s">
        <v>232</v>
      </c>
      <c r="D438" s="1">
        <v>4</v>
      </c>
      <c r="E438" s="1">
        <v>4</v>
      </c>
      <c r="F438" s="1" t="s">
        <v>466</v>
      </c>
      <c r="G438" s="2">
        <v>53.239533333333299</v>
      </c>
      <c r="H438" s="6">
        <f>1+COUNTIFS(A:A,A438,O:O,"&lt;"&amp;O438)</f>
        <v>6</v>
      </c>
      <c r="I438" s="2">
        <f>AVERAGEIF(A:A,A438,G:G)</f>
        <v>49.84077222222222</v>
      </c>
      <c r="J438" s="2">
        <f>G438-I438</f>
        <v>3.398761111111078</v>
      </c>
      <c r="K438" s="2">
        <f>90+J438</f>
        <v>93.398761111111071</v>
      </c>
      <c r="L438" s="2">
        <f>EXP(0.06*K438)</f>
        <v>271.49009784054141</v>
      </c>
      <c r="M438" s="2">
        <f>SUMIF(A:A,A438,L:L)</f>
        <v>3044.7334127383829</v>
      </c>
      <c r="N438" s="3">
        <f>L438/M438</f>
        <v>8.9167116143796549E-2</v>
      </c>
      <c r="O438" s="7">
        <f>1/N438</f>
        <v>11.214896738247502</v>
      </c>
      <c r="P438" s="3">
        <f>IF(O438&gt;21,"",N438)</f>
        <v>8.9167116143796549E-2</v>
      </c>
      <c r="Q438" s="3">
        <f>IF(ISNUMBER(P438),SUMIF(A:A,A438,P:P),"")</f>
        <v>0.93316213818208649</v>
      </c>
      <c r="R438" s="3">
        <f>IFERROR(P438*(1/Q438),"")</f>
        <v>9.5553722654784248E-2</v>
      </c>
      <c r="S438" s="8">
        <f>IFERROR(1/R438,"")</f>
        <v>10.465317019754346</v>
      </c>
    </row>
    <row r="439" spans="1:19" x14ac:dyDescent="0.25">
      <c r="A439" s="1">
        <v>57</v>
      </c>
      <c r="B439" s="5">
        <v>0.74513888888888891</v>
      </c>
      <c r="C439" s="1" t="s">
        <v>232</v>
      </c>
      <c r="D439" s="1">
        <v>4</v>
      </c>
      <c r="E439" s="1">
        <v>9</v>
      </c>
      <c r="F439" s="1" t="s">
        <v>471</v>
      </c>
      <c r="G439" s="2">
        <v>52.092166666666692</v>
      </c>
      <c r="H439" s="6">
        <f>1+COUNTIFS(A:A,A439,O:O,"&lt;"&amp;O439)</f>
        <v>7</v>
      </c>
      <c r="I439" s="2">
        <f>AVERAGEIF(A:A,A439,G:G)</f>
        <v>49.84077222222222</v>
      </c>
      <c r="J439" s="2">
        <f>G439-I439</f>
        <v>2.2513944444444718</v>
      </c>
      <c r="K439" s="2">
        <f>90+J439</f>
        <v>92.251394444444472</v>
      </c>
      <c r="L439" s="2">
        <f>EXP(0.06*K439)</f>
        <v>253.42899030895441</v>
      </c>
      <c r="M439" s="2">
        <f>SUMIF(A:A,A439,L:L)</f>
        <v>3044.7334127383829</v>
      </c>
      <c r="N439" s="3">
        <f>L439/M439</f>
        <v>8.3235198605129956E-2</v>
      </c>
      <c r="O439" s="7">
        <f>1/N439</f>
        <v>12.014148061855744</v>
      </c>
      <c r="P439" s="3">
        <f>IF(O439&gt;21,"",N439)</f>
        <v>8.3235198605129956E-2</v>
      </c>
      <c r="Q439" s="3">
        <f>IF(ISNUMBER(P439),SUMIF(A:A,A439,P:P),"")</f>
        <v>0.93316213818208649</v>
      </c>
      <c r="R439" s="3">
        <f>IFERROR(P439*(1/Q439),"")</f>
        <v>8.9196930736262253E-2</v>
      </c>
      <c r="S439" s="8">
        <f>IFERROR(1/R439,"")</f>
        <v>11.211148093837476</v>
      </c>
    </row>
    <row r="440" spans="1:19" x14ac:dyDescent="0.25">
      <c r="A440" s="1">
        <v>57</v>
      </c>
      <c r="B440" s="5">
        <v>0.74513888888888891</v>
      </c>
      <c r="C440" s="1" t="s">
        <v>232</v>
      </c>
      <c r="D440" s="1">
        <v>4</v>
      </c>
      <c r="E440" s="1">
        <v>8</v>
      </c>
      <c r="F440" s="1" t="s">
        <v>470</v>
      </c>
      <c r="G440" s="2">
        <v>43.82</v>
      </c>
      <c r="H440" s="6">
        <f>1+COUNTIFS(A:A,A440,O:O,"&lt;"&amp;O440)</f>
        <v>8</v>
      </c>
      <c r="I440" s="2">
        <f>AVERAGEIF(A:A,A440,G:G)</f>
        <v>49.84077222222222</v>
      </c>
      <c r="J440" s="2">
        <f>G440-I440</f>
        <v>-6.0207722222222202</v>
      </c>
      <c r="K440" s="2">
        <f>90+J440</f>
        <v>83.97922777777778</v>
      </c>
      <c r="L440" s="2">
        <f>EXP(0.06*K440)</f>
        <v>154.27761382008714</v>
      </c>
      <c r="M440" s="2">
        <f>SUMIF(A:A,A440,L:L)</f>
        <v>3044.7334127383829</v>
      </c>
      <c r="N440" s="3">
        <f>L440/M440</f>
        <v>5.0670319172978893E-2</v>
      </c>
      <c r="O440" s="7">
        <f>1/N440</f>
        <v>19.735419399790811</v>
      </c>
      <c r="P440" s="3">
        <f>IF(O440&gt;21,"",N440)</f>
        <v>5.0670319172978893E-2</v>
      </c>
      <c r="Q440" s="3">
        <f>IF(ISNUMBER(P440),SUMIF(A:A,A440,P:P),"")</f>
        <v>0.93316213818208649</v>
      </c>
      <c r="R440" s="3">
        <f>IFERROR(P440*(1/Q440),"")</f>
        <v>5.4299587499007242E-2</v>
      </c>
      <c r="S440" s="8">
        <f>IFERROR(1/R440,"")</f>
        <v>18.416346165029026</v>
      </c>
    </row>
    <row r="441" spans="1:19" x14ac:dyDescent="0.25">
      <c r="A441" s="1">
        <v>57</v>
      </c>
      <c r="B441" s="5">
        <v>0.74513888888888891</v>
      </c>
      <c r="C441" s="1" t="s">
        <v>232</v>
      </c>
      <c r="D441" s="1">
        <v>4</v>
      </c>
      <c r="E441" s="1">
        <v>10</v>
      </c>
      <c r="F441" s="1" t="s">
        <v>472</v>
      </c>
      <c r="G441" s="2">
        <v>43.425433333333302</v>
      </c>
      <c r="H441" s="6">
        <f>1+COUNTIFS(A:A,A441,O:O,"&lt;"&amp;O441)</f>
        <v>9</v>
      </c>
      <c r="I441" s="2">
        <f>AVERAGEIF(A:A,A441,G:G)</f>
        <v>49.84077222222222</v>
      </c>
      <c r="J441" s="2">
        <f>G441-I441</f>
        <v>-6.4153388888889182</v>
      </c>
      <c r="K441" s="2">
        <f>90+J441</f>
        <v>83.584661111111075</v>
      </c>
      <c r="L441" s="2">
        <f>EXP(0.06*K441)</f>
        <v>150.66813951624866</v>
      </c>
      <c r="M441" s="2">
        <f>SUMIF(A:A,A441,L:L)</f>
        <v>3044.7334127383829</v>
      </c>
      <c r="N441" s="3">
        <f>L441/M441</f>
        <v>4.9484837945381964E-2</v>
      </c>
      <c r="O441" s="7">
        <f>1/N441</f>
        <v>20.208210060296302</v>
      </c>
      <c r="P441" s="3">
        <f>IF(O441&gt;21,"",N441)</f>
        <v>4.9484837945381964E-2</v>
      </c>
      <c r="Q441" s="3">
        <f>IF(ISNUMBER(P441),SUMIF(A:A,A441,P:P),"")</f>
        <v>0.93316213818208649</v>
      </c>
      <c r="R441" s="3">
        <f>IFERROR(P441*(1/Q441),"")</f>
        <v>5.3029196021373577E-2</v>
      </c>
      <c r="S441" s="8">
        <f>IFERROR(1/R441,"")</f>
        <v>18.85753650869885</v>
      </c>
    </row>
    <row r="442" spans="1:19" x14ac:dyDescent="0.25">
      <c r="A442" s="1">
        <v>57</v>
      </c>
      <c r="B442" s="5">
        <v>0.74513888888888891</v>
      </c>
      <c r="C442" s="1" t="s">
        <v>232</v>
      </c>
      <c r="D442" s="1">
        <v>4</v>
      </c>
      <c r="E442" s="1">
        <v>5</v>
      </c>
      <c r="F442" s="1" t="s">
        <v>467</v>
      </c>
      <c r="G442" s="2">
        <v>43.424033333333298</v>
      </c>
      <c r="H442" s="6">
        <f>1+COUNTIFS(A:A,A442,O:O,"&lt;"&amp;O442)</f>
        <v>10</v>
      </c>
      <c r="I442" s="2">
        <f>AVERAGEIF(A:A,A442,G:G)</f>
        <v>49.84077222222222</v>
      </c>
      <c r="J442" s="2">
        <f>G442-I442</f>
        <v>-6.4167388888889221</v>
      </c>
      <c r="K442" s="2">
        <f>90+J442</f>
        <v>83.583261111111085</v>
      </c>
      <c r="L442" s="2">
        <f>EXP(0.06*K442)</f>
        <v>150.65548392407172</v>
      </c>
      <c r="M442" s="2">
        <f>SUMIF(A:A,A442,L:L)</f>
        <v>3044.7334127383829</v>
      </c>
      <c r="N442" s="3">
        <f>L442/M442</f>
        <v>4.9480681393572208E-2</v>
      </c>
      <c r="O442" s="7">
        <f>1/N442</f>
        <v>20.209907621237914</v>
      </c>
      <c r="P442" s="3">
        <f>IF(O442&gt;21,"",N442)</f>
        <v>4.9480681393572208E-2</v>
      </c>
      <c r="Q442" s="3">
        <f>IF(ISNUMBER(P442),SUMIF(A:A,A442,P:P),"")</f>
        <v>0.93316213818208649</v>
      </c>
      <c r="R442" s="3">
        <f>IFERROR(P442*(1/Q442),"")</f>
        <v>5.3024741755989584E-2</v>
      </c>
      <c r="S442" s="8">
        <f>IFERROR(1/R442,"")</f>
        <v>18.85912060829682</v>
      </c>
    </row>
    <row r="443" spans="1:19" x14ac:dyDescent="0.25">
      <c r="A443" s="1">
        <v>57</v>
      </c>
      <c r="B443" s="5">
        <v>0.74513888888888891</v>
      </c>
      <c r="C443" s="1" t="s">
        <v>232</v>
      </c>
      <c r="D443" s="1">
        <v>4</v>
      </c>
      <c r="E443" s="1">
        <v>11</v>
      </c>
      <c r="F443" s="1" t="s">
        <v>473</v>
      </c>
      <c r="G443" s="2">
        <v>41.5069666666666</v>
      </c>
      <c r="H443" s="6">
        <f>1+COUNTIFS(A:A,A443,O:O,"&lt;"&amp;O443)</f>
        <v>11</v>
      </c>
      <c r="I443" s="2">
        <f>AVERAGEIF(A:A,A443,G:G)</f>
        <v>49.84077222222222</v>
      </c>
      <c r="J443" s="2">
        <f>G443-I443</f>
        <v>-8.333805555555621</v>
      </c>
      <c r="K443" s="2">
        <f>90+J443</f>
        <v>81.666194444444386</v>
      </c>
      <c r="L443" s="2">
        <f>EXP(0.06*K443)</f>
        <v>134.28597486174584</v>
      </c>
      <c r="M443" s="2">
        <f>SUMIF(A:A,A443,L:L)</f>
        <v>3044.7334127383829</v>
      </c>
      <c r="N443" s="3">
        <f>L443/M443</f>
        <v>4.410434565467302E-2</v>
      </c>
      <c r="O443" s="7">
        <f>1/N443</f>
        <v>22.673502693584261</v>
      </c>
      <c r="P443" s="3" t="str">
        <f>IF(O443&gt;21,"",N443)</f>
        <v/>
      </c>
      <c r="Q443" s="3" t="str">
        <f>IF(ISNUMBER(P443),SUMIF(A:A,A443,P:P),"")</f>
        <v/>
      </c>
      <c r="R443" s="3" t="str">
        <f>IFERROR(P443*(1/Q443),"")</f>
        <v/>
      </c>
      <c r="S443" s="8" t="str">
        <f>IFERROR(1/R443,"")</f>
        <v/>
      </c>
    </row>
    <row r="444" spans="1:19" x14ac:dyDescent="0.25">
      <c r="A444" s="1">
        <v>57</v>
      </c>
      <c r="B444" s="5">
        <v>0.74513888888888891</v>
      </c>
      <c r="C444" s="1" t="s">
        <v>232</v>
      </c>
      <c r="D444" s="1">
        <v>4</v>
      </c>
      <c r="E444" s="1">
        <v>12</v>
      </c>
      <c r="F444" s="1" t="s">
        <v>474</v>
      </c>
      <c r="G444" s="2">
        <v>30.461666666666698</v>
      </c>
      <c r="H444" s="6">
        <f>1+COUNTIFS(A:A,A444,O:O,"&lt;"&amp;O444)</f>
        <v>12</v>
      </c>
      <c r="I444" s="2">
        <f>AVERAGEIF(A:A,A444,G:G)</f>
        <v>49.84077222222222</v>
      </c>
      <c r="J444" s="2">
        <f>G444-I444</f>
        <v>-19.379105555555522</v>
      </c>
      <c r="K444" s="2">
        <f>90+J444</f>
        <v>70.620894444444474</v>
      </c>
      <c r="L444" s="2">
        <f>EXP(0.06*K444)</f>
        <v>69.217496251247027</v>
      </c>
      <c r="M444" s="2">
        <f>SUMIF(A:A,A444,L:L)</f>
        <v>3044.7334127383829</v>
      </c>
      <c r="N444" s="3">
        <f>L444/M444</f>
        <v>2.2733516163240694E-2</v>
      </c>
      <c r="O444" s="7">
        <f>1/N444</f>
        <v>43.987916027568374</v>
      </c>
      <c r="P444" s="3" t="str">
        <f>IF(O444&gt;21,"",N444)</f>
        <v/>
      </c>
      <c r="Q444" s="3" t="str">
        <f>IF(ISNUMBER(P444),SUMIF(A:A,A444,P:P),"")</f>
        <v/>
      </c>
      <c r="R444" s="3" t="str">
        <f>IFERROR(P444*(1/Q444),"")</f>
        <v/>
      </c>
      <c r="S444" s="8" t="str">
        <f>IFERROR(1/R444,"")</f>
        <v/>
      </c>
    </row>
    <row r="445" spans="1:19" x14ac:dyDescent="0.25">
      <c r="A445" s="1">
        <v>59</v>
      </c>
      <c r="B445" s="5">
        <v>0.75347222222222221</v>
      </c>
      <c r="C445" s="1" t="s">
        <v>475</v>
      </c>
      <c r="D445" s="1">
        <v>1</v>
      </c>
      <c r="E445" s="1">
        <v>1</v>
      </c>
      <c r="F445" s="1" t="s">
        <v>476</v>
      </c>
      <c r="G445" s="2">
        <v>66.036966666666601</v>
      </c>
      <c r="H445" s="6">
        <f>1+COUNTIFS(A:A,A445,O:O,"&lt;"&amp;O445)</f>
        <v>1</v>
      </c>
      <c r="I445" s="2">
        <f>AVERAGEIF(A:A,A445,G:G)</f>
        <v>48.47075416666668</v>
      </c>
      <c r="J445" s="2">
        <f>G445-I445</f>
        <v>17.566212499999921</v>
      </c>
      <c r="K445" s="2">
        <f>90+J445</f>
        <v>107.56621249999992</v>
      </c>
      <c r="L445" s="2">
        <f>EXP(0.06*K445)</f>
        <v>635.22086035312793</v>
      </c>
      <c r="M445" s="2">
        <f>SUMIF(A:A,A445,L:L)</f>
        <v>2238.0858556433532</v>
      </c>
      <c r="N445" s="3">
        <f>L445/M445</f>
        <v>0.2838232763731619</v>
      </c>
      <c r="O445" s="7">
        <f>1/N445</f>
        <v>3.5233192033384588</v>
      </c>
      <c r="P445" s="3">
        <f>IF(O445&gt;21,"",N445)</f>
        <v>0.2838232763731619</v>
      </c>
      <c r="Q445" s="3">
        <f>IF(ISNUMBER(P445),SUMIF(A:A,A445,P:P),"")</f>
        <v>0.97581613251092314</v>
      </c>
      <c r="R445" s="3">
        <f>IFERROR(P445*(1/Q445),"")</f>
        <v>0.2908573315372861</v>
      </c>
      <c r="S445" s="8">
        <f>IFERROR(1/R445,"")</f>
        <v>3.438111718603202</v>
      </c>
    </row>
    <row r="446" spans="1:19" x14ac:dyDescent="0.25">
      <c r="A446" s="1">
        <v>59</v>
      </c>
      <c r="B446" s="5">
        <v>0.75347222222222221</v>
      </c>
      <c r="C446" s="1" t="s">
        <v>475</v>
      </c>
      <c r="D446" s="1">
        <v>1</v>
      </c>
      <c r="E446" s="1">
        <v>2</v>
      </c>
      <c r="F446" s="1" t="s">
        <v>477</v>
      </c>
      <c r="G446" s="2">
        <v>61.480000000000004</v>
      </c>
      <c r="H446" s="6">
        <f>1+COUNTIFS(A:A,A446,O:O,"&lt;"&amp;O446)</f>
        <v>2</v>
      </c>
      <c r="I446" s="2">
        <f>AVERAGEIF(A:A,A446,G:G)</f>
        <v>48.47075416666668</v>
      </c>
      <c r="J446" s="2">
        <f>G446-I446</f>
        <v>13.009245833333324</v>
      </c>
      <c r="K446" s="2">
        <f>90+J446</f>
        <v>103.00924583333332</v>
      </c>
      <c r="L446" s="2">
        <f>EXP(0.06*K446)</f>
        <v>483.25997047411533</v>
      </c>
      <c r="M446" s="2">
        <f>SUMIF(A:A,A446,L:L)</f>
        <v>2238.0858556433532</v>
      </c>
      <c r="N446" s="3">
        <f>L446/M446</f>
        <v>0.21592557285305702</v>
      </c>
      <c r="O446" s="7">
        <f>1/N446</f>
        <v>4.6312254115473674</v>
      </c>
      <c r="P446" s="3">
        <f>IF(O446&gt;21,"",N446)</f>
        <v>0.21592557285305702</v>
      </c>
      <c r="Q446" s="3">
        <f>IF(ISNUMBER(P446),SUMIF(A:A,A446,P:P),"")</f>
        <v>0.97581613251092314</v>
      </c>
      <c r="R446" s="3">
        <f>IFERROR(P446*(1/Q446),"")</f>
        <v>0.22127690418219231</v>
      </c>
      <c r="S446" s="8">
        <f>IFERROR(1/R446,"")</f>
        <v>4.5192244698824604</v>
      </c>
    </row>
    <row r="447" spans="1:19" x14ac:dyDescent="0.25">
      <c r="A447" s="1">
        <v>59</v>
      </c>
      <c r="B447" s="5">
        <v>0.75347222222222221</v>
      </c>
      <c r="C447" s="1" t="s">
        <v>475</v>
      </c>
      <c r="D447" s="1">
        <v>1</v>
      </c>
      <c r="E447" s="1">
        <v>6</v>
      </c>
      <c r="F447" s="1" t="s">
        <v>481</v>
      </c>
      <c r="G447" s="2">
        <v>54.308900000000001</v>
      </c>
      <c r="H447" s="6">
        <f>1+COUNTIFS(A:A,A447,O:O,"&lt;"&amp;O447)</f>
        <v>3</v>
      </c>
      <c r="I447" s="2">
        <f>AVERAGEIF(A:A,A447,G:G)</f>
        <v>48.47075416666668</v>
      </c>
      <c r="J447" s="2">
        <f>G447-I447</f>
        <v>5.8381458333333214</v>
      </c>
      <c r="K447" s="2">
        <f>90+J447</f>
        <v>95.838145833333328</v>
      </c>
      <c r="L447" s="2">
        <f>EXP(0.06*K447)</f>
        <v>314.28139593818088</v>
      </c>
      <c r="M447" s="2">
        <f>SUMIF(A:A,A447,L:L)</f>
        <v>2238.0858556433532</v>
      </c>
      <c r="N447" s="3">
        <f>L447/M447</f>
        <v>0.14042419112104998</v>
      </c>
      <c r="O447" s="7">
        <f>1/N447</f>
        <v>7.1212801157456491</v>
      </c>
      <c r="P447" s="3">
        <f>IF(O447&gt;21,"",N447)</f>
        <v>0.14042419112104998</v>
      </c>
      <c r="Q447" s="3">
        <f>IF(ISNUMBER(P447),SUMIF(A:A,A447,P:P),"")</f>
        <v>0.97581613251092314</v>
      </c>
      <c r="R447" s="3">
        <f>IFERROR(P447*(1/Q447),"")</f>
        <v>0.14390435497281356</v>
      </c>
      <c r="S447" s="8">
        <f>IFERROR(1/R447,"")</f>
        <v>6.9490600210738593</v>
      </c>
    </row>
    <row r="448" spans="1:19" x14ac:dyDescent="0.25">
      <c r="A448" s="1">
        <v>59</v>
      </c>
      <c r="B448" s="5">
        <v>0.75347222222222221</v>
      </c>
      <c r="C448" s="1" t="s">
        <v>475</v>
      </c>
      <c r="D448" s="1">
        <v>1</v>
      </c>
      <c r="E448" s="1">
        <v>5</v>
      </c>
      <c r="F448" s="1" t="s">
        <v>480</v>
      </c>
      <c r="G448" s="2">
        <v>51.917766666666701</v>
      </c>
      <c r="H448" s="6">
        <f>1+COUNTIFS(A:A,A448,O:O,"&lt;"&amp;O448)</f>
        <v>4</v>
      </c>
      <c r="I448" s="2">
        <f>AVERAGEIF(A:A,A448,G:G)</f>
        <v>48.47075416666668</v>
      </c>
      <c r="J448" s="2">
        <f>G448-I448</f>
        <v>3.4470125000000209</v>
      </c>
      <c r="K448" s="2">
        <f>90+J448</f>
        <v>93.447012500000028</v>
      </c>
      <c r="L448" s="2">
        <f>EXP(0.06*K448)</f>
        <v>272.27722314486596</v>
      </c>
      <c r="M448" s="2">
        <f>SUMIF(A:A,A448,L:L)</f>
        <v>2238.0858556433532</v>
      </c>
      <c r="N448" s="3">
        <f>L448/M448</f>
        <v>0.12165629055664533</v>
      </c>
      <c r="O448" s="7">
        <f>1/N448</f>
        <v>8.2198790989306243</v>
      </c>
      <c r="P448" s="3">
        <f>IF(O448&gt;21,"",N448)</f>
        <v>0.12165629055664533</v>
      </c>
      <c r="Q448" s="3">
        <f>IF(ISNUMBER(P448),SUMIF(A:A,A448,P:P),"")</f>
        <v>0.97581613251092314</v>
      </c>
      <c r="R448" s="3">
        <f>IFERROR(P448*(1/Q448),"")</f>
        <v>0.12467132536905821</v>
      </c>
      <c r="S448" s="8">
        <f>IFERROR(1/R448,"")</f>
        <v>8.021090632025853</v>
      </c>
    </row>
    <row r="449" spans="1:19" x14ac:dyDescent="0.25">
      <c r="A449" s="1">
        <v>59</v>
      </c>
      <c r="B449" s="5">
        <v>0.75347222222222221</v>
      </c>
      <c r="C449" s="1" t="s">
        <v>475</v>
      </c>
      <c r="D449" s="1">
        <v>1</v>
      </c>
      <c r="E449" s="1">
        <v>7</v>
      </c>
      <c r="F449" s="1" t="s">
        <v>482</v>
      </c>
      <c r="G449" s="2">
        <v>43.504066666666702</v>
      </c>
      <c r="H449" s="6">
        <f>1+COUNTIFS(A:A,A449,O:O,"&lt;"&amp;O449)</f>
        <v>5</v>
      </c>
      <c r="I449" s="2">
        <f>AVERAGEIF(A:A,A449,G:G)</f>
        <v>48.47075416666668</v>
      </c>
      <c r="J449" s="2">
        <f>G449-I449</f>
        <v>-4.9666874999999777</v>
      </c>
      <c r="K449" s="2">
        <f>90+J449</f>
        <v>85.033312500000022</v>
      </c>
      <c r="L449" s="2">
        <f>EXP(0.06*K449)</f>
        <v>164.35007393940072</v>
      </c>
      <c r="M449" s="2">
        <f>SUMIF(A:A,A449,L:L)</f>
        <v>2238.0858556433532</v>
      </c>
      <c r="N449" s="3">
        <f>L449/M449</f>
        <v>7.3433319604335356E-2</v>
      </c>
      <c r="O449" s="7">
        <f>1/N449</f>
        <v>13.617796463350432</v>
      </c>
      <c r="P449" s="3">
        <f>IF(O449&gt;21,"",N449)</f>
        <v>7.3433319604335356E-2</v>
      </c>
      <c r="Q449" s="3">
        <f>IF(ISNUMBER(P449),SUMIF(A:A,A449,P:P),"")</f>
        <v>0.97581613251092314</v>
      </c>
      <c r="R449" s="3">
        <f>IFERROR(P449*(1/Q449),"")</f>
        <v>7.5253233839637668E-2</v>
      </c>
      <c r="S449" s="8">
        <f>IFERROR(1/R449,"")</f>
        <v>13.288465478187547</v>
      </c>
    </row>
    <row r="450" spans="1:19" x14ac:dyDescent="0.25">
      <c r="A450" s="1">
        <v>59</v>
      </c>
      <c r="B450" s="5">
        <v>0.75347222222222221</v>
      </c>
      <c r="C450" s="1" t="s">
        <v>475</v>
      </c>
      <c r="D450" s="1">
        <v>1</v>
      </c>
      <c r="E450" s="1">
        <v>8</v>
      </c>
      <c r="F450" s="1" t="s">
        <v>124</v>
      </c>
      <c r="G450" s="2">
        <v>43.307166666666703</v>
      </c>
      <c r="H450" s="6">
        <f>1+COUNTIFS(A:A,A450,O:O,"&lt;"&amp;O450)</f>
        <v>6</v>
      </c>
      <c r="I450" s="2">
        <f>AVERAGEIF(A:A,A450,G:G)</f>
        <v>48.47075416666668</v>
      </c>
      <c r="J450" s="2">
        <f>G450-I450</f>
        <v>-5.1635874999999771</v>
      </c>
      <c r="K450" s="2">
        <f>90+J450</f>
        <v>84.836412500000023</v>
      </c>
      <c r="L450" s="2">
        <f>EXP(0.06*K450)</f>
        <v>162.41986635206553</v>
      </c>
      <c r="M450" s="2">
        <f>SUMIF(A:A,A450,L:L)</f>
        <v>2238.0858556433532</v>
      </c>
      <c r="N450" s="3">
        <f>L450/M450</f>
        <v>7.2570882811542906E-2</v>
      </c>
      <c r="O450" s="7">
        <f>1/N450</f>
        <v>13.779631186199969</v>
      </c>
      <c r="P450" s="3">
        <f>IF(O450&gt;21,"",N450)</f>
        <v>7.2570882811542906E-2</v>
      </c>
      <c r="Q450" s="3">
        <f>IF(ISNUMBER(P450),SUMIF(A:A,A450,P:P),"")</f>
        <v>0.97581613251092314</v>
      </c>
      <c r="R450" s="3">
        <f>IFERROR(P450*(1/Q450),"")</f>
        <v>7.4369423084661448E-2</v>
      </c>
      <c r="S450" s="8">
        <f>IFERROR(1/R450,"")</f>
        <v>13.446386411544561</v>
      </c>
    </row>
    <row r="451" spans="1:19" x14ac:dyDescent="0.25">
      <c r="A451" s="1">
        <v>59</v>
      </c>
      <c r="B451" s="5">
        <v>0.75347222222222221</v>
      </c>
      <c r="C451" s="1" t="s">
        <v>475</v>
      </c>
      <c r="D451" s="1">
        <v>1</v>
      </c>
      <c r="E451" s="1">
        <v>3</v>
      </c>
      <c r="F451" s="1" t="s">
        <v>478</v>
      </c>
      <c r="G451" s="2">
        <v>42.218633333333401</v>
      </c>
      <c r="H451" s="6">
        <f>1+COUNTIFS(A:A,A451,O:O,"&lt;"&amp;O451)</f>
        <v>7</v>
      </c>
      <c r="I451" s="2">
        <f>AVERAGEIF(A:A,A451,G:G)</f>
        <v>48.47075416666668</v>
      </c>
      <c r="J451" s="2">
        <f>G451-I451</f>
        <v>-6.2521208333332794</v>
      </c>
      <c r="K451" s="2">
        <f>90+J451</f>
        <v>83.747879166666721</v>
      </c>
      <c r="L451" s="2">
        <f>EXP(0.06*K451)</f>
        <v>152.15089367954059</v>
      </c>
      <c r="M451" s="2">
        <f>SUMIF(A:A,A451,L:L)</f>
        <v>2238.0858556433532</v>
      </c>
      <c r="N451" s="3">
        <f>L451/M451</f>
        <v>6.7982599191130574E-2</v>
      </c>
      <c r="O451" s="7">
        <f>1/N451</f>
        <v>14.709646466863333</v>
      </c>
      <c r="P451" s="3">
        <f>IF(O451&gt;21,"",N451)</f>
        <v>6.7982599191130574E-2</v>
      </c>
      <c r="Q451" s="3">
        <f>IF(ISNUMBER(P451),SUMIF(A:A,A451,P:P),"")</f>
        <v>0.97581613251092314</v>
      </c>
      <c r="R451" s="3">
        <f>IFERROR(P451*(1/Q451),"")</f>
        <v>6.9667427014350553E-2</v>
      </c>
      <c r="S451" s="8">
        <f>IFERROR(1/R451,"")</f>
        <v>14.353910325897546</v>
      </c>
    </row>
    <row r="452" spans="1:19" x14ac:dyDescent="0.25">
      <c r="A452" s="1">
        <v>59</v>
      </c>
      <c r="B452" s="5">
        <v>0.75347222222222221</v>
      </c>
      <c r="C452" s="1" t="s">
        <v>475</v>
      </c>
      <c r="D452" s="1">
        <v>1</v>
      </c>
      <c r="E452" s="1">
        <v>4</v>
      </c>
      <c r="F452" s="1" t="s">
        <v>479</v>
      </c>
      <c r="G452" s="2">
        <v>24.992533333333299</v>
      </c>
      <c r="H452" s="6">
        <f>1+COUNTIFS(A:A,A452,O:O,"&lt;"&amp;O452)</f>
        <v>8</v>
      </c>
      <c r="I452" s="2">
        <f>AVERAGEIF(A:A,A452,G:G)</f>
        <v>48.47075416666668</v>
      </c>
      <c r="J452" s="2">
        <f>G452-I452</f>
        <v>-23.478220833333381</v>
      </c>
      <c r="K452" s="2">
        <f>90+J452</f>
        <v>66.521779166666619</v>
      </c>
      <c r="L452" s="2">
        <f>EXP(0.06*K452)</f>
        <v>54.125571762056147</v>
      </c>
      <c r="M452" s="2">
        <f>SUMIF(A:A,A452,L:L)</f>
        <v>2238.0858556433532</v>
      </c>
      <c r="N452" s="3">
        <f>L452/M452</f>
        <v>2.4183867489076902E-2</v>
      </c>
      <c r="O452" s="7">
        <f>1/N452</f>
        <v>41.349879230510538</v>
      </c>
      <c r="P452" s="3" t="str">
        <f>IF(O452&gt;21,"",N452)</f>
        <v/>
      </c>
      <c r="Q452" s="3" t="str">
        <f>IF(ISNUMBER(P452),SUMIF(A:A,A452,P:P),"")</f>
        <v/>
      </c>
      <c r="R452" s="3" t="str">
        <f>IFERROR(P452*(1/Q452),"")</f>
        <v/>
      </c>
      <c r="S452" s="8" t="str">
        <f>IFERROR(1/R452,"")</f>
        <v/>
      </c>
    </row>
    <row r="453" spans="1:19" x14ac:dyDescent="0.25">
      <c r="A453" s="1">
        <v>61</v>
      </c>
      <c r="B453" s="5">
        <v>0.76736111111111116</v>
      </c>
      <c r="C453" s="1" t="s">
        <v>299</v>
      </c>
      <c r="D453" s="1">
        <v>5</v>
      </c>
      <c r="E453" s="1">
        <v>4</v>
      </c>
      <c r="F453" s="1" t="s">
        <v>486</v>
      </c>
      <c r="G453" s="2">
        <v>67.351966666666698</v>
      </c>
      <c r="H453" s="6">
        <f>1+COUNTIFS(A:A,A453,O:O,"&lt;"&amp;O453)</f>
        <v>1</v>
      </c>
      <c r="I453" s="2">
        <f>AVERAGEIF(A:A,A453,G:G)</f>
        <v>48.918069999999979</v>
      </c>
      <c r="J453" s="2">
        <f>G453-I453</f>
        <v>18.433896666666719</v>
      </c>
      <c r="K453" s="2">
        <f>90+J453</f>
        <v>108.43389666666673</v>
      </c>
      <c r="L453" s="2">
        <f>EXP(0.06*K453)</f>
        <v>669.16709683872057</v>
      </c>
      <c r="M453" s="2">
        <f>SUMIF(A:A,A453,L:L)</f>
        <v>2556.8663233820566</v>
      </c>
      <c r="N453" s="3">
        <f>L453/M453</f>
        <v>0.26171375903359306</v>
      </c>
      <c r="O453" s="7">
        <f>1/N453</f>
        <v>3.8209683881069547</v>
      </c>
      <c r="P453" s="3">
        <f>IF(O453&gt;21,"",N453)</f>
        <v>0.26171375903359306</v>
      </c>
      <c r="Q453" s="3">
        <f>IF(ISNUMBER(P453),SUMIF(A:A,A453,P:P),"")</f>
        <v>0.9702671830459586</v>
      </c>
      <c r="R453" s="3">
        <f>IFERROR(P453*(1/Q453),"")</f>
        <v>0.26973370181602491</v>
      </c>
      <c r="S453" s="8">
        <f>IFERROR(1/R453,"")</f>
        <v>3.7073602344361918</v>
      </c>
    </row>
    <row r="454" spans="1:19" x14ac:dyDescent="0.25">
      <c r="A454" s="1">
        <v>61</v>
      </c>
      <c r="B454" s="5">
        <v>0.76736111111111116</v>
      </c>
      <c r="C454" s="1" t="s">
        <v>299</v>
      </c>
      <c r="D454" s="1">
        <v>5</v>
      </c>
      <c r="E454" s="1">
        <v>8</v>
      </c>
      <c r="F454" s="1" t="s">
        <v>490</v>
      </c>
      <c r="G454" s="2">
        <v>54.480333333333299</v>
      </c>
      <c r="H454" s="6">
        <f>1+COUNTIFS(A:A,A454,O:O,"&lt;"&amp;O454)</f>
        <v>2</v>
      </c>
      <c r="I454" s="2">
        <f>AVERAGEIF(A:A,A454,G:G)</f>
        <v>48.918069999999979</v>
      </c>
      <c r="J454" s="2">
        <f>G454-I454</f>
        <v>5.5622633333333198</v>
      </c>
      <c r="K454" s="2">
        <f>90+J454</f>
        <v>95.56226333333332</v>
      </c>
      <c r="L454" s="2">
        <f>EXP(0.06*K454)</f>
        <v>309.12193168944896</v>
      </c>
      <c r="M454" s="2">
        <f>SUMIF(A:A,A454,L:L)</f>
        <v>2556.8663233820566</v>
      </c>
      <c r="N454" s="3">
        <f>L454/M454</f>
        <v>0.12089874580559321</v>
      </c>
      <c r="O454" s="7">
        <f>1/N454</f>
        <v>8.2713843997026508</v>
      </c>
      <c r="P454" s="3">
        <f>IF(O454&gt;21,"",N454)</f>
        <v>0.12089874580559321</v>
      </c>
      <c r="Q454" s="3">
        <f>IF(ISNUMBER(P454),SUMIF(A:A,A454,P:P),"")</f>
        <v>0.9702671830459586</v>
      </c>
      <c r="R454" s="3">
        <f>IFERROR(P454*(1/Q454),"")</f>
        <v>0.12460356066671854</v>
      </c>
      <c r="S454" s="8">
        <f>IFERROR(1/R454,"")</f>
        <v>8.0254528413897788</v>
      </c>
    </row>
    <row r="455" spans="1:19" x14ac:dyDescent="0.25">
      <c r="A455" s="1">
        <v>61</v>
      </c>
      <c r="B455" s="5">
        <v>0.76736111111111116</v>
      </c>
      <c r="C455" s="1" t="s">
        <v>299</v>
      </c>
      <c r="D455" s="1">
        <v>5</v>
      </c>
      <c r="E455" s="1">
        <v>5</v>
      </c>
      <c r="F455" s="1" t="s">
        <v>487</v>
      </c>
      <c r="G455" s="2">
        <v>52.491266666666604</v>
      </c>
      <c r="H455" s="6">
        <f>1+COUNTIFS(A:A,A455,O:O,"&lt;"&amp;O455)</f>
        <v>3</v>
      </c>
      <c r="I455" s="2">
        <f>AVERAGEIF(A:A,A455,G:G)</f>
        <v>48.918069999999979</v>
      </c>
      <c r="J455" s="2">
        <f>G455-I455</f>
        <v>3.5731966666666253</v>
      </c>
      <c r="K455" s="2">
        <f>90+J455</f>
        <v>93.573196666666632</v>
      </c>
      <c r="L455" s="2">
        <f>EXP(0.06*K455)</f>
        <v>274.34647092010522</v>
      </c>
      <c r="M455" s="2">
        <f>SUMIF(A:A,A455,L:L)</f>
        <v>2556.8663233820566</v>
      </c>
      <c r="N455" s="3">
        <f>L455/M455</f>
        <v>0.10729793279032966</v>
      </c>
      <c r="O455" s="7">
        <f>1/N455</f>
        <v>9.3198440454029523</v>
      </c>
      <c r="P455" s="3">
        <f>IF(O455&gt;21,"",N455)</f>
        <v>0.10729793279032966</v>
      </c>
      <c r="Q455" s="3">
        <f>IF(ISNUMBER(P455),SUMIF(A:A,A455,P:P),"")</f>
        <v>0.9702671830459586</v>
      </c>
      <c r="R455" s="3">
        <f>IFERROR(P455*(1/Q455),"")</f>
        <v>0.11058596504675072</v>
      </c>
      <c r="S455" s="8">
        <f>IFERROR(1/R455,"")</f>
        <v>9.0427388283607719</v>
      </c>
    </row>
    <row r="456" spans="1:19" x14ac:dyDescent="0.25">
      <c r="A456" s="1">
        <v>61</v>
      </c>
      <c r="B456" s="5">
        <v>0.76736111111111116</v>
      </c>
      <c r="C456" s="1" t="s">
        <v>299</v>
      </c>
      <c r="D456" s="1">
        <v>5</v>
      </c>
      <c r="E456" s="1">
        <v>3</v>
      </c>
      <c r="F456" s="1" t="s">
        <v>485</v>
      </c>
      <c r="G456" s="2">
        <v>51.821233333333304</v>
      </c>
      <c r="H456" s="6">
        <f>1+COUNTIFS(A:A,A456,O:O,"&lt;"&amp;O456)</f>
        <v>4</v>
      </c>
      <c r="I456" s="2">
        <f>AVERAGEIF(A:A,A456,G:G)</f>
        <v>48.918069999999979</v>
      </c>
      <c r="J456" s="2">
        <f>G456-I456</f>
        <v>2.9031633333333247</v>
      </c>
      <c r="K456" s="2">
        <f>90+J456</f>
        <v>92.903163333333325</v>
      </c>
      <c r="L456" s="2">
        <f>EXP(0.06*K456)</f>
        <v>263.53595228936234</v>
      </c>
      <c r="M456" s="2">
        <f>SUMIF(A:A,A456,L:L)</f>
        <v>2556.8663233820566</v>
      </c>
      <c r="N456" s="3">
        <f>L456/M456</f>
        <v>0.10306989844536499</v>
      </c>
      <c r="O456" s="7">
        <f>1/N456</f>
        <v>9.7021537333722829</v>
      </c>
      <c r="P456" s="3">
        <f>IF(O456&gt;21,"",N456)</f>
        <v>0.10306989844536499</v>
      </c>
      <c r="Q456" s="3">
        <f>IF(ISNUMBER(P456),SUMIF(A:A,A456,P:P),"")</f>
        <v>0.9702671830459586</v>
      </c>
      <c r="R456" s="3">
        <f>IFERROR(P456*(1/Q456),"")</f>
        <v>0.10622836703782744</v>
      </c>
      <c r="S456" s="8">
        <f>IFERROR(1/R456,"")</f>
        <v>9.4136813723579547</v>
      </c>
    </row>
    <row r="457" spans="1:19" x14ac:dyDescent="0.25">
      <c r="A457" s="1">
        <v>61</v>
      </c>
      <c r="B457" s="5">
        <v>0.76736111111111116</v>
      </c>
      <c r="C457" s="1" t="s">
        <v>299</v>
      </c>
      <c r="D457" s="1">
        <v>5</v>
      </c>
      <c r="E457" s="1">
        <v>6</v>
      </c>
      <c r="F457" s="1" t="s">
        <v>488</v>
      </c>
      <c r="G457" s="2">
        <v>50.558333333333309</v>
      </c>
      <c r="H457" s="6">
        <f>1+COUNTIFS(A:A,A457,O:O,"&lt;"&amp;O457)</f>
        <v>5</v>
      </c>
      <c r="I457" s="2">
        <f>AVERAGEIF(A:A,A457,G:G)</f>
        <v>48.918069999999979</v>
      </c>
      <c r="J457" s="2">
        <f>G457-I457</f>
        <v>1.6402633333333299</v>
      </c>
      <c r="K457" s="2">
        <f>90+J457</f>
        <v>91.640263333333337</v>
      </c>
      <c r="L457" s="2">
        <f>EXP(0.06*K457)</f>
        <v>244.30459819345225</v>
      </c>
      <c r="M457" s="2">
        <f>SUMIF(A:A,A457,L:L)</f>
        <v>2556.8663233820566</v>
      </c>
      <c r="N457" s="3">
        <f>L457/M457</f>
        <v>9.5548443795959587E-2</v>
      </c>
      <c r="O457" s="7">
        <f>1/N457</f>
        <v>10.465895207414006</v>
      </c>
      <c r="P457" s="3">
        <f>IF(O457&gt;21,"",N457)</f>
        <v>9.5548443795959587E-2</v>
      </c>
      <c r="Q457" s="3">
        <f>IF(ISNUMBER(P457),SUMIF(A:A,A457,P:P),"")</f>
        <v>0.9702671830459586</v>
      </c>
      <c r="R457" s="3">
        <f>IFERROR(P457*(1/Q457),"")</f>
        <v>9.8476425324418859E-2</v>
      </c>
      <c r="S457" s="8">
        <f>IFERROR(1/R457,"")</f>
        <v>10.154714660951786</v>
      </c>
    </row>
    <row r="458" spans="1:19" x14ac:dyDescent="0.25">
      <c r="A458" s="1">
        <v>61</v>
      </c>
      <c r="B458" s="5">
        <v>0.76736111111111116</v>
      </c>
      <c r="C458" s="1" t="s">
        <v>299</v>
      </c>
      <c r="D458" s="1">
        <v>5</v>
      </c>
      <c r="E458" s="1">
        <v>1</v>
      </c>
      <c r="F458" s="1" t="s">
        <v>483</v>
      </c>
      <c r="G458" s="2">
        <v>48.664299999999898</v>
      </c>
      <c r="H458" s="6">
        <f>1+COUNTIFS(A:A,A458,O:O,"&lt;"&amp;O458)</f>
        <v>6</v>
      </c>
      <c r="I458" s="2">
        <f>AVERAGEIF(A:A,A458,G:G)</f>
        <v>48.918069999999979</v>
      </c>
      <c r="J458" s="2">
        <f>G458-I458</f>
        <v>-0.2537700000000811</v>
      </c>
      <c r="K458" s="2">
        <f>90+J458</f>
        <v>89.746229999999912</v>
      </c>
      <c r="L458" s="2">
        <f>EXP(0.06*K458)</f>
        <v>218.06077318145742</v>
      </c>
      <c r="M458" s="2">
        <f>SUMIF(A:A,A458,L:L)</f>
        <v>2556.8663233820566</v>
      </c>
      <c r="N458" s="3">
        <f>L458/M458</f>
        <v>8.5284385494592774E-2</v>
      </c>
      <c r="O458" s="7">
        <f>1/N458</f>
        <v>11.725475820698765</v>
      </c>
      <c r="P458" s="3">
        <f>IF(O458&gt;21,"",N458)</f>
        <v>8.5284385494592774E-2</v>
      </c>
      <c r="Q458" s="3">
        <f>IF(ISNUMBER(P458),SUMIF(A:A,A458,P:P),"")</f>
        <v>0.9702671830459586</v>
      </c>
      <c r="R458" s="3">
        <f>IFERROR(P458*(1/Q458),"")</f>
        <v>8.7897835755775644E-2</v>
      </c>
      <c r="S458" s="8">
        <f>IFERROR(1/R458,"")</f>
        <v>11.376844394422889</v>
      </c>
    </row>
    <row r="459" spans="1:19" x14ac:dyDescent="0.25">
      <c r="A459" s="1">
        <v>61</v>
      </c>
      <c r="B459" s="5">
        <v>0.76736111111111116</v>
      </c>
      <c r="C459" s="1" t="s">
        <v>299</v>
      </c>
      <c r="D459" s="1">
        <v>5</v>
      </c>
      <c r="E459" s="1">
        <v>10</v>
      </c>
      <c r="F459" s="1" t="s">
        <v>492</v>
      </c>
      <c r="G459" s="2">
        <v>45.496600000000001</v>
      </c>
      <c r="H459" s="6">
        <f>1+COUNTIFS(A:A,A459,O:O,"&lt;"&amp;O459)</f>
        <v>7</v>
      </c>
      <c r="I459" s="2">
        <f>AVERAGEIF(A:A,A459,G:G)</f>
        <v>48.918069999999979</v>
      </c>
      <c r="J459" s="2">
        <f>G459-I459</f>
        <v>-3.421469999999978</v>
      </c>
      <c r="K459" s="2">
        <f>90+J459</f>
        <v>86.578530000000029</v>
      </c>
      <c r="L459" s="2">
        <f>EXP(0.06*K459)</f>
        <v>180.31616818815675</v>
      </c>
      <c r="M459" s="2">
        <f>SUMIF(A:A,A459,L:L)</f>
        <v>2556.8663233820566</v>
      </c>
      <c r="N459" s="3">
        <f>L459/M459</f>
        <v>7.0522329047553123E-2</v>
      </c>
      <c r="O459" s="7">
        <f>1/N459</f>
        <v>14.179906045441312</v>
      </c>
      <c r="P459" s="3">
        <f>IF(O459&gt;21,"",N459)</f>
        <v>7.0522329047553123E-2</v>
      </c>
      <c r="Q459" s="3">
        <f>IF(ISNUMBER(P459),SUMIF(A:A,A459,P:P),"")</f>
        <v>0.9702671830459586</v>
      </c>
      <c r="R459" s="3">
        <f>IFERROR(P459*(1/Q459),"")</f>
        <v>7.2683411620871746E-2</v>
      </c>
      <c r="S459" s="8">
        <f>IFERROR(1/R459,"")</f>
        <v>13.758297494566701</v>
      </c>
    </row>
    <row r="460" spans="1:19" x14ac:dyDescent="0.25">
      <c r="A460" s="1">
        <v>61</v>
      </c>
      <c r="B460" s="5">
        <v>0.76736111111111116</v>
      </c>
      <c r="C460" s="1" t="s">
        <v>299</v>
      </c>
      <c r="D460" s="1">
        <v>5</v>
      </c>
      <c r="E460" s="1">
        <v>9</v>
      </c>
      <c r="F460" s="1" t="s">
        <v>491</v>
      </c>
      <c r="G460" s="2">
        <v>43.707466666666598</v>
      </c>
      <c r="H460" s="6">
        <f>1+COUNTIFS(A:A,A460,O:O,"&lt;"&amp;O460)</f>
        <v>8</v>
      </c>
      <c r="I460" s="2">
        <f>AVERAGEIF(A:A,A460,G:G)</f>
        <v>48.918069999999979</v>
      </c>
      <c r="J460" s="2">
        <f>G460-I460</f>
        <v>-5.2106033333333812</v>
      </c>
      <c r="K460" s="2">
        <f>90+J460</f>
        <v>84.789396666666619</v>
      </c>
      <c r="L460" s="2">
        <f>EXP(0.06*K460)</f>
        <v>161.96233367189717</v>
      </c>
      <c r="M460" s="2">
        <f>SUMIF(A:A,A460,L:L)</f>
        <v>2556.8663233820566</v>
      </c>
      <c r="N460" s="3">
        <f>L460/M460</f>
        <v>6.3344075593934027E-2</v>
      </c>
      <c r="O460" s="7">
        <f>1/N460</f>
        <v>15.786796012471328</v>
      </c>
      <c r="P460" s="3">
        <f>IF(O460&gt;21,"",N460)</f>
        <v>6.3344075593934027E-2</v>
      </c>
      <c r="Q460" s="3">
        <f>IF(ISNUMBER(P460),SUMIF(A:A,A460,P:P),"")</f>
        <v>0.9702671830459586</v>
      </c>
      <c r="R460" s="3">
        <f>IFERROR(P460*(1/Q460),"")</f>
        <v>6.5285188142793868E-2</v>
      </c>
      <c r="S460" s="8">
        <f>IFERROR(1/R460,"")</f>
        <v>15.317410096341726</v>
      </c>
    </row>
    <row r="461" spans="1:19" x14ac:dyDescent="0.25">
      <c r="A461" s="1">
        <v>61</v>
      </c>
      <c r="B461" s="5">
        <v>0.76736111111111116</v>
      </c>
      <c r="C461" s="1" t="s">
        <v>299</v>
      </c>
      <c r="D461" s="1">
        <v>5</v>
      </c>
      <c r="E461" s="1">
        <v>2</v>
      </c>
      <c r="F461" s="1" t="s">
        <v>484</v>
      </c>
      <c r="G461" s="2">
        <v>43.507233333333303</v>
      </c>
      <c r="H461" s="6">
        <f>1+COUNTIFS(A:A,A461,O:O,"&lt;"&amp;O461)</f>
        <v>9</v>
      </c>
      <c r="I461" s="2">
        <f>AVERAGEIF(A:A,A461,G:G)</f>
        <v>48.918069999999979</v>
      </c>
      <c r="J461" s="2">
        <f>G461-I461</f>
        <v>-5.4108366666666754</v>
      </c>
      <c r="K461" s="2">
        <f>90+J461</f>
        <v>84.589163333333317</v>
      </c>
      <c r="L461" s="2">
        <f>EXP(0.06*K461)</f>
        <v>160.02816004038388</v>
      </c>
      <c r="M461" s="2">
        <f>SUMIF(A:A,A461,L:L)</f>
        <v>2556.8663233820566</v>
      </c>
      <c r="N461" s="3">
        <f>L461/M461</f>
        <v>6.2587613039037968E-2</v>
      </c>
      <c r="O461" s="7">
        <f>1/N461</f>
        <v>15.977602459072322</v>
      </c>
      <c r="P461" s="3">
        <f>IF(O461&gt;21,"",N461)</f>
        <v>6.2587613039037968E-2</v>
      </c>
      <c r="Q461" s="3">
        <f>IF(ISNUMBER(P461),SUMIF(A:A,A461,P:P),"")</f>
        <v>0.9702671830459586</v>
      </c>
      <c r="R461" s="3">
        <f>IFERROR(P461*(1/Q461),"")</f>
        <v>6.4505544588818048E-2</v>
      </c>
      <c r="S461" s="8">
        <f>IFERROR(1/R461,"")</f>
        <v>15.502543329792283</v>
      </c>
    </row>
    <row r="462" spans="1:19" x14ac:dyDescent="0.25">
      <c r="A462" s="1">
        <v>61</v>
      </c>
      <c r="B462" s="5">
        <v>0.76736111111111116</v>
      </c>
      <c r="C462" s="1" t="s">
        <v>299</v>
      </c>
      <c r="D462" s="1">
        <v>5</v>
      </c>
      <c r="E462" s="1">
        <v>7</v>
      </c>
      <c r="F462" s="1" t="s">
        <v>489</v>
      </c>
      <c r="G462" s="2">
        <v>31.101966666666701</v>
      </c>
      <c r="H462" s="6">
        <f>1+COUNTIFS(A:A,A462,O:O,"&lt;"&amp;O462)</f>
        <v>10</v>
      </c>
      <c r="I462" s="2">
        <f>AVERAGEIF(A:A,A462,G:G)</f>
        <v>48.918069999999979</v>
      </c>
      <c r="J462" s="2">
        <f>G462-I462</f>
        <v>-17.816103333333277</v>
      </c>
      <c r="K462" s="2">
        <f>90+J462</f>
        <v>72.183896666666726</v>
      </c>
      <c r="L462" s="2">
        <f>EXP(0.06*K462)</f>
        <v>76.022838369072218</v>
      </c>
      <c r="M462" s="2">
        <f>SUMIF(A:A,A462,L:L)</f>
        <v>2556.8663233820566</v>
      </c>
      <c r="N462" s="3">
        <f>L462/M462</f>
        <v>2.9732816954041674E-2</v>
      </c>
      <c r="O462" s="7">
        <f>1/N462</f>
        <v>33.6328710981442</v>
      </c>
      <c r="P462" s="3" t="str">
        <f>IF(O462&gt;21,"",N462)</f>
        <v/>
      </c>
      <c r="Q462" s="3" t="str">
        <f>IF(ISNUMBER(P462),SUMIF(A:A,A462,P:P),"")</f>
        <v/>
      </c>
      <c r="R462" s="3" t="str">
        <f>IFERROR(P462*(1/Q462),"")</f>
        <v/>
      </c>
      <c r="S462" s="8" t="str">
        <f>IFERROR(1/R462,"")</f>
        <v/>
      </c>
    </row>
    <row r="463" spans="1:19" x14ac:dyDescent="0.25">
      <c r="A463" s="1">
        <v>62</v>
      </c>
      <c r="B463" s="5">
        <v>0.77083333333333337</v>
      </c>
      <c r="C463" s="1" t="s">
        <v>232</v>
      </c>
      <c r="D463" s="1">
        <v>5</v>
      </c>
      <c r="E463" s="1">
        <v>1</v>
      </c>
      <c r="F463" s="1" t="s">
        <v>493</v>
      </c>
      <c r="G463" s="2">
        <v>70.579800000000006</v>
      </c>
      <c r="H463" s="6">
        <f>1+COUNTIFS(A:A,A463,O:O,"&lt;"&amp;O463)</f>
        <v>1</v>
      </c>
      <c r="I463" s="2">
        <f>AVERAGEIF(A:A,A463,G:G)</f>
        <v>49.936143333333327</v>
      </c>
      <c r="J463" s="2">
        <f>G463-I463</f>
        <v>20.643656666666679</v>
      </c>
      <c r="K463" s="2">
        <f>90+J463</f>
        <v>110.64365666666669</v>
      </c>
      <c r="L463" s="2">
        <f>EXP(0.06*K463)</f>
        <v>764.03943169432125</v>
      </c>
      <c r="M463" s="2">
        <f>SUMIF(A:A,A463,L:L)</f>
        <v>2683.5865477768207</v>
      </c>
      <c r="N463" s="3">
        <f>L463/M463</f>
        <v>0.28470832525497602</v>
      </c>
      <c r="O463" s="7">
        <f>1/N463</f>
        <v>3.5123665565607567</v>
      </c>
      <c r="P463" s="3">
        <f>IF(O463&gt;21,"",N463)</f>
        <v>0.28470832525497602</v>
      </c>
      <c r="Q463" s="3">
        <f>IF(ISNUMBER(P463),SUMIF(A:A,A463,P:P),"")</f>
        <v>0.93302643754004633</v>
      </c>
      <c r="R463" s="3">
        <f>IFERROR(P463*(1/Q463),"")</f>
        <v>0.30514497103170896</v>
      </c>
      <c r="S463" s="8">
        <f>IFERROR(1/R463,"")</f>
        <v>3.2771308556026821</v>
      </c>
    </row>
    <row r="464" spans="1:19" x14ac:dyDescent="0.25">
      <c r="A464" s="1">
        <v>62</v>
      </c>
      <c r="B464" s="5">
        <v>0.77083333333333337</v>
      </c>
      <c r="C464" s="1" t="s">
        <v>232</v>
      </c>
      <c r="D464" s="1">
        <v>5</v>
      </c>
      <c r="E464" s="1">
        <v>3</v>
      </c>
      <c r="F464" s="1" t="s">
        <v>495</v>
      </c>
      <c r="G464" s="2">
        <v>59.599499999999907</v>
      </c>
      <c r="H464" s="6">
        <f>1+COUNTIFS(A:A,A464,O:O,"&lt;"&amp;O464)</f>
        <v>2</v>
      </c>
      <c r="I464" s="2">
        <f>AVERAGEIF(A:A,A464,G:G)</f>
        <v>49.936143333333327</v>
      </c>
      <c r="J464" s="2">
        <f>G464-I464</f>
        <v>9.66335666666658</v>
      </c>
      <c r="K464" s="2">
        <f>90+J464</f>
        <v>99.663356666666573</v>
      </c>
      <c r="L464" s="2">
        <f>EXP(0.06*K464)</f>
        <v>395.36184149616133</v>
      </c>
      <c r="M464" s="2">
        <f>SUMIF(A:A,A464,L:L)</f>
        <v>2683.5865477768207</v>
      </c>
      <c r="N464" s="3">
        <f>L464/M464</f>
        <v>0.14732591420377078</v>
      </c>
      <c r="O464" s="7">
        <f>1/N464</f>
        <v>6.7876721173226233</v>
      </c>
      <c r="P464" s="3">
        <f>IF(O464&gt;21,"",N464)</f>
        <v>0.14732591420377078</v>
      </c>
      <c r="Q464" s="3">
        <f>IF(ISNUMBER(P464),SUMIF(A:A,A464,P:P),"")</f>
        <v>0.93302643754004633</v>
      </c>
      <c r="R464" s="3">
        <f>IFERROR(P464*(1/Q464),"")</f>
        <v>0.15790111434805665</v>
      </c>
      <c r="S464" s="8">
        <f>IFERROR(1/R464,"")</f>
        <v>6.3330775348154305</v>
      </c>
    </row>
    <row r="465" spans="1:19" x14ac:dyDescent="0.25">
      <c r="A465" s="1">
        <v>62</v>
      </c>
      <c r="B465" s="5">
        <v>0.77083333333333337</v>
      </c>
      <c r="C465" s="1" t="s">
        <v>232</v>
      </c>
      <c r="D465" s="1">
        <v>5</v>
      </c>
      <c r="E465" s="1">
        <v>4</v>
      </c>
      <c r="F465" s="1" t="s">
        <v>496</v>
      </c>
      <c r="G465" s="2">
        <v>53.318399999999997</v>
      </c>
      <c r="H465" s="6">
        <f>1+COUNTIFS(A:A,A465,O:O,"&lt;"&amp;O465)</f>
        <v>3</v>
      </c>
      <c r="I465" s="2">
        <f>AVERAGEIF(A:A,A465,G:G)</f>
        <v>49.936143333333327</v>
      </c>
      <c r="J465" s="2">
        <f>G465-I465</f>
        <v>3.3822566666666702</v>
      </c>
      <c r="K465" s="2">
        <f>90+J465</f>
        <v>93.382256666666677</v>
      </c>
      <c r="L465" s="2">
        <f>EXP(0.06*K465)</f>
        <v>271.22138331779712</v>
      </c>
      <c r="M465" s="2">
        <f>SUMIF(A:A,A465,L:L)</f>
        <v>2683.5865477768207</v>
      </c>
      <c r="N465" s="3">
        <f>L465/M465</f>
        <v>0.1010667546915849</v>
      </c>
      <c r="O465" s="7">
        <f>1/N465</f>
        <v>9.8944504852421353</v>
      </c>
      <c r="P465" s="3">
        <f>IF(O465&gt;21,"",N465)</f>
        <v>0.1010667546915849</v>
      </c>
      <c r="Q465" s="3">
        <f>IF(ISNUMBER(P465),SUMIF(A:A,A465,P:P),"")</f>
        <v>0.93302643754004633</v>
      </c>
      <c r="R465" s="3">
        <f>IFERROR(P465*(1/Q465),"")</f>
        <v>0.10832142651611308</v>
      </c>
      <c r="S465" s="8">
        <f>IFERROR(1/R465,"")</f>
        <v>9.2317838876618517</v>
      </c>
    </row>
    <row r="466" spans="1:19" x14ac:dyDescent="0.25">
      <c r="A466" s="1">
        <v>62</v>
      </c>
      <c r="B466" s="5">
        <v>0.77083333333333337</v>
      </c>
      <c r="C466" s="1" t="s">
        <v>232</v>
      </c>
      <c r="D466" s="1">
        <v>5</v>
      </c>
      <c r="E466" s="1">
        <v>2</v>
      </c>
      <c r="F466" s="1" t="s">
        <v>494</v>
      </c>
      <c r="G466" s="2">
        <v>53.3100666666666</v>
      </c>
      <c r="H466" s="6">
        <f>1+COUNTIFS(A:A,A466,O:O,"&lt;"&amp;O466)</f>
        <v>4</v>
      </c>
      <c r="I466" s="2">
        <f>AVERAGEIF(A:A,A466,G:G)</f>
        <v>49.936143333333327</v>
      </c>
      <c r="J466" s="2">
        <f>G466-I466</f>
        <v>3.3739233333332734</v>
      </c>
      <c r="K466" s="2">
        <f>90+J466</f>
        <v>93.373923333333266</v>
      </c>
      <c r="L466" s="2">
        <f>EXP(0.06*K466)</f>
        <v>271.08580652316004</v>
      </c>
      <c r="M466" s="2">
        <f>SUMIF(A:A,A466,L:L)</f>
        <v>2683.5865477768207</v>
      </c>
      <c r="N466" s="3">
        <f>L466/M466</f>
        <v>0.10101623394547765</v>
      </c>
      <c r="O466" s="7">
        <f>1/N466</f>
        <v>9.899398947497275</v>
      </c>
      <c r="P466" s="3">
        <f>IF(O466&gt;21,"",N466)</f>
        <v>0.10101623394547765</v>
      </c>
      <c r="Q466" s="3">
        <f>IF(ISNUMBER(P466),SUMIF(A:A,A466,P:P),"")</f>
        <v>0.93302643754004633</v>
      </c>
      <c r="R466" s="3">
        <f>IFERROR(P466*(1/Q466),"")</f>
        <v>0.10826727934077639</v>
      </c>
      <c r="S466" s="8">
        <f>IFERROR(1/R466,"")</f>
        <v>9.2364009337710673</v>
      </c>
    </row>
    <row r="467" spans="1:19" x14ac:dyDescent="0.25">
      <c r="A467" s="1">
        <v>62</v>
      </c>
      <c r="B467" s="5">
        <v>0.77083333333333337</v>
      </c>
      <c r="C467" s="1" t="s">
        <v>232</v>
      </c>
      <c r="D467" s="1">
        <v>5</v>
      </c>
      <c r="E467" s="1">
        <v>6</v>
      </c>
      <c r="F467" s="1" t="s">
        <v>498</v>
      </c>
      <c r="G467" s="2">
        <v>50.570499999999996</v>
      </c>
      <c r="H467" s="6">
        <f>1+COUNTIFS(A:A,A467,O:O,"&lt;"&amp;O467)</f>
        <v>5</v>
      </c>
      <c r="I467" s="2">
        <f>AVERAGEIF(A:A,A467,G:G)</f>
        <v>49.936143333333327</v>
      </c>
      <c r="J467" s="2">
        <f>G467-I467</f>
        <v>0.6343566666666689</v>
      </c>
      <c r="K467" s="2">
        <f>90+J467</f>
        <v>90.634356666666662</v>
      </c>
      <c r="L467" s="2">
        <f>EXP(0.06*K467)</f>
        <v>229.99588098454865</v>
      </c>
      <c r="M467" s="2">
        <f>SUMIF(A:A,A467,L:L)</f>
        <v>2683.5865477768207</v>
      </c>
      <c r="N467" s="3">
        <f>L467/M467</f>
        <v>8.5704663102848494E-2</v>
      </c>
      <c r="O467" s="7">
        <f>1/N467</f>
        <v>11.667976558054562</v>
      </c>
      <c r="P467" s="3">
        <f>IF(O467&gt;21,"",N467)</f>
        <v>8.5704663102848494E-2</v>
      </c>
      <c r="Q467" s="3">
        <f>IF(ISNUMBER(P467),SUMIF(A:A,A467,P:P),"")</f>
        <v>0.93302643754004633</v>
      </c>
      <c r="R467" s="3">
        <f>IFERROR(P467*(1/Q467),"")</f>
        <v>9.1856628766931347E-2</v>
      </c>
      <c r="S467" s="8">
        <f>IFERROR(1/R467,"")</f>
        <v>10.88653060126242</v>
      </c>
    </row>
    <row r="468" spans="1:19" x14ac:dyDescent="0.25">
      <c r="A468" s="1">
        <v>62</v>
      </c>
      <c r="B468" s="5">
        <v>0.77083333333333337</v>
      </c>
      <c r="C468" s="1" t="s">
        <v>232</v>
      </c>
      <c r="D468" s="1">
        <v>5</v>
      </c>
      <c r="E468" s="1">
        <v>5</v>
      </c>
      <c r="F468" s="1" t="s">
        <v>497</v>
      </c>
      <c r="G468" s="2">
        <v>48.651766666666703</v>
      </c>
      <c r="H468" s="6">
        <f>1+COUNTIFS(A:A,A468,O:O,"&lt;"&amp;O468)</f>
        <v>6</v>
      </c>
      <c r="I468" s="2">
        <f>AVERAGEIF(A:A,A468,G:G)</f>
        <v>49.936143333333327</v>
      </c>
      <c r="J468" s="2">
        <f>G468-I468</f>
        <v>-1.2843766666666241</v>
      </c>
      <c r="K468" s="2">
        <f>90+J468</f>
        <v>88.715623333333383</v>
      </c>
      <c r="L468" s="2">
        <f>EXP(0.06*K468)</f>
        <v>204.98512181655624</v>
      </c>
      <c r="M468" s="2">
        <f>SUMIF(A:A,A468,L:L)</f>
        <v>2683.5865477768207</v>
      </c>
      <c r="N468" s="3">
        <f>L468/M468</f>
        <v>7.6384762766966943E-2</v>
      </c>
      <c r="O468" s="7">
        <f>1/N468</f>
        <v>13.091616230461819</v>
      </c>
      <c r="P468" s="3">
        <f>IF(O468&gt;21,"",N468)</f>
        <v>7.6384762766966943E-2</v>
      </c>
      <c r="Q468" s="3">
        <f>IF(ISNUMBER(P468),SUMIF(A:A,A468,P:P),"")</f>
        <v>0.93302643754004633</v>
      </c>
      <c r="R468" s="3">
        <f>IFERROR(P468*(1/Q468),"")</f>
        <v>8.1867736747479297E-2</v>
      </c>
      <c r="S468" s="8">
        <f>IFERROR(1/R468,"")</f>
        <v>12.21482405314924</v>
      </c>
    </row>
    <row r="469" spans="1:19" x14ac:dyDescent="0.25">
      <c r="A469" s="1">
        <v>62</v>
      </c>
      <c r="B469" s="5">
        <v>0.77083333333333337</v>
      </c>
      <c r="C469" s="1" t="s">
        <v>232</v>
      </c>
      <c r="D469" s="1">
        <v>5</v>
      </c>
      <c r="E469" s="1">
        <v>7</v>
      </c>
      <c r="F469" s="1" t="s">
        <v>499</v>
      </c>
      <c r="G469" s="2">
        <v>48.126933333333298</v>
      </c>
      <c r="H469" s="6">
        <f>1+COUNTIFS(A:A,A469,O:O,"&lt;"&amp;O469)</f>
        <v>7</v>
      </c>
      <c r="I469" s="2">
        <f>AVERAGEIF(A:A,A469,G:G)</f>
        <v>49.936143333333327</v>
      </c>
      <c r="J469" s="2">
        <f>G469-I469</f>
        <v>-1.8092100000000286</v>
      </c>
      <c r="K469" s="2">
        <f>90+J469</f>
        <v>88.190789999999964</v>
      </c>
      <c r="L469" s="2">
        <f>EXP(0.06*K469)</f>
        <v>198.63071554503409</v>
      </c>
      <c r="M469" s="2">
        <f>SUMIF(A:A,A469,L:L)</f>
        <v>2683.5865477768207</v>
      </c>
      <c r="N469" s="3">
        <f>L469/M469</f>
        <v>7.4016884497199051E-2</v>
      </c>
      <c r="O469" s="7">
        <f>1/N469</f>
        <v>13.510430853622893</v>
      </c>
      <c r="P469" s="3">
        <f>IF(O469&gt;21,"",N469)</f>
        <v>7.4016884497199051E-2</v>
      </c>
      <c r="Q469" s="3">
        <f>IF(ISNUMBER(P469),SUMIF(A:A,A469,P:P),"")</f>
        <v>0.93302643754004633</v>
      </c>
      <c r="R469" s="3">
        <f>IFERROR(P469*(1/Q469),"")</f>
        <v>7.9329889828574321E-2</v>
      </c>
      <c r="S469" s="8">
        <f>IFERROR(1/R469,"")</f>
        <v>12.605589168986894</v>
      </c>
    </row>
    <row r="470" spans="1:19" x14ac:dyDescent="0.25">
      <c r="A470" s="1">
        <v>62</v>
      </c>
      <c r="B470" s="5">
        <v>0.77083333333333337</v>
      </c>
      <c r="C470" s="1" t="s">
        <v>232</v>
      </c>
      <c r="D470" s="1">
        <v>5</v>
      </c>
      <c r="E470" s="1">
        <v>10</v>
      </c>
      <c r="F470" s="1" t="s">
        <v>502</v>
      </c>
      <c r="G470" s="2">
        <v>45.388733333333398</v>
      </c>
      <c r="H470" s="6">
        <f>1+COUNTIFS(A:A,A470,O:O,"&lt;"&amp;O470)</f>
        <v>8</v>
      </c>
      <c r="I470" s="2">
        <f>AVERAGEIF(A:A,A470,G:G)</f>
        <v>49.936143333333327</v>
      </c>
      <c r="J470" s="2">
        <f>G470-I470</f>
        <v>-4.5474099999999282</v>
      </c>
      <c r="K470" s="2">
        <f>90+J470</f>
        <v>85.452590000000072</v>
      </c>
      <c r="L470" s="2">
        <f>EXP(0.06*K470)</f>
        <v>168.53701512501962</v>
      </c>
      <c r="M470" s="2">
        <f>SUMIF(A:A,A470,L:L)</f>
        <v>2683.5865477768207</v>
      </c>
      <c r="N470" s="3">
        <f>L470/M470</f>
        <v>6.2802899077222502E-2</v>
      </c>
      <c r="O470" s="7">
        <f>1/N470</f>
        <v>15.922831822944975</v>
      </c>
      <c r="P470" s="3">
        <f>IF(O470&gt;21,"",N470)</f>
        <v>6.2802899077222502E-2</v>
      </c>
      <c r="Q470" s="3">
        <f>IF(ISNUMBER(P470),SUMIF(A:A,A470,P:P),"")</f>
        <v>0.93302643754004633</v>
      </c>
      <c r="R470" s="3">
        <f>IFERROR(P470*(1/Q470),"")</f>
        <v>6.7310953420360017E-2</v>
      </c>
      <c r="S470" s="8">
        <f>IFERROR(1/R470,"")</f>
        <v>14.85642305131163</v>
      </c>
    </row>
    <row r="471" spans="1:19" x14ac:dyDescent="0.25">
      <c r="A471" s="1">
        <v>62</v>
      </c>
      <c r="B471" s="5">
        <v>0.77083333333333337</v>
      </c>
      <c r="C471" s="1" t="s">
        <v>232</v>
      </c>
      <c r="D471" s="1">
        <v>5</v>
      </c>
      <c r="E471" s="1">
        <v>9</v>
      </c>
      <c r="F471" s="1" t="s">
        <v>501</v>
      </c>
      <c r="G471" s="2">
        <v>34.937066666666702</v>
      </c>
      <c r="H471" s="6">
        <f>1+COUNTIFS(A:A,A471,O:O,"&lt;"&amp;O471)</f>
        <v>9</v>
      </c>
      <c r="I471" s="2">
        <f>AVERAGEIF(A:A,A471,G:G)</f>
        <v>49.936143333333327</v>
      </c>
      <c r="J471" s="2">
        <f>G471-I471</f>
        <v>-14.999076666666625</v>
      </c>
      <c r="K471" s="2">
        <f>90+J471</f>
        <v>75.000923333333375</v>
      </c>
      <c r="L471" s="2">
        <f>EXP(0.06*K471)</f>
        <v>90.022118387737137</v>
      </c>
      <c r="M471" s="2">
        <f>SUMIF(A:A,A471,L:L)</f>
        <v>2683.5865477768207</v>
      </c>
      <c r="N471" s="3">
        <f>L471/M471</f>
        <v>3.3545450010663787E-2</v>
      </c>
      <c r="O471" s="7">
        <f>1/N471</f>
        <v>29.810302132840945</v>
      </c>
      <c r="P471" s="3" t="str">
        <f>IF(O471&gt;21,"",N471)</f>
        <v/>
      </c>
      <c r="Q471" s="3" t="str">
        <f>IF(ISNUMBER(P471),SUMIF(A:A,A471,P:P),"")</f>
        <v/>
      </c>
      <c r="R471" s="3" t="str">
        <f>IFERROR(P471*(1/Q471),"")</f>
        <v/>
      </c>
      <c r="S471" s="8" t="str">
        <f>IFERROR(1/R471,"")</f>
        <v/>
      </c>
    </row>
    <row r="472" spans="1:19" x14ac:dyDescent="0.25">
      <c r="A472" s="1">
        <v>62</v>
      </c>
      <c r="B472" s="5">
        <v>0.77083333333333337</v>
      </c>
      <c r="C472" s="1" t="s">
        <v>232</v>
      </c>
      <c r="D472" s="1">
        <v>5</v>
      </c>
      <c r="E472" s="1">
        <v>8</v>
      </c>
      <c r="F472" s="1" t="s">
        <v>500</v>
      </c>
      <c r="G472" s="2">
        <v>34.878666666666703</v>
      </c>
      <c r="H472" s="6">
        <f>1+COUNTIFS(A:A,A472,O:O,"&lt;"&amp;O472)</f>
        <v>10</v>
      </c>
      <c r="I472" s="2">
        <f>AVERAGEIF(A:A,A472,G:G)</f>
        <v>49.936143333333327</v>
      </c>
      <c r="J472" s="2">
        <f>G472-I472</f>
        <v>-15.057476666666624</v>
      </c>
      <c r="K472" s="2">
        <f>90+J472</f>
        <v>74.942523333333384</v>
      </c>
      <c r="L472" s="2">
        <f>EXP(0.06*K472)</f>
        <v>89.707232886485443</v>
      </c>
      <c r="M472" s="2">
        <f>SUMIF(A:A,A472,L:L)</f>
        <v>2683.5865477768207</v>
      </c>
      <c r="N472" s="3">
        <f>L472/M472</f>
        <v>3.3428112449289976E-2</v>
      </c>
      <c r="O472" s="7">
        <f>1/N472</f>
        <v>29.914940651135698</v>
      </c>
      <c r="P472" s="3" t="str">
        <f>IF(O472&gt;21,"",N472)</f>
        <v/>
      </c>
      <c r="Q472" s="3" t="str">
        <f>IF(ISNUMBER(P472),SUMIF(A:A,A472,P:P),"")</f>
        <v/>
      </c>
      <c r="R472" s="3" t="str">
        <f>IFERROR(P472*(1/Q472),"")</f>
        <v/>
      </c>
      <c r="S472" s="8" t="str">
        <f>IFERROR(1/R472,"")</f>
        <v/>
      </c>
    </row>
    <row r="473" spans="1:19" x14ac:dyDescent="0.25">
      <c r="A473" s="1">
        <v>64</v>
      </c>
      <c r="B473" s="5">
        <v>0.79513888888888884</v>
      </c>
      <c r="C473" s="1" t="s">
        <v>299</v>
      </c>
      <c r="D473" s="1">
        <v>6</v>
      </c>
      <c r="E473" s="1">
        <v>3</v>
      </c>
      <c r="F473" s="1" t="s">
        <v>507</v>
      </c>
      <c r="G473" s="2">
        <v>61.986499999999999</v>
      </c>
      <c r="H473" s="6">
        <f>1+COUNTIFS(A:A,A473,O:O,"&lt;"&amp;O473)</f>
        <v>1</v>
      </c>
      <c r="I473" s="2">
        <f>AVERAGEIF(A:A,A473,G:G)</f>
        <v>50.089966666666641</v>
      </c>
      <c r="J473" s="2">
        <f>G473-I473</f>
        <v>11.896533333333359</v>
      </c>
      <c r="K473" s="2">
        <f>90+J473</f>
        <v>101.89653333333337</v>
      </c>
      <c r="L473" s="2">
        <f>EXP(0.06*K473)</f>
        <v>452.04964144159817</v>
      </c>
      <c r="M473" s="2">
        <f>SUMIF(A:A,A473,L:L)</f>
        <v>2190.2581903339765</v>
      </c>
      <c r="N473" s="3">
        <f>L473/M473</f>
        <v>0.20639102889174377</v>
      </c>
      <c r="O473" s="7">
        <f>1/N473</f>
        <v>4.845171834113585</v>
      </c>
      <c r="P473" s="3">
        <f>IF(O473&gt;21,"",N473)</f>
        <v>0.20639102889174377</v>
      </c>
      <c r="Q473" s="3">
        <f>IF(ISNUMBER(P473),SUMIF(A:A,A473,P:P),"")</f>
        <v>1</v>
      </c>
      <c r="R473" s="3">
        <f>IFERROR(P473*(1/Q473),"")</f>
        <v>0.20639102889174377</v>
      </c>
      <c r="S473" s="8">
        <f>IFERROR(1/R473,"")</f>
        <v>4.845171834113585</v>
      </c>
    </row>
    <row r="474" spans="1:19" x14ac:dyDescent="0.25">
      <c r="A474" s="1">
        <v>64</v>
      </c>
      <c r="B474" s="5">
        <v>0.79513888888888884</v>
      </c>
      <c r="C474" s="1" t="s">
        <v>299</v>
      </c>
      <c r="D474" s="1">
        <v>6</v>
      </c>
      <c r="E474" s="1">
        <v>9</v>
      </c>
      <c r="F474" s="1" t="s">
        <v>512</v>
      </c>
      <c r="G474" s="2">
        <v>61.7145333333332</v>
      </c>
      <c r="H474" s="6">
        <f>1+COUNTIFS(A:A,A474,O:O,"&lt;"&amp;O474)</f>
        <v>2</v>
      </c>
      <c r="I474" s="2">
        <f>AVERAGEIF(A:A,A474,G:G)</f>
        <v>50.089966666666641</v>
      </c>
      <c r="J474" s="2">
        <f>G474-I474</f>
        <v>11.62456666666656</v>
      </c>
      <c r="K474" s="2">
        <f>90+J474</f>
        <v>101.62456666666657</v>
      </c>
      <c r="L474" s="2">
        <f>EXP(0.06*K474)</f>
        <v>444.73295459533625</v>
      </c>
      <c r="M474" s="2">
        <f>SUMIF(A:A,A474,L:L)</f>
        <v>2190.2581903339765</v>
      </c>
      <c r="N474" s="3">
        <f>L474/M474</f>
        <v>0.20305046982955108</v>
      </c>
      <c r="O474" s="7">
        <f>1/N474</f>
        <v>4.9248839504751754</v>
      </c>
      <c r="P474" s="3">
        <f>IF(O474&gt;21,"",N474)</f>
        <v>0.20305046982955108</v>
      </c>
      <c r="Q474" s="3">
        <f>IF(ISNUMBER(P474),SUMIF(A:A,A474,P:P),"")</f>
        <v>1</v>
      </c>
      <c r="R474" s="3">
        <f>IFERROR(P474*(1/Q474),"")</f>
        <v>0.20305046982955108</v>
      </c>
      <c r="S474" s="8">
        <f>IFERROR(1/R474,"")</f>
        <v>4.9248839504751754</v>
      </c>
    </row>
    <row r="475" spans="1:19" x14ac:dyDescent="0.25">
      <c r="A475" s="1">
        <v>64</v>
      </c>
      <c r="B475" s="5">
        <v>0.79513888888888884</v>
      </c>
      <c r="C475" s="1" t="s">
        <v>299</v>
      </c>
      <c r="D475" s="1">
        <v>6</v>
      </c>
      <c r="E475" s="1">
        <v>5</v>
      </c>
      <c r="F475" s="1" t="s">
        <v>509</v>
      </c>
      <c r="G475" s="2">
        <v>52.227266666666708</v>
      </c>
      <c r="H475" s="6">
        <f>1+COUNTIFS(A:A,A475,O:O,"&lt;"&amp;O475)</f>
        <v>3</v>
      </c>
      <c r="I475" s="2">
        <f>AVERAGEIF(A:A,A475,G:G)</f>
        <v>50.089966666666641</v>
      </c>
      <c r="J475" s="2">
        <f>G475-I475</f>
        <v>2.1373000000000673</v>
      </c>
      <c r="K475" s="2">
        <f>90+J475</f>
        <v>92.137300000000067</v>
      </c>
      <c r="L475" s="2">
        <f>EXP(0.06*K475)</f>
        <v>251.70002463104439</v>
      </c>
      <c r="M475" s="2">
        <f>SUMIF(A:A,A475,L:L)</f>
        <v>2190.2581903339765</v>
      </c>
      <c r="N475" s="3">
        <f>L475/M475</f>
        <v>0.11491796982741313</v>
      </c>
      <c r="O475" s="7">
        <f>1/N475</f>
        <v>8.7018592610174608</v>
      </c>
      <c r="P475" s="3">
        <f>IF(O475&gt;21,"",N475)</f>
        <v>0.11491796982741313</v>
      </c>
      <c r="Q475" s="3">
        <f>IF(ISNUMBER(P475),SUMIF(A:A,A475,P:P),"")</f>
        <v>1</v>
      </c>
      <c r="R475" s="3">
        <f>IFERROR(P475*(1/Q475),"")</f>
        <v>0.11491796982741313</v>
      </c>
      <c r="S475" s="8">
        <f>IFERROR(1/R475,"")</f>
        <v>8.7018592610174608</v>
      </c>
    </row>
    <row r="476" spans="1:19" x14ac:dyDescent="0.25">
      <c r="A476" s="1">
        <v>64</v>
      </c>
      <c r="B476" s="5">
        <v>0.79513888888888884</v>
      </c>
      <c r="C476" s="1" t="s">
        <v>299</v>
      </c>
      <c r="D476" s="1">
        <v>6</v>
      </c>
      <c r="E476" s="1">
        <v>8</v>
      </c>
      <c r="F476" s="1" t="s">
        <v>511</v>
      </c>
      <c r="G476" s="2">
        <v>50.488333333333401</v>
      </c>
      <c r="H476" s="6">
        <f>1+COUNTIFS(A:A,A476,O:O,"&lt;"&amp;O476)</f>
        <v>4</v>
      </c>
      <c r="I476" s="2">
        <f>AVERAGEIF(A:A,A476,G:G)</f>
        <v>50.089966666666641</v>
      </c>
      <c r="J476" s="2">
        <f>G476-I476</f>
        <v>0.39836666666676024</v>
      </c>
      <c r="K476" s="2">
        <f>90+J476</f>
        <v>90.39836666666676</v>
      </c>
      <c r="L476" s="2">
        <f>EXP(0.06*K476)</f>
        <v>226.76222464984781</v>
      </c>
      <c r="M476" s="2">
        <f>SUMIF(A:A,A476,L:L)</f>
        <v>2190.2581903339765</v>
      </c>
      <c r="N476" s="3">
        <f>L476/M476</f>
        <v>0.10353218887644954</v>
      </c>
      <c r="O476" s="7">
        <f>1/N476</f>
        <v>9.6588318169661527</v>
      </c>
      <c r="P476" s="3">
        <f>IF(O476&gt;21,"",N476)</f>
        <v>0.10353218887644954</v>
      </c>
      <c r="Q476" s="3">
        <f>IF(ISNUMBER(P476),SUMIF(A:A,A476,P:P),"")</f>
        <v>1</v>
      </c>
      <c r="R476" s="3">
        <f>IFERROR(P476*(1/Q476),"")</f>
        <v>0.10353218887644954</v>
      </c>
      <c r="S476" s="8">
        <f>IFERROR(1/R476,"")</f>
        <v>9.6588318169661527</v>
      </c>
    </row>
    <row r="477" spans="1:19" x14ac:dyDescent="0.25">
      <c r="A477" s="1">
        <v>64</v>
      </c>
      <c r="B477" s="5">
        <v>0.79513888888888884</v>
      </c>
      <c r="C477" s="1" t="s">
        <v>299</v>
      </c>
      <c r="D477" s="1">
        <v>6</v>
      </c>
      <c r="E477" s="1">
        <v>1</v>
      </c>
      <c r="F477" s="1" t="s">
        <v>505</v>
      </c>
      <c r="G477" s="2">
        <v>48.180066666666598</v>
      </c>
      <c r="H477" s="6">
        <f>1+COUNTIFS(A:A,A477,O:O,"&lt;"&amp;O477)</f>
        <v>5</v>
      </c>
      <c r="I477" s="2">
        <f>AVERAGEIF(A:A,A477,G:G)</f>
        <v>50.089966666666641</v>
      </c>
      <c r="J477" s="2">
        <f>G477-I477</f>
        <v>-1.909900000000043</v>
      </c>
      <c r="K477" s="2">
        <f>90+J477</f>
        <v>88.09009999999995</v>
      </c>
      <c r="L477" s="2">
        <f>EXP(0.06*K477)</f>
        <v>197.43432551437508</v>
      </c>
      <c r="M477" s="2">
        <f>SUMIF(A:A,A477,L:L)</f>
        <v>2190.2581903339765</v>
      </c>
      <c r="N477" s="3">
        <f>L477/M477</f>
        <v>9.0142032745586839E-2</v>
      </c>
      <c r="O477" s="7">
        <f>1/N477</f>
        <v>11.093603833212402</v>
      </c>
      <c r="P477" s="3">
        <f>IF(O477&gt;21,"",N477)</f>
        <v>9.0142032745586839E-2</v>
      </c>
      <c r="Q477" s="3">
        <f>IF(ISNUMBER(P477),SUMIF(A:A,A477,P:P),"")</f>
        <v>1</v>
      </c>
      <c r="R477" s="3">
        <f>IFERROR(P477*(1/Q477),"")</f>
        <v>9.0142032745586839E-2</v>
      </c>
      <c r="S477" s="8">
        <f>IFERROR(1/R477,"")</f>
        <v>11.093603833212402</v>
      </c>
    </row>
    <row r="478" spans="1:19" x14ac:dyDescent="0.25">
      <c r="A478" s="1">
        <v>64</v>
      </c>
      <c r="B478" s="5">
        <v>0.79513888888888884</v>
      </c>
      <c r="C478" s="1" t="s">
        <v>299</v>
      </c>
      <c r="D478" s="1">
        <v>6</v>
      </c>
      <c r="E478" s="1">
        <v>6</v>
      </c>
      <c r="F478" s="1" t="s">
        <v>510</v>
      </c>
      <c r="G478" s="2">
        <v>44.899099999999997</v>
      </c>
      <c r="H478" s="6">
        <f>1+COUNTIFS(A:A,A478,O:O,"&lt;"&amp;O478)</f>
        <v>6</v>
      </c>
      <c r="I478" s="2">
        <f>AVERAGEIF(A:A,A478,G:G)</f>
        <v>50.089966666666641</v>
      </c>
      <c r="J478" s="2">
        <f>G478-I478</f>
        <v>-5.1908666666666434</v>
      </c>
      <c r="K478" s="2">
        <f>90+J478</f>
        <v>84.809133333333364</v>
      </c>
      <c r="L478" s="2">
        <f>EXP(0.06*K478)</f>
        <v>162.15424307456291</v>
      </c>
      <c r="M478" s="2">
        <f>SUMIF(A:A,A478,L:L)</f>
        <v>2190.2581903339765</v>
      </c>
      <c r="N478" s="3">
        <f>L478/M478</f>
        <v>7.4034305083382518E-2</v>
      </c>
      <c r="O478" s="7">
        <f>1/N478</f>
        <v>13.50725179190554</v>
      </c>
      <c r="P478" s="3">
        <f>IF(O478&gt;21,"",N478)</f>
        <v>7.4034305083382518E-2</v>
      </c>
      <c r="Q478" s="3">
        <f>IF(ISNUMBER(P478),SUMIF(A:A,A478,P:P),"")</f>
        <v>1</v>
      </c>
      <c r="R478" s="3">
        <f>IFERROR(P478*(1/Q478),"")</f>
        <v>7.4034305083382518E-2</v>
      </c>
      <c r="S478" s="8">
        <f>IFERROR(1/R478,"")</f>
        <v>13.50725179190554</v>
      </c>
    </row>
    <row r="479" spans="1:19" x14ac:dyDescent="0.25">
      <c r="A479" s="1">
        <v>64</v>
      </c>
      <c r="B479" s="5">
        <v>0.79513888888888884</v>
      </c>
      <c r="C479" s="1" t="s">
        <v>299</v>
      </c>
      <c r="D479" s="1">
        <v>6</v>
      </c>
      <c r="E479" s="1">
        <v>4</v>
      </c>
      <c r="F479" s="1" t="s">
        <v>508</v>
      </c>
      <c r="G479" s="2">
        <v>44.795633333333299</v>
      </c>
      <c r="H479" s="6">
        <f>1+COUNTIFS(A:A,A479,O:O,"&lt;"&amp;O479)</f>
        <v>7</v>
      </c>
      <c r="I479" s="2">
        <f>AVERAGEIF(A:A,A479,G:G)</f>
        <v>50.089966666666641</v>
      </c>
      <c r="J479" s="2">
        <f>G479-I479</f>
        <v>-5.2943333333333413</v>
      </c>
      <c r="K479" s="2">
        <f>90+J479</f>
        <v>84.705666666666659</v>
      </c>
      <c r="L479" s="2">
        <f>EXP(0.06*K479)</f>
        <v>161.15070773022182</v>
      </c>
      <c r="M479" s="2">
        <f>SUMIF(A:A,A479,L:L)</f>
        <v>2190.2581903339765</v>
      </c>
      <c r="N479" s="3">
        <f>L479/M479</f>
        <v>7.3576123783675534E-2</v>
      </c>
      <c r="O479" s="7">
        <f>1/N479</f>
        <v>13.591365630243649</v>
      </c>
      <c r="P479" s="3">
        <f>IF(O479&gt;21,"",N479)</f>
        <v>7.3576123783675534E-2</v>
      </c>
      <c r="Q479" s="3">
        <f>IF(ISNUMBER(P479),SUMIF(A:A,A479,P:P),"")</f>
        <v>1</v>
      </c>
      <c r="R479" s="3">
        <f>IFERROR(P479*(1/Q479),"")</f>
        <v>7.3576123783675534E-2</v>
      </c>
      <c r="S479" s="8">
        <f>IFERROR(1/R479,"")</f>
        <v>13.591365630243649</v>
      </c>
    </row>
    <row r="480" spans="1:19" x14ac:dyDescent="0.25">
      <c r="A480" s="1">
        <v>64</v>
      </c>
      <c r="B480" s="5">
        <v>0.79513888888888884</v>
      </c>
      <c r="C480" s="1" t="s">
        <v>299</v>
      </c>
      <c r="D480" s="1">
        <v>6</v>
      </c>
      <c r="E480" s="1">
        <v>2</v>
      </c>
      <c r="F480" s="1" t="s">
        <v>506</v>
      </c>
      <c r="G480" s="2">
        <v>44.080666666666602</v>
      </c>
      <c r="H480" s="6">
        <f>1+COUNTIFS(A:A,A480,O:O,"&lt;"&amp;O480)</f>
        <v>8</v>
      </c>
      <c r="I480" s="2">
        <f>AVERAGEIF(A:A,A480,G:G)</f>
        <v>50.089966666666641</v>
      </c>
      <c r="J480" s="2">
        <f>G480-I480</f>
        <v>-6.0093000000000387</v>
      </c>
      <c r="K480" s="2">
        <f>90+J480</f>
        <v>83.990699999999961</v>
      </c>
      <c r="L480" s="2">
        <f>EXP(0.06*K480)</f>
        <v>154.38384480123455</v>
      </c>
      <c r="M480" s="2">
        <f>SUMIF(A:A,A480,L:L)</f>
        <v>2190.2581903339765</v>
      </c>
      <c r="N480" s="3">
        <f>L480/M480</f>
        <v>7.0486596275525712E-2</v>
      </c>
      <c r="O480" s="7">
        <f>1/N480</f>
        <v>14.187094466742169</v>
      </c>
      <c r="P480" s="3">
        <f>IF(O480&gt;21,"",N480)</f>
        <v>7.0486596275525712E-2</v>
      </c>
      <c r="Q480" s="3">
        <f>IF(ISNUMBER(P480),SUMIF(A:A,A480,P:P),"")</f>
        <v>1</v>
      </c>
      <c r="R480" s="3">
        <f>IFERROR(P480*(1/Q480),"")</f>
        <v>7.0486596275525712E-2</v>
      </c>
      <c r="S480" s="8">
        <f>IFERROR(1/R480,"")</f>
        <v>14.187094466742169</v>
      </c>
    </row>
    <row r="481" spans="1:19" x14ac:dyDescent="0.25">
      <c r="A481" s="1">
        <v>64</v>
      </c>
      <c r="B481" s="5">
        <v>0.79513888888888884</v>
      </c>
      <c r="C481" s="1" t="s">
        <v>299</v>
      </c>
      <c r="D481" s="1">
        <v>6</v>
      </c>
      <c r="E481" s="1">
        <v>10</v>
      </c>
      <c r="F481" s="1" t="s">
        <v>513</v>
      </c>
      <c r="G481" s="2">
        <v>42.437599999999996</v>
      </c>
      <c r="H481" s="6">
        <f>1+COUNTIFS(A:A,A481,O:O,"&lt;"&amp;O481)</f>
        <v>9</v>
      </c>
      <c r="I481" s="2">
        <f>AVERAGEIF(A:A,A481,G:G)</f>
        <v>50.089966666666641</v>
      </c>
      <c r="J481" s="2">
        <f>G481-I481</f>
        <v>-7.6523666666666443</v>
      </c>
      <c r="K481" s="2">
        <f>90+J481</f>
        <v>82.347633333333363</v>
      </c>
      <c r="L481" s="2">
        <f>EXP(0.06*K481)</f>
        <v>139.89022389575558</v>
      </c>
      <c r="M481" s="2">
        <f>SUMIF(A:A,A481,L:L)</f>
        <v>2190.2581903339765</v>
      </c>
      <c r="N481" s="3">
        <f>L481/M481</f>
        <v>6.3869284686671912E-2</v>
      </c>
      <c r="O481" s="7">
        <f>1/N481</f>
        <v>15.656978231489065</v>
      </c>
      <c r="P481" s="3">
        <f>IF(O481&gt;21,"",N481)</f>
        <v>6.3869284686671912E-2</v>
      </c>
      <c r="Q481" s="3">
        <f>IF(ISNUMBER(P481),SUMIF(A:A,A481,P:P),"")</f>
        <v>1</v>
      </c>
      <c r="R481" s="3">
        <f>IFERROR(P481*(1/Q481),"")</f>
        <v>6.3869284686671912E-2</v>
      </c>
      <c r="S481" s="8">
        <f>IFERROR(1/R481,"")</f>
        <v>15.656978231489065</v>
      </c>
    </row>
    <row r="482" spans="1:19" x14ac:dyDescent="0.25">
      <c r="A482" s="1">
        <v>65</v>
      </c>
      <c r="B482" s="5">
        <v>0.80694444444444446</v>
      </c>
      <c r="C482" s="1" t="s">
        <v>475</v>
      </c>
      <c r="D482" s="1">
        <v>3</v>
      </c>
      <c r="E482" s="1">
        <v>1</v>
      </c>
      <c r="F482" s="1" t="s">
        <v>25</v>
      </c>
      <c r="G482" s="2">
        <v>67.374500000000097</v>
      </c>
      <c r="H482" s="6">
        <f>1+COUNTIFS(A:A,A482,O:O,"&lt;"&amp;O482)</f>
        <v>1</v>
      </c>
      <c r="I482" s="2">
        <f>AVERAGEIF(A:A,A482,G:G)</f>
        <v>48.436316666666663</v>
      </c>
      <c r="J482" s="2">
        <f>G482-I482</f>
        <v>18.938183333333434</v>
      </c>
      <c r="K482" s="2">
        <f>90+J482</f>
        <v>108.93818333333343</v>
      </c>
      <c r="L482" s="2">
        <f>EXP(0.06*K482)</f>
        <v>689.72364301966945</v>
      </c>
      <c r="M482" s="2">
        <f>SUMIF(A:A,A482,L:L)</f>
        <v>1821.8081122659012</v>
      </c>
      <c r="N482" s="3">
        <f>L482/M482</f>
        <v>0.37859291457529815</v>
      </c>
      <c r="O482" s="7">
        <f>1/N482</f>
        <v>2.6413595223296515</v>
      </c>
      <c r="P482" s="3">
        <f>IF(O482&gt;21,"",N482)</f>
        <v>0.37859291457529815</v>
      </c>
      <c r="Q482" s="3">
        <f>IF(ISNUMBER(P482),SUMIF(A:A,A482,P:P),"")</f>
        <v>0.97315081346638388</v>
      </c>
      <c r="R482" s="3">
        <f>IFERROR(P482*(1/Q482),"")</f>
        <v>0.38903827581127132</v>
      </c>
      <c r="S482" s="8">
        <f>IFERROR(1/R482,"")</f>
        <v>2.5704411678122798</v>
      </c>
    </row>
    <row r="483" spans="1:19" x14ac:dyDescent="0.25">
      <c r="A483" s="1">
        <v>65</v>
      </c>
      <c r="B483" s="5">
        <v>0.80694444444444446</v>
      </c>
      <c r="C483" s="1" t="s">
        <v>475</v>
      </c>
      <c r="D483" s="1">
        <v>3</v>
      </c>
      <c r="E483" s="1">
        <v>8</v>
      </c>
      <c r="F483" s="1" t="s">
        <v>175</v>
      </c>
      <c r="G483" s="2">
        <v>60.689133333333302</v>
      </c>
      <c r="H483" s="6">
        <f>1+COUNTIFS(A:A,A483,O:O,"&lt;"&amp;O483)</f>
        <v>2</v>
      </c>
      <c r="I483" s="2">
        <f>AVERAGEIF(A:A,A483,G:G)</f>
        <v>48.436316666666663</v>
      </c>
      <c r="J483" s="2">
        <f>G483-I483</f>
        <v>12.252816666666639</v>
      </c>
      <c r="K483" s="2">
        <f>90+J483</f>
        <v>102.25281666666663</v>
      </c>
      <c r="L483" s="2">
        <f>EXP(0.06*K483)</f>
        <v>461.81713452003027</v>
      </c>
      <c r="M483" s="2">
        <f>SUMIF(A:A,A483,L:L)</f>
        <v>1821.8081122659012</v>
      </c>
      <c r="N483" s="3">
        <f>L483/M483</f>
        <v>0.25349384021879134</v>
      </c>
      <c r="O483" s="7">
        <f>1/N483</f>
        <v>3.9448690316770492</v>
      </c>
      <c r="P483" s="3">
        <f>IF(O483&gt;21,"",N483)</f>
        <v>0.25349384021879134</v>
      </c>
      <c r="Q483" s="3">
        <f>IF(ISNUMBER(P483),SUMIF(A:A,A483,P:P),"")</f>
        <v>0.97315081346638388</v>
      </c>
      <c r="R483" s="3">
        <f>IFERROR(P483*(1/Q483),"")</f>
        <v>0.26048772370218842</v>
      </c>
      <c r="S483" s="8">
        <f>IFERROR(1/R483,"")</f>
        <v>3.8389525071948669</v>
      </c>
    </row>
    <row r="484" spans="1:19" x14ac:dyDescent="0.25">
      <c r="A484" s="1">
        <v>65</v>
      </c>
      <c r="B484" s="5">
        <v>0.80694444444444446</v>
      </c>
      <c r="C484" s="1" t="s">
        <v>475</v>
      </c>
      <c r="D484" s="1">
        <v>3</v>
      </c>
      <c r="E484" s="1">
        <v>4</v>
      </c>
      <c r="F484" s="1" t="s">
        <v>26</v>
      </c>
      <c r="G484" s="2">
        <v>51.757799999999996</v>
      </c>
      <c r="H484" s="6">
        <f>1+COUNTIFS(A:A,A484,O:O,"&lt;"&amp;O484)</f>
        <v>3</v>
      </c>
      <c r="I484" s="2">
        <f>AVERAGEIF(A:A,A484,G:G)</f>
        <v>48.436316666666663</v>
      </c>
      <c r="J484" s="2">
        <f>G484-I484</f>
        <v>3.3214833333333331</v>
      </c>
      <c r="K484" s="2">
        <f>90+J484</f>
        <v>93.321483333333333</v>
      </c>
      <c r="L484" s="2">
        <f>EXP(0.06*K484)</f>
        <v>270.23420258738969</v>
      </c>
      <c r="M484" s="2">
        <f>SUMIF(A:A,A484,L:L)</f>
        <v>1821.8081122659012</v>
      </c>
      <c r="N484" s="3">
        <f>L484/M484</f>
        <v>0.14833296699468632</v>
      </c>
      <c r="O484" s="7">
        <f>1/N484</f>
        <v>6.7415896834034381</v>
      </c>
      <c r="P484" s="3">
        <f>IF(O484&gt;21,"",N484)</f>
        <v>0.14833296699468632</v>
      </c>
      <c r="Q484" s="3">
        <f>IF(ISNUMBER(P484),SUMIF(A:A,A484,P:P),"")</f>
        <v>0.97315081346638388</v>
      </c>
      <c r="R484" s="3">
        <f>IFERROR(P484*(1/Q484),"")</f>
        <v>0.15242546678486671</v>
      </c>
      <c r="S484" s="8">
        <f>IFERROR(1/R484,"")</f>
        <v>6.5605834844606372</v>
      </c>
    </row>
    <row r="485" spans="1:19" x14ac:dyDescent="0.25">
      <c r="A485" s="1">
        <v>65</v>
      </c>
      <c r="B485" s="5">
        <v>0.80694444444444446</v>
      </c>
      <c r="C485" s="1" t="s">
        <v>475</v>
      </c>
      <c r="D485" s="1">
        <v>3</v>
      </c>
      <c r="E485" s="1">
        <v>7</v>
      </c>
      <c r="F485" s="1" t="s">
        <v>517</v>
      </c>
      <c r="G485" s="2">
        <v>48.989433333333295</v>
      </c>
      <c r="H485" s="6">
        <f>1+COUNTIFS(A:A,A485,O:O,"&lt;"&amp;O485)</f>
        <v>4</v>
      </c>
      <c r="I485" s="2">
        <f>AVERAGEIF(A:A,A485,G:G)</f>
        <v>48.436316666666663</v>
      </c>
      <c r="J485" s="2">
        <f>G485-I485</f>
        <v>0.55311666666663228</v>
      </c>
      <c r="K485" s="2">
        <f>90+J485</f>
        <v>90.553116666666625</v>
      </c>
      <c r="L485" s="2">
        <f>EXP(0.06*K485)</f>
        <v>228.87751695343269</v>
      </c>
      <c r="M485" s="2">
        <f>SUMIF(A:A,A485,L:L)</f>
        <v>1821.8081122659012</v>
      </c>
      <c r="N485" s="3">
        <f>L485/M485</f>
        <v>0.12563206597469964</v>
      </c>
      <c r="O485" s="7">
        <f>1/N485</f>
        <v>7.9597512963082577</v>
      </c>
      <c r="P485" s="3">
        <f>IF(O485&gt;21,"",N485)</f>
        <v>0.12563206597469964</v>
      </c>
      <c r="Q485" s="3">
        <f>IF(ISNUMBER(P485),SUMIF(A:A,A485,P:P),"")</f>
        <v>0.97315081346638388</v>
      </c>
      <c r="R485" s="3">
        <f>IFERROR(P485*(1/Q485),"")</f>
        <v>0.1290982489416985</v>
      </c>
      <c r="S485" s="8">
        <f>IFERROR(1/R485,"")</f>
        <v>7.7460384489924854</v>
      </c>
    </row>
    <row r="486" spans="1:19" x14ac:dyDescent="0.25">
      <c r="A486" s="1">
        <v>65</v>
      </c>
      <c r="B486" s="5">
        <v>0.80694444444444446</v>
      </c>
      <c r="C486" s="1" t="s">
        <v>475</v>
      </c>
      <c r="D486" s="1">
        <v>3</v>
      </c>
      <c r="E486" s="1">
        <v>6</v>
      </c>
      <c r="F486" s="1" t="s">
        <v>516</v>
      </c>
      <c r="G486" s="2">
        <v>38.536300000000004</v>
      </c>
      <c r="H486" s="6">
        <f>1+COUNTIFS(A:A,A486,O:O,"&lt;"&amp;O486)</f>
        <v>5</v>
      </c>
      <c r="I486" s="2">
        <f>AVERAGEIF(A:A,A486,G:G)</f>
        <v>48.436316666666663</v>
      </c>
      <c r="J486" s="2">
        <f>G486-I486</f>
        <v>-9.9000166666666587</v>
      </c>
      <c r="K486" s="2">
        <f>90+J486</f>
        <v>80.099983333333341</v>
      </c>
      <c r="L486" s="2">
        <f>EXP(0.06*K486)</f>
        <v>122.24154935069662</v>
      </c>
      <c r="M486" s="2">
        <f>SUMIF(A:A,A486,L:L)</f>
        <v>1821.8081122659012</v>
      </c>
      <c r="N486" s="3">
        <f>L486/M486</f>
        <v>6.7099025702908335E-2</v>
      </c>
      <c r="O486" s="7">
        <f>1/N486</f>
        <v>14.903346054943627</v>
      </c>
      <c r="P486" s="3">
        <f>IF(O486&gt;21,"",N486)</f>
        <v>6.7099025702908335E-2</v>
      </c>
      <c r="Q486" s="3">
        <f>IF(ISNUMBER(P486),SUMIF(A:A,A486,P:P),"")</f>
        <v>0.97315081346638388</v>
      </c>
      <c r="R486" s="3">
        <f>IFERROR(P486*(1/Q486),"")</f>
        <v>6.8950284759974848E-2</v>
      </c>
      <c r="S486" s="8">
        <f>IFERROR(1/R486,"")</f>
        <v>14.503203336739414</v>
      </c>
    </row>
    <row r="487" spans="1:19" x14ac:dyDescent="0.25">
      <c r="A487" s="1">
        <v>65</v>
      </c>
      <c r="B487" s="5">
        <v>0.80694444444444446</v>
      </c>
      <c r="C487" s="1" t="s">
        <v>475</v>
      </c>
      <c r="D487" s="1">
        <v>3</v>
      </c>
      <c r="E487" s="1">
        <v>3</v>
      </c>
      <c r="F487" s="1" t="s">
        <v>515</v>
      </c>
      <c r="G487" s="2">
        <v>23.2707333333333</v>
      </c>
      <c r="H487" s="6">
        <f>1+COUNTIFS(A:A,A487,O:O,"&lt;"&amp;O487)</f>
        <v>6</v>
      </c>
      <c r="I487" s="2">
        <f>AVERAGEIF(A:A,A487,G:G)</f>
        <v>48.436316666666663</v>
      </c>
      <c r="J487" s="2">
        <f>G487-I487</f>
        <v>-25.165583333333363</v>
      </c>
      <c r="K487" s="2">
        <f>90+J487</f>
        <v>64.834416666666641</v>
      </c>
      <c r="L487" s="2">
        <f>EXP(0.06*K487)</f>
        <v>48.914065834682319</v>
      </c>
      <c r="M487" s="2">
        <f>SUMIF(A:A,A487,L:L)</f>
        <v>1821.8081122659012</v>
      </c>
      <c r="N487" s="3">
        <f>L487/M487</f>
        <v>2.6849186533616166E-2</v>
      </c>
      <c r="O487" s="7">
        <f>1/N487</f>
        <v>37.245076261359479</v>
      </c>
      <c r="P487" s="3" t="str">
        <f>IF(O487&gt;21,"",N487)</f>
        <v/>
      </c>
      <c r="Q487" s="3" t="str">
        <f>IF(ISNUMBER(P487),SUMIF(A:A,A487,P:P),"")</f>
        <v/>
      </c>
      <c r="R487" s="3" t="str">
        <f>IFERROR(P487*(1/Q487),"")</f>
        <v/>
      </c>
      <c r="S487" s="8" t="str">
        <f>IFERROR(1/R487,"")</f>
        <v/>
      </c>
    </row>
    <row r="488" spans="1:19" x14ac:dyDescent="0.25">
      <c r="A488" s="1">
        <v>66</v>
      </c>
      <c r="B488" s="5">
        <v>0.8208333333333333</v>
      </c>
      <c r="C488" s="1" t="s">
        <v>299</v>
      </c>
      <c r="D488" s="1">
        <v>7</v>
      </c>
      <c r="E488" s="1">
        <v>2</v>
      </c>
      <c r="F488" s="1" t="s">
        <v>519</v>
      </c>
      <c r="G488" s="2">
        <v>79.59206666666671</v>
      </c>
      <c r="H488" s="6">
        <f>1+COUNTIFS(A:A,A488,O:O,"&lt;"&amp;O488)</f>
        <v>1</v>
      </c>
      <c r="I488" s="2">
        <f>AVERAGEIF(A:A,A488,G:G)</f>
        <v>49.91491111111111</v>
      </c>
      <c r="J488" s="2">
        <f>G488-I488</f>
        <v>29.677155555555601</v>
      </c>
      <c r="K488" s="2">
        <f>90+J488</f>
        <v>119.6771555555556</v>
      </c>
      <c r="L488" s="2">
        <f>EXP(0.06*K488)</f>
        <v>1313.7347752262513</v>
      </c>
      <c r="M488" s="2">
        <f>SUMIF(A:A,A488,L:L)</f>
        <v>3635.4314103826923</v>
      </c>
      <c r="N488" s="3">
        <f>L488/M488</f>
        <v>0.36136970469976709</v>
      </c>
      <c r="O488" s="7">
        <f>1/N488</f>
        <v>2.7672491274021414</v>
      </c>
      <c r="P488" s="3">
        <f>IF(O488&gt;21,"",N488)</f>
        <v>0.36136970469976709</v>
      </c>
      <c r="Q488" s="3">
        <f>IF(ISNUMBER(P488),SUMIF(A:A,A488,P:P),"")</f>
        <v>0.92387749010193887</v>
      </c>
      <c r="R488" s="3">
        <f>IFERROR(P488*(1/Q488),"")</f>
        <v>0.39114461448767873</v>
      </c>
      <c r="S488" s="8">
        <f>IFERROR(1/R488,"")</f>
        <v>2.5565991783110706</v>
      </c>
    </row>
    <row r="489" spans="1:19" x14ac:dyDescent="0.25">
      <c r="A489" s="1">
        <v>66</v>
      </c>
      <c r="B489" s="5">
        <v>0.8208333333333333</v>
      </c>
      <c r="C489" s="1" t="s">
        <v>299</v>
      </c>
      <c r="D489" s="1">
        <v>7</v>
      </c>
      <c r="E489" s="1">
        <v>8</v>
      </c>
      <c r="F489" s="1" t="s">
        <v>525</v>
      </c>
      <c r="G489" s="2">
        <v>57.558333333333302</v>
      </c>
      <c r="H489" s="6">
        <f>1+COUNTIFS(A:A,A489,O:O,"&lt;"&amp;O489)</f>
        <v>2</v>
      </c>
      <c r="I489" s="2">
        <f>AVERAGEIF(A:A,A489,G:G)</f>
        <v>49.91491111111111</v>
      </c>
      <c r="J489" s="2">
        <f>G489-I489</f>
        <v>7.6434222222221919</v>
      </c>
      <c r="K489" s="2">
        <f>90+J489</f>
        <v>97.643422222222199</v>
      </c>
      <c r="L489" s="2">
        <f>EXP(0.06*K489)</f>
        <v>350.23534168444553</v>
      </c>
      <c r="M489" s="2">
        <f>SUMIF(A:A,A489,L:L)</f>
        <v>3635.4314103826923</v>
      </c>
      <c r="N489" s="3">
        <f>L489/M489</f>
        <v>9.6339416742723574E-2</v>
      </c>
      <c r="O489" s="7">
        <f>1/N489</f>
        <v>10.379967346808014</v>
      </c>
      <c r="P489" s="3">
        <f>IF(O489&gt;21,"",N489)</f>
        <v>9.6339416742723574E-2</v>
      </c>
      <c r="Q489" s="3">
        <f>IF(ISNUMBER(P489),SUMIF(A:A,A489,P:P),"")</f>
        <v>0.92387749010193887</v>
      </c>
      <c r="R489" s="3">
        <f>IFERROR(P489*(1/Q489),"")</f>
        <v>0.10427726378753277</v>
      </c>
      <c r="S489" s="8">
        <f>IFERROR(1/R489,"")</f>
        <v>9.58981817970907</v>
      </c>
    </row>
    <row r="490" spans="1:19" x14ac:dyDescent="0.25">
      <c r="A490" s="1">
        <v>66</v>
      </c>
      <c r="B490" s="5">
        <v>0.8208333333333333</v>
      </c>
      <c r="C490" s="1" t="s">
        <v>299</v>
      </c>
      <c r="D490" s="1">
        <v>7</v>
      </c>
      <c r="E490" s="1">
        <v>9</v>
      </c>
      <c r="F490" s="1" t="s">
        <v>526</v>
      </c>
      <c r="G490" s="2">
        <v>54.185266666666699</v>
      </c>
      <c r="H490" s="6">
        <f>1+COUNTIFS(A:A,A490,O:O,"&lt;"&amp;O490)</f>
        <v>3</v>
      </c>
      <c r="I490" s="2">
        <f>AVERAGEIF(A:A,A490,G:G)</f>
        <v>49.91491111111111</v>
      </c>
      <c r="J490" s="2">
        <f>G490-I490</f>
        <v>4.2703555555555894</v>
      </c>
      <c r="K490" s="2">
        <f>90+J490</f>
        <v>94.270355555555597</v>
      </c>
      <c r="L490" s="2">
        <f>EXP(0.06*K490)</f>
        <v>286.06565097275603</v>
      </c>
      <c r="M490" s="2">
        <f>SUMIF(A:A,A490,L:L)</f>
        <v>3635.4314103826923</v>
      </c>
      <c r="N490" s="3">
        <f>L490/M490</f>
        <v>7.868822670007207E-2</v>
      </c>
      <c r="O490" s="7">
        <f>1/N490</f>
        <v>12.70838144328247</v>
      </c>
      <c r="P490" s="3">
        <f>IF(O490&gt;21,"",N490)</f>
        <v>7.868822670007207E-2</v>
      </c>
      <c r="Q490" s="3">
        <f>IF(ISNUMBER(P490),SUMIF(A:A,A490,P:P),"")</f>
        <v>0.92387749010193887</v>
      </c>
      <c r="R490" s="3">
        <f>IFERROR(P490*(1/Q490),"")</f>
        <v>8.5171711123072993E-2</v>
      </c>
      <c r="S490" s="8">
        <f>IFERROR(1/R490,"")</f>
        <v>11.740987551077863</v>
      </c>
    </row>
    <row r="491" spans="1:19" x14ac:dyDescent="0.25">
      <c r="A491" s="1">
        <v>66</v>
      </c>
      <c r="B491" s="5">
        <v>0.8208333333333333</v>
      </c>
      <c r="C491" s="1" t="s">
        <v>299</v>
      </c>
      <c r="D491" s="1">
        <v>7</v>
      </c>
      <c r="E491" s="1">
        <v>12</v>
      </c>
      <c r="F491" s="1" t="s">
        <v>528</v>
      </c>
      <c r="G491" s="2">
        <v>53.561666666666596</v>
      </c>
      <c r="H491" s="6">
        <f>1+COUNTIFS(A:A,A491,O:O,"&lt;"&amp;O491)</f>
        <v>4</v>
      </c>
      <c r="I491" s="2">
        <f>AVERAGEIF(A:A,A491,G:G)</f>
        <v>49.91491111111111</v>
      </c>
      <c r="J491" s="2">
        <f>G491-I491</f>
        <v>3.6467555555554867</v>
      </c>
      <c r="K491" s="2">
        <f>90+J491</f>
        <v>93.646755555555487</v>
      </c>
      <c r="L491" s="2">
        <f>EXP(0.06*K491)</f>
        <v>275.55998418515293</v>
      </c>
      <c r="M491" s="2">
        <f>SUMIF(A:A,A491,L:L)</f>
        <v>3635.4314103826923</v>
      </c>
      <c r="N491" s="3">
        <f>L491/M491</f>
        <v>7.5798427498359938E-2</v>
      </c>
      <c r="O491" s="7">
        <f>1/N491</f>
        <v>13.192885828952548</v>
      </c>
      <c r="P491" s="3">
        <f>IF(O491&gt;21,"",N491)</f>
        <v>7.5798427498359938E-2</v>
      </c>
      <c r="Q491" s="3">
        <f>IF(ISNUMBER(P491),SUMIF(A:A,A491,P:P),"")</f>
        <v>0.92387749010193887</v>
      </c>
      <c r="R491" s="3">
        <f>IFERROR(P491*(1/Q491),"")</f>
        <v>8.2043808091911072E-2</v>
      </c>
      <c r="S491" s="8">
        <f>IFERROR(1/R491,"")</f>
        <v>12.188610246854116</v>
      </c>
    </row>
    <row r="492" spans="1:19" x14ac:dyDescent="0.25">
      <c r="A492" s="1">
        <v>66</v>
      </c>
      <c r="B492" s="5">
        <v>0.8208333333333333</v>
      </c>
      <c r="C492" s="1" t="s">
        <v>299</v>
      </c>
      <c r="D492" s="1">
        <v>7</v>
      </c>
      <c r="E492" s="1">
        <v>3</v>
      </c>
      <c r="F492" s="1" t="s">
        <v>520</v>
      </c>
      <c r="G492" s="2">
        <v>53.324800000000003</v>
      </c>
      <c r="H492" s="6">
        <f>1+COUNTIFS(A:A,A492,O:O,"&lt;"&amp;O492)</f>
        <v>5</v>
      </c>
      <c r="I492" s="2">
        <f>AVERAGEIF(A:A,A492,G:G)</f>
        <v>49.91491111111111</v>
      </c>
      <c r="J492" s="2">
        <f>G492-I492</f>
        <v>3.4098888888888936</v>
      </c>
      <c r="K492" s="2">
        <f>90+J492</f>
        <v>93.409888888888901</v>
      </c>
      <c r="L492" s="2">
        <f>EXP(0.06*K492)</f>
        <v>271.67142325493194</v>
      </c>
      <c r="M492" s="2">
        <f>SUMIF(A:A,A492,L:L)</f>
        <v>3635.4314103826923</v>
      </c>
      <c r="N492" s="3">
        <f>L492/M492</f>
        <v>7.4728799030300996E-2</v>
      </c>
      <c r="O492" s="7">
        <f>1/N492</f>
        <v>13.381721812423621</v>
      </c>
      <c r="P492" s="3">
        <f>IF(O492&gt;21,"",N492)</f>
        <v>7.4728799030300996E-2</v>
      </c>
      <c r="Q492" s="3">
        <f>IF(ISNUMBER(P492),SUMIF(A:A,A492,P:P),"")</f>
        <v>0.92387749010193887</v>
      </c>
      <c r="R492" s="3">
        <f>IFERROR(P492*(1/Q492),"")</f>
        <v>8.0886048021427126E-2</v>
      </c>
      <c r="S492" s="8">
        <f>IFERROR(1/R492,"")</f>
        <v>12.363071561304304</v>
      </c>
    </row>
    <row r="493" spans="1:19" x14ac:dyDescent="0.25">
      <c r="A493" s="1">
        <v>66</v>
      </c>
      <c r="B493" s="5">
        <v>0.8208333333333333</v>
      </c>
      <c r="C493" s="1" t="s">
        <v>299</v>
      </c>
      <c r="D493" s="1">
        <v>7</v>
      </c>
      <c r="E493" s="1">
        <v>6</v>
      </c>
      <c r="F493" s="1" t="s">
        <v>523</v>
      </c>
      <c r="G493" s="2">
        <v>51.9502666666667</v>
      </c>
      <c r="H493" s="6">
        <f>1+COUNTIFS(A:A,A493,O:O,"&lt;"&amp;O493)</f>
        <v>6</v>
      </c>
      <c r="I493" s="2">
        <f>AVERAGEIF(A:A,A493,G:G)</f>
        <v>49.91491111111111</v>
      </c>
      <c r="J493" s="2">
        <f>G493-I493</f>
        <v>2.03535555555559</v>
      </c>
      <c r="K493" s="2">
        <f>90+J493</f>
        <v>92.035355555555583</v>
      </c>
      <c r="L493" s="2">
        <f>EXP(0.06*K493)</f>
        <v>250.16515839834994</v>
      </c>
      <c r="M493" s="2">
        <f>SUMIF(A:A,A493,L:L)</f>
        <v>3635.4314103826923</v>
      </c>
      <c r="N493" s="3">
        <f>L493/M493</f>
        <v>6.881305962309868E-2</v>
      </c>
      <c r="O493" s="7">
        <f>1/N493</f>
        <v>14.532125231419402</v>
      </c>
      <c r="P493" s="3">
        <f>IF(O493&gt;21,"",N493)</f>
        <v>6.881305962309868E-2</v>
      </c>
      <c r="Q493" s="3">
        <f>IF(ISNUMBER(P493),SUMIF(A:A,A493,P:P),"")</f>
        <v>0.92387749010193887</v>
      </c>
      <c r="R493" s="3">
        <f>IFERROR(P493*(1/Q493),"")</f>
        <v>7.4482883672710734E-2</v>
      </c>
      <c r="S493" s="8">
        <f>IFERROR(1/R493,"")</f>
        <v>13.425903384650816</v>
      </c>
    </row>
    <row r="494" spans="1:19" x14ac:dyDescent="0.25">
      <c r="A494" s="1">
        <v>66</v>
      </c>
      <c r="B494" s="5">
        <v>0.8208333333333333</v>
      </c>
      <c r="C494" s="1" t="s">
        <v>299</v>
      </c>
      <c r="D494" s="1">
        <v>7</v>
      </c>
      <c r="E494" s="1">
        <v>5</v>
      </c>
      <c r="F494" s="1" t="s">
        <v>522</v>
      </c>
      <c r="G494" s="2">
        <v>49.837966666666603</v>
      </c>
      <c r="H494" s="6">
        <f>1+COUNTIFS(A:A,A494,O:O,"&lt;"&amp;O494)</f>
        <v>7</v>
      </c>
      <c r="I494" s="2">
        <f>AVERAGEIF(A:A,A494,G:G)</f>
        <v>49.91491111111111</v>
      </c>
      <c r="J494" s="2">
        <f>G494-I494</f>
        <v>-7.6944444444507099E-2</v>
      </c>
      <c r="K494" s="2">
        <f>90+J494</f>
        <v>89.923055555555493</v>
      </c>
      <c r="L494" s="2">
        <f>EXP(0.06*K494)</f>
        <v>220.38661244103798</v>
      </c>
      <c r="M494" s="2">
        <f>SUMIF(A:A,A494,L:L)</f>
        <v>3635.4314103826923</v>
      </c>
      <c r="N494" s="3">
        <f>L494/M494</f>
        <v>6.0621859571224443E-2</v>
      </c>
      <c r="O494" s="7">
        <f>1/N494</f>
        <v>16.495699852709119</v>
      </c>
      <c r="P494" s="3">
        <f>IF(O494&gt;21,"",N494)</f>
        <v>6.0621859571224443E-2</v>
      </c>
      <c r="Q494" s="3">
        <f>IF(ISNUMBER(P494),SUMIF(A:A,A494,P:P),"")</f>
        <v>0.92387749010193887</v>
      </c>
      <c r="R494" s="3">
        <f>IFERROR(P494*(1/Q494),"")</f>
        <v>6.5616773025323455E-2</v>
      </c>
      <c r="S494" s="8">
        <f>IFERROR(1/R494,"")</f>
        <v>15.240005777395826</v>
      </c>
    </row>
    <row r="495" spans="1:19" x14ac:dyDescent="0.25">
      <c r="A495" s="1">
        <v>66</v>
      </c>
      <c r="B495" s="5">
        <v>0.8208333333333333</v>
      </c>
      <c r="C495" s="1" t="s">
        <v>299</v>
      </c>
      <c r="D495" s="1">
        <v>7</v>
      </c>
      <c r="E495" s="1">
        <v>10</v>
      </c>
      <c r="F495" s="1" t="s">
        <v>527</v>
      </c>
      <c r="G495" s="2">
        <v>47.988533333333301</v>
      </c>
      <c r="H495" s="6">
        <f>1+COUNTIFS(A:A,A495,O:O,"&lt;"&amp;O495)</f>
        <v>8</v>
      </c>
      <c r="I495" s="2">
        <f>AVERAGEIF(A:A,A495,G:G)</f>
        <v>49.91491111111111</v>
      </c>
      <c r="J495" s="2">
        <f>G495-I495</f>
        <v>-1.9263777777778088</v>
      </c>
      <c r="K495" s="2">
        <f>90+J495</f>
        <v>88.073622222222184</v>
      </c>
      <c r="L495" s="2">
        <f>EXP(0.06*K495)</f>
        <v>197.23922523834514</v>
      </c>
      <c r="M495" s="2">
        <f>SUMIF(A:A,A495,L:L)</f>
        <v>3635.4314103826923</v>
      </c>
      <c r="N495" s="3">
        <f>L495/M495</f>
        <v>5.4254695790721105E-2</v>
      </c>
      <c r="O495" s="7">
        <f>1/N495</f>
        <v>18.431584315896668</v>
      </c>
      <c r="P495" s="3">
        <f>IF(O495&gt;21,"",N495)</f>
        <v>5.4254695790721105E-2</v>
      </c>
      <c r="Q495" s="3">
        <f>IF(ISNUMBER(P495),SUMIF(A:A,A495,P:P),"")</f>
        <v>0.92387749010193887</v>
      </c>
      <c r="R495" s="3">
        <f>IFERROR(P495*(1/Q495),"")</f>
        <v>5.8724989375739362E-2</v>
      </c>
      <c r="S495" s="8">
        <f>IFERROR(1/R495,"")</f>
        <v>17.028525856372873</v>
      </c>
    </row>
    <row r="496" spans="1:19" x14ac:dyDescent="0.25">
      <c r="A496" s="1">
        <v>66</v>
      </c>
      <c r="B496" s="5">
        <v>0.8208333333333333</v>
      </c>
      <c r="C496" s="1" t="s">
        <v>299</v>
      </c>
      <c r="D496" s="1">
        <v>7</v>
      </c>
      <c r="E496" s="1">
        <v>7</v>
      </c>
      <c r="F496" s="1" t="s">
        <v>524</v>
      </c>
      <c r="G496" s="2">
        <v>47.681166666666705</v>
      </c>
      <c r="H496" s="6">
        <f>1+COUNTIFS(A:A,A496,O:O,"&lt;"&amp;O496)</f>
        <v>9</v>
      </c>
      <c r="I496" s="2">
        <f>AVERAGEIF(A:A,A496,G:G)</f>
        <v>49.91491111111111</v>
      </c>
      <c r="J496" s="2">
        <f>G496-I496</f>
        <v>-2.2337444444444046</v>
      </c>
      <c r="K496" s="2">
        <f>90+J496</f>
        <v>87.766255555555603</v>
      </c>
      <c r="L496" s="2">
        <f>EXP(0.06*K496)</f>
        <v>193.63507546084324</v>
      </c>
      <c r="M496" s="2">
        <f>SUMIF(A:A,A496,L:L)</f>
        <v>3635.4314103826923</v>
      </c>
      <c r="N496" s="3">
        <f>L496/M496</f>
        <v>5.3263300445671118E-2</v>
      </c>
      <c r="O496" s="7">
        <f>1/N496</f>
        <v>18.774653309740089</v>
      </c>
      <c r="P496" s="3">
        <f>IF(O496&gt;21,"",N496)</f>
        <v>5.3263300445671118E-2</v>
      </c>
      <c r="Q496" s="3">
        <f>IF(ISNUMBER(P496),SUMIF(A:A,A496,P:P),"")</f>
        <v>0.92387749010193887</v>
      </c>
      <c r="R496" s="3">
        <f>IFERROR(P496*(1/Q496),"")</f>
        <v>5.7651908414603915E-2</v>
      </c>
      <c r="S496" s="8">
        <f>IFERROR(1/R496,"")</f>
        <v>17.345479577336732</v>
      </c>
    </row>
    <row r="497" spans="1:19" x14ac:dyDescent="0.25">
      <c r="A497" s="1">
        <v>66</v>
      </c>
      <c r="B497" s="5">
        <v>0.8208333333333333</v>
      </c>
      <c r="C497" s="1" t="s">
        <v>299</v>
      </c>
      <c r="D497" s="1">
        <v>7</v>
      </c>
      <c r="E497" s="1">
        <v>1</v>
      </c>
      <c r="F497" s="1" t="s">
        <v>518</v>
      </c>
      <c r="G497" s="2">
        <v>39.504166666666698</v>
      </c>
      <c r="H497" s="6">
        <f>1+COUNTIFS(A:A,A497,O:O,"&lt;"&amp;O497)</f>
        <v>10</v>
      </c>
      <c r="I497" s="2">
        <f>AVERAGEIF(A:A,A497,G:G)</f>
        <v>49.91491111111111</v>
      </c>
      <c r="J497" s="2">
        <f>G497-I497</f>
        <v>-10.410744444444411</v>
      </c>
      <c r="K497" s="2">
        <f>90+J497</f>
        <v>79.589255555555582</v>
      </c>
      <c r="L497" s="2">
        <f>EXP(0.06*K497)</f>
        <v>118.55243276839974</v>
      </c>
      <c r="M497" s="2">
        <f>SUMIF(A:A,A497,L:L)</f>
        <v>3635.4314103826923</v>
      </c>
      <c r="N497" s="3">
        <f>L497/M497</f>
        <v>3.2610279052389009E-2</v>
      </c>
      <c r="O497" s="7">
        <f>1/N497</f>
        <v>30.665177639034667</v>
      </c>
      <c r="P497" s="3" t="str">
        <f>IF(O497&gt;21,"",N497)</f>
        <v/>
      </c>
      <c r="Q497" s="3" t="str">
        <f>IF(ISNUMBER(P497),SUMIF(A:A,A497,P:P),"")</f>
        <v/>
      </c>
      <c r="R497" s="3" t="str">
        <f>IFERROR(P497*(1/Q497),"")</f>
        <v/>
      </c>
      <c r="S497" s="8" t="str">
        <f>IFERROR(1/R497,"")</f>
        <v/>
      </c>
    </row>
    <row r="498" spans="1:19" x14ac:dyDescent="0.25">
      <c r="A498" s="1">
        <v>66</v>
      </c>
      <c r="B498" s="5">
        <v>0.8208333333333333</v>
      </c>
      <c r="C498" s="1" t="s">
        <v>299</v>
      </c>
      <c r="D498" s="1">
        <v>7</v>
      </c>
      <c r="E498" s="1">
        <v>4</v>
      </c>
      <c r="F498" s="1" t="s">
        <v>521</v>
      </c>
      <c r="G498" s="2">
        <v>37.301699999999997</v>
      </c>
      <c r="H498" s="6">
        <f>1+COUNTIFS(A:A,A498,O:O,"&lt;"&amp;O498)</f>
        <v>11</v>
      </c>
      <c r="I498" s="2">
        <f>AVERAGEIF(A:A,A498,G:G)</f>
        <v>49.91491111111111</v>
      </c>
      <c r="J498" s="2">
        <f>G498-I498</f>
        <v>-12.613211111111113</v>
      </c>
      <c r="K498" s="2">
        <f>90+J498</f>
        <v>77.386788888888887</v>
      </c>
      <c r="L498" s="2">
        <f>EXP(0.06*K498)</f>
        <v>103.87698197029131</v>
      </c>
      <c r="M498" s="2">
        <f>SUMIF(A:A,A498,L:L)</f>
        <v>3635.4314103826923</v>
      </c>
      <c r="N498" s="3">
        <f>L498/M498</f>
        <v>2.8573495204343973E-2</v>
      </c>
      <c r="O498" s="7">
        <f>1/N498</f>
        <v>34.997468557783293</v>
      </c>
      <c r="P498" s="3" t="str">
        <f>IF(O498&gt;21,"",N498)</f>
        <v/>
      </c>
      <c r="Q498" s="3" t="str">
        <f>IF(ISNUMBER(P498),SUMIF(A:A,A498,P:P),"")</f>
        <v/>
      </c>
      <c r="R498" s="3" t="str">
        <f>IFERROR(P498*(1/Q498),"")</f>
        <v/>
      </c>
      <c r="S498" s="8" t="str">
        <f>IFERROR(1/R498,"")</f>
        <v/>
      </c>
    </row>
    <row r="499" spans="1:19" x14ac:dyDescent="0.25">
      <c r="A499" s="1">
        <v>66</v>
      </c>
      <c r="B499" s="5">
        <v>0.8208333333333333</v>
      </c>
      <c r="C499" s="1" t="s">
        <v>299</v>
      </c>
      <c r="D499" s="1">
        <v>7</v>
      </c>
      <c r="E499" s="1">
        <v>13</v>
      </c>
      <c r="F499" s="1" t="s">
        <v>529</v>
      </c>
      <c r="G499" s="2">
        <v>26.492999999999999</v>
      </c>
      <c r="H499" s="6">
        <f>1+COUNTIFS(A:A,A499,O:O,"&lt;"&amp;O499)</f>
        <v>12</v>
      </c>
      <c r="I499" s="2">
        <f>AVERAGEIF(A:A,A499,G:G)</f>
        <v>49.91491111111111</v>
      </c>
      <c r="J499" s="2">
        <f>G499-I499</f>
        <v>-23.421911111111111</v>
      </c>
      <c r="K499" s="2">
        <f>90+J499</f>
        <v>66.578088888888885</v>
      </c>
      <c r="L499" s="2">
        <f>EXP(0.06*K499)</f>
        <v>54.308748781887395</v>
      </c>
      <c r="M499" s="2">
        <f>SUMIF(A:A,A499,L:L)</f>
        <v>3635.4314103826923</v>
      </c>
      <c r="N499" s="3">
        <f>L499/M499</f>
        <v>1.4938735641328041E-2</v>
      </c>
      <c r="O499" s="7">
        <f>1/N499</f>
        <v>66.940069361258267</v>
      </c>
      <c r="P499" s="3" t="str">
        <f>IF(O499&gt;21,"",N499)</f>
        <v/>
      </c>
      <c r="Q499" s="3" t="str">
        <f>IF(ISNUMBER(P499),SUMIF(A:A,A499,P:P),"")</f>
        <v/>
      </c>
      <c r="R499" s="3" t="str">
        <f>IFERROR(P499*(1/Q499),"")</f>
        <v/>
      </c>
      <c r="S499" s="8" t="str">
        <f>IFERROR(1/R499,"")</f>
        <v/>
      </c>
    </row>
    <row r="500" spans="1:19" x14ac:dyDescent="0.25">
      <c r="A500" s="1">
        <v>67</v>
      </c>
      <c r="B500" s="5">
        <v>0.84513888888888899</v>
      </c>
      <c r="C500" s="1" t="s">
        <v>299</v>
      </c>
      <c r="D500" s="1">
        <v>8</v>
      </c>
      <c r="E500" s="1">
        <v>2</v>
      </c>
      <c r="F500" s="1" t="s">
        <v>531</v>
      </c>
      <c r="G500" s="2">
        <v>65.989233333333303</v>
      </c>
      <c r="H500" s="6">
        <f>1+COUNTIFS(A:A,A500,O:O,"&lt;"&amp;O500)</f>
        <v>1</v>
      </c>
      <c r="I500" s="2">
        <f>AVERAGEIF(A:A,A500,G:G)</f>
        <v>48.293635555555532</v>
      </c>
      <c r="J500" s="2">
        <f>G500-I500</f>
        <v>17.69559777777777</v>
      </c>
      <c r="K500" s="2">
        <f>90+J500</f>
        <v>107.69559777777778</v>
      </c>
      <c r="L500" s="2">
        <f>EXP(0.06*K500)</f>
        <v>640.17134473292674</v>
      </c>
      <c r="M500" s="2">
        <f>SUMIF(A:A,A500,L:L)</f>
        <v>3803.4067051529578</v>
      </c>
      <c r="N500" s="3">
        <f>L500/M500</f>
        <v>0.16831524850224547</v>
      </c>
      <c r="O500" s="7">
        <f>1/N500</f>
        <v>5.9412323535657503</v>
      </c>
      <c r="P500" s="3">
        <f>IF(O500&gt;21,"",N500)</f>
        <v>0.16831524850224547</v>
      </c>
      <c r="Q500" s="3">
        <f>IF(ISNUMBER(P500),SUMIF(A:A,A500,P:P),"")</f>
        <v>0.82976667335225351</v>
      </c>
      <c r="R500" s="3">
        <f>IFERROR(P500*(1/Q500),"")</f>
        <v>0.20284647950760981</v>
      </c>
      <c r="S500" s="8">
        <f>IFERROR(1/R500,"")</f>
        <v>4.9298366056310332</v>
      </c>
    </row>
    <row r="501" spans="1:19" x14ac:dyDescent="0.25">
      <c r="A501" s="1">
        <v>67</v>
      </c>
      <c r="B501" s="5">
        <v>0.84513888888888899</v>
      </c>
      <c r="C501" s="1" t="s">
        <v>299</v>
      </c>
      <c r="D501" s="1">
        <v>8</v>
      </c>
      <c r="E501" s="1">
        <v>11</v>
      </c>
      <c r="F501" s="1" t="s">
        <v>540</v>
      </c>
      <c r="G501" s="2">
        <v>58.874700000000004</v>
      </c>
      <c r="H501" s="6">
        <f>1+COUNTIFS(A:A,A501,O:O,"&lt;"&amp;O501)</f>
        <v>2</v>
      </c>
      <c r="I501" s="2">
        <f>AVERAGEIF(A:A,A501,G:G)</f>
        <v>48.293635555555532</v>
      </c>
      <c r="J501" s="2">
        <f>G501-I501</f>
        <v>10.581064444444472</v>
      </c>
      <c r="K501" s="2">
        <f>90+J501</f>
        <v>100.58106444444448</v>
      </c>
      <c r="L501" s="2">
        <f>EXP(0.06*K501)</f>
        <v>417.74193716491931</v>
      </c>
      <c r="M501" s="2">
        <f>SUMIF(A:A,A501,L:L)</f>
        <v>3803.4067051529578</v>
      </c>
      <c r="N501" s="3">
        <f>L501/M501</f>
        <v>0.10983362273588866</v>
      </c>
      <c r="O501" s="7">
        <f>1/N501</f>
        <v>9.1046801069709709</v>
      </c>
      <c r="P501" s="3">
        <f>IF(O501&gt;21,"",N501)</f>
        <v>0.10983362273588866</v>
      </c>
      <c r="Q501" s="3">
        <f>IF(ISNUMBER(P501),SUMIF(A:A,A501,P:P),"")</f>
        <v>0.82976667335225351</v>
      </c>
      <c r="R501" s="3">
        <f>IFERROR(P501*(1/Q501),"")</f>
        <v>0.13236687645234213</v>
      </c>
      <c r="S501" s="8">
        <f>IFERROR(1/R501,"")</f>
        <v>7.5547601242977409</v>
      </c>
    </row>
    <row r="502" spans="1:19" x14ac:dyDescent="0.25">
      <c r="A502" s="1">
        <v>67</v>
      </c>
      <c r="B502" s="5">
        <v>0.84513888888888899</v>
      </c>
      <c r="C502" s="1" t="s">
        <v>299</v>
      </c>
      <c r="D502" s="1">
        <v>8</v>
      </c>
      <c r="E502" s="1">
        <v>7</v>
      </c>
      <c r="F502" s="1" t="s">
        <v>536</v>
      </c>
      <c r="G502" s="2">
        <v>56.858766666666703</v>
      </c>
      <c r="H502" s="6">
        <f>1+COUNTIFS(A:A,A502,O:O,"&lt;"&amp;O502)</f>
        <v>3</v>
      </c>
      <c r="I502" s="2">
        <f>AVERAGEIF(A:A,A502,G:G)</f>
        <v>48.293635555555532</v>
      </c>
      <c r="J502" s="2">
        <f>G502-I502</f>
        <v>8.565131111111171</v>
      </c>
      <c r="K502" s="2">
        <f>90+J502</f>
        <v>98.565131111111171</v>
      </c>
      <c r="L502" s="2">
        <f>EXP(0.06*K502)</f>
        <v>370.14982890840434</v>
      </c>
      <c r="M502" s="2">
        <f>SUMIF(A:A,A502,L:L)</f>
        <v>3803.4067051529578</v>
      </c>
      <c r="N502" s="3">
        <f>L502/M502</f>
        <v>9.7320601661377779E-2</v>
      </c>
      <c r="O502" s="7">
        <f>1/N502</f>
        <v>10.275316663982931</v>
      </c>
      <c r="P502" s="3">
        <f>IF(O502&gt;21,"",N502)</f>
        <v>9.7320601661377779E-2</v>
      </c>
      <c r="Q502" s="3">
        <f>IF(ISNUMBER(P502),SUMIF(A:A,A502,P:P),"")</f>
        <v>0.82976667335225351</v>
      </c>
      <c r="R502" s="3">
        <f>IFERROR(P502*(1/Q502),"")</f>
        <v>0.11728670816363714</v>
      </c>
      <c r="S502" s="8">
        <f>IFERROR(1/R502,"")</f>
        <v>8.5261153259140912</v>
      </c>
    </row>
    <row r="503" spans="1:19" x14ac:dyDescent="0.25">
      <c r="A503" s="1">
        <v>67</v>
      </c>
      <c r="B503" s="5">
        <v>0.84513888888888899</v>
      </c>
      <c r="C503" s="1" t="s">
        <v>299</v>
      </c>
      <c r="D503" s="1">
        <v>8</v>
      </c>
      <c r="E503" s="1">
        <v>14</v>
      </c>
      <c r="F503" s="1" t="s">
        <v>543</v>
      </c>
      <c r="G503" s="2">
        <v>54.541166666666697</v>
      </c>
      <c r="H503" s="6">
        <f>1+COUNTIFS(A:A,A503,O:O,"&lt;"&amp;O503)</f>
        <v>4</v>
      </c>
      <c r="I503" s="2">
        <f>AVERAGEIF(A:A,A503,G:G)</f>
        <v>48.293635555555532</v>
      </c>
      <c r="J503" s="2">
        <f>G503-I503</f>
        <v>6.2475311111111651</v>
      </c>
      <c r="K503" s="2">
        <f>90+J503</f>
        <v>96.247531111111158</v>
      </c>
      <c r="L503" s="2">
        <f>EXP(0.06*K503)</f>
        <v>322.09671792385876</v>
      </c>
      <c r="M503" s="2">
        <f>SUMIF(A:A,A503,L:L)</f>
        <v>3803.4067051529578</v>
      </c>
      <c r="N503" s="3">
        <f>L503/M503</f>
        <v>8.4686372742487276E-2</v>
      </c>
      <c r="O503" s="7">
        <f>1/N503</f>
        <v>11.808275258650895</v>
      </c>
      <c r="P503" s="3">
        <f>IF(O503&gt;21,"",N503)</f>
        <v>8.4686372742487276E-2</v>
      </c>
      <c r="Q503" s="3">
        <f>IF(ISNUMBER(P503),SUMIF(A:A,A503,P:P),"")</f>
        <v>0.82976667335225351</v>
      </c>
      <c r="R503" s="3">
        <f>IFERROR(P503*(1/Q503),"")</f>
        <v>0.10206046526351163</v>
      </c>
      <c r="S503" s="8">
        <f>IFERROR(1/R503,"")</f>
        <v>9.7981132793984749</v>
      </c>
    </row>
    <row r="504" spans="1:19" x14ac:dyDescent="0.25">
      <c r="A504" s="1">
        <v>67</v>
      </c>
      <c r="B504" s="5">
        <v>0.84513888888888899</v>
      </c>
      <c r="C504" s="1" t="s">
        <v>299</v>
      </c>
      <c r="D504" s="1">
        <v>8</v>
      </c>
      <c r="E504" s="1">
        <v>5</v>
      </c>
      <c r="F504" s="1" t="s">
        <v>534</v>
      </c>
      <c r="G504" s="2">
        <v>52.531866666666602</v>
      </c>
      <c r="H504" s="6">
        <f>1+COUNTIFS(A:A,A504,O:O,"&lt;"&amp;O504)</f>
        <v>5</v>
      </c>
      <c r="I504" s="2">
        <f>AVERAGEIF(A:A,A504,G:G)</f>
        <v>48.293635555555532</v>
      </c>
      <c r="J504" s="2">
        <f>G504-I504</f>
        <v>4.2382311111110695</v>
      </c>
      <c r="K504" s="2">
        <f>90+J504</f>
        <v>94.238231111111077</v>
      </c>
      <c r="L504" s="2">
        <f>EXP(0.06*K504)</f>
        <v>285.51480001000118</v>
      </c>
      <c r="M504" s="2">
        <f>SUMIF(A:A,A504,L:L)</f>
        <v>3803.4067051529578</v>
      </c>
      <c r="N504" s="3">
        <f>L504/M504</f>
        <v>7.5068174966189671E-2</v>
      </c>
      <c r="O504" s="7">
        <f>1/N504</f>
        <v>13.321224346407716</v>
      </c>
      <c r="P504" s="3">
        <f>IF(O504&gt;21,"",N504)</f>
        <v>7.5068174966189671E-2</v>
      </c>
      <c r="Q504" s="3">
        <f>IF(ISNUMBER(P504),SUMIF(A:A,A504,P:P),"")</f>
        <v>0.82976667335225351</v>
      </c>
      <c r="R504" s="3">
        <f>IFERROR(P504*(1/Q504),"")</f>
        <v>9.0469016624775481E-2</v>
      </c>
      <c r="S504" s="8">
        <f>IFERROR(1/R504,"")</f>
        <v>11.053508010897778</v>
      </c>
    </row>
    <row r="505" spans="1:19" x14ac:dyDescent="0.25">
      <c r="A505" s="1">
        <v>67</v>
      </c>
      <c r="B505" s="5">
        <v>0.84513888888888899</v>
      </c>
      <c r="C505" s="1" t="s">
        <v>299</v>
      </c>
      <c r="D505" s="1">
        <v>8</v>
      </c>
      <c r="E505" s="1">
        <v>8</v>
      </c>
      <c r="F505" s="1" t="s">
        <v>537</v>
      </c>
      <c r="G505" s="2">
        <v>51.349033333333303</v>
      </c>
      <c r="H505" s="6">
        <f>1+COUNTIFS(A:A,A505,O:O,"&lt;"&amp;O505)</f>
        <v>6</v>
      </c>
      <c r="I505" s="2">
        <f>AVERAGEIF(A:A,A505,G:G)</f>
        <v>48.293635555555532</v>
      </c>
      <c r="J505" s="2">
        <f>G505-I505</f>
        <v>3.0553977777777703</v>
      </c>
      <c r="K505" s="2">
        <f>90+J505</f>
        <v>93.05539777777777</v>
      </c>
      <c r="L505" s="2">
        <f>EXP(0.06*K505)</f>
        <v>265.9541343520994</v>
      </c>
      <c r="M505" s="2">
        <f>SUMIF(A:A,A505,L:L)</f>
        <v>3803.4067051529578</v>
      </c>
      <c r="N505" s="3">
        <f>L505/M505</f>
        <v>6.9925242018366737E-2</v>
      </c>
      <c r="O505" s="7">
        <f>1/N505</f>
        <v>14.300987327828448</v>
      </c>
      <c r="P505" s="3">
        <f>IF(O505&gt;21,"",N505)</f>
        <v>6.9925242018366737E-2</v>
      </c>
      <c r="Q505" s="3">
        <f>IF(ISNUMBER(P505),SUMIF(A:A,A505,P:P),"")</f>
        <v>0.82976667335225351</v>
      </c>
      <c r="R505" s="3">
        <f>IFERROR(P505*(1/Q505),"")</f>
        <v>8.4270969495399334E-2</v>
      </c>
      <c r="S505" s="8">
        <f>IFERROR(1/R505,"")</f>
        <v>11.866482680664944</v>
      </c>
    </row>
    <row r="506" spans="1:19" x14ac:dyDescent="0.25">
      <c r="A506" s="1">
        <v>67</v>
      </c>
      <c r="B506" s="5">
        <v>0.84513888888888899</v>
      </c>
      <c r="C506" s="1" t="s">
        <v>299</v>
      </c>
      <c r="D506" s="1">
        <v>8</v>
      </c>
      <c r="E506" s="1">
        <v>1</v>
      </c>
      <c r="F506" s="1" t="s">
        <v>530</v>
      </c>
      <c r="G506" s="2">
        <v>49.4435</v>
      </c>
      <c r="H506" s="6">
        <f>1+COUNTIFS(A:A,A506,O:O,"&lt;"&amp;O506)</f>
        <v>7</v>
      </c>
      <c r="I506" s="2">
        <f>AVERAGEIF(A:A,A506,G:G)</f>
        <v>48.293635555555532</v>
      </c>
      <c r="J506" s="2">
        <f>G506-I506</f>
        <v>1.1498644444444679</v>
      </c>
      <c r="K506" s="2">
        <f>90+J506</f>
        <v>91.149864444444461</v>
      </c>
      <c r="L506" s="2">
        <f>EXP(0.06*K506)</f>
        <v>237.22092185425799</v>
      </c>
      <c r="M506" s="2">
        <f>SUMIF(A:A,A506,L:L)</f>
        <v>3803.4067051529578</v>
      </c>
      <c r="N506" s="3">
        <f>L506/M506</f>
        <v>6.2370643016657859E-2</v>
      </c>
      <c r="O506" s="7">
        <f>1/N506</f>
        <v>16.033184069192963</v>
      </c>
      <c r="P506" s="3">
        <f>IF(O506&gt;21,"",N506)</f>
        <v>6.2370643016657859E-2</v>
      </c>
      <c r="Q506" s="3">
        <f>IF(ISNUMBER(P506),SUMIF(A:A,A506,P:P),"")</f>
        <v>0.82976667335225351</v>
      </c>
      <c r="R506" s="3">
        <f>IFERROR(P506*(1/Q506),"")</f>
        <v>7.516648356661608E-2</v>
      </c>
      <c r="S506" s="8">
        <f>IFERROR(1/R506,"")</f>
        <v>13.303801808338591</v>
      </c>
    </row>
    <row r="507" spans="1:19" x14ac:dyDescent="0.25">
      <c r="A507" s="1">
        <v>67</v>
      </c>
      <c r="B507" s="5">
        <v>0.84513888888888899</v>
      </c>
      <c r="C507" s="1" t="s">
        <v>299</v>
      </c>
      <c r="D507" s="1">
        <v>8</v>
      </c>
      <c r="E507" s="1">
        <v>15</v>
      </c>
      <c r="F507" s="1" t="s">
        <v>544</v>
      </c>
      <c r="G507" s="2">
        <v>48.798266666666699</v>
      </c>
      <c r="H507" s="6">
        <f>1+COUNTIFS(A:A,A507,O:O,"&lt;"&amp;O507)</f>
        <v>8</v>
      </c>
      <c r="I507" s="2">
        <f>AVERAGEIF(A:A,A507,G:G)</f>
        <v>48.293635555555532</v>
      </c>
      <c r="J507" s="2">
        <f>G507-I507</f>
        <v>0.50463111111116632</v>
      </c>
      <c r="K507" s="2">
        <f>90+J507</f>
        <v>90.504631111111166</v>
      </c>
      <c r="L507" s="2">
        <f>EXP(0.06*K507)</f>
        <v>228.21264930283735</v>
      </c>
      <c r="M507" s="2">
        <f>SUMIF(A:A,A507,L:L)</f>
        <v>3803.4067051529578</v>
      </c>
      <c r="N507" s="3">
        <f>L507/M507</f>
        <v>6.0002168317589782E-2</v>
      </c>
      <c r="O507" s="7">
        <f>1/N507</f>
        <v>16.666064377990946</v>
      </c>
      <c r="P507" s="3">
        <f>IF(O507&gt;21,"",N507)</f>
        <v>6.0002168317589782E-2</v>
      </c>
      <c r="Q507" s="3">
        <f>IF(ISNUMBER(P507),SUMIF(A:A,A507,P:P),"")</f>
        <v>0.82976667335225351</v>
      </c>
      <c r="R507" s="3">
        <f>IFERROR(P507*(1/Q507),"")</f>
        <v>7.2312097176886247E-2</v>
      </c>
      <c r="S507" s="8">
        <f>IFERROR(1/R507,"")</f>
        <v>13.828944796800041</v>
      </c>
    </row>
    <row r="508" spans="1:19" x14ac:dyDescent="0.25">
      <c r="A508" s="1">
        <v>67</v>
      </c>
      <c r="B508" s="5">
        <v>0.84513888888888899</v>
      </c>
      <c r="C508" s="1" t="s">
        <v>299</v>
      </c>
      <c r="D508" s="1">
        <v>8</v>
      </c>
      <c r="E508" s="1">
        <v>4</v>
      </c>
      <c r="F508" s="1" t="s">
        <v>533</v>
      </c>
      <c r="G508" s="2">
        <v>46.199866666666601</v>
      </c>
      <c r="H508" s="6">
        <f>1+COUNTIFS(A:A,A508,O:O,"&lt;"&amp;O508)</f>
        <v>9</v>
      </c>
      <c r="I508" s="2">
        <f>AVERAGEIF(A:A,A508,G:G)</f>
        <v>48.293635555555532</v>
      </c>
      <c r="J508" s="2">
        <f>G508-I508</f>
        <v>-2.0937688888889312</v>
      </c>
      <c r="K508" s="2">
        <f>90+J508</f>
        <v>87.906231111111069</v>
      </c>
      <c r="L508" s="2">
        <f>EXP(0.06*K508)</f>
        <v>195.26817431492685</v>
      </c>
      <c r="M508" s="2">
        <f>SUMIF(A:A,A508,L:L)</f>
        <v>3803.4067051529578</v>
      </c>
      <c r="N508" s="3">
        <f>L508/M508</f>
        <v>5.1340334981891965E-2</v>
      </c>
      <c r="O508" s="7">
        <f>1/N508</f>
        <v>19.477862782794578</v>
      </c>
      <c r="P508" s="3">
        <f>IF(O508&gt;21,"",N508)</f>
        <v>5.1340334981891965E-2</v>
      </c>
      <c r="Q508" s="3">
        <f>IF(ISNUMBER(P508),SUMIF(A:A,A508,P:P),"")</f>
        <v>0.82976667335225351</v>
      </c>
      <c r="R508" s="3">
        <f>IFERROR(P508*(1/Q508),"")</f>
        <v>6.1873218858594606E-2</v>
      </c>
      <c r="S508" s="8">
        <f>IFERROR(1/R508,"")</f>
        <v>16.162081405291126</v>
      </c>
    </row>
    <row r="509" spans="1:19" x14ac:dyDescent="0.25">
      <c r="A509" s="1">
        <v>67</v>
      </c>
      <c r="B509" s="5">
        <v>0.84513888888888899</v>
      </c>
      <c r="C509" s="1" t="s">
        <v>299</v>
      </c>
      <c r="D509" s="1">
        <v>8</v>
      </c>
      <c r="E509" s="1">
        <v>10</v>
      </c>
      <c r="F509" s="1" t="s">
        <v>539</v>
      </c>
      <c r="G509" s="2">
        <v>46.057700000000004</v>
      </c>
      <c r="H509" s="6">
        <f>1+COUNTIFS(A:A,A509,O:O,"&lt;"&amp;O509)</f>
        <v>10</v>
      </c>
      <c r="I509" s="2">
        <f>AVERAGEIF(A:A,A509,G:G)</f>
        <v>48.293635555555532</v>
      </c>
      <c r="J509" s="2">
        <f>G509-I509</f>
        <v>-2.2359355555555283</v>
      </c>
      <c r="K509" s="2">
        <f>90+J509</f>
        <v>87.764064444444472</v>
      </c>
      <c r="L509" s="2">
        <f>EXP(0.06*K509)</f>
        <v>193.60962057619355</v>
      </c>
      <c r="M509" s="2">
        <f>SUMIF(A:A,A509,L:L)</f>
        <v>3803.4067051529578</v>
      </c>
      <c r="N509" s="3">
        <f>L509/M509</f>
        <v>5.0904264409558413E-2</v>
      </c>
      <c r="O509" s="7">
        <f>1/N509</f>
        <v>19.644719584872888</v>
      </c>
      <c r="P509" s="3">
        <f>IF(O509&gt;21,"",N509)</f>
        <v>5.0904264409558413E-2</v>
      </c>
      <c r="Q509" s="3">
        <f>IF(ISNUMBER(P509),SUMIF(A:A,A509,P:P),"")</f>
        <v>0.82976667335225351</v>
      </c>
      <c r="R509" s="3">
        <f>IFERROR(P509*(1/Q509),"")</f>
        <v>6.1347684890627648E-2</v>
      </c>
      <c r="S509" s="8">
        <f>IFERROR(1/R509,"")</f>
        <v>16.300533618877839</v>
      </c>
    </row>
    <row r="510" spans="1:19" x14ac:dyDescent="0.25">
      <c r="A510" s="1">
        <v>67</v>
      </c>
      <c r="B510" s="5">
        <v>0.84513888888888899</v>
      </c>
      <c r="C510" s="1" t="s">
        <v>299</v>
      </c>
      <c r="D510" s="1">
        <v>8</v>
      </c>
      <c r="E510" s="1">
        <v>3</v>
      </c>
      <c r="F510" s="1" t="s">
        <v>532</v>
      </c>
      <c r="G510" s="2">
        <v>43.995733333333298</v>
      </c>
      <c r="H510" s="6">
        <f>1+COUNTIFS(A:A,A510,O:O,"&lt;"&amp;O510)</f>
        <v>11</v>
      </c>
      <c r="I510" s="2">
        <f>AVERAGEIF(A:A,A510,G:G)</f>
        <v>48.293635555555532</v>
      </c>
      <c r="J510" s="2">
        <f>G510-I510</f>
        <v>-4.2979022222222341</v>
      </c>
      <c r="K510" s="2">
        <f>90+J510</f>
        <v>85.702097777777766</v>
      </c>
      <c r="L510" s="2">
        <f>EXP(0.06*K510)</f>
        <v>171.0790733148352</v>
      </c>
      <c r="M510" s="2">
        <f>SUMIF(A:A,A510,L:L)</f>
        <v>3803.4067051529578</v>
      </c>
      <c r="N510" s="3">
        <f>L510/M510</f>
        <v>4.4980483702427264E-2</v>
      </c>
      <c r="O510" s="7">
        <f>1/N510</f>
        <v>22.231864081666988</v>
      </c>
      <c r="P510" s="3" t="str">
        <f>IF(O510&gt;21,"",N510)</f>
        <v/>
      </c>
      <c r="Q510" s="3" t="str">
        <f>IF(ISNUMBER(P510),SUMIF(A:A,A510,P:P),"")</f>
        <v/>
      </c>
      <c r="R510" s="3" t="str">
        <f>IFERROR(P510*(1/Q510),"")</f>
        <v/>
      </c>
      <c r="S510" s="8" t="str">
        <f>IFERROR(1/R510,"")</f>
        <v/>
      </c>
    </row>
    <row r="511" spans="1:19" x14ac:dyDescent="0.25">
      <c r="A511" s="1">
        <v>67</v>
      </c>
      <c r="B511" s="5">
        <v>0.84513888888888899</v>
      </c>
      <c r="C511" s="1" t="s">
        <v>299</v>
      </c>
      <c r="D511" s="1">
        <v>8</v>
      </c>
      <c r="E511" s="1">
        <v>12</v>
      </c>
      <c r="F511" s="1" t="s">
        <v>541</v>
      </c>
      <c r="G511" s="2">
        <v>41.910233333333302</v>
      </c>
      <c r="H511" s="6">
        <f>1+COUNTIFS(A:A,A511,O:O,"&lt;"&amp;O511)</f>
        <v>12</v>
      </c>
      <c r="I511" s="2">
        <f>AVERAGEIF(A:A,A511,G:G)</f>
        <v>48.293635555555532</v>
      </c>
      <c r="J511" s="2">
        <f>G511-I511</f>
        <v>-6.3834022222222302</v>
      </c>
      <c r="K511" s="2">
        <f>90+J511</f>
        <v>83.61659777777777</v>
      </c>
      <c r="L511" s="2">
        <f>EXP(0.06*K511)</f>
        <v>150.95712659528465</v>
      </c>
      <c r="M511" s="2">
        <f>SUMIF(A:A,A511,L:L)</f>
        <v>3803.4067051529578</v>
      </c>
      <c r="N511" s="3">
        <f>L511/M511</f>
        <v>3.968997751167759E-2</v>
      </c>
      <c r="O511" s="7">
        <f>1/N511</f>
        <v>25.195277566125601</v>
      </c>
      <c r="P511" s="3" t="str">
        <f>IF(O511&gt;21,"",N511)</f>
        <v/>
      </c>
      <c r="Q511" s="3" t="str">
        <f>IF(ISNUMBER(P511),SUMIF(A:A,A511,P:P),"")</f>
        <v/>
      </c>
      <c r="R511" s="3" t="str">
        <f>IFERROR(P511*(1/Q511),"")</f>
        <v/>
      </c>
      <c r="S511" s="8" t="str">
        <f>IFERROR(1/R511,"")</f>
        <v/>
      </c>
    </row>
    <row r="512" spans="1:19" x14ac:dyDescent="0.25">
      <c r="A512" s="1">
        <v>67</v>
      </c>
      <c r="B512" s="5">
        <v>0.84513888888888899</v>
      </c>
      <c r="C512" s="1" t="s">
        <v>299</v>
      </c>
      <c r="D512" s="1">
        <v>8</v>
      </c>
      <c r="E512" s="1">
        <v>9</v>
      </c>
      <c r="F512" s="1" t="s">
        <v>538</v>
      </c>
      <c r="G512" s="2">
        <v>41.138000000000005</v>
      </c>
      <c r="H512" s="6">
        <f>1+COUNTIFS(A:A,A512,O:O,"&lt;"&amp;O512)</f>
        <v>13</v>
      </c>
      <c r="I512" s="2">
        <f>AVERAGEIF(A:A,A512,G:G)</f>
        <v>48.293635555555532</v>
      </c>
      <c r="J512" s="2">
        <f>G512-I512</f>
        <v>-7.1556355555555271</v>
      </c>
      <c r="K512" s="2">
        <f>90+J512</f>
        <v>82.844364444444466</v>
      </c>
      <c r="L512" s="2">
        <f>EXP(0.06*K512)</f>
        <v>144.12224552048352</v>
      </c>
      <c r="M512" s="2">
        <f>SUMIF(A:A,A512,L:L)</f>
        <v>3803.4067051529578</v>
      </c>
      <c r="N512" s="3">
        <f>L512/M512</f>
        <v>3.7892935647724134E-2</v>
      </c>
      <c r="O512" s="7">
        <f>1/N512</f>
        <v>26.390143252468231</v>
      </c>
      <c r="P512" s="3" t="str">
        <f>IF(O512&gt;21,"",N512)</f>
        <v/>
      </c>
      <c r="Q512" s="3" t="str">
        <f>IF(ISNUMBER(P512),SUMIF(A:A,A512,P:P),"")</f>
        <v/>
      </c>
      <c r="R512" s="3" t="str">
        <f>IFERROR(P512*(1/Q512),"")</f>
        <v/>
      </c>
      <c r="S512" s="8" t="str">
        <f>IFERROR(1/R512,"")</f>
        <v/>
      </c>
    </row>
    <row r="513" spans="1:19" x14ac:dyDescent="0.25">
      <c r="A513" s="1">
        <v>67</v>
      </c>
      <c r="B513" s="5">
        <v>0.84513888888888899</v>
      </c>
      <c r="C513" s="1" t="s">
        <v>299</v>
      </c>
      <c r="D513" s="1">
        <v>8</v>
      </c>
      <c r="E513" s="1">
        <v>6</v>
      </c>
      <c r="F513" s="1" t="s">
        <v>535</v>
      </c>
      <c r="G513" s="2">
        <v>34.687033333333304</v>
      </c>
      <c r="H513" s="6">
        <f>1+COUNTIFS(A:A,A513,O:O,"&lt;"&amp;O513)</f>
        <v>14</v>
      </c>
      <c r="I513" s="2">
        <f>AVERAGEIF(A:A,A513,G:G)</f>
        <v>48.293635555555532</v>
      </c>
      <c r="J513" s="2">
        <f>G513-I513</f>
        <v>-13.606602222222229</v>
      </c>
      <c r="K513" s="2">
        <f>90+J513</f>
        <v>76.393397777777778</v>
      </c>
      <c r="L513" s="2">
        <f>EXP(0.06*K513)</f>
        <v>97.86645709466454</v>
      </c>
      <c r="M513" s="2">
        <f>SUMIF(A:A,A513,L:L)</f>
        <v>3803.4067051529578</v>
      </c>
      <c r="N513" s="3">
        <f>L513/M513</f>
        <v>2.5731262702479971E-2</v>
      </c>
      <c r="O513" s="7">
        <f>1/N513</f>
        <v>38.863230754067125</v>
      </c>
      <c r="P513" s="3" t="str">
        <f>IF(O513&gt;21,"",N513)</f>
        <v/>
      </c>
      <c r="Q513" s="3" t="str">
        <f>IF(ISNUMBER(P513),SUMIF(A:A,A513,P:P),"")</f>
        <v/>
      </c>
      <c r="R513" s="3" t="str">
        <f>IFERROR(P513*(1/Q513),"")</f>
        <v/>
      </c>
      <c r="S513" s="8" t="str">
        <f>IFERROR(1/R513,"")</f>
        <v/>
      </c>
    </row>
    <row r="514" spans="1:19" x14ac:dyDescent="0.25">
      <c r="A514" s="1">
        <v>67</v>
      </c>
      <c r="B514" s="5">
        <v>0.84513888888888899</v>
      </c>
      <c r="C514" s="1" t="s">
        <v>299</v>
      </c>
      <c r="D514" s="1">
        <v>8</v>
      </c>
      <c r="E514" s="1">
        <v>13</v>
      </c>
      <c r="F514" s="1" t="s">
        <v>542</v>
      </c>
      <c r="G514" s="2">
        <v>32.029433333333301</v>
      </c>
      <c r="H514" s="6">
        <f>1+COUNTIFS(A:A,A514,O:O,"&lt;"&amp;O514)</f>
        <v>15</v>
      </c>
      <c r="I514" s="2">
        <f>AVERAGEIF(A:A,A514,G:G)</f>
        <v>48.293635555555532</v>
      </c>
      <c r="J514" s="2">
        <f>G514-I514</f>
        <v>-16.264202222222231</v>
      </c>
      <c r="K514" s="2">
        <f>90+J514</f>
        <v>73.735797777777776</v>
      </c>
      <c r="L514" s="2">
        <f>EXP(0.06*K514)</f>
        <v>83.441673487264651</v>
      </c>
      <c r="M514" s="2">
        <f>SUMIF(A:A,A514,L:L)</f>
        <v>3803.4067051529578</v>
      </c>
      <c r="N514" s="3">
        <f>L514/M514</f>
        <v>2.1938667083437495E-2</v>
      </c>
      <c r="O514" s="7">
        <f>1/N514</f>
        <v>45.581620624296988</v>
      </c>
      <c r="P514" s="3" t="str">
        <f>IF(O514&gt;21,"",N514)</f>
        <v/>
      </c>
      <c r="Q514" s="3" t="str">
        <f>IF(ISNUMBER(P514),SUMIF(A:A,A514,P:P),"")</f>
        <v/>
      </c>
      <c r="R514" s="3" t="str">
        <f>IFERROR(P514*(1/Q514),"")</f>
        <v/>
      </c>
      <c r="S514" s="8" t="str">
        <f>IFERROR(1/R514,"")</f>
        <v/>
      </c>
    </row>
    <row r="515" spans="1:19" x14ac:dyDescent="0.25">
      <c r="A515" s="1">
        <v>68</v>
      </c>
      <c r="B515" s="5">
        <v>0.85763888888888884</v>
      </c>
      <c r="C515" s="1" t="s">
        <v>475</v>
      </c>
      <c r="D515" s="1">
        <v>5</v>
      </c>
      <c r="E515" s="1">
        <v>5</v>
      </c>
      <c r="F515" s="1" t="s">
        <v>549</v>
      </c>
      <c r="G515" s="2">
        <v>67.232933333333307</v>
      </c>
      <c r="H515" s="6">
        <f>1+COUNTIFS(A:A,A515,O:O,"&lt;"&amp;O515)</f>
        <v>1</v>
      </c>
      <c r="I515" s="2">
        <f>AVERAGEIF(A:A,A515,G:G)</f>
        <v>49.444319047619025</v>
      </c>
      <c r="J515" s="2">
        <f>G515-I515</f>
        <v>17.788614285714281</v>
      </c>
      <c r="K515" s="2">
        <f>90+J515</f>
        <v>107.78861428571429</v>
      </c>
      <c r="L515" s="2">
        <f>EXP(0.06*K515)</f>
        <v>643.7541233381171</v>
      </c>
      <c r="M515" s="2">
        <f>SUMIF(A:A,A515,L:L)</f>
        <v>1939.7865412662018</v>
      </c>
      <c r="N515" s="3">
        <f>L515/M515</f>
        <v>0.33186853792577847</v>
      </c>
      <c r="O515" s="7">
        <f>1/N515</f>
        <v>3.0132413462575576</v>
      </c>
      <c r="P515" s="3">
        <f>IF(O515&gt;21,"",N515)</f>
        <v>0.33186853792577847</v>
      </c>
      <c r="Q515" s="3">
        <f>IF(ISNUMBER(P515),SUMIF(A:A,A515,P:P),"")</f>
        <v>0.9765672428794363</v>
      </c>
      <c r="R515" s="3">
        <f>IFERROR(P515*(1/Q515),"")</f>
        <v>0.33983173237231945</v>
      </c>
      <c r="S515" s="8">
        <f>IFERROR(1/R515,"")</f>
        <v>2.9426327936450636</v>
      </c>
    </row>
    <row r="516" spans="1:19" x14ac:dyDescent="0.25">
      <c r="A516" s="1">
        <v>68</v>
      </c>
      <c r="B516" s="5">
        <v>0.85763888888888884</v>
      </c>
      <c r="C516" s="1" t="s">
        <v>475</v>
      </c>
      <c r="D516" s="1">
        <v>5</v>
      </c>
      <c r="E516" s="1">
        <v>4</v>
      </c>
      <c r="F516" s="1" t="s">
        <v>548</v>
      </c>
      <c r="G516" s="2">
        <v>55.342933333333299</v>
      </c>
      <c r="H516" s="6">
        <f>1+COUNTIFS(A:A,A516,O:O,"&lt;"&amp;O516)</f>
        <v>2</v>
      </c>
      <c r="I516" s="2">
        <f>AVERAGEIF(A:A,A516,G:G)</f>
        <v>49.444319047619025</v>
      </c>
      <c r="J516" s="2">
        <f>G516-I516</f>
        <v>5.8986142857142738</v>
      </c>
      <c r="K516" s="2">
        <f>90+J516</f>
        <v>95.898614285714274</v>
      </c>
      <c r="L516" s="2">
        <f>EXP(0.06*K516)</f>
        <v>315.42371348783973</v>
      </c>
      <c r="M516" s="2">
        <f>SUMIF(A:A,A516,L:L)</f>
        <v>1939.7865412662018</v>
      </c>
      <c r="N516" s="3">
        <f>L516/M516</f>
        <v>0.16260743477575934</v>
      </c>
      <c r="O516" s="7">
        <f>1/N516</f>
        <v>6.1497803060421612</v>
      </c>
      <c r="P516" s="3">
        <f>IF(O516&gt;21,"",N516)</f>
        <v>0.16260743477575934</v>
      </c>
      <c r="Q516" s="3">
        <f>IF(ISNUMBER(P516),SUMIF(A:A,A516,P:P),"")</f>
        <v>0.9765672428794363</v>
      </c>
      <c r="R516" s="3">
        <f>IFERROR(P516*(1/Q516),"")</f>
        <v>0.16650920452370152</v>
      </c>
      <c r="S516" s="8">
        <f>IFERROR(1/R516,"")</f>
        <v>6.0056739977858484</v>
      </c>
    </row>
    <row r="517" spans="1:19" x14ac:dyDescent="0.25">
      <c r="A517" s="1">
        <v>68</v>
      </c>
      <c r="B517" s="5">
        <v>0.85763888888888884</v>
      </c>
      <c r="C517" s="1" t="s">
        <v>475</v>
      </c>
      <c r="D517" s="1">
        <v>5</v>
      </c>
      <c r="E517" s="1">
        <v>6</v>
      </c>
      <c r="F517" s="1" t="s">
        <v>22</v>
      </c>
      <c r="G517" s="2">
        <v>54.777366666666602</v>
      </c>
      <c r="H517" s="6">
        <f>1+COUNTIFS(A:A,A517,O:O,"&lt;"&amp;O517)</f>
        <v>3</v>
      </c>
      <c r="I517" s="2">
        <f>AVERAGEIF(A:A,A517,G:G)</f>
        <v>49.444319047619025</v>
      </c>
      <c r="J517" s="2">
        <f>G517-I517</f>
        <v>5.3330476190475764</v>
      </c>
      <c r="K517" s="2">
        <f>90+J517</f>
        <v>95.333047619047576</v>
      </c>
      <c r="L517" s="2">
        <f>EXP(0.06*K517)</f>
        <v>304.89969606017343</v>
      </c>
      <c r="M517" s="2">
        <f>SUMIF(A:A,A517,L:L)</f>
        <v>1939.7865412662018</v>
      </c>
      <c r="N517" s="3">
        <f>L517/M517</f>
        <v>0.15718208657182928</v>
      </c>
      <c r="O517" s="7">
        <f>1/N517</f>
        <v>6.3620481303575183</v>
      </c>
      <c r="P517" s="3">
        <f>IF(O517&gt;21,"",N517)</f>
        <v>0.15718208657182928</v>
      </c>
      <c r="Q517" s="3">
        <f>IF(ISNUMBER(P517),SUMIF(A:A,A517,P:P),"")</f>
        <v>0.9765672428794363</v>
      </c>
      <c r="R517" s="3">
        <f>IFERROR(P517*(1/Q517),"")</f>
        <v>0.16095367494446508</v>
      </c>
      <c r="S517" s="8">
        <f>IFERROR(1/R517,"")</f>
        <v>6.2129678017295138</v>
      </c>
    </row>
    <row r="518" spans="1:19" x14ac:dyDescent="0.25">
      <c r="A518" s="1">
        <v>68</v>
      </c>
      <c r="B518" s="5">
        <v>0.85763888888888884</v>
      </c>
      <c r="C518" s="1" t="s">
        <v>475</v>
      </c>
      <c r="D518" s="1">
        <v>5</v>
      </c>
      <c r="E518" s="1">
        <v>1</v>
      </c>
      <c r="F518" s="1" t="s">
        <v>545</v>
      </c>
      <c r="G518" s="2">
        <v>48.786266666666599</v>
      </c>
      <c r="H518" s="6">
        <f>1+COUNTIFS(A:A,A518,O:O,"&lt;"&amp;O518)</f>
        <v>4</v>
      </c>
      <c r="I518" s="2">
        <f>AVERAGEIF(A:A,A518,G:G)</f>
        <v>49.444319047619025</v>
      </c>
      <c r="J518" s="2">
        <f>G518-I518</f>
        <v>-0.65805238095242657</v>
      </c>
      <c r="K518" s="2">
        <f>90+J518</f>
        <v>89.341947619047573</v>
      </c>
      <c r="L518" s="2">
        <f>EXP(0.06*K518)</f>
        <v>212.83492327628841</v>
      </c>
      <c r="M518" s="2">
        <f>SUMIF(A:A,A518,L:L)</f>
        <v>1939.7865412662018</v>
      </c>
      <c r="N518" s="3">
        <f>L518/M518</f>
        <v>0.1097207959476612</v>
      </c>
      <c r="O518" s="7">
        <f>1/N518</f>
        <v>9.1140425236891112</v>
      </c>
      <c r="P518" s="3">
        <f>IF(O518&gt;21,"",N518)</f>
        <v>0.1097207959476612</v>
      </c>
      <c r="Q518" s="3">
        <f>IF(ISNUMBER(P518),SUMIF(A:A,A518,P:P),"")</f>
        <v>0.9765672428794363</v>
      </c>
      <c r="R518" s="3">
        <f>IFERROR(P518*(1/Q518),"")</f>
        <v>0.11235354938196197</v>
      </c>
      <c r="S518" s="8">
        <f>IFERROR(1/R518,"")</f>
        <v>8.9004753788450142</v>
      </c>
    </row>
    <row r="519" spans="1:19" x14ac:dyDescent="0.25">
      <c r="A519" s="1">
        <v>68</v>
      </c>
      <c r="B519" s="5">
        <v>0.85763888888888884</v>
      </c>
      <c r="C519" s="1" t="s">
        <v>475</v>
      </c>
      <c r="D519" s="1">
        <v>5</v>
      </c>
      <c r="E519" s="1">
        <v>3</v>
      </c>
      <c r="F519" s="1" t="s">
        <v>547</v>
      </c>
      <c r="G519" s="2">
        <v>48.7625666666667</v>
      </c>
      <c r="H519" s="6">
        <f>1+COUNTIFS(A:A,A519,O:O,"&lt;"&amp;O519)</f>
        <v>5</v>
      </c>
      <c r="I519" s="2">
        <f>AVERAGEIF(A:A,A519,G:G)</f>
        <v>49.444319047619025</v>
      </c>
      <c r="J519" s="2">
        <f>G519-I519</f>
        <v>-0.68175238095232515</v>
      </c>
      <c r="K519" s="2">
        <f>90+J519</f>
        <v>89.318247619047668</v>
      </c>
      <c r="L519" s="2">
        <f>EXP(0.06*K519)</f>
        <v>212.53248709847574</v>
      </c>
      <c r="M519" s="2">
        <f>SUMIF(A:A,A519,L:L)</f>
        <v>1939.7865412662018</v>
      </c>
      <c r="N519" s="3">
        <f>L519/M519</f>
        <v>0.10956488385559397</v>
      </c>
      <c r="O519" s="7">
        <f>1/N519</f>
        <v>9.1270119112068375</v>
      </c>
      <c r="P519" s="3">
        <f>IF(O519&gt;21,"",N519)</f>
        <v>0.10956488385559397</v>
      </c>
      <c r="Q519" s="3">
        <f>IF(ISNUMBER(P519),SUMIF(A:A,A519,P:P),"")</f>
        <v>0.9765672428794363</v>
      </c>
      <c r="R519" s="3">
        <f>IFERROR(P519*(1/Q519),"")</f>
        <v>0.11219389617507423</v>
      </c>
      <c r="S519" s="8">
        <f>IFERROR(1/R519,"")</f>
        <v>8.9131408578550353</v>
      </c>
    </row>
    <row r="520" spans="1:19" x14ac:dyDescent="0.25">
      <c r="A520" s="1">
        <v>68</v>
      </c>
      <c r="B520" s="5">
        <v>0.85763888888888884</v>
      </c>
      <c r="C520" s="1" t="s">
        <v>475</v>
      </c>
      <c r="D520" s="1">
        <v>5</v>
      </c>
      <c r="E520" s="1">
        <v>2</v>
      </c>
      <c r="F520" s="1" t="s">
        <v>546</v>
      </c>
      <c r="G520" s="2">
        <v>48.151966666666702</v>
      </c>
      <c r="H520" s="6">
        <f>1+COUNTIFS(A:A,A520,O:O,"&lt;"&amp;O520)</f>
        <v>6</v>
      </c>
      <c r="I520" s="2">
        <f>AVERAGEIF(A:A,A520,G:G)</f>
        <v>49.444319047619025</v>
      </c>
      <c r="J520" s="2">
        <f>G520-I520</f>
        <v>-1.2923523809523232</v>
      </c>
      <c r="K520" s="2">
        <f>90+J520</f>
        <v>88.707647619047677</v>
      </c>
      <c r="L520" s="2">
        <f>EXP(0.06*K520)</f>
        <v>204.88705111807826</v>
      </c>
      <c r="M520" s="2">
        <f>SUMIF(A:A,A520,L:L)</f>
        <v>1939.7865412662018</v>
      </c>
      <c r="N520" s="3">
        <f>L520/M520</f>
        <v>0.1056235038028141</v>
      </c>
      <c r="O520" s="7">
        <f>1/N520</f>
        <v>9.4675897314188244</v>
      </c>
      <c r="P520" s="3">
        <f>IF(O520&gt;21,"",N520)</f>
        <v>0.1056235038028141</v>
      </c>
      <c r="Q520" s="3">
        <f>IF(ISNUMBER(P520),SUMIF(A:A,A520,P:P),"")</f>
        <v>0.9765672428794363</v>
      </c>
      <c r="R520" s="3">
        <f>IFERROR(P520*(1/Q520),"")</f>
        <v>0.10815794260247784</v>
      </c>
      <c r="S520" s="8">
        <f>IFERROR(1/R520,"")</f>
        <v>9.2457380007253445</v>
      </c>
    </row>
    <row r="521" spans="1:19" x14ac:dyDescent="0.25">
      <c r="A521" s="1">
        <v>68</v>
      </c>
      <c r="B521" s="5">
        <v>0.85763888888888884</v>
      </c>
      <c r="C521" s="1" t="s">
        <v>475</v>
      </c>
      <c r="D521" s="1">
        <v>5</v>
      </c>
      <c r="E521" s="1">
        <v>7</v>
      </c>
      <c r="F521" s="1" t="s">
        <v>550</v>
      </c>
      <c r="G521" s="2">
        <v>23.0562</v>
      </c>
      <c r="H521" s="6">
        <f>1+COUNTIFS(A:A,A521,O:O,"&lt;"&amp;O521)</f>
        <v>7</v>
      </c>
      <c r="I521" s="2">
        <f>AVERAGEIF(A:A,A521,G:G)</f>
        <v>49.444319047619025</v>
      </c>
      <c r="J521" s="2">
        <f>G521-I521</f>
        <v>-26.388119047619025</v>
      </c>
      <c r="K521" s="2">
        <f>90+J521</f>
        <v>63.611880952380972</v>
      </c>
      <c r="L521" s="2">
        <f>EXP(0.06*K521)</f>
        <v>45.454546887228986</v>
      </c>
      <c r="M521" s="2">
        <f>SUMIF(A:A,A521,L:L)</f>
        <v>1939.7865412662018</v>
      </c>
      <c r="N521" s="3">
        <f>L521/M521</f>
        <v>2.3432757120563578E-2</v>
      </c>
      <c r="O521" s="7">
        <f>1/N521</f>
        <v>42.675302562771968</v>
      </c>
      <c r="P521" s="3" t="str">
        <f>IF(O521&gt;21,"",N521)</f>
        <v/>
      </c>
      <c r="Q521" s="3" t="str">
        <f>IF(ISNUMBER(P521),SUMIF(A:A,A521,P:P),"")</f>
        <v/>
      </c>
      <c r="R521" s="3" t="str">
        <f>IFERROR(P521*(1/Q521),"")</f>
        <v/>
      </c>
      <c r="S521" s="8" t="str">
        <f>IFERROR(1/R521,"")</f>
        <v/>
      </c>
    </row>
    <row r="522" spans="1:19" x14ac:dyDescent="0.25">
      <c r="A522" s="1">
        <v>69</v>
      </c>
      <c r="B522" s="5">
        <v>0.88402777777777775</v>
      </c>
      <c r="C522" s="1" t="s">
        <v>475</v>
      </c>
      <c r="D522" s="1">
        <v>6</v>
      </c>
      <c r="E522" s="1">
        <v>1</v>
      </c>
      <c r="F522" s="1" t="s">
        <v>503</v>
      </c>
      <c r="G522" s="2">
        <v>64.978266666666698</v>
      </c>
      <c r="H522" s="6">
        <f>1+COUNTIFS(A:A,A522,O:O,"&lt;"&amp;O522)</f>
        <v>1</v>
      </c>
      <c r="I522" s="2">
        <f>AVERAGEIF(A:A,A522,G:G)</f>
        <v>50.690138888888875</v>
      </c>
      <c r="J522" s="2">
        <f>G522-I522</f>
        <v>14.288127777777824</v>
      </c>
      <c r="K522" s="2">
        <f>90+J522</f>
        <v>104.28812777777782</v>
      </c>
      <c r="L522" s="2">
        <f>EXP(0.06*K522)</f>
        <v>521.80171879326701</v>
      </c>
      <c r="M522" s="2">
        <f>SUMIF(A:A,A522,L:L)</f>
        <v>1641.8223421349699</v>
      </c>
      <c r="N522" s="3">
        <f>L522/M522</f>
        <v>0.31781862470864775</v>
      </c>
      <c r="O522" s="7">
        <f>1/N522</f>
        <v>3.1464487045613669</v>
      </c>
      <c r="P522" s="3">
        <f>IF(O522&gt;21,"",N522)</f>
        <v>0.31781862470864775</v>
      </c>
      <c r="Q522" s="3">
        <f>IF(ISNUMBER(P522),SUMIF(A:A,A522,P:P),"")</f>
        <v>0.9731363826165268</v>
      </c>
      <c r="R522" s="3">
        <f>IFERROR(P522*(1/Q522),"")</f>
        <v>0.32659206909324551</v>
      </c>
      <c r="S522" s="8">
        <f>IFERROR(1/R522,"")</f>
        <v>3.0619237104453059</v>
      </c>
    </row>
    <row r="523" spans="1:19" x14ac:dyDescent="0.25">
      <c r="A523" s="1">
        <v>69</v>
      </c>
      <c r="B523" s="5">
        <v>0.88402777777777775</v>
      </c>
      <c r="C523" s="1" t="s">
        <v>475</v>
      </c>
      <c r="D523" s="1">
        <v>6</v>
      </c>
      <c r="E523" s="1">
        <v>4</v>
      </c>
      <c r="F523" s="1" t="s">
        <v>514</v>
      </c>
      <c r="G523" s="2">
        <v>55.505733333333396</v>
      </c>
      <c r="H523" s="6">
        <f>1+COUNTIFS(A:A,A523,O:O,"&lt;"&amp;O523)</f>
        <v>2</v>
      </c>
      <c r="I523" s="2">
        <f>AVERAGEIF(A:A,A523,G:G)</f>
        <v>50.690138888888875</v>
      </c>
      <c r="J523" s="2">
        <f>G523-I523</f>
        <v>4.8155944444445211</v>
      </c>
      <c r="K523" s="2">
        <f>90+J523</f>
        <v>94.815594444444514</v>
      </c>
      <c r="L523" s="2">
        <f>EXP(0.06*K523)</f>
        <v>295.57885873242594</v>
      </c>
      <c r="M523" s="2">
        <f>SUMIF(A:A,A523,L:L)</f>
        <v>1641.8223421349699</v>
      </c>
      <c r="N523" s="3">
        <f>L523/M523</f>
        <v>0.18003096385450892</v>
      </c>
      <c r="O523" s="7">
        <f>1/N523</f>
        <v>5.5546000454018829</v>
      </c>
      <c r="P523" s="3">
        <f>IF(O523&gt;21,"",N523)</f>
        <v>0.18003096385450892</v>
      </c>
      <c r="Q523" s="3">
        <f>IF(ISNUMBER(P523),SUMIF(A:A,A523,P:P),"")</f>
        <v>0.9731363826165268</v>
      </c>
      <c r="R523" s="3">
        <f>IFERROR(P523*(1/Q523),"")</f>
        <v>0.18500075330700255</v>
      </c>
      <c r="S523" s="8">
        <f>IFERROR(1/R523,"")</f>
        <v>5.4053833950639838</v>
      </c>
    </row>
    <row r="524" spans="1:19" x14ac:dyDescent="0.25">
      <c r="A524" s="1">
        <v>69</v>
      </c>
      <c r="B524" s="5">
        <v>0.88402777777777775</v>
      </c>
      <c r="C524" s="1" t="s">
        <v>475</v>
      </c>
      <c r="D524" s="1">
        <v>6</v>
      </c>
      <c r="E524" s="1">
        <v>2</v>
      </c>
      <c r="F524" s="1" t="s">
        <v>504</v>
      </c>
      <c r="G524" s="2">
        <v>54.736899999999899</v>
      </c>
      <c r="H524" s="6">
        <f>1+COUNTIFS(A:A,A524,O:O,"&lt;"&amp;O524)</f>
        <v>3</v>
      </c>
      <c r="I524" s="2">
        <f>AVERAGEIF(A:A,A524,G:G)</f>
        <v>50.690138888888875</v>
      </c>
      <c r="J524" s="2">
        <f>G524-I524</f>
        <v>4.0467611111110244</v>
      </c>
      <c r="K524" s="2">
        <f>90+J524</f>
        <v>94.046761111111024</v>
      </c>
      <c r="L524" s="2">
        <f>EXP(0.06*K524)</f>
        <v>282.25351788343499</v>
      </c>
      <c r="M524" s="2">
        <f>SUMIF(A:A,A524,L:L)</f>
        <v>1641.8223421349699</v>
      </c>
      <c r="N524" s="3">
        <f>L524/M524</f>
        <v>0.17191477460125323</v>
      </c>
      <c r="O524" s="7">
        <f>1/N524</f>
        <v>5.8168357101327937</v>
      </c>
      <c r="P524" s="3">
        <f>IF(O524&gt;21,"",N524)</f>
        <v>0.17191477460125323</v>
      </c>
      <c r="Q524" s="3">
        <f>IF(ISNUMBER(P524),SUMIF(A:A,A524,P:P),"")</f>
        <v>0.9731363826165268</v>
      </c>
      <c r="R524" s="3">
        <f>IFERROR(P524*(1/Q524),"")</f>
        <v>0.17666051508527125</v>
      </c>
      <c r="S524" s="8">
        <f>IFERROR(1/R524,"")</f>
        <v>5.6605744612332627</v>
      </c>
    </row>
    <row r="525" spans="1:19" x14ac:dyDescent="0.25">
      <c r="A525" s="1">
        <v>69</v>
      </c>
      <c r="B525" s="5">
        <v>0.88402777777777775</v>
      </c>
      <c r="C525" s="1" t="s">
        <v>475</v>
      </c>
      <c r="D525" s="1">
        <v>6</v>
      </c>
      <c r="E525" s="1">
        <v>6</v>
      </c>
      <c r="F525" s="1" t="s">
        <v>553</v>
      </c>
      <c r="G525" s="2">
        <v>54.297499999999999</v>
      </c>
      <c r="H525" s="6">
        <f>1+COUNTIFS(A:A,A525,O:O,"&lt;"&amp;O525)</f>
        <v>4</v>
      </c>
      <c r="I525" s="2">
        <f>AVERAGEIF(A:A,A525,G:G)</f>
        <v>50.690138888888875</v>
      </c>
      <c r="J525" s="2">
        <f>G525-I525</f>
        <v>3.6073611111111248</v>
      </c>
      <c r="K525" s="2">
        <f>90+J525</f>
        <v>93.607361111111118</v>
      </c>
      <c r="L525" s="2">
        <f>EXP(0.06*K525)</f>
        <v>274.90942139554556</v>
      </c>
      <c r="M525" s="2">
        <f>SUMIF(A:A,A525,L:L)</f>
        <v>1641.8223421349699</v>
      </c>
      <c r="N525" s="3">
        <f>L525/M525</f>
        <v>0.16744163746612359</v>
      </c>
      <c r="O525" s="7">
        <f>1/N525</f>
        <v>5.9722301760356213</v>
      </c>
      <c r="P525" s="3">
        <f>IF(O525&gt;21,"",N525)</f>
        <v>0.16744163746612359</v>
      </c>
      <c r="Q525" s="3">
        <f>IF(ISNUMBER(P525),SUMIF(A:A,A525,P:P),"")</f>
        <v>0.9731363826165268</v>
      </c>
      <c r="R525" s="3">
        <f>IFERROR(P525*(1/Q525),"")</f>
        <v>0.17206389613747025</v>
      </c>
      <c r="S525" s="8">
        <f>IFERROR(1/R525,"")</f>
        <v>5.8117944696605681</v>
      </c>
    </row>
    <row r="526" spans="1:19" x14ac:dyDescent="0.25">
      <c r="A526" s="1">
        <v>69</v>
      </c>
      <c r="B526" s="5">
        <v>0.88402777777777775</v>
      </c>
      <c r="C526" s="1" t="s">
        <v>475</v>
      </c>
      <c r="D526" s="1">
        <v>6</v>
      </c>
      <c r="E526" s="1">
        <v>3</v>
      </c>
      <c r="F526" s="1" t="s">
        <v>551</v>
      </c>
      <c r="G526" s="2">
        <v>50.8226333333333</v>
      </c>
      <c r="H526" s="6">
        <f>1+COUNTIFS(A:A,A526,O:O,"&lt;"&amp;O526)</f>
        <v>5</v>
      </c>
      <c r="I526" s="2">
        <f>AVERAGEIF(A:A,A526,G:G)</f>
        <v>50.690138888888875</v>
      </c>
      <c r="J526" s="2">
        <f>G526-I526</f>
        <v>0.1324944444444256</v>
      </c>
      <c r="K526" s="2">
        <f>90+J526</f>
        <v>90.132494444444433</v>
      </c>
      <c r="L526" s="2">
        <f>EXP(0.06*K526)</f>
        <v>223.17353811954459</v>
      </c>
      <c r="M526" s="2">
        <f>SUMIF(A:A,A526,L:L)</f>
        <v>1641.8223421349699</v>
      </c>
      <c r="N526" s="3">
        <f>L526/M526</f>
        <v>0.13593038198599328</v>
      </c>
      <c r="O526" s="7">
        <f>1/N526</f>
        <v>7.3567070539317942</v>
      </c>
      <c r="P526" s="3">
        <f>IF(O526&gt;21,"",N526)</f>
        <v>0.13593038198599328</v>
      </c>
      <c r="Q526" s="3">
        <f>IF(ISNUMBER(P526),SUMIF(A:A,A526,P:P),"")</f>
        <v>0.9731363826165268</v>
      </c>
      <c r="R526" s="3">
        <f>IFERROR(P526*(1/Q526),"")</f>
        <v>0.13968276637701035</v>
      </c>
      <c r="S526" s="8">
        <f>IFERROR(1/R526,"")</f>
        <v>7.1590792904326719</v>
      </c>
    </row>
    <row r="527" spans="1:19" x14ac:dyDescent="0.25">
      <c r="A527" s="1">
        <v>69</v>
      </c>
      <c r="B527" s="5">
        <v>0.88402777777777775</v>
      </c>
      <c r="C527" s="1" t="s">
        <v>475</v>
      </c>
      <c r="D527" s="1">
        <v>6</v>
      </c>
      <c r="E527" s="1">
        <v>5</v>
      </c>
      <c r="F527" s="1" t="s">
        <v>552</v>
      </c>
      <c r="G527" s="2">
        <v>23.799799999999998</v>
      </c>
      <c r="H527" s="6">
        <f>1+COUNTIFS(A:A,A527,O:O,"&lt;"&amp;O527)</f>
        <v>6</v>
      </c>
      <c r="I527" s="2">
        <f>AVERAGEIF(A:A,A527,G:G)</f>
        <v>50.690138888888875</v>
      </c>
      <c r="J527" s="2">
        <f>G527-I527</f>
        <v>-26.890338888888877</v>
      </c>
      <c r="K527" s="2">
        <f>90+J527</f>
        <v>63.109661111111123</v>
      </c>
      <c r="L527" s="2">
        <f>EXP(0.06*K527)</f>
        <v>44.105287210751754</v>
      </c>
      <c r="M527" s="2">
        <f>SUMIF(A:A,A527,L:L)</f>
        <v>1641.8223421349699</v>
      </c>
      <c r="N527" s="3">
        <f>L527/M527</f>
        <v>2.6863617383473256E-2</v>
      </c>
      <c r="O527" s="7">
        <f>1/N527</f>
        <v>37.225068602086672</v>
      </c>
      <c r="P527" s="3" t="str">
        <f>IF(O527&gt;21,"",N527)</f>
        <v/>
      </c>
      <c r="Q527" s="3" t="str">
        <f>IF(ISNUMBER(P527),SUMIF(A:A,A527,P:P),"")</f>
        <v/>
      </c>
      <c r="R527" s="3" t="str">
        <f>IFERROR(P527*(1/Q527),"")</f>
        <v/>
      </c>
      <c r="S527" s="8" t="str">
        <f>IFERROR(1/R527,"")</f>
        <v/>
      </c>
    </row>
    <row r="528" spans="1:19" x14ac:dyDescent="0.25">
      <c r="A528" s="1">
        <v>70</v>
      </c>
      <c r="B528" s="5">
        <v>0.91180555555555554</v>
      </c>
      <c r="C528" s="1" t="s">
        <v>475</v>
      </c>
      <c r="D528" s="1">
        <v>7</v>
      </c>
      <c r="E528" s="1">
        <v>5</v>
      </c>
      <c r="F528" s="1" t="s">
        <v>558</v>
      </c>
      <c r="G528" s="2">
        <v>59.653633333333303</v>
      </c>
      <c r="H528" s="6">
        <f>1+COUNTIFS(A:A,A528,O:O,"&lt;"&amp;O528)</f>
        <v>1</v>
      </c>
      <c r="I528" s="2">
        <f>AVERAGEIF(A:A,A528,G:G)</f>
        <v>54.48829999999996</v>
      </c>
      <c r="J528" s="2">
        <f>G528-I528</f>
        <v>5.1653333333333435</v>
      </c>
      <c r="K528" s="2">
        <f>90+J528</f>
        <v>95.165333333333336</v>
      </c>
      <c r="L528" s="2">
        <f>EXP(0.06*K528)</f>
        <v>301.84691956328936</v>
      </c>
      <c r="M528" s="2">
        <f>SUMIF(A:A,A528,L:L)</f>
        <v>1127.9363299923423</v>
      </c>
      <c r="N528" s="3">
        <f>L528/M528</f>
        <v>0.26760989209855368</v>
      </c>
      <c r="O528" s="7">
        <f>1/N528</f>
        <v>3.7367826434148643</v>
      </c>
      <c r="P528" s="3">
        <f>IF(O528&gt;21,"",N528)</f>
        <v>0.26760989209855368</v>
      </c>
      <c r="Q528" s="3">
        <f>IF(ISNUMBER(P528),SUMIF(A:A,A528,P:P),"")</f>
        <v>1</v>
      </c>
      <c r="R528" s="3">
        <f>IFERROR(P528*(1/Q528),"")</f>
        <v>0.26760989209855368</v>
      </c>
      <c r="S528" s="8">
        <f>IFERROR(1/R528,"")</f>
        <v>3.7367826434148643</v>
      </c>
    </row>
    <row r="529" spans="1:19" x14ac:dyDescent="0.25">
      <c r="A529" s="1">
        <v>70</v>
      </c>
      <c r="B529" s="5">
        <v>0.91180555555555554</v>
      </c>
      <c r="C529" s="1" t="s">
        <v>475</v>
      </c>
      <c r="D529" s="1">
        <v>7</v>
      </c>
      <c r="E529" s="1">
        <v>4</v>
      </c>
      <c r="F529" s="1" t="s">
        <v>557</v>
      </c>
      <c r="G529" s="2">
        <v>56.244266666666597</v>
      </c>
      <c r="H529" s="6">
        <f>1+COUNTIFS(A:A,A529,O:O,"&lt;"&amp;O529)</f>
        <v>2</v>
      </c>
      <c r="I529" s="2">
        <f>AVERAGEIF(A:A,A529,G:G)</f>
        <v>54.48829999999996</v>
      </c>
      <c r="J529" s="2">
        <f>G529-I529</f>
        <v>1.7559666666666374</v>
      </c>
      <c r="K529" s="2">
        <f>90+J529</f>
        <v>91.755966666666637</v>
      </c>
      <c r="L529" s="2">
        <f>EXP(0.06*K529)</f>
        <v>246.0065102467818</v>
      </c>
      <c r="M529" s="2">
        <f>SUMIF(A:A,A529,L:L)</f>
        <v>1127.9363299923423</v>
      </c>
      <c r="N529" s="3">
        <f>L529/M529</f>
        <v>0.21810318872205489</v>
      </c>
      <c r="O529" s="7">
        <f>1/N529</f>
        <v>4.5849856935121398</v>
      </c>
      <c r="P529" s="3">
        <f>IF(O529&gt;21,"",N529)</f>
        <v>0.21810318872205489</v>
      </c>
      <c r="Q529" s="3">
        <f>IF(ISNUMBER(P529),SUMIF(A:A,A529,P:P),"")</f>
        <v>1</v>
      </c>
      <c r="R529" s="3">
        <f>IFERROR(P529*(1/Q529),"")</f>
        <v>0.21810318872205489</v>
      </c>
      <c r="S529" s="8">
        <f>IFERROR(1/R529,"")</f>
        <v>4.5849856935121398</v>
      </c>
    </row>
    <row r="530" spans="1:19" x14ac:dyDescent="0.25">
      <c r="A530" s="1">
        <v>70</v>
      </c>
      <c r="B530" s="5">
        <v>0.91180555555555554</v>
      </c>
      <c r="C530" s="1" t="s">
        <v>475</v>
      </c>
      <c r="D530" s="1">
        <v>7</v>
      </c>
      <c r="E530" s="1">
        <v>3</v>
      </c>
      <c r="F530" s="1" t="s">
        <v>556</v>
      </c>
      <c r="G530" s="2">
        <v>53.559433333333295</v>
      </c>
      <c r="H530" s="6">
        <f>1+COUNTIFS(A:A,A530,O:O,"&lt;"&amp;O530)</f>
        <v>3</v>
      </c>
      <c r="I530" s="2">
        <f>AVERAGEIF(A:A,A530,G:G)</f>
        <v>54.48829999999996</v>
      </c>
      <c r="J530" s="2">
        <f>G530-I530</f>
        <v>-0.92886666666666429</v>
      </c>
      <c r="K530" s="2">
        <f>90+J530</f>
        <v>89.071133333333336</v>
      </c>
      <c r="L530" s="2">
        <f>EXP(0.06*K530)</f>
        <v>209.40454435671975</v>
      </c>
      <c r="M530" s="2">
        <f>SUMIF(A:A,A530,L:L)</f>
        <v>1127.9363299923423</v>
      </c>
      <c r="N530" s="3">
        <f>L530/M530</f>
        <v>0.18565280573783932</v>
      </c>
      <c r="O530" s="7">
        <f>1/N530</f>
        <v>5.3863985304488313</v>
      </c>
      <c r="P530" s="3">
        <f>IF(O530&gt;21,"",N530)</f>
        <v>0.18565280573783932</v>
      </c>
      <c r="Q530" s="3">
        <f>IF(ISNUMBER(P530),SUMIF(A:A,A530,P:P),"")</f>
        <v>1</v>
      </c>
      <c r="R530" s="3">
        <f>IFERROR(P530*(1/Q530),"")</f>
        <v>0.18565280573783932</v>
      </c>
      <c r="S530" s="8">
        <f>IFERROR(1/R530,"")</f>
        <v>5.3863985304488313</v>
      </c>
    </row>
    <row r="531" spans="1:19" x14ac:dyDescent="0.25">
      <c r="A531" s="1">
        <v>70</v>
      </c>
      <c r="B531" s="5">
        <v>0.91180555555555554</v>
      </c>
      <c r="C531" s="1" t="s">
        <v>475</v>
      </c>
      <c r="D531" s="1">
        <v>7</v>
      </c>
      <c r="E531" s="1">
        <v>1</v>
      </c>
      <c r="F531" s="1" t="s">
        <v>554</v>
      </c>
      <c r="G531" s="2">
        <v>52.536066666666606</v>
      </c>
      <c r="H531" s="6">
        <f>1+COUNTIFS(A:A,A531,O:O,"&lt;"&amp;O531)</f>
        <v>4</v>
      </c>
      <c r="I531" s="2">
        <f>AVERAGEIF(A:A,A531,G:G)</f>
        <v>54.48829999999996</v>
      </c>
      <c r="J531" s="2">
        <f>G531-I531</f>
        <v>-1.9522333333333535</v>
      </c>
      <c r="K531" s="2">
        <f>90+J531</f>
        <v>88.047766666666647</v>
      </c>
      <c r="L531" s="2">
        <f>EXP(0.06*K531)</f>
        <v>196.93347867233027</v>
      </c>
      <c r="M531" s="2">
        <f>SUMIF(A:A,A531,L:L)</f>
        <v>1127.9363299923423</v>
      </c>
      <c r="N531" s="3">
        <f>L531/M531</f>
        <v>0.17459627235667396</v>
      </c>
      <c r="O531" s="7">
        <f>1/N531</f>
        <v>5.7274991413170042</v>
      </c>
      <c r="P531" s="3">
        <f>IF(O531&gt;21,"",N531)</f>
        <v>0.17459627235667396</v>
      </c>
      <c r="Q531" s="3">
        <f>IF(ISNUMBER(P531),SUMIF(A:A,A531,P:P),"")</f>
        <v>1</v>
      </c>
      <c r="R531" s="3">
        <f>IFERROR(P531*(1/Q531),"")</f>
        <v>0.17459627235667396</v>
      </c>
      <c r="S531" s="8">
        <f>IFERROR(1/R531,"")</f>
        <v>5.7274991413170042</v>
      </c>
    </row>
    <row r="532" spans="1:19" x14ac:dyDescent="0.25">
      <c r="A532" s="1">
        <v>70</v>
      </c>
      <c r="B532" s="5">
        <v>0.91180555555555554</v>
      </c>
      <c r="C532" s="1" t="s">
        <v>475</v>
      </c>
      <c r="D532" s="1">
        <v>7</v>
      </c>
      <c r="E532" s="1">
        <v>2</v>
      </c>
      <c r="F532" s="1" t="s">
        <v>555</v>
      </c>
      <c r="G532" s="2">
        <v>50.448099999999997</v>
      </c>
      <c r="H532" s="6">
        <f>1+COUNTIFS(A:A,A532,O:O,"&lt;"&amp;O532)</f>
        <v>5</v>
      </c>
      <c r="I532" s="2">
        <f>AVERAGEIF(A:A,A532,G:G)</f>
        <v>54.48829999999996</v>
      </c>
      <c r="J532" s="2">
        <f>G532-I532</f>
        <v>-4.0401999999999632</v>
      </c>
      <c r="K532" s="2">
        <f>90+J532</f>
        <v>85.95980000000003</v>
      </c>
      <c r="L532" s="2">
        <f>EXP(0.06*K532)</f>
        <v>173.74487715322113</v>
      </c>
      <c r="M532" s="2">
        <f>SUMIF(A:A,A532,L:L)</f>
        <v>1127.9363299923423</v>
      </c>
      <c r="N532" s="3">
        <f>L532/M532</f>
        <v>0.15403784108487817</v>
      </c>
      <c r="O532" s="7">
        <f>1/N532</f>
        <v>6.4919112924270239</v>
      </c>
      <c r="P532" s="3">
        <f>IF(O532&gt;21,"",N532)</f>
        <v>0.15403784108487817</v>
      </c>
      <c r="Q532" s="3">
        <f>IF(ISNUMBER(P532),SUMIF(A:A,A532,P:P),"")</f>
        <v>1</v>
      </c>
      <c r="R532" s="3">
        <f>IFERROR(P532*(1/Q532),"")</f>
        <v>0.15403784108487817</v>
      </c>
      <c r="S532" s="8">
        <f>IFERROR(1/R532,"")</f>
        <v>6.4919112924270239</v>
      </c>
    </row>
  </sheetData>
  <autoFilter ref="A1:S56"/>
  <sortState ref="A2:T803">
    <sortCondition ref="B2:B803"/>
    <sortCondition ref="H2:H803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75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2018-02-23T22:03:36Z</cp:lastPrinted>
  <dcterms:created xsi:type="dcterms:W3CDTF">2016-03-11T05:58:01Z</dcterms:created>
  <dcterms:modified xsi:type="dcterms:W3CDTF">2018-02-23T22:33:28Z</dcterms:modified>
</cp:coreProperties>
</file>