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PRICES!$A$1:$S$68</definedName>
  </definedNames>
  <calcPr calcId="152511"/>
</workbook>
</file>

<file path=xl/calcChain.xml><?xml version="1.0" encoding="utf-8"?>
<calcChain xmlns="http://schemas.openxmlformats.org/spreadsheetml/2006/main">
  <c r="I712" i="1" l="1"/>
  <c r="J712" i="1" s="1"/>
  <c r="K712" i="1" s="1"/>
  <c r="L712" i="1" s="1"/>
  <c r="I491" i="1" l="1"/>
  <c r="J491" i="1" s="1"/>
  <c r="K491" i="1" s="1"/>
  <c r="L491" i="1" s="1"/>
  <c r="I490" i="1"/>
  <c r="J490" i="1" s="1"/>
  <c r="K490" i="1" s="1"/>
  <c r="L490" i="1" s="1"/>
  <c r="I494" i="1"/>
  <c r="J494" i="1" s="1"/>
  <c r="K494" i="1" s="1"/>
  <c r="L494" i="1" s="1"/>
  <c r="I501" i="1"/>
  <c r="J501" i="1" s="1"/>
  <c r="K501" i="1" s="1"/>
  <c r="L501" i="1" s="1"/>
  <c r="I509" i="1"/>
  <c r="J509" i="1" s="1"/>
  <c r="K509" i="1" s="1"/>
  <c r="L509" i="1" s="1"/>
  <c r="I506" i="1"/>
  <c r="J506" i="1" s="1"/>
  <c r="K506" i="1" s="1"/>
  <c r="L506" i="1" s="1"/>
  <c r="I508" i="1"/>
  <c r="J508" i="1" s="1"/>
  <c r="K508" i="1" s="1"/>
  <c r="L508" i="1" s="1"/>
  <c r="I503" i="1"/>
  <c r="J503" i="1" s="1"/>
  <c r="K503" i="1" s="1"/>
  <c r="L503" i="1" s="1"/>
  <c r="I499" i="1"/>
  <c r="J499" i="1" s="1"/>
  <c r="K499" i="1" s="1"/>
  <c r="L499" i="1" s="1"/>
  <c r="I504" i="1"/>
  <c r="J504" i="1" s="1"/>
  <c r="K504" i="1" s="1"/>
  <c r="L504" i="1" s="1"/>
  <c r="I502" i="1"/>
  <c r="J502" i="1" s="1"/>
  <c r="K502" i="1" s="1"/>
  <c r="L502" i="1" s="1"/>
  <c r="I507" i="1"/>
  <c r="J507" i="1" s="1"/>
  <c r="K507" i="1" s="1"/>
  <c r="L507" i="1" s="1"/>
  <c r="I505" i="1"/>
  <c r="J505" i="1" s="1"/>
  <c r="K505" i="1" s="1"/>
  <c r="L505" i="1" s="1"/>
  <c r="I500" i="1"/>
  <c r="J500" i="1" s="1"/>
  <c r="K500" i="1" s="1"/>
  <c r="L500" i="1" s="1"/>
  <c r="I510" i="1"/>
  <c r="J510" i="1" s="1"/>
  <c r="K510" i="1" s="1"/>
  <c r="L510" i="1" s="1"/>
  <c r="I511" i="1"/>
  <c r="J511" i="1" s="1"/>
  <c r="K511" i="1" s="1"/>
  <c r="L511" i="1" s="1"/>
  <c r="I514" i="1"/>
  <c r="J514" i="1" s="1"/>
  <c r="K514" i="1" s="1"/>
  <c r="L514" i="1" s="1"/>
  <c r="I512" i="1"/>
  <c r="J512" i="1" s="1"/>
  <c r="K512" i="1" s="1"/>
  <c r="L512" i="1" s="1"/>
  <c r="I516" i="1"/>
  <c r="J516" i="1" s="1"/>
  <c r="K516" i="1" s="1"/>
  <c r="L516" i="1" s="1"/>
  <c r="I515" i="1"/>
  <c r="J515" i="1" s="1"/>
  <c r="K515" i="1" s="1"/>
  <c r="L515" i="1" s="1"/>
  <c r="I518" i="1"/>
  <c r="J518" i="1" s="1"/>
  <c r="K518" i="1" s="1"/>
  <c r="L518" i="1" s="1"/>
  <c r="I519" i="1"/>
  <c r="J519" i="1" s="1"/>
  <c r="K519" i="1" s="1"/>
  <c r="L519" i="1" s="1"/>
  <c r="I513" i="1"/>
  <c r="J513" i="1" s="1"/>
  <c r="K513" i="1" s="1"/>
  <c r="L513" i="1" s="1"/>
  <c r="I517" i="1"/>
  <c r="J517" i="1" s="1"/>
  <c r="K517" i="1" s="1"/>
  <c r="L517" i="1" s="1"/>
  <c r="I520" i="1"/>
  <c r="J520" i="1" s="1"/>
  <c r="K520" i="1" s="1"/>
  <c r="L520" i="1" s="1"/>
  <c r="I523" i="1"/>
  <c r="J523" i="1" s="1"/>
  <c r="K523" i="1" s="1"/>
  <c r="L523" i="1" s="1"/>
  <c r="I528" i="1"/>
  <c r="J528" i="1" s="1"/>
  <c r="K528" i="1" s="1"/>
  <c r="L528" i="1" s="1"/>
  <c r="I521" i="1"/>
  <c r="J521" i="1" s="1"/>
  <c r="K521" i="1" s="1"/>
  <c r="L521" i="1" s="1"/>
  <c r="I522" i="1"/>
  <c r="J522" i="1" s="1"/>
  <c r="K522" i="1" s="1"/>
  <c r="L522" i="1" s="1"/>
  <c r="I524" i="1"/>
  <c r="J524" i="1" s="1"/>
  <c r="K524" i="1" s="1"/>
  <c r="L524" i="1" s="1"/>
  <c r="I525" i="1"/>
  <c r="J525" i="1" s="1"/>
  <c r="K525" i="1" s="1"/>
  <c r="L525" i="1" s="1"/>
  <c r="I529" i="1"/>
  <c r="J529" i="1" s="1"/>
  <c r="K529" i="1" s="1"/>
  <c r="L529" i="1" s="1"/>
  <c r="I527" i="1"/>
  <c r="J527" i="1" s="1"/>
  <c r="K527" i="1" s="1"/>
  <c r="L527" i="1" s="1"/>
  <c r="I526" i="1"/>
  <c r="J526" i="1" s="1"/>
  <c r="K526" i="1" s="1"/>
  <c r="L526" i="1" s="1"/>
  <c r="I535" i="1"/>
  <c r="J535" i="1" s="1"/>
  <c r="K535" i="1" s="1"/>
  <c r="L535" i="1" s="1"/>
  <c r="I534" i="1"/>
  <c r="J534" i="1" s="1"/>
  <c r="K534" i="1" s="1"/>
  <c r="L534" i="1" s="1"/>
  <c r="I531" i="1"/>
  <c r="J531" i="1" s="1"/>
  <c r="K531" i="1" s="1"/>
  <c r="L531" i="1" s="1"/>
  <c r="I540" i="1"/>
  <c r="J540" i="1" s="1"/>
  <c r="K540" i="1" s="1"/>
  <c r="L540" i="1" s="1"/>
  <c r="I537" i="1"/>
  <c r="J537" i="1" s="1"/>
  <c r="K537" i="1" s="1"/>
  <c r="L537" i="1" s="1"/>
  <c r="I541" i="1"/>
  <c r="J541" i="1" s="1"/>
  <c r="K541" i="1" s="1"/>
  <c r="L541" i="1" s="1"/>
  <c r="I532" i="1"/>
  <c r="J532" i="1" s="1"/>
  <c r="K532" i="1" s="1"/>
  <c r="L532" i="1" s="1"/>
  <c r="I530" i="1"/>
  <c r="J530" i="1" s="1"/>
  <c r="K530" i="1" s="1"/>
  <c r="L530" i="1" s="1"/>
  <c r="I533" i="1"/>
  <c r="J533" i="1" s="1"/>
  <c r="K533" i="1" s="1"/>
  <c r="L533" i="1" s="1"/>
  <c r="I538" i="1"/>
  <c r="J538" i="1" s="1"/>
  <c r="K538" i="1" s="1"/>
  <c r="L538" i="1" s="1"/>
  <c r="I536" i="1"/>
  <c r="J536" i="1" s="1"/>
  <c r="K536" i="1" s="1"/>
  <c r="L536" i="1" s="1"/>
  <c r="I539" i="1"/>
  <c r="J539" i="1" s="1"/>
  <c r="K539" i="1" s="1"/>
  <c r="L539" i="1" s="1"/>
  <c r="I546" i="1"/>
  <c r="J546" i="1" s="1"/>
  <c r="K546" i="1" s="1"/>
  <c r="L546" i="1" s="1"/>
  <c r="I545" i="1"/>
  <c r="J545" i="1" s="1"/>
  <c r="K545" i="1" s="1"/>
  <c r="L545" i="1" s="1"/>
  <c r="I549" i="1"/>
  <c r="J549" i="1" s="1"/>
  <c r="K549" i="1" s="1"/>
  <c r="L549" i="1" s="1"/>
  <c r="I552" i="1"/>
  <c r="J552" i="1" s="1"/>
  <c r="K552" i="1" s="1"/>
  <c r="L552" i="1" s="1"/>
  <c r="I542" i="1"/>
  <c r="J542" i="1" s="1"/>
  <c r="K542" i="1" s="1"/>
  <c r="L542" i="1" s="1"/>
  <c r="I550" i="1"/>
  <c r="J550" i="1" s="1"/>
  <c r="K550" i="1" s="1"/>
  <c r="L550" i="1" s="1"/>
  <c r="I543" i="1"/>
  <c r="J543" i="1" s="1"/>
  <c r="K543" i="1" s="1"/>
  <c r="L543" i="1" s="1"/>
  <c r="I551" i="1"/>
  <c r="J551" i="1" s="1"/>
  <c r="K551" i="1" s="1"/>
  <c r="L551" i="1" s="1"/>
  <c r="I544" i="1"/>
  <c r="J544" i="1" s="1"/>
  <c r="K544" i="1" s="1"/>
  <c r="L544" i="1" s="1"/>
  <c r="I547" i="1"/>
  <c r="J547" i="1" s="1"/>
  <c r="K547" i="1" s="1"/>
  <c r="L547" i="1" s="1"/>
  <c r="I548" i="1"/>
  <c r="J548" i="1" s="1"/>
  <c r="K548" i="1" s="1"/>
  <c r="L548" i="1" s="1"/>
  <c r="I553" i="1"/>
  <c r="J553" i="1" s="1"/>
  <c r="K553" i="1" s="1"/>
  <c r="L553" i="1" s="1"/>
  <c r="I558" i="1"/>
  <c r="J558" i="1" s="1"/>
  <c r="K558" i="1" s="1"/>
  <c r="L558" i="1" s="1"/>
  <c r="I555" i="1"/>
  <c r="J555" i="1" s="1"/>
  <c r="K555" i="1" s="1"/>
  <c r="L555" i="1" s="1"/>
  <c r="I560" i="1"/>
  <c r="J560" i="1" s="1"/>
  <c r="K560" i="1" s="1"/>
  <c r="L560" i="1" s="1"/>
  <c r="I559" i="1"/>
  <c r="J559" i="1" s="1"/>
  <c r="K559" i="1" s="1"/>
  <c r="L559" i="1" s="1"/>
  <c r="I557" i="1"/>
  <c r="J557" i="1" s="1"/>
  <c r="K557" i="1" s="1"/>
  <c r="L557" i="1" s="1"/>
  <c r="I554" i="1"/>
  <c r="J554" i="1" s="1"/>
  <c r="K554" i="1" s="1"/>
  <c r="L554" i="1" s="1"/>
  <c r="I562" i="1"/>
  <c r="J562" i="1" s="1"/>
  <c r="K562" i="1" s="1"/>
  <c r="L562" i="1" s="1"/>
  <c r="I556" i="1"/>
  <c r="J556" i="1" s="1"/>
  <c r="K556" i="1" s="1"/>
  <c r="L556" i="1" s="1"/>
  <c r="I561" i="1"/>
  <c r="J561" i="1" s="1"/>
  <c r="K561" i="1" s="1"/>
  <c r="L561" i="1" s="1"/>
  <c r="I565" i="1"/>
  <c r="J565" i="1" s="1"/>
  <c r="K565" i="1" s="1"/>
  <c r="L565" i="1" s="1"/>
  <c r="I575" i="1"/>
  <c r="J575" i="1" s="1"/>
  <c r="K575" i="1" s="1"/>
  <c r="L575" i="1" s="1"/>
  <c r="I563" i="1"/>
  <c r="J563" i="1" s="1"/>
  <c r="K563" i="1" s="1"/>
  <c r="L563" i="1" s="1"/>
  <c r="I567" i="1"/>
  <c r="J567" i="1" s="1"/>
  <c r="K567" i="1" s="1"/>
  <c r="L567" i="1" s="1"/>
  <c r="I573" i="1"/>
  <c r="J573" i="1" s="1"/>
  <c r="K573" i="1" s="1"/>
  <c r="L573" i="1" s="1"/>
  <c r="I568" i="1"/>
  <c r="J568" i="1" s="1"/>
  <c r="K568" i="1" s="1"/>
  <c r="L568" i="1" s="1"/>
  <c r="I574" i="1"/>
  <c r="J574" i="1" s="1"/>
  <c r="K574" i="1" s="1"/>
  <c r="L574" i="1" s="1"/>
  <c r="I566" i="1"/>
  <c r="J566" i="1" s="1"/>
  <c r="K566" i="1" s="1"/>
  <c r="L566" i="1" s="1"/>
  <c r="I572" i="1"/>
  <c r="J572" i="1" s="1"/>
  <c r="K572" i="1" s="1"/>
  <c r="L572" i="1" s="1"/>
  <c r="I571" i="1"/>
  <c r="J571" i="1" s="1"/>
  <c r="K571" i="1" s="1"/>
  <c r="L571" i="1" s="1"/>
  <c r="I569" i="1"/>
  <c r="J569" i="1" s="1"/>
  <c r="K569" i="1" s="1"/>
  <c r="L569" i="1" s="1"/>
  <c r="I570" i="1"/>
  <c r="J570" i="1" s="1"/>
  <c r="K570" i="1" s="1"/>
  <c r="L570" i="1" s="1"/>
  <c r="I564" i="1"/>
  <c r="J564" i="1" s="1"/>
  <c r="K564" i="1" s="1"/>
  <c r="L564" i="1" s="1"/>
  <c r="I582" i="1"/>
  <c r="J582" i="1" s="1"/>
  <c r="K582" i="1" s="1"/>
  <c r="L582" i="1" s="1"/>
  <c r="I581" i="1"/>
  <c r="J581" i="1" s="1"/>
  <c r="K581" i="1" s="1"/>
  <c r="L581" i="1" s="1"/>
  <c r="I577" i="1"/>
  <c r="J577" i="1" s="1"/>
  <c r="K577" i="1" s="1"/>
  <c r="L577" i="1" s="1"/>
  <c r="I576" i="1"/>
  <c r="J576" i="1" s="1"/>
  <c r="K576" i="1" s="1"/>
  <c r="L576" i="1" s="1"/>
  <c r="I578" i="1"/>
  <c r="J578" i="1" s="1"/>
  <c r="K578" i="1" s="1"/>
  <c r="L578" i="1" s="1"/>
  <c r="I583" i="1"/>
  <c r="J583" i="1" s="1"/>
  <c r="K583" i="1" s="1"/>
  <c r="L583" i="1" s="1"/>
  <c r="I580" i="1"/>
  <c r="J580" i="1" s="1"/>
  <c r="K580" i="1" s="1"/>
  <c r="L580" i="1" s="1"/>
  <c r="I579" i="1"/>
  <c r="J579" i="1" s="1"/>
  <c r="K579" i="1" s="1"/>
  <c r="L579" i="1" s="1"/>
  <c r="I584" i="1"/>
  <c r="J584" i="1" s="1"/>
  <c r="K584" i="1" s="1"/>
  <c r="L584" i="1" s="1"/>
  <c r="I592" i="1"/>
  <c r="J592" i="1" s="1"/>
  <c r="K592" i="1" s="1"/>
  <c r="L592" i="1" s="1"/>
  <c r="I586" i="1"/>
  <c r="J586" i="1" s="1"/>
  <c r="K586" i="1" s="1"/>
  <c r="L586" i="1" s="1"/>
  <c r="I596" i="1"/>
  <c r="J596" i="1" s="1"/>
  <c r="K596" i="1" s="1"/>
  <c r="L596" i="1" s="1"/>
  <c r="I587" i="1"/>
  <c r="J587" i="1" s="1"/>
  <c r="K587" i="1" s="1"/>
  <c r="L587" i="1" s="1"/>
  <c r="I590" i="1"/>
  <c r="J590" i="1" s="1"/>
  <c r="K590" i="1" s="1"/>
  <c r="L590" i="1" s="1"/>
  <c r="I591" i="1"/>
  <c r="J591" i="1" s="1"/>
  <c r="K591" i="1" s="1"/>
  <c r="L591" i="1" s="1"/>
  <c r="I585" i="1"/>
  <c r="J585" i="1" s="1"/>
  <c r="K585" i="1" s="1"/>
  <c r="L585" i="1" s="1"/>
  <c r="I588" i="1"/>
  <c r="J588" i="1" s="1"/>
  <c r="K588" i="1" s="1"/>
  <c r="L588" i="1" s="1"/>
  <c r="I595" i="1"/>
  <c r="J595" i="1" s="1"/>
  <c r="K595" i="1" s="1"/>
  <c r="L595" i="1" s="1"/>
  <c r="I594" i="1"/>
  <c r="J594" i="1" s="1"/>
  <c r="K594" i="1" s="1"/>
  <c r="L594" i="1" s="1"/>
  <c r="I593" i="1"/>
  <c r="J593" i="1" s="1"/>
  <c r="K593" i="1" s="1"/>
  <c r="L593" i="1" s="1"/>
  <c r="I589" i="1"/>
  <c r="J589" i="1" s="1"/>
  <c r="K589" i="1" s="1"/>
  <c r="L589" i="1" s="1"/>
  <c r="I597" i="1"/>
  <c r="J597" i="1" s="1"/>
  <c r="K597" i="1" s="1"/>
  <c r="L597" i="1" s="1"/>
  <c r="I598" i="1"/>
  <c r="J598" i="1" s="1"/>
  <c r="K598" i="1" s="1"/>
  <c r="L598" i="1" s="1"/>
  <c r="I605" i="1"/>
  <c r="J605" i="1" s="1"/>
  <c r="K605" i="1" s="1"/>
  <c r="L605" i="1" s="1"/>
  <c r="I599" i="1"/>
  <c r="J599" i="1" s="1"/>
  <c r="K599" i="1" s="1"/>
  <c r="L599" i="1" s="1"/>
  <c r="I603" i="1"/>
  <c r="J603" i="1" s="1"/>
  <c r="K603" i="1" s="1"/>
  <c r="L603" i="1" s="1"/>
  <c r="I606" i="1"/>
  <c r="J606" i="1" s="1"/>
  <c r="K606" i="1" s="1"/>
  <c r="L606" i="1" s="1"/>
  <c r="I607" i="1"/>
  <c r="J607" i="1" s="1"/>
  <c r="K607" i="1" s="1"/>
  <c r="L607" i="1" s="1"/>
  <c r="I600" i="1"/>
  <c r="J600" i="1" s="1"/>
  <c r="K600" i="1" s="1"/>
  <c r="L600" i="1" s="1"/>
  <c r="I602" i="1"/>
  <c r="J602" i="1" s="1"/>
  <c r="K602" i="1" s="1"/>
  <c r="L602" i="1" s="1"/>
  <c r="I604" i="1"/>
  <c r="J604" i="1" s="1"/>
  <c r="K604" i="1" s="1"/>
  <c r="L604" i="1" s="1"/>
  <c r="I608" i="1"/>
  <c r="J608" i="1" s="1"/>
  <c r="K608" i="1" s="1"/>
  <c r="L608" i="1" s="1"/>
  <c r="I601" i="1"/>
  <c r="J601" i="1" s="1"/>
  <c r="K601" i="1" s="1"/>
  <c r="L601" i="1" s="1"/>
  <c r="I609" i="1"/>
  <c r="J609" i="1" s="1"/>
  <c r="K609" i="1" s="1"/>
  <c r="L609" i="1" s="1"/>
  <c r="I619" i="1"/>
  <c r="J619" i="1" s="1"/>
  <c r="K619" i="1" s="1"/>
  <c r="L619" i="1" s="1"/>
  <c r="I610" i="1"/>
  <c r="J610" i="1" s="1"/>
  <c r="K610" i="1" s="1"/>
  <c r="L610" i="1" s="1"/>
  <c r="I613" i="1"/>
  <c r="J613" i="1" s="1"/>
  <c r="K613" i="1" s="1"/>
  <c r="L613" i="1" s="1"/>
  <c r="I611" i="1"/>
  <c r="J611" i="1" s="1"/>
  <c r="K611" i="1" s="1"/>
  <c r="L611" i="1" s="1"/>
  <c r="I612" i="1"/>
  <c r="J612" i="1" s="1"/>
  <c r="K612" i="1" s="1"/>
  <c r="L612" i="1" s="1"/>
  <c r="I614" i="1"/>
  <c r="J614" i="1" s="1"/>
  <c r="K614" i="1" s="1"/>
  <c r="L614" i="1" s="1"/>
  <c r="I615" i="1"/>
  <c r="J615" i="1" s="1"/>
  <c r="K615" i="1" s="1"/>
  <c r="L615" i="1" s="1"/>
  <c r="I624" i="1"/>
  <c r="J624" i="1" s="1"/>
  <c r="K624" i="1" s="1"/>
  <c r="L624" i="1" s="1"/>
  <c r="I622" i="1"/>
  <c r="J622" i="1" s="1"/>
  <c r="K622" i="1" s="1"/>
  <c r="L622" i="1" s="1"/>
  <c r="I617" i="1"/>
  <c r="J617" i="1" s="1"/>
  <c r="K617" i="1" s="1"/>
  <c r="L617" i="1" s="1"/>
  <c r="I623" i="1"/>
  <c r="J623" i="1" s="1"/>
  <c r="K623" i="1" s="1"/>
  <c r="L623" i="1" s="1"/>
  <c r="I616" i="1"/>
  <c r="J616" i="1" s="1"/>
  <c r="K616" i="1" s="1"/>
  <c r="L616" i="1" s="1"/>
  <c r="I618" i="1"/>
  <c r="J618" i="1" s="1"/>
  <c r="K618" i="1" s="1"/>
  <c r="L618" i="1" s="1"/>
  <c r="I620" i="1"/>
  <c r="J620" i="1" s="1"/>
  <c r="K620" i="1" s="1"/>
  <c r="L620" i="1" s="1"/>
  <c r="I621" i="1"/>
  <c r="J621" i="1" s="1"/>
  <c r="K621" i="1" s="1"/>
  <c r="L621" i="1" s="1"/>
  <c r="I628" i="1"/>
  <c r="J628" i="1" s="1"/>
  <c r="K628" i="1" s="1"/>
  <c r="L628" i="1" s="1"/>
  <c r="I629" i="1"/>
  <c r="J629" i="1" s="1"/>
  <c r="K629" i="1" s="1"/>
  <c r="L629" i="1" s="1"/>
  <c r="I632" i="1"/>
  <c r="J632" i="1" s="1"/>
  <c r="K632" i="1" s="1"/>
  <c r="L632" i="1" s="1"/>
  <c r="I627" i="1"/>
  <c r="J627" i="1" s="1"/>
  <c r="K627" i="1" s="1"/>
  <c r="L627" i="1" s="1"/>
  <c r="I631" i="1"/>
  <c r="J631" i="1" s="1"/>
  <c r="K631" i="1" s="1"/>
  <c r="L631" i="1" s="1"/>
  <c r="I633" i="1"/>
  <c r="J633" i="1" s="1"/>
  <c r="K633" i="1" s="1"/>
  <c r="L633" i="1" s="1"/>
  <c r="I634" i="1"/>
  <c r="J634" i="1" s="1"/>
  <c r="K634" i="1" s="1"/>
  <c r="L634" i="1" s="1"/>
  <c r="I630" i="1"/>
  <c r="J630" i="1" s="1"/>
  <c r="K630" i="1" s="1"/>
  <c r="L630" i="1" s="1"/>
  <c r="I626" i="1"/>
  <c r="J626" i="1" s="1"/>
  <c r="K626" i="1" s="1"/>
  <c r="L626" i="1" s="1"/>
  <c r="I625" i="1"/>
  <c r="J625" i="1" s="1"/>
  <c r="K625" i="1" s="1"/>
  <c r="L625" i="1" s="1"/>
  <c r="I635" i="1"/>
  <c r="J635" i="1" s="1"/>
  <c r="K635" i="1" s="1"/>
  <c r="L635" i="1" s="1"/>
  <c r="I636" i="1"/>
  <c r="J636" i="1" s="1"/>
  <c r="K636" i="1" s="1"/>
  <c r="L636" i="1" s="1"/>
  <c r="I640" i="1"/>
  <c r="J640" i="1" s="1"/>
  <c r="K640" i="1" s="1"/>
  <c r="L640" i="1" s="1"/>
  <c r="I638" i="1"/>
  <c r="J638" i="1" s="1"/>
  <c r="K638" i="1" s="1"/>
  <c r="L638" i="1" s="1"/>
  <c r="I637" i="1"/>
  <c r="J637" i="1" s="1"/>
  <c r="K637" i="1" s="1"/>
  <c r="L637" i="1" s="1"/>
  <c r="I643" i="1"/>
  <c r="J643" i="1" s="1"/>
  <c r="K643" i="1" s="1"/>
  <c r="L643" i="1" s="1"/>
  <c r="I642" i="1"/>
  <c r="J642" i="1" s="1"/>
  <c r="K642" i="1" s="1"/>
  <c r="L642" i="1" s="1"/>
  <c r="I639" i="1"/>
  <c r="J639" i="1" s="1"/>
  <c r="K639" i="1" s="1"/>
  <c r="L639" i="1" s="1"/>
  <c r="I641" i="1"/>
  <c r="J641" i="1" s="1"/>
  <c r="K641" i="1" s="1"/>
  <c r="L641" i="1" s="1"/>
  <c r="I644" i="1"/>
  <c r="J644" i="1" s="1"/>
  <c r="K644" i="1" s="1"/>
  <c r="L644" i="1" s="1"/>
  <c r="I650" i="1"/>
  <c r="J650" i="1" s="1"/>
  <c r="K650" i="1" s="1"/>
  <c r="L650" i="1" s="1"/>
  <c r="I649" i="1"/>
  <c r="J649" i="1" s="1"/>
  <c r="K649" i="1" s="1"/>
  <c r="L649" i="1" s="1"/>
  <c r="I655" i="1"/>
  <c r="J655" i="1" s="1"/>
  <c r="K655" i="1" s="1"/>
  <c r="L655" i="1" s="1"/>
  <c r="I645" i="1"/>
  <c r="J645" i="1" s="1"/>
  <c r="K645" i="1" s="1"/>
  <c r="L645" i="1" s="1"/>
  <c r="I648" i="1"/>
  <c r="J648" i="1" s="1"/>
  <c r="K648" i="1" s="1"/>
  <c r="L648" i="1" s="1"/>
  <c r="I656" i="1"/>
  <c r="J656" i="1" s="1"/>
  <c r="K656" i="1" s="1"/>
  <c r="L656" i="1" s="1"/>
  <c r="I654" i="1"/>
  <c r="J654" i="1" s="1"/>
  <c r="K654" i="1" s="1"/>
  <c r="L654" i="1" s="1"/>
  <c r="I651" i="1"/>
  <c r="J651" i="1" s="1"/>
  <c r="K651" i="1" s="1"/>
  <c r="L651" i="1" s="1"/>
  <c r="I647" i="1"/>
  <c r="J647" i="1" s="1"/>
  <c r="K647" i="1" s="1"/>
  <c r="L647" i="1" s="1"/>
  <c r="I653" i="1"/>
  <c r="J653" i="1" s="1"/>
  <c r="K653" i="1" s="1"/>
  <c r="L653" i="1" s="1"/>
  <c r="I652" i="1"/>
  <c r="J652" i="1" s="1"/>
  <c r="K652" i="1" s="1"/>
  <c r="L652" i="1" s="1"/>
  <c r="I646" i="1"/>
  <c r="J646" i="1" s="1"/>
  <c r="K646" i="1" s="1"/>
  <c r="L646" i="1" s="1"/>
  <c r="I657" i="1"/>
  <c r="J657" i="1" s="1"/>
  <c r="K657" i="1" s="1"/>
  <c r="L657" i="1" s="1"/>
  <c r="I658" i="1"/>
  <c r="J658" i="1" s="1"/>
  <c r="K658" i="1" s="1"/>
  <c r="L658" i="1" s="1"/>
  <c r="I662" i="1"/>
  <c r="J662" i="1" s="1"/>
  <c r="K662" i="1" s="1"/>
  <c r="L662" i="1" s="1"/>
  <c r="I663" i="1"/>
  <c r="J663" i="1" s="1"/>
  <c r="K663" i="1" s="1"/>
  <c r="L663" i="1" s="1"/>
  <c r="I665" i="1"/>
  <c r="J665" i="1" s="1"/>
  <c r="K665" i="1" s="1"/>
  <c r="L665" i="1" s="1"/>
  <c r="I671" i="1"/>
  <c r="J671" i="1" s="1"/>
  <c r="K671" i="1" s="1"/>
  <c r="L671" i="1" s="1"/>
  <c r="I670" i="1"/>
  <c r="J670" i="1" s="1"/>
  <c r="K670" i="1" s="1"/>
  <c r="L670" i="1" s="1"/>
  <c r="I661" i="1"/>
  <c r="J661" i="1" s="1"/>
  <c r="K661" i="1" s="1"/>
  <c r="L661" i="1" s="1"/>
  <c r="I668" i="1"/>
  <c r="J668" i="1" s="1"/>
  <c r="K668" i="1" s="1"/>
  <c r="L668" i="1" s="1"/>
  <c r="I659" i="1"/>
  <c r="J659" i="1" s="1"/>
  <c r="K659" i="1" s="1"/>
  <c r="L659" i="1" s="1"/>
  <c r="I667" i="1"/>
  <c r="J667" i="1" s="1"/>
  <c r="K667" i="1" s="1"/>
  <c r="L667" i="1" s="1"/>
  <c r="I664" i="1"/>
  <c r="J664" i="1" s="1"/>
  <c r="K664" i="1" s="1"/>
  <c r="L664" i="1" s="1"/>
  <c r="I660" i="1"/>
  <c r="J660" i="1" s="1"/>
  <c r="K660" i="1" s="1"/>
  <c r="L660" i="1" s="1"/>
  <c r="I669" i="1"/>
  <c r="J669" i="1" s="1"/>
  <c r="K669" i="1" s="1"/>
  <c r="L669" i="1" s="1"/>
  <c r="I666" i="1"/>
  <c r="J666" i="1" s="1"/>
  <c r="K666" i="1" s="1"/>
  <c r="L666" i="1" s="1"/>
  <c r="I683" i="1"/>
  <c r="J683" i="1" s="1"/>
  <c r="K683" i="1" s="1"/>
  <c r="L683" i="1" s="1"/>
  <c r="I673" i="1"/>
  <c r="J673" i="1" s="1"/>
  <c r="K673" i="1" s="1"/>
  <c r="L673" i="1" s="1"/>
  <c r="I672" i="1"/>
  <c r="J672" i="1" s="1"/>
  <c r="K672" i="1" s="1"/>
  <c r="L672" i="1" s="1"/>
  <c r="I677" i="1"/>
  <c r="J677" i="1" s="1"/>
  <c r="K677" i="1" s="1"/>
  <c r="L677" i="1" s="1"/>
  <c r="I674" i="1"/>
  <c r="J674" i="1" s="1"/>
  <c r="K674" i="1" s="1"/>
  <c r="L674" i="1" s="1"/>
  <c r="I675" i="1"/>
  <c r="J675" i="1" s="1"/>
  <c r="K675" i="1" s="1"/>
  <c r="L675" i="1" s="1"/>
  <c r="I679" i="1"/>
  <c r="J679" i="1" s="1"/>
  <c r="K679" i="1" s="1"/>
  <c r="L679" i="1" s="1"/>
  <c r="I678" i="1"/>
  <c r="J678" i="1" s="1"/>
  <c r="K678" i="1" s="1"/>
  <c r="L678" i="1" s="1"/>
  <c r="I680" i="1"/>
  <c r="J680" i="1" s="1"/>
  <c r="K680" i="1" s="1"/>
  <c r="L680" i="1" s="1"/>
  <c r="I676" i="1"/>
  <c r="J676" i="1" s="1"/>
  <c r="K676" i="1" s="1"/>
  <c r="L676" i="1" s="1"/>
  <c r="I681" i="1"/>
  <c r="J681" i="1" s="1"/>
  <c r="K681" i="1" s="1"/>
  <c r="L681" i="1" s="1"/>
  <c r="I682" i="1"/>
  <c r="J682" i="1" s="1"/>
  <c r="K682" i="1" s="1"/>
  <c r="L682" i="1" s="1"/>
  <c r="I685" i="1"/>
  <c r="J685" i="1" s="1"/>
  <c r="K685" i="1" s="1"/>
  <c r="L685" i="1" s="1"/>
  <c r="I684" i="1"/>
  <c r="J684" i="1" s="1"/>
  <c r="K684" i="1" s="1"/>
  <c r="L684" i="1" s="1"/>
  <c r="I692" i="1"/>
  <c r="J692" i="1" s="1"/>
  <c r="K692" i="1" s="1"/>
  <c r="L692" i="1" s="1"/>
  <c r="I686" i="1"/>
  <c r="J686" i="1" s="1"/>
  <c r="K686" i="1" s="1"/>
  <c r="L686" i="1" s="1"/>
  <c r="I687" i="1"/>
  <c r="J687" i="1" s="1"/>
  <c r="K687" i="1" s="1"/>
  <c r="L687" i="1" s="1"/>
  <c r="I688" i="1"/>
  <c r="J688" i="1" s="1"/>
  <c r="K688" i="1" s="1"/>
  <c r="L688" i="1" s="1"/>
  <c r="I691" i="1"/>
  <c r="J691" i="1" s="1"/>
  <c r="K691" i="1" s="1"/>
  <c r="L691" i="1" s="1"/>
  <c r="I693" i="1"/>
  <c r="J693" i="1" s="1"/>
  <c r="K693" i="1" s="1"/>
  <c r="L693" i="1" s="1"/>
  <c r="I689" i="1"/>
  <c r="J689" i="1" s="1"/>
  <c r="K689" i="1" s="1"/>
  <c r="L689" i="1" s="1"/>
  <c r="I695" i="1"/>
  <c r="J695" i="1" s="1"/>
  <c r="K695" i="1" s="1"/>
  <c r="L695" i="1" s="1"/>
  <c r="I694" i="1"/>
  <c r="J694" i="1" s="1"/>
  <c r="K694" i="1" s="1"/>
  <c r="L694" i="1" s="1"/>
  <c r="I690" i="1"/>
  <c r="J690" i="1" s="1"/>
  <c r="K690" i="1" s="1"/>
  <c r="L690" i="1" s="1"/>
  <c r="I696" i="1"/>
  <c r="J696" i="1" s="1"/>
  <c r="K696" i="1" s="1"/>
  <c r="L696" i="1" s="1"/>
  <c r="I698" i="1"/>
  <c r="J698" i="1" s="1"/>
  <c r="K698" i="1" s="1"/>
  <c r="L698" i="1" s="1"/>
  <c r="I700" i="1"/>
  <c r="J700" i="1" s="1"/>
  <c r="K700" i="1" s="1"/>
  <c r="L700" i="1" s="1"/>
  <c r="I706" i="1"/>
  <c r="J706" i="1" s="1"/>
  <c r="K706" i="1" s="1"/>
  <c r="L706" i="1" s="1"/>
  <c r="I702" i="1"/>
  <c r="J702" i="1" s="1"/>
  <c r="K702" i="1" s="1"/>
  <c r="L702" i="1" s="1"/>
  <c r="I697" i="1"/>
  <c r="J697" i="1" s="1"/>
  <c r="K697" i="1" s="1"/>
  <c r="L697" i="1" s="1"/>
  <c r="I699" i="1"/>
  <c r="J699" i="1" s="1"/>
  <c r="K699" i="1" s="1"/>
  <c r="L699" i="1" s="1"/>
  <c r="I701" i="1"/>
  <c r="J701" i="1" s="1"/>
  <c r="K701" i="1" s="1"/>
  <c r="L701" i="1" s="1"/>
  <c r="I705" i="1"/>
  <c r="J705" i="1" s="1"/>
  <c r="K705" i="1" s="1"/>
  <c r="L705" i="1" s="1"/>
  <c r="I704" i="1"/>
  <c r="J704" i="1" s="1"/>
  <c r="K704" i="1" s="1"/>
  <c r="L704" i="1" s="1"/>
  <c r="I707" i="1"/>
  <c r="J707" i="1" s="1"/>
  <c r="K707" i="1" s="1"/>
  <c r="L707" i="1" s="1"/>
  <c r="I703" i="1"/>
  <c r="J703" i="1" s="1"/>
  <c r="K703" i="1" s="1"/>
  <c r="L703" i="1" s="1"/>
  <c r="I708" i="1"/>
  <c r="J708" i="1" s="1"/>
  <c r="K708" i="1" s="1"/>
  <c r="L708" i="1" s="1"/>
  <c r="I713" i="1"/>
  <c r="J713" i="1" s="1"/>
  <c r="K713" i="1" s="1"/>
  <c r="L713" i="1" s="1"/>
  <c r="I714" i="1"/>
  <c r="J714" i="1" s="1"/>
  <c r="K714" i="1" s="1"/>
  <c r="L714" i="1" s="1"/>
  <c r="I709" i="1"/>
  <c r="J709" i="1" s="1"/>
  <c r="K709" i="1" s="1"/>
  <c r="L709" i="1" s="1"/>
  <c r="I710" i="1"/>
  <c r="J710" i="1" s="1"/>
  <c r="K710" i="1" s="1"/>
  <c r="L710" i="1" s="1"/>
  <c r="I711" i="1"/>
  <c r="J711" i="1" s="1"/>
  <c r="K711" i="1" s="1"/>
  <c r="L711" i="1" s="1"/>
  <c r="I715" i="1"/>
  <c r="J715" i="1" s="1"/>
  <c r="K715" i="1" s="1"/>
  <c r="L715" i="1" s="1"/>
  <c r="I716" i="1"/>
  <c r="J716" i="1" s="1"/>
  <c r="K716" i="1" s="1"/>
  <c r="L716" i="1" s="1"/>
  <c r="I723" i="1"/>
  <c r="J723" i="1" s="1"/>
  <c r="K723" i="1" s="1"/>
  <c r="L723" i="1" s="1"/>
  <c r="I717" i="1"/>
  <c r="J717" i="1" s="1"/>
  <c r="K717" i="1" s="1"/>
  <c r="L717" i="1" s="1"/>
  <c r="I718" i="1"/>
  <c r="J718" i="1" s="1"/>
  <c r="K718" i="1" s="1"/>
  <c r="L718" i="1" s="1"/>
  <c r="I722" i="1"/>
  <c r="J722" i="1" s="1"/>
  <c r="K722" i="1" s="1"/>
  <c r="L722" i="1" s="1"/>
  <c r="I724" i="1"/>
  <c r="J724" i="1" s="1"/>
  <c r="K724" i="1" s="1"/>
  <c r="L724" i="1" s="1"/>
  <c r="I719" i="1"/>
  <c r="J719" i="1" s="1"/>
  <c r="K719" i="1" s="1"/>
  <c r="L719" i="1" s="1"/>
  <c r="I720" i="1"/>
  <c r="J720" i="1" s="1"/>
  <c r="K720" i="1" s="1"/>
  <c r="L720" i="1" s="1"/>
  <c r="I727" i="1"/>
  <c r="J727" i="1" s="1"/>
  <c r="K727" i="1" s="1"/>
  <c r="L727" i="1" s="1"/>
  <c r="I728" i="1"/>
  <c r="J728" i="1" s="1"/>
  <c r="K728" i="1" s="1"/>
  <c r="L728" i="1" s="1"/>
  <c r="I726" i="1"/>
  <c r="J726" i="1" s="1"/>
  <c r="K726" i="1" s="1"/>
  <c r="L726" i="1" s="1"/>
  <c r="I721" i="1"/>
  <c r="J721" i="1" s="1"/>
  <c r="K721" i="1" s="1"/>
  <c r="L721" i="1" s="1"/>
  <c r="I729" i="1"/>
  <c r="J729" i="1" s="1"/>
  <c r="K729" i="1" s="1"/>
  <c r="L729" i="1" s="1"/>
  <c r="I725" i="1"/>
  <c r="J725" i="1" s="1"/>
  <c r="K725" i="1" s="1"/>
  <c r="L725" i="1" s="1"/>
  <c r="I730" i="1"/>
  <c r="J730" i="1" s="1"/>
  <c r="K730" i="1" s="1"/>
  <c r="L730" i="1" s="1"/>
  <c r="I735" i="1"/>
  <c r="J735" i="1" s="1"/>
  <c r="K735" i="1" s="1"/>
  <c r="L735" i="1" s="1"/>
  <c r="I733" i="1"/>
  <c r="J733" i="1" s="1"/>
  <c r="K733" i="1" s="1"/>
  <c r="L733" i="1" s="1"/>
  <c r="I734" i="1"/>
  <c r="J734" i="1" s="1"/>
  <c r="K734" i="1" s="1"/>
  <c r="L734" i="1" s="1"/>
  <c r="I737" i="1"/>
  <c r="J737" i="1" s="1"/>
  <c r="K737" i="1" s="1"/>
  <c r="L737" i="1" s="1"/>
  <c r="I738" i="1"/>
  <c r="J738" i="1" s="1"/>
  <c r="K738" i="1" s="1"/>
  <c r="L738" i="1" s="1"/>
  <c r="I731" i="1"/>
  <c r="J731" i="1" s="1"/>
  <c r="K731" i="1" s="1"/>
  <c r="L731" i="1" s="1"/>
  <c r="I732" i="1"/>
  <c r="J732" i="1" s="1"/>
  <c r="K732" i="1" s="1"/>
  <c r="L732" i="1" s="1"/>
  <c r="I736" i="1"/>
  <c r="J736" i="1" s="1"/>
  <c r="K736" i="1" s="1"/>
  <c r="L736" i="1" s="1"/>
  <c r="I739" i="1"/>
  <c r="J739" i="1" s="1"/>
  <c r="K739" i="1" s="1"/>
  <c r="L739" i="1" s="1"/>
  <c r="I740" i="1"/>
  <c r="J740" i="1" s="1"/>
  <c r="K740" i="1" s="1"/>
  <c r="L740" i="1" s="1"/>
  <c r="I749" i="1"/>
  <c r="J749" i="1" s="1"/>
  <c r="K749" i="1" s="1"/>
  <c r="L749" i="1" s="1"/>
  <c r="I743" i="1"/>
  <c r="J743" i="1" s="1"/>
  <c r="K743" i="1" s="1"/>
  <c r="L743" i="1" s="1"/>
  <c r="I741" i="1"/>
  <c r="J741" i="1" s="1"/>
  <c r="K741" i="1" s="1"/>
  <c r="L741" i="1" s="1"/>
  <c r="I746" i="1"/>
  <c r="J746" i="1" s="1"/>
  <c r="K746" i="1" s="1"/>
  <c r="L746" i="1" s="1"/>
  <c r="I750" i="1"/>
  <c r="J750" i="1" s="1"/>
  <c r="K750" i="1" s="1"/>
  <c r="L750" i="1" s="1"/>
  <c r="I748" i="1"/>
  <c r="J748" i="1" s="1"/>
  <c r="K748" i="1" s="1"/>
  <c r="L748" i="1" s="1"/>
  <c r="I744" i="1"/>
  <c r="J744" i="1" s="1"/>
  <c r="K744" i="1" s="1"/>
  <c r="L744" i="1" s="1"/>
  <c r="I747" i="1"/>
  <c r="J747" i="1" s="1"/>
  <c r="K747" i="1" s="1"/>
  <c r="L747" i="1" s="1"/>
  <c r="I742" i="1"/>
  <c r="J742" i="1" s="1"/>
  <c r="K742" i="1" s="1"/>
  <c r="L742" i="1" s="1"/>
  <c r="I751" i="1"/>
  <c r="J751" i="1" s="1"/>
  <c r="K751" i="1" s="1"/>
  <c r="L751" i="1" s="1"/>
  <c r="I745" i="1"/>
  <c r="J745" i="1" s="1"/>
  <c r="K745" i="1" s="1"/>
  <c r="L745" i="1" s="1"/>
  <c r="I752" i="1"/>
  <c r="J752" i="1" s="1"/>
  <c r="K752" i="1" s="1"/>
  <c r="L752" i="1" s="1"/>
  <c r="I758" i="1"/>
  <c r="J758" i="1" s="1"/>
  <c r="K758" i="1" s="1"/>
  <c r="L758" i="1" s="1"/>
  <c r="I759" i="1"/>
  <c r="J759" i="1" s="1"/>
  <c r="K759" i="1" s="1"/>
  <c r="L759" i="1" s="1"/>
  <c r="I756" i="1"/>
  <c r="J756" i="1" s="1"/>
  <c r="K756" i="1" s="1"/>
  <c r="L756" i="1" s="1"/>
  <c r="I753" i="1"/>
  <c r="J753" i="1" s="1"/>
  <c r="K753" i="1" s="1"/>
  <c r="L753" i="1" s="1"/>
  <c r="I755" i="1"/>
  <c r="J755" i="1" s="1"/>
  <c r="K755" i="1" s="1"/>
  <c r="L755" i="1" s="1"/>
  <c r="I761" i="1"/>
  <c r="J761" i="1" s="1"/>
  <c r="K761" i="1" s="1"/>
  <c r="L761" i="1" s="1"/>
  <c r="I762" i="1"/>
  <c r="J762" i="1" s="1"/>
  <c r="K762" i="1" s="1"/>
  <c r="L762" i="1" s="1"/>
  <c r="I763" i="1"/>
  <c r="J763" i="1" s="1"/>
  <c r="K763" i="1" s="1"/>
  <c r="L763" i="1" s="1"/>
  <c r="I754" i="1"/>
  <c r="J754" i="1" s="1"/>
  <c r="K754" i="1" s="1"/>
  <c r="L754" i="1" s="1"/>
  <c r="I757" i="1"/>
  <c r="J757" i="1" s="1"/>
  <c r="K757" i="1" s="1"/>
  <c r="L757" i="1" s="1"/>
  <c r="I760" i="1"/>
  <c r="J760" i="1" s="1"/>
  <c r="K760" i="1" s="1"/>
  <c r="L760" i="1" s="1"/>
  <c r="I767" i="1"/>
  <c r="J767" i="1" s="1"/>
  <c r="K767" i="1" s="1"/>
  <c r="L767" i="1" s="1"/>
  <c r="I772" i="1"/>
  <c r="J772" i="1" s="1"/>
  <c r="K772" i="1" s="1"/>
  <c r="L772" i="1" s="1"/>
  <c r="I764" i="1"/>
  <c r="J764" i="1" s="1"/>
  <c r="K764" i="1" s="1"/>
  <c r="L764" i="1" s="1"/>
  <c r="I765" i="1"/>
  <c r="J765" i="1" s="1"/>
  <c r="K765" i="1" s="1"/>
  <c r="L765" i="1" s="1"/>
  <c r="I773" i="1"/>
  <c r="J773" i="1" s="1"/>
  <c r="K773" i="1" s="1"/>
  <c r="L773" i="1" s="1"/>
  <c r="I768" i="1"/>
  <c r="J768" i="1" s="1"/>
  <c r="K768" i="1" s="1"/>
  <c r="L768" i="1" s="1"/>
  <c r="I769" i="1"/>
  <c r="J769" i="1" s="1"/>
  <c r="K769" i="1" s="1"/>
  <c r="L769" i="1" s="1"/>
  <c r="I770" i="1"/>
  <c r="J770" i="1" s="1"/>
  <c r="K770" i="1" s="1"/>
  <c r="L770" i="1" s="1"/>
  <c r="I771" i="1"/>
  <c r="J771" i="1" s="1"/>
  <c r="K771" i="1" s="1"/>
  <c r="L771" i="1" s="1"/>
  <c r="I766" i="1"/>
  <c r="J766" i="1" s="1"/>
  <c r="K766" i="1" s="1"/>
  <c r="L766" i="1" s="1"/>
  <c r="I775" i="1"/>
  <c r="J775" i="1" s="1"/>
  <c r="K775" i="1" s="1"/>
  <c r="L775" i="1" s="1"/>
  <c r="I774" i="1"/>
  <c r="J774" i="1" s="1"/>
  <c r="K774" i="1" s="1"/>
  <c r="L774" i="1" s="1"/>
  <c r="I783" i="1"/>
  <c r="J783" i="1" s="1"/>
  <c r="K783" i="1" s="1"/>
  <c r="L783" i="1" s="1"/>
  <c r="I776" i="1"/>
  <c r="J776" i="1" s="1"/>
  <c r="K776" i="1" s="1"/>
  <c r="L776" i="1" s="1"/>
  <c r="I781" i="1"/>
  <c r="J781" i="1" s="1"/>
  <c r="K781" i="1" s="1"/>
  <c r="L781" i="1" s="1"/>
  <c r="I777" i="1"/>
  <c r="J777" i="1" s="1"/>
  <c r="K777" i="1" s="1"/>
  <c r="L777" i="1" s="1"/>
  <c r="I780" i="1"/>
  <c r="J780" i="1" s="1"/>
  <c r="K780" i="1" s="1"/>
  <c r="L780" i="1" s="1"/>
  <c r="I782" i="1"/>
  <c r="J782" i="1" s="1"/>
  <c r="K782" i="1" s="1"/>
  <c r="L782" i="1" s="1"/>
  <c r="I778" i="1"/>
  <c r="J778" i="1" s="1"/>
  <c r="K778" i="1" s="1"/>
  <c r="L778" i="1" s="1"/>
  <c r="I779" i="1"/>
  <c r="J779" i="1" s="1"/>
  <c r="K779" i="1" s="1"/>
  <c r="L779" i="1" s="1"/>
  <c r="I784" i="1"/>
  <c r="J784" i="1" s="1"/>
  <c r="K784" i="1" s="1"/>
  <c r="L784" i="1" s="1"/>
  <c r="I785" i="1"/>
  <c r="J785" i="1" s="1"/>
  <c r="K785" i="1" s="1"/>
  <c r="L785" i="1" s="1"/>
  <c r="I792" i="1"/>
  <c r="J792" i="1" s="1"/>
  <c r="K792" i="1" s="1"/>
  <c r="L792" i="1" s="1"/>
  <c r="I788" i="1"/>
  <c r="J788" i="1" s="1"/>
  <c r="K788" i="1" s="1"/>
  <c r="L788" i="1" s="1"/>
  <c r="I787" i="1"/>
  <c r="J787" i="1" s="1"/>
  <c r="K787" i="1" s="1"/>
  <c r="L787" i="1" s="1"/>
  <c r="I791" i="1"/>
  <c r="J791" i="1" s="1"/>
  <c r="K791" i="1" s="1"/>
  <c r="L791" i="1" s="1"/>
  <c r="I793" i="1"/>
  <c r="J793" i="1" s="1"/>
  <c r="K793" i="1" s="1"/>
  <c r="L793" i="1" s="1"/>
  <c r="I786" i="1"/>
  <c r="J786" i="1" s="1"/>
  <c r="K786" i="1" s="1"/>
  <c r="L786" i="1" s="1"/>
  <c r="I794" i="1"/>
  <c r="J794" i="1" s="1"/>
  <c r="K794" i="1" s="1"/>
  <c r="L794" i="1" s="1"/>
  <c r="I789" i="1"/>
  <c r="J789" i="1" s="1"/>
  <c r="K789" i="1" s="1"/>
  <c r="L789" i="1" s="1"/>
  <c r="I796" i="1"/>
  <c r="J796" i="1" s="1"/>
  <c r="K796" i="1" s="1"/>
  <c r="L796" i="1" s="1"/>
  <c r="I790" i="1"/>
  <c r="J790" i="1" s="1"/>
  <c r="K790" i="1" s="1"/>
  <c r="L790" i="1" s="1"/>
  <c r="I795" i="1"/>
  <c r="J795" i="1" s="1"/>
  <c r="K795" i="1" s="1"/>
  <c r="L795" i="1" s="1"/>
  <c r="I798" i="1"/>
  <c r="J798" i="1" s="1"/>
  <c r="K798" i="1" s="1"/>
  <c r="L798" i="1" s="1"/>
  <c r="I803" i="1"/>
  <c r="J803" i="1" s="1"/>
  <c r="K803" i="1" s="1"/>
  <c r="L803" i="1" s="1"/>
  <c r="I809" i="1"/>
  <c r="J809" i="1" s="1"/>
  <c r="K809" i="1" s="1"/>
  <c r="L809" i="1" s="1"/>
  <c r="I806" i="1"/>
  <c r="J806" i="1" s="1"/>
  <c r="K806" i="1" s="1"/>
  <c r="L806" i="1" s="1"/>
  <c r="I805" i="1"/>
  <c r="J805" i="1" s="1"/>
  <c r="K805" i="1" s="1"/>
  <c r="L805" i="1" s="1"/>
  <c r="I797" i="1"/>
  <c r="J797" i="1" s="1"/>
  <c r="K797" i="1" s="1"/>
  <c r="L797" i="1" s="1"/>
  <c r="I802" i="1"/>
  <c r="J802" i="1" s="1"/>
  <c r="K802" i="1" s="1"/>
  <c r="L802" i="1" s="1"/>
  <c r="I800" i="1"/>
  <c r="J800" i="1" s="1"/>
  <c r="K800" i="1" s="1"/>
  <c r="L800" i="1" s="1"/>
  <c r="I799" i="1"/>
  <c r="J799" i="1" s="1"/>
  <c r="K799" i="1" s="1"/>
  <c r="L799" i="1" s="1"/>
  <c r="I804" i="1"/>
  <c r="J804" i="1" s="1"/>
  <c r="K804" i="1" s="1"/>
  <c r="L804" i="1" s="1"/>
  <c r="I808" i="1"/>
  <c r="J808" i="1" s="1"/>
  <c r="K808" i="1" s="1"/>
  <c r="L808" i="1" s="1"/>
  <c r="I801" i="1"/>
  <c r="J801" i="1" s="1"/>
  <c r="K801" i="1" s="1"/>
  <c r="L801" i="1" s="1"/>
  <c r="I807" i="1"/>
  <c r="J807" i="1" s="1"/>
  <c r="K807" i="1" s="1"/>
  <c r="L807" i="1" s="1"/>
  <c r="M712" i="1" l="1"/>
  <c r="N712" i="1" s="1"/>
  <c r="O712" i="1" s="1"/>
  <c r="M749" i="1"/>
  <c r="N749" i="1" s="1"/>
  <c r="O749" i="1" s="1"/>
  <c r="M763" i="1"/>
  <c r="N763" i="1" s="1"/>
  <c r="O763" i="1" s="1"/>
  <c r="M736" i="1"/>
  <c r="N736" i="1" s="1"/>
  <c r="O736" i="1" s="1"/>
  <c r="M539" i="1"/>
  <c r="M537" i="1"/>
  <c r="N537" i="1" s="1"/>
  <c r="O537" i="1" s="1"/>
  <c r="P537" i="1" s="1"/>
  <c r="M759" i="1"/>
  <c r="N759" i="1" s="1"/>
  <c r="O759" i="1" s="1"/>
  <c r="M760" i="1"/>
  <c r="N760" i="1" s="1"/>
  <c r="O760" i="1" s="1"/>
  <c r="M764" i="1"/>
  <c r="N764" i="1" s="1"/>
  <c r="O764" i="1" s="1"/>
  <c r="M768" i="1"/>
  <c r="N768" i="1" s="1"/>
  <c r="O768" i="1" s="1"/>
  <c r="M771" i="1"/>
  <c r="N771" i="1" s="1"/>
  <c r="O771" i="1" s="1"/>
  <c r="M769" i="1"/>
  <c r="N769" i="1" s="1"/>
  <c r="O769" i="1" s="1"/>
  <c r="M767" i="1"/>
  <c r="N767" i="1" s="1"/>
  <c r="O767" i="1" s="1"/>
  <c r="M765" i="1"/>
  <c r="N765" i="1" s="1"/>
  <c r="O765" i="1" s="1"/>
  <c r="M766" i="1"/>
  <c r="N766" i="1" s="1"/>
  <c r="O766" i="1" s="1"/>
  <c r="M773" i="1"/>
  <c r="N773" i="1" s="1"/>
  <c r="O773" i="1" s="1"/>
  <c r="M770" i="1"/>
  <c r="N770" i="1" s="1"/>
  <c r="O770" i="1" s="1"/>
  <c r="M772" i="1"/>
  <c r="N772" i="1" s="1"/>
  <c r="O772" i="1" s="1"/>
  <c r="M774" i="1"/>
  <c r="N774" i="1" s="1"/>
  <c r="O774" i="1" s="1"/>
  <c r="M777" i="1"/>
  <c r="N777" i="1" s="1"/>
  <c r="O777" i="1" s="1"/>
  <c r="M779" i="1"/>
  <c r="N779" i="1" s="1"/>
  <c r="O779" i="1" s="1"/>
  <c r="M775" i="1"/>
  <c r="N775" i="1" s="1"/>
  <c r="O775" i="1" s="1"/>
  <c r="M781" i="1"/>
  <c r="N781" i="1" s="1"/>
  <c r="O781" i="1" s="1"/>
  <c r="M778" i="1"/>
  <c r="N778" i="1" s="1"/>
  <c r="O778" i="1" s="1"/>
  <c r="M783" i="1"/>
  <c r="N783" i="1" s="1"/>
  <c r="O783" i="1" s="1"/>
  <c r="M780" i="1"/>
  <c r="N780" i="1" s="1"/>
  <c r="O780" i="1" s="1"/>
  <c r="M784" i="1"/>
  <c r="N784" i="1" s="1"/>
  <c r="O784" i="1" s="1"/>
  <c r="M776" i="1"/>
  <c r="N776" i="1" s="1"/>
  <c r="O776" i="1" s="1"/>
  <c r="M782" i="1"/>
  <c r="N782" i="1" s="1"/>
  <c r="O782" i="1" s="1"/>
  <c r="M795" i="1"/>
  <c r="N795" i="1" s="1"/>
  <c r="O795" i="1" s="1"/>
  <c r="M788" i="1"/>
  <c r="N788" i="1" s="1"/>
  <c r="O788" i="1" s="1"/>
  <c r="M793" i="1"/>
  <c r="N793" i="1" s="1"/>
  <c r="O793" i="1" s="1"/>
  <c r="M791" i="1"/>
  <c r="N791" i="1" s="1"/>
  <c r="O791" i="1" s="1"/>
  <c r="M792" i="1"/>
  <c r="N792" i="1" s="1"/>
  <c r="O792" i="1" s="1"/>
  <c r="M789" i="1"/>
  <c r="N789" i="1" s="1"/>
  <c r="O789" i="1" s="1"/>
  <c r="M786" i="1"/>
  <c r="N786" i="1" s="1"/>
  <c r="O786" i="1" s="1"/>
  <c r="M790" i="1"/>
  <c r="N790" i="1" s="1"/>
  <c r="O790" i="1" s="1"/>
  <c r="M785" i="1"/>
  <c r="N785" i="1" s="1"/>
  <c r="O785" i="1" s="1"/>
  <c r="M787" i="1"/>
  <c r="N787" i="1" s="1"/>
  <c r="O787" i="1" s="1"/>
  <c r="M794" i="1"/>
  <c r="N794" i="1" s="1"/>
  <c r="O794" i="1" s="1"/>
  <c r="M796" i="1"/>
  <c r="N796" i="1" s="1"/>
  <c r="O796" i="1" s="1"/>
  <c r="M806" i="1"/>
  <c r="N806" i="1" s="1"/>
  <c r="O806" i="1" s="1"/>
  <c r="M802" i="1"/>
  <c r="N802" i="1" s="1"/>
  <c r="O802" i="1" s="1"/>
  <c r="M798" i="1"/>
  <c r="N798" i="1" s="1"/>
  <c r="O798" i="1" s="1"/>
  <c r="M808" i="1"/>
  <c r="N808" i="1" s="1"/>
  <c r="O808" i="1" s="1"/>
  <c r="M809" i="1"/>
  <c r="N809" i="1" s="1"/>
  <c r="O809" i="1" s="1"/>
  <c r="M797" i="1"/>
  <c r="N797" i="1" s="1"/>
  <c r="O797" i="1" s="1"/>
  <c r="M804" i="1"/>
  <c r="N804" i="1" s="1"/>
  <c r="O804" i="1" s="1"/>
  <c r="M799" i="1"/>
  <c r="N799" i="1" s="1"/>
  <c r="O799" i="1" s="1"/>
  <c r="M800" i="1"/>
  <c r="N800" i="1" s="1"/>
  <c r="O800" i="1" s="1"/>
  <c r="M801" i="1"/>
  <c r="N801" i="1" s="1"/>
  <c r="O801" i="1" s="1"/>
  <c r="M807" i="1"/>
  <c r="N807" i="1" s="1"/>
  <c r="O807" i="1" s="1"/>
  <c r="M803" i="1"/>
  <c r="N803" i="1" s="1"/>
  <c r="O803" i="1" s="1"/>
  <c r="M805" i="1"/>
  <c r="N805" i="1" s="1"/>
  <c r="O805" i="1" s="1"/>
  <c r="M754" i="1"/>
  <c r="N754" i="1" s="1"/>
  <c r="O754" i="1" s="1"/>
  <c r="M755" i="1"/>
  <c r="N755" i="1" s="1"/>
  <c r="O755" i="1" s="1"/>
  <c r="M700" i="1"/>
  <c r="N700" i="1" s="1"/>
  <c r="O700" i="1" s="1"/>
  <c r="M703" i="1"/>
  <c r="N703" i="1" s="1"/>
  <c r="O703" i="1" s="1"/>
  <c r="M704" i="1"/>
  <c r="N704" i="1" s="1"/>
  <c r="O704" i="1" s="1"/>
  <c r="M697" i="1"/>
  <c r="N697" i="1" s="1"/>
  <c r="O697" i="1" s="1"/>
  <c r="M701" i="1"/>
  <c r="N701" i="1" s="1"/>
  <c r="O701" i="1" s="1"/>
  <c r="M708" i="1"/>
  <c r="N708" i="1" s="1"/>
  <c r="O708" i="1" s="1"/>
  <c r="M706" i="1"/>
  <c r="N706" i="1" s="1"/>
  <c r="O706" i="1" s="1"/>
  <c r="M705" i="1"/>
  <c r="N705" i="1" s="1"/>
  <c r="O705" i="1" s="1"/>
  <c r="M707" i="1"/>
  <c r="N707" i="1" s="1"/>
  <c r="O707" i="1" s="1"/>
  <c r="M698" i="1"/>
  <c r="N698" i="1" s="1"/>
  <c r="O698" i="1" s="1"/>
  <c r="M702" i="1"/>
  <c r="N702" i="1" s="1"/>
  <c r="O702" i="1" s="1"/>
  <c r="M699" i="1"/>
  <c r="N699" i="1" s="1"/>
  <c r="O699" i="1" s="1"/>
  <c r="M761" i="1"/>
  <c r="N761" i="1" s="1"/>
  <c r="O761" i="1" s="1"/>
  <c r="M756" i="1"/>
  <c r="N756" i="1" s="1"/>
  <c r="O756" i="1" s="1"/>
  <c r="M757" i="1"/>
  <c r="N757" i="1" s="1"/>
  <c r="O757" i="1" s="1"/>
  <c r="M753" i="1"/>
  <c r="N753" i="1" s="1"/>
  <c r="O753" i="1" s="1"/>
  <c r="M762" i="1"/>
  <c r="N762" i="1" s="1"/>
  <c r="O762" i="1" s="1"/>
  <c r="M758" i="1"/>
  <c r="N758" i="1" s="1"/>
  <c r="O758" i="1" s="1"/>
  <c r="M690" i="1"/>
  <c r="N690" i="1" s="1"/>
  <c r="O690" i="1" s="1"/>
  <c r="M715" i="1"/>
  <c r="N715" i="1" s="1"/>
  <c r="O715" i="1" s="1"/>
  <c r="M709" i="1"/>
  <c r="N709" i="1" s="1"/>
  <c r="O709" i="1" s="1"/>
  <c r="M710" i="1"/>
  <c r="N710" i="1" s="1"/>
  <c r="O710" i="1" s="1"/>
  <c r="M713" i="1"/>
  <c r="N713" i="1" s="1"/>
  <c r="O713" i="1" s="1"/>
  <c r="M716" i="1"/>
  <c r="N716" i="1" s="1"/>
  <c r="O716" i="1" s="1"/>
  <c r="M714" i="1"/>
  <c r="N714" i="1" s="1"/>
  <c r="O714" i="1" s="1"/>
  <c r="M711" i="1"/>
  <c r="N711" i="1" s="1"/>
  <c r="O711" i="1" s="1"/>
  <c r="M722" i="1"/>
  <c r="N722" i="1" s="1"/>
  <c r="O722" i="1" s="1"/>
  <c r="M723" i="1"/>
  <c r="N723" i="1" s="1"/>
  <c r="O723" i="1" s="1"/>
  <c r="M725" i="1"/>
  <c r="N725" i="1" s="1"/>
  <c r="O725" i="1" s="1"/>
  <c r="M720" i="1"/>
  <c r="N720" i="1" s="1"/>
  <c r="O720" i="1" s="1"/>
  <c r="M726" i="1"/>
  <c r="N726" i="1" s="1"/>
  <c r="O726" i="1" s="1"/>
  <c r="M717" i="1"/>
  <c r="N717" i="1" s="1"/>
  <c r="O717" i="1" s="1"/>
  <c r="M724" i="1"/>
  <c r="N724" i="1" s="1"/>
  <c r="O724" i="1" s="1"/>
  <c r="M721" i="1"/>
  <c r="N721" i="1" s="1"/>
  <c r="O721" i="1" s="1"/>
  <c r="M730" i="1"/>
  <c r="N730" i="1" s="1"/>
  <c r="O730" i="1" s="1"/>
  <c r="M719" i="1"/>
  <c r="N719" i="1" s="1"/>
  <c r="O719" i="1" s="1"/>
  <c r="M727" i="1"/>
  <c r="N727" i="1" s="1"/>
  <c r="O727" i="1" s="1"/>
  <c r="M718" i="1"/>
  <c r="N718" i="1" s="1"/>
  <c r="O718" i="1" s="1"/>
  <c r="M728" i="1"/>
  <c r="N728" i="1" s="1"/>
  <c r="O728" i="1" s="1"/>
  <c r="M729" i="1"/>
  <c r="N729" i="1" s="1"/>
  <c r="O729" i="1" s="1"/>
  <c r="M747" i="1"/>
  <c r="N747" i="1" s="1"/>
  <c r="O747" i="1" s="1"/>
  <c r="M745" i="1"/>
  <c r="N745" i="1" s="1"/>
  <c r="O745" i="1" s="1"/>
  <c r="M743" i="1"/>
  <c r="N743" i="1" s="1"/>
  <c r="O743" i="1" s="1"/>
  <c r="M750" i="1"/>
  <c r="N750" i="1" s="1"/>
  <c r="O750" i="1" s="1"/>
  <c r="M752" i="1"/>
  <c r="N752" i="1" s="1"/>
  <c r="O752" i="1" s="1"/>
  <c r="M748" i="1"/>
  <c r="N748" i="1" s="1"/>
  <c r="O748" i="1" s="1"/>
  <c r="M742" i="1"/>
  <c r="N742" i="1" s="1"/>
  <c r="O742" i="1" s="1"/>
  <c r="M740" i="1"/>
  <c r="M741" i="1"/>
  <c r="N741" i="1" s="1"/>
  <c r="O741" i="1" s="1"/>
  <c r="N740" i="1"/>
  <c r="O740" i="1" s="1"/>
  <c r="M751" i="1"/>
  <c r="N751" i="1" s="1"/>
  <c r="O751" i="1" s="1"/>
  <c r="M746" i="1"/>
  <c r="N746" i="1" s="1"/>
  <c r="O746" i="1" s="1"/>
  <c r="M744" i="1"/>
  <c r="N744" i="1" s="1"/>
  <c r="O744" i="1" s="1"/>
  <c r="M734" i="1"/>
  <c r="N734" i="1" s="1"/>
  <c r="O734" i="1" s="1"/>
  <c r="M738" i="1"/>
  <c r="N738" i="1" s="1"/>
  <c r="O738" i="1" s="1"/>
  <c r="M731" i="1"/>
  <c r="N731" i="1" s="1"/>
  <c r="O731" i="1" s="1"/>
  <c r="M739" i="1"/>
  <c r="N739" i="1" s="1"/>
  <c r="O739" i="1" s="1"/>
  <c r="M735" i="1"/>
  <c r="N735" i="1" s="1"/>
  <c r="O735" i="1" s="1"/>
  <c r="M737" i="1"/>
  <c r="N737" i="1" s="1"/>
  <c r="O737" i="1" s="1"/>
  <c r="M732" i="1"/>
  <c r="N732" i="1" s="1"/>
  <c r="O732" i="1" s="1"/>
  <c r="M733" i="1"/>
  <c r="N733" i="1" s="1"/>
  <c r="O733" i="1" s="1"/>
  <c r="M664" i="1"/>
  <c r="M666" i="1"/>
  <c r="N666" i="1" s="1"/>
  <c r="O666" i="1" s="1"/>
  <c r="M665" i="1"/>
  <c r="N665" i="1" s="1"/>
  <c r="O665" i="1" s="1"/>
  <c r="M660" i="1"/>
  <c r="N660" i="1" s="1"/>
  <c r="O660" i="1" s="1"/>
  <c r="M669" i="1"/>
  <c r="N669" i="1" s="1"/>
  <c r="O669" i="1" s="1"/>
  <c r="M695" i="1"/>
  <c r="N695" i="1" s="1"/>
  <c r="O695" i="1" s="1"/>
  <c r="M696" i="1"/>
  <c r="N696" i="1" s="1"/>
  <c r="O696" i="1" s="1"/>
  <c r="M686" i="1"/>
  <c r="N686" i="1" s="1"/>
  <c r="O686" i="1" s="1"/>
  <c r="M691" i="1"/>
  <c r="N691" i="1" s="1"/>
  <c r="O691" i="1" s="1"/>
  <c r="M693" i="1"/>
  <c r="N693" i="1" s="1"/>
  <c r="O693" i="1" s="1"/>
  <c r="M694" i="1"/>
  <c r="N694" i="1" s="1"/>
  <c r="O694" i="1" s="1"/>
  <c r="M687" i="1"/>
  <c r="N687" i="1" s="1"/>
  <c r="O687" i="1" s="1"/>
  <c r="M688" i="1"/>
  <c r="N688" i="1" s="1"/>
  <c r="O688" i="1" s="1"/>
  <c r="M689" i="1"/>
  <c r="N689" i="1" s="1"/>
  <c r="O689" i="1" s="1"/>
  <c r="M692" i="1"/>
  <c r="N692" i="1" s="1"/>
  <c r="O692" i="1" s="1"/>
  <c r="M675" i="1"/>
  <c r="M680" i="1"/>
  <c r="N680" i="1" s="1"/>
  <c r="O680" i="1" s="1"/>
  <c r="M672" i="1"/>
  <c r="N672" i="1" s="1"/>
  <c r="O672" i="1" s="1"/>
  <c r="M676" i="1"/>
  <c r="N676" i="1" s="1"/>
  <c r="O676" i="1" s="1"/>
  <c r="M685" i="1"/>
  <c r="N685" i="1" s="1"/>
  <c r="O685" i="1" s="1"/>
  <c r="M677" i="1"/>
  <c r="N677" i="1" s="1"/>
  <c r="O677" i="1" s="1"/>
  <c r="M679" i="1"/>
  <c r="N679" i="1" s="1"/>
  <c r="O679" i="1" s="1"/>
  <c r="M683" i="1"/>
  <c r="N683" i="1" s="1"/>
  <c r="O683" i="1" s="1"/>
  <c r="M684" i="1"/>
  <c r="N684" i="1" s="1"/>
  <c r="O684" i="1" s="1"/>
  <c r="M678" i="1"/>
  <c r="N678" i="1" s="1"/>
  <c r="O678" i="1" s="1"/>
  <c r="M681" i="1"/>
  <c r="N681" i="1" s="1"/>
  <c r="O681" i="1" s="1"/>
  <c r="M673" i="1"/>
  <c r="N673" i="1" s="1"/>
  <c r="O673" i="1" s="1"/>
  <c r="M674" i="1"/>
  <c r="N674" i="1" s="1"/>
  <c r="O674" i="1" s="1"/>
  <c r="M682" i="1"/>
  <c r="N682" i="1" s="1"/>
  <c r="O682" i="1" s="1"/>
  <c r="N675" i="1"/>
  <c r="O675" i="1" s="1"/>
  <c r="N664" i="1"/>
  <c r="O664" i="1" s="1"/>
  <c r="M662" i="1"/>
  <c r="N662" i="1" s="1"/>
  <c r="O662" i="1" s="1"/>
  <c r="M668" i="1"/>
  <c r="N668" i="1" s="1"/>
  <c r="O668" i="1" s="1"/>
  <c r="M663" i="1"/>
  <c r="N663" i="1" s="1"/>
  <c r="O663" i="1" s="1"/>
  <c r="M670" i="1"/>
  <c r="N670" i="1" s="1"/>
  <c r="O670" i="1" s="1"/>
  <c r="M661" i="1"/>
  <c r="N661" i="1" s="1"/>
  <c r="O661" i="1" s="1"/>
  <c r="M659" i="1"/>
  <c r="N659" i="1" s="1"/>
  <c r="O659" i="1" s="1"/>
  <c r="M667" i="1"/>
  <c r="N667" i="1" s="1"/>
  <c r="O667" i="1" s="1"/>
  <c r="M671" i="1"/>
  <c r="N671" i="1" s="1"/>
  <c r="O671" i="1" s="1"/>
  <c r="M651" i="1"/>
  <c r="N651" i="1" s="1"/>
  <c r="O651" i="1" s="1"/>
  <c r="M647" i="1"/>
  <c r="N647" i="1" s="1"/>
  <c r="O647" i="1" s="1"/>
  <c r="M646" i="1"/>
  <c r="N646" i="1" s="1"/>
  <c r="O646" i="1" s="1"/>
  <c r="M658" i="1"/>
  <c r="N658" i="1" s="1"/>
  <c r="O658" i="1" s="1"/>
  <c r="M653" i="1"/>
  <c r="N653" i="1" s="1"/>
  <c r="O653" i="1" s="1"/>
  <c r="M657" i="1"/>
  <c r="N657" i="1" s="1"/>
  <c r="O657" i="1" s="1"/>
  <c r="M654" i="1"/>
  <c r="N654" i="1" s="1"/>
  <c r="O654" i="1" s="1"/>
  <c r="M652" i="1"/>
  <c r="N652" i="1" s="1"/>
  <c r="O652" i="1" s="1"/>
  <c r="M648" i="1"/>
  <c r="N648" i="1" s="1"/>
  <c r="O648" i="1" s="1"/>
  <c r="M642" i="1"/>
  <c r="N642" i="1" s="1"/>
  <c r="O642" i="1" s="1"/>
  <c r="M644" i="1"/>
  <c r="N644" i="1" s="1"/>
  <c r="O644" i="1" s="1"/>
  <c r="M638" i="1"/>
  <c r="N638" i="1" s="1"/>
  <c r="O638" i="1" s="1"/>
  <c r="M637" i="1"/>
  <c r="N637" i="1" s="1"/>
  <c r="O637" i="1" s="1"/>
  <c r="M639" i="1"/>
  <c r="N639" i="1" s="1"/>
  <c r="O639" i="1" s="1"/>
  <c r="M636" i="1"/>
  <c r="N636" i="1" s="1"/>
  <c r="O636" i="1" s="1"/>
  <c r="M641" i="1"/>
  <c r="N641" i="1" s="1"/>
  <c r="O641" i="1" s="1"/>
  <c r="M640" i="1"/>
  <c r="N640" i="1" s="1"/>
  <c r="O640" i="1" s="1"/>
  <c r="M643" i="1"/>
  <c r="N643" i="1" s="1"/>
  <c r="O643" i="1" s="1"/>
  <c r="M649" i="1"/>
  <c r="N649" i="1" s="1"/>
  <c r="O649" i="1" s="1"/>
  <c r="M619" i="1"/>
  <c r="N619" i="1" s="1"/>
  <c r="O619" i="1" s="1"/>
  <c r="M611" i="1"/>
  <c r="N611" i="1" s="1"/>
  <c r="O611" i="1" s="1"/>
  <c r="M612" i="1"/>
  <c r="N612" i="1" s="1"/>
  <c r="O612" i="1" s="1"/>
  <c r="M624" i="1"/>
  <c r="N624" i="1" s="1"/>
  <c r="O624" i="1" s="1"/>
  <c r="M622" i="1"/>
  <c r="N622" i="1" s="1"/>
  <c r="O622" i="1" s="1"/>
  <c r="M616" i="1"/>
  <c r="N616" i="1" s="1"/>
  <c r="O616" i="1" s="1"/>
  <c r="M620" i="1"/>
  <c r="N620" i="1" s="1"/>
  <c r="O620" i="1" s="1"/>
  <c r="M618" i="1"/>
  <c r="N618" i="1" s="1"/>
  <c r="O618" i="1" s="1"/>
  <c r="M615" i="1"/>
  <c r="N615" i="1" s="1"/>
  <c r="O615" i="1" s="1"/>
  <c r="M623" i="1"/>
  <c r="N623" i="1" s="1"/>
  <c r="O623" i="1" s="1"/>
  <c r="M613" i="1"/>
  <c r="N613" i="1" s="1"/>
  <c r="O613" i="1" s="1"/>
  <c r="M614" i="1"/>
  <c r="N614" i="1" s="1"/>
  <c r="O614" i="1" s="1"/>
  <c r="M617" i="1"/>
  <c r="N617" i="1" s="1"/>
  <c r="O617" i="1" s="1"/>
  <c r="M610" i="1"/>
  <c r="N610" i="1" s="1"/>
  <c r="O610" i="1" s="1"/>
  <c r="M621" i="1"/>
  <c r="N621" i="1" s="1"/>
  <c r="O621" i="1" s="1"/>
  <c r="M632" i="1"/>
  <c r="N632" i="1" s="1"/>
  <c r="O632" i="1" s="1"/>
  <c r="M633" i="1"/>
  <c r="N633" i="1" s="1"/>
  <c r="O633" i="1" s="1"/>
  <c r="M628" i="1"/>
  <c r="N628" i="1" s="1"/>
  <c r="O628" i="1" s="1"/>
  <c r="M634" i="1"/>
  <c r="N634" i="1" s="1"/>
  <c r="O634" i="1" s="1"/>
  <c r="M625" i="1"/>
  <c r="N625" i="1" s="1"/>
  <c r="O625" i="1" s="1"/>
  <c r="M627" i="1"/>
  <c r="N627" i="1" s="1"/>
  <c r="O627" i="1" s="1"/>
  <c r="M631" i="1"/>
  <c r="N631" i="1" s="1"/>
  <c r="O631" i="1" s="1"/>
  <c r="M630" i="1"/>
  <c r="N630" i="1" s="1"/>
  <c r="O630" i="1" s="1"/>
  <c r="M629" i="1"/>
  <c r="N629" i="1" s="1"/>
  <c r="O629" i="1" s="1"/>
  <c r="M626" i="1"/>
  <c r="N626" i="1" s="1"/>
  <c r="O626" i="1" s="1"/>
  <c r="M635" i="1"/>
  <c r="N635" i="1" s="1"/>
  <c r="O635" i="1" s="1"/>
  <c r="M655" i="1"/>
  <c r="N655" i="1" s="1"/>
  <c r="O655" i="1" s="1"/>
  <c r="M645" i="1"/>
  <c r="N645" i="1" s="1"/>
  <c r="O645" i="1" s="1"/>
  <c r="M656" i="1"/>
  <c r="N656" i="1" s="1"/>
  <c r="O656" i="1" s="1"/>
  <c r="M650" i="1"/>
  <c r="N650" i="1" s="1"/>
  <c r="O650" i="1" s="1"/>
  <c r="M582" i="1"/>
  <c r="N582" i="1" s="1"/>
  <c r="O582" i="1" s="1"/>
  <c r="M588" i="1"/>
  <c r="N588" i="1" s="1"/>
  <c r="O588" i="1" s="1"/>
  <c r="M594" i="1"/>
  <c r="N594" i="1" s="1"/>
  <c r="O594" i="1" s="1"/>
  <c r="M596" i="1"/>
  <c r="N596" i="1" s="1"/>
  <c r="O596" i="1" s="1"/>
  <c r="M590" i="1"/>
  <c r="N590" i="1" s="1"/>
  <c r="O590" i="1" s="1"/>
  <c r="M593" i="1"/>
  <c r="N593" i="1" s="1"/>
  <c r="O593" i="1" s="1"/>
  <c r="M591" i="1"/>
  <c r="N591" i="1" s="1"/>
  <c r="O591" i="1" s="1"/>
  <c r="M595" i="1"/>
  <c r="N595" i="1" s="1"/>
  <c r="O595" i="1" s="1"/>
  <c r="M592" i="1"/>
  <c r="N592" i="1" s="1"/>
  <c r="O592" i="1" s="1"/>
  <c r="M587" i="1"/>
  <c r="N587" i="1" s="1"/>
  <c r="O587" i="1" s="1"/>
  <c r="M589" i="1"/>
  <c r="N589" i="1" s="1"/>
  <c r="O589" i="1" s="1"/>
  <c r="M585" i="1"/>
  <c r="N585" i="1" s="1"/>
  <c r="O585" i="1" s="1"/>
  <c r="M586" i="1"/>
  <c r="N586" i="1" s="1"/>
  <c r="O586" i="1" s="1"/>
  <c r="M597" i="1"/>
  <c r="N597" i="1" s="1"/>
  <c r="O597" i="1" s="1"/>
  <c r="M578" i="1"/>
  <c r="N578" i="1" s="1"/>
  <c r="O578" i="1" s="1"/>
  <c r="M583" i="1"/>
  <c r="N583" i="1" s="1"/>
  <c r="O583" i="1" s="1"/>
  <c r="M584" i="1"/>
  <c r="N584" i="1" s="1"/>
  <c r="O584" i="1" s="1"/>
  <c r="M579" i="1"/>
  <c r="N579" i="1" s="1"/>
  <c r="O579" i="1" s="1"/>
  <c r="M600" i="1"/>
  <c r="N600" i="1" s="1"/>
  <c r="O600" i="1" s="1"/>
  <c r="M608" i="1"/>
  <c r="N608" i="1" s="1"/>
  <c r="O608" i="1" s="1"/>
  <c r="M598" i="1"/>
  <c r="N598" i="1" s="1"/>
  <c r="O598" i="1" s="1"/>
  <c r="M603" i="1"/>
  <c r="N603" i="1" s="1"/>
  <c r="O603" i="1" s="1"/>
  <c r="M601" i="1"/>
  <c r="N601" i="1" s="1"/>
  <c r="O601" i="1" s="1"/>
  <c r="M606" i="1"/>
  <c r="N606" i="1" s="1"/>
  <c r="O606" i="1" s="1"/>
  <c r="M602" i="1"/>
  <c r="N602" i="1" s="1"/>
  <c r="O602" i="1" s="1"/>
  <c r="M605" i="1"/>
  <c r="N605" i="1" s="1"/>
  <c r="O605" i="1" s="1"/>
  <c r="M604" i="1"/>
  <c r="N604" i="1" s="1"/>
  <c r="O604" i="1" s="1"/>
  <c r="M609" i="1"/>
  <c r="N609" i="1" s="1"/>
  <c r="O609" i="1" s="1"/>
  <c r="M599" i="1"/>
  <c r="N599" i="1" s="1"/>
  <c r="O599" i="1" s="1"/>
  <c r="M607" i="1"/>
  <c r="N607" i="1" s="1"/>
  <c r="O607" i="1" s="1"/>
  <c r="M580" i="1"/>
  <c r="N580" i="1" s="1"/>
  <c r="O580" i="1" s="1"/>
  <c r="M564" i="1"/>
  <c r="N564" i="1" s="1"/>
  <c r="O564" i="1" s="1"/>
  <c r="M574" i="1"/>
  <c r="N574" i="1" s="1"/>
  <c r="O574" i="1" s="1"/>
  <c r="M576" i="1"/>
  <c r="N576" i="1" s="1"/>
  <c r="O576" i="1" s="1"/>
  <c r="M571" i="1"/>
  <c r="N571" i="1" s="1"/>
  <c r="O571" i="1" s="1"/>
  <c r="M557" i="1"/>
  <c r="N557" i="1" s="1"/>
  <c r="O557" i="1" s="1"/>
  <c r="M581" i="1"/>
  <c r="N581" i="1" s="1"/>
  <c r="O581" i="1" s="1"/>
  <c r="M552" i="1"/>
  <c r="N552" i="1" s="1"/>
  <c r="O552" i="1" s="1"/>
  <c r="M543" i="1"/>
  <c r="N543" i="1" s="1"/>
  <c r="O543" i="1" s="1"/>
  <c r="M546" i="1"/>
  <c r="N546" i="1" s="1"/>
  <c r="O546" i="1" s="1"/>
  <c r="M551" i="1"/>
  <c r="N551" i="1" s="1"/>
  <c r="O551" i="1" s="1"/>
  <c r="M545" i="1"/>
  <c r="N545" i="1" s="1"/>
  <c r="O545" i="1" s="1"/>
  <c r="M542" i="1"/>
  <c r="N542" i="1" s="1"/>
  <c r="O542" i="1" s="1"/>
  <c r="M547" i="1"/>
  <c r="N547" i="1" s="1"/>
  <c r="O547" i="1" s="1"/>
  <c r="M550" i="1"/>
  <c r="N550" i="1" s="1"/>
  <c r="O550" i="1" s="1"/>
  <c r="M544" i="1"/>
  <c r="N544" i="1" s="1"/>
  <c r="O544" i="1" s="1"/>
  <c r="M549" i="1"/>
  <c r="N549" i="1" s="1"/>
  <c r="O549" i="1" s="1"/>
  <c r="M553" i="1"/>
  <c r="N553" i="1" s="1"/>
  <c r="O553" i="1" s="1"/>
  <c r="M548" i="1"/>
  <c r="N548" i="1" s="1"/>
  <c r="O548" i="1" s="1"/>
  <c r="M577" i="1"/>
  <c r="N577" i="1" s="1"/>
  <c r="O577" i="1" s="1"/>
  <c r="M567" i="1"/>
  <c r="N567" i="1" s="1"/>
  <c r="O567" i="1" s="1"/>
  <c r="M568" i="1"/>
  <c r="N568" i="1" s="1"/>
  <c r="O568" i="1" s="1"/>
  <c r="M565" i="1"/>
  <c r="N565" i="1" s="1"/>
  <c r="O565" i="1" s="1"/>
  <c r="M575" i="1"/>
  <c r="N575" i="1" s="1"/>
  <c r="O575" i="1" s="1"/>
  <c r="M563" i="1"/>
  <c r="N563" i="1" s="1"/>
  <c r="O563" i="1" s="1"/>
  <c r="M569" i="1"/>
  <c r="N569" i="1" s="1"/>
  <c r="O569" i="1" s="1"/>
  <c r="M573" i="1"/>
  <c r="N573" i="1" s="1"/>
  <c r="O573" i="1" s="1"/>
  <c r="M566" i="1"/>
  <c r="N566" i="1" s="1"/>
  <c r="O566" i="1" s="1"/>
  <c r="M514" i="1"/>
  <c r="N514" i="1" s="1"/>
  <c r="O514" i="1" s="1"/>
  <c r="M516" i="1"/>
  <c r="N516" i="1" s="1"/>
  <c r="O516" i="1" s="1"/>
  <c r="M520" i="1"/>
  <c r="N520" i="1" s="1"/>
  <c r="O520" i="1" s="1"/>
  <c r="M519" i="1"/>
  <c r="N519" i="1" s="1"/>
  <c r="O519" i="1" s="1"/>
  <c r="M512" i="1"/>
  <c r="N512" i="1" s="1"/>
  <c r="O512" i="1" s="1"/>
  <c r="M515" i="1"/>
  <c r="N515" i="1" s="1"/>
  <c r="O515" i="1" s="1"/>
  <c r="M511" i="1"/>
  <c r="N511" i="1" s="1"/>
  <c r="O511" i="1" s="1"/>
  <c r="M517" i="1"/>
  <c r="N517" i="1" s="1"/>
  <c r="O517" i="1" s="1"/>
  <c r="M513" i="1"/>
  <c r="N513" i="1" s="1"/>
  <c r="O513" i="1" s="1"/>
  <c r="M518" i="1"/>
  <c r="N518" i="1" s="1"/>
  <c r="O518" i="1" s="1"/>
  <c r="M570" i="1"/>
  <c r="N570" i="1" s="1"/>
  <c r="O570" i="1" s="1"/>
  <c r="M572" i="1"/>
  <c r="N572" i="1" s="1"/>
  <c r="O572" i="1" s="1"/>
  <c r="M536" i="1"/>
  <c r="N536" i="1" s="1"/>
  <c r="O536" i="1" s="1"/>
  <c r="M560" i="1"/>
  <c r="N560" i="1" s="1"/>
  <c r="O560" i="1" s="1"/>
  <c r="M554" i="1"/>
  <c r="N554" i="1" s="1"/>
  <c r="O554" i="1" s="1"/>
  <c r="M558" i="1"/>
  <c r="N558" i="1" s="1"/>
  <c r="O558" i="1" s="1"/>
  <c r="M555" i="1"/>
  <c r="N555" i="1" s="1"/>
  <c r="O555" i="1" s="1"/>
  <c r="M559" i="1"/>
  <c r="N559" i="1" s="1"/>
  <c r="O559" i="1" s="1"/>
  <c r="M562" i="1"/>
  <c r="N562" i="1" s="1"/>
  <c r="O562" i="1" s="1"/>
  <c r="M556" i="1"/>
  <c r="N556" i="1" s="1"/>
  <c r="O556" i="1" s="1"/>
  <c r="M561" i="1"/>
  <c r="N561" i="1" s="1"/>
  <c r="O561" i="1" s="1"/>
  <c r="M522" i="1"/>
  <c r="N522" i="1" s="1"/>
  <c r="O522" i="1" s="1"/>
  <c r="M524" i="1"/>
  <c r="N524" i="1" s="1"/>
  <c r="O524" i="1" s="1"/>
  <c r="N539" i="1"/>
  <c r="O539" i="1" s="1"/>
  <c r="M538" i="1"/>
  <c r="N538" i="1" s="1"/>
  <c r="O538" i="1" s="1"/>
  <c r="M533" i="1"/>
  <c r="N533" i="1" s="1"/>
  <c r="O533" i="1" s="1"/>
  <c r="M504" i="1"/>
  <c r="N504" i="1" s="1"/>
  <c r="O504" i="1" s="1"/>
  <c r="M505" i="1"/>
  <c r="N505" i="1" s="1"/>
  <c r="O505" i="1" s="1"/>
  <c r="M510" i="1"/>
  <c r="N510" i="1" s="1"/>
  <c r="O510" i="1" s="1"/>
  <c r="M500" i="1"/>
  <c r="N500" i="1" s="1"/>
  <c r="O500" i="1" s="1"/>
  <c r="M526" i="1"/>
  <c r="N526" i="1" s="1"/>
  <c r="O526" i="1" s="1"/>
  <c r="M541" i="1"/>
  <c r="N541" i="1" s="1"/>
  <c r="O541" i="1" s="1"/>
  <c r="M534" i="1"/>
  <c r="N534" i="1" s="1"/>
  <c r="O534" i="1" s="1"/>
  <c r="M523" i="1"/>
  <c r="N523" i="1" s="1"/>
  <c r="O523" i="1" s="1"/>
  <c r="M521" i="1"/>
  <c r="N521" i="1" s="1"/>
  <c r="O521" i="1" s="1"/>
  <c r="M508" i="1"/>
  <c r="N508" i="1" s="1"/>
  <c r="O508" i="1" s="1"/>
  <c r="M502" i="1"/>
  <c r="N502" i="1" s="1"/>
  <c r="O502" i="1" s="1"/>
  <c r="M506" i="1"/>
  <c r="N506" i="1" s="1"/>
  <c r="O506" i="1" s="1"/>
  <c r="M509" i="1"/>
  <c r="N509" i="1" s="1"/>
  <c r="O509" i="1" s="1"/>
  <c r="M499" i="1"/>
  <c r="N499" i="1" s="1"/>
  <c r="O499" i="1" s="1"/>
  <c r="M501" i="1"/>
  <c r="N501" i="1" s="1"/>
  <c r="O501" i="1" s="1"/>
  <c r="M503" i="1"/>
  <c r="N503" i="1" s="1"/>
  <c r="O503" i="1" s="1"/>
  <c r="M507" i="1"/>
  <c r="N507" i="1" s="1"/>
  <c r="O507" i="1" s="1"/>
  <c r="M532" i="1"/>
  <c r="N532" i="1" s="1"/>
  <c r="O532" i="1" s="1"/>
  <c r="M525" i="1"/>
  <c r="N525" i="1" s="1"/>
  <c r="O525" i="1" s="1"/>
  <c r="M530" i="1"/>
  <c r="N530" i="1" s="1"/>
  <c r="O530" i="1" s="1"/>
  <c r="M528" i="1"/>
  <c r="N528" i="1" s="1"/>
  <c r="O528" i="1" s="1"/>
  <c r="M531" i="1"/>
  <c r="N531" i="1" s="1"/>
  <c r="O531" i="1" s="1"/>
  <c r="M540" i="1"/>
  <c r="N540" i="1" s="1"/>
  <c r="O540" i="1" s="1"/>
  <c r="M535" i="1"/>
  <c r="N535" i="1" s="1"/>
  <c r="O535" i="1" s="1"/>
  <c r="M527" i="1"/>
  <c r="N527" i="1" s="1"/>
  <c r="O527" i="1" s="1"/>
  <c r="M529" i="1"/>
  <c r="N529" i="1" s="1"/>
  <c r="O529" i="1" s="1"/>
  <c r="I306" i="1"/>
  <c r="J306" i="1" s="1"/>
  <c r="K306" i="1" s="1"/>
  <c r="L306" i="1" s="1"/>
  <c r="I307" i="1"/>
  <c r="J307" i="1" s="1"/>
  <c r="K307" i="1" s="1"/>
  <c r="L307" i="1" s="1"/>
  <c r="I297" i="1"/>
  <c r="J297" i="1" s="1"/>
  <c r="K297" i="1" s="1"/>
  <c r="L297" i="1" s="1"/>
  <c r="I302" i="1"/>
  <c r="J302" i="1" s="1"/>
  <c r="K302" i="1" s="1"/>
  <c r="L302" i="1" s="1"/>
  <c r="I298" i="1"/>
  <c r="J298" i="1" s="1"/>
  <c r="K298" i="1" s="1"/>
  <c r="L298" i="1" s="1"/>
  <c r="I301" i="1"/>
  <c r="J301" i="1" s="1"/>
  <c r="K301" i="1" s="1"/>
  <c r="L301" i="1" s="1"/>
  <c r="I304" i="1"/>
  <c r="J304" i="1" s="1"/>
  <c r="K304" i="1" s="1"/>
  <c r="L304" i="1" s="1"/>
  <c r="I305" i="1"/>
  <c r="J305" i="1" s="1"/>
  <c r="K305" i="1" s="1"/>
  <c r="L305" i="1" s="1"/>
  <c r="I308" i="1"/>
  <c r="J308" i="1" s="1"/>
  <c r="K308" i="1" s="1"/>
  <c r="L308" i="1" s="1"/>
  <c r="I312" i="1"/>
  <c r="J312" i="1" s="1"/>
  <c r="K312" i="1" s="1"/>
  <c r="L312" i="1" s="1"/>
  <c r="I311" i="1"/>
  <c r="J311" i="1" s="1"/>
  <c r="K311" i="1" s="1"/>
  <c r="L311" i="1" s="1"/>
  <c r="I309" i="1"/>
  <c r="J309" i="1" s="1"/>
  <c r="K309" i="1" s="1"/>
  <c r="L309" i="1" s="1"/>
  <c r="I315" i="1"/>
  <c r="J315" i="1" s="1"/>
  <c r="K315" i="1" s="1"/>
  <c r="L315" i="1" s="1"/>
  <c r="I313" i="1"/>
  <c r="J313" i="1" s="1"/>
  <c r="K313" i="1" s="1"/>
  <c r="L313" i="1" s="1"/>
  <c r="I310" i="1"/>
  <c r="J310" i="1" s="1"/>
  <c r="K310" i="1" s="1"/>
  <c r="L310" i="1" s="1"/>
  <c r="I316" i="1"/>
  <c r="J316" i="1" s="1"/>
  <c r="K316" i="1" s="1"/>
  <c r="L316" i="1" s="1"/>
  <c r="I314" i="1"/>
  <c r="J314" i="1" s="1"/>
  <c r="K314" i="1" s="1"/>
  <c r="L314" i="1" s="1"/>
  <c r="I317" i="1"/>
  <c r="J317" i="1" s="1"/>
  <c r="K317" i="1" s="1"/>
  <c r="L317" i="1" s="1"/>
  <c r="I322" i="1"/>
  <c r="J322" i="1" s="1"/>
  <c r="K322" i="1" s="1"/>
  <c r="L322" i="1" s="1"/>
  <c r="I320" i="1"/>
  <c r="J320" i="1" s="1"/>
  <c r="K320" i="1" s="1"/>
  <c r="L320" i="1" s="1"/>
  <c r="I319" i="1"/>
  <c r="J319" i="1" s="1"/>
  <c r="K319" i="1" s="1"/>
  <c r="L319" i="1" s="1"/>
  <c r="I318" i="1"/>
  <c r="J318" i="1" s="1"/>
  <c r="K318" i="1" s="1"/>
  <c r="L318" i="1" s="1"/>
  <c r="I323" i="1"/>
  <c r="J323" i="1" s="1"/>
  <c r="K323" i="1" s="1"/>
  <c r="L323" i="1" s="1"/>
  <c r="I321" i="1"/>
  <c r="J321" i="1" s="1"/>
  <c r="K321" i="1" s="1"/>
  <c r="L321" i="1" s="1"/>
  <c r="I324" i="1"/>
  <c r="J324" i="1" s="1"/>
  <c r="K324" i="1" s="1"/>
  <c r="L324" i="1" s="1"/>
  <c r="I326" i="1"/>
  <c r="J326" i="1" s="1"/>
  <c r="K326" i="1" s="1"/>
  <c r="L326" i="1" s="1"/>
  <c r="I330" i="1"/>
  <c r="J330" i="1" s="1"/>
  <c r="K330" i="1" s="1"/>
  <c r="L330" i="1" s="1"/>
  <c r="I334" i="1"/>
  <c r="J334" i="1" s="1"/>
  <c r="K334" i="1" s="1"/>
  <c r="L334" i="1" s="1"/>
  <c r="I332" i="1"/>
  <c r="J332" i="1" s="1"/>
  <c r="K332" i="1" s="1"/>
  <c r="L332" i="1" s="1"/>
  <c r="I327" i="1"/>
  <c r="J327" i="1" s="1"/>
  <c r="K327" i="1" s="1"/>
  <c r="L327" i="1" s="1"/>
  <c r="I325" i="1"/>
  <c r="J325" i="1" s="1"/>
  <c r="K325" i="1" s="1"/>
  <c r="L325" i="1" s="1"/>
  <c r="I329" i="1"/>
  <c r="J329" i="1" s="1"/>
  <c r="K329" i="1" s="1"/>
  <c r="L329" i="1" s="1"/>
  <c r="I331" i="1"/>
  <c r="J331" i="1" s="1"/>
  <c r="K331" i="1" s="1"/>
  <c r="L331" i="1" s="1"/>
  <c r="I333" i="1"/>
  <c r="J333" i="1" s="1"/>
  <c r="K333" i="1" s="1"/>
  <c r="L333" i="1" s="1"/>
  <c r="I328" i="1"/>
  <c r="J328" i="1" s="1"/>
  <c r="K328" i="1" s="1"/>
  <c r="L328" i="1" s="1"/>
  <c r="I342" i="1"/>
  <c r="J342" i="1" s="1"/>
  <c r="K342" i="1" s="1"/>
  <c r="L342" i="1" s="1"/>
  <c r="I340" i="1"/>
  <c r="J340" i="1" s="1"/>
  <c r="K340" i="1" s="1"/>
  <c r="L340" i="1" s="1"/>
  <c r="I335" i="1"/>
  <c r="J335" i="1" s="1"/>
  <c r="K335" i="1" s="1"/>
  <c r="L335" i="1" s="1"/>
  <c r="I336" i="1"/>
  <c r="J336" i="1" s="1"/>
  <c r="K336" i="1" s="1"/>
  <c r="L336" i="1" s="1"/>
  <c r="I337" i="1"/>
  <c r="J337" i="1" s="1"/>
  <c r="K337" i="1" s="1"/>
  <c r="L337" i="1" s="1"/>
  <c r="I341" i="1"/>
  <c r="J341" i="1" s="1"/>
  <c r="K341" i="1" s="1"/>
  <c r="L341" i="1" s="1"/>
  <c r="I339" i="1"/>
  <c r="J339" i="1" s="1"/>
  <c r="K339" i="1" s="1"/>
  <c r="L339" i="1" s="1"/>
  <c r="I338" i="1"/>
  <c r="J338" i="1" s="1"/>
  <c r="K338" i="1" s="1"/>
  <c r="L338" i="1" s="1"/>
  <c r="I344" i="1"/>
  <c r="J344" i="1" s="1"/>
  <c r="K344" i="1" s="1"/>
  <c r="L344" i="1" s="1"/>
  <c r="I343" i="1"/>
  <c r="J343" i="1" s="1"/>
  <c r="K343" i="1" s="1"/>
  <c r="L343" i="1" s="1"/>
  <c r="I350" i="1"/>
  <c r="J350" i="1" s="1"/>
  <c r="K350" i="1" s="1"/>
  <c r="L350" i="1" s="1"/>
  <c r="I345" i="1"/>
  <c r="J345" i="1" s="1"/>
  <c r="K345" i="1" s="1"/>
  <c r="L345" i="1" s="1"/>
  <c r="I348" i="1"/>
  <c r="J348" i="1" s="1"/>
  <c r="K348" i="1" s="1"/>
  <c r="L348" i="1" s="1"/>
  <c r="I349" i="1"/>
  <c r="J349" i="1" s="1"/>
  <c r="K349" i="1" s="1"/>
  <c r="L349" i="1" s="1"/>
  <c r="I351" i="1"/>
  <c r="J351" i="1" s="1"/>
  <c r="K351" i="1" s="1"/>
  <c r="L351" i="1" s="1"/>
  <c r="I346" i="1"/>
  <c r="J346" i="1" s="1"/>
  <c r="K346" i="1" s="1"/>
  <c r="L346" i="1" s="1"/>
  <c r="I353" i="1"/>
  <c r="J353" i="1" s="1"/>
  <c r="K353" i="1" s="1"/>
  <c r="L353" i="1" s="1"/>
  <c r="I347" i="1"/>
  <c r="J347" i="1" s="1"/>
  <c r="K347" i="1" s="1"/>
  <c r="L347" i="1" s="1"/>
  <c r="I352" i="1"/>
  <c r="J352" i="1" s="1"/>
  <c r="K352" i="1" s="1"/>
  <c r="L352" i="1" s="1"/>
  <c r="I354" i="1"/>
  <c r="J354" i="1" s="1"/>
  <c r="K354" i="1" s="1"/>
  <c r="L354" i="1" s="1"/>
  <c r="I355" i="1"/>
  <c r="J355" i="1" s="1"/>
  <c r="K355" i="1" s="1"/>
  <c r="L355" i="1" s="1"/>
  <c r="I356" i="1"/>
  <c r="J356" i="1" s="1"/>
  <c r="K356" i="1" s="1"/>
  <c r="L356" i="1" s="1"/>
  <c r="I363" i="1"/>
  <c r="J363" i="1" s="1"/>
  <c r="K363" i="1" s="1"/>
  <c r="L363" i="1" s="1"/>
  <c r="I358" i="1"/>
  <c r="J358" i="1" s="1"/>
  <c r="K358" i="1" s="1"/>
  <c r="L358" i="1" s="1"/>
  <c r="I362" i="1"/>
  <c r="J362" i="1" s="1"/>
  <c r="K362" i="1" s="1"/>
  <c r="L362" i="1" s="1"/>
  <c r="I360" i="1"/>
  <c r="J360" i="1" s="1"/>
  <c r="K360" i="1" s="1"/>
  <c r="L360" i="1" s="1"/>
  <c r="I357" i="1"/>
  <c r="J357" i="1" s="1"/>
  <c r="K357" i="1" s="1"/>
  <c r="L357" i="1" s="1"/>
  <c r="I361" i="1"/>
  <c r="J361" i="1" s="1"/>
  <c r="K361" i="1" s="1"/>
  <c r="L361" i="1" s="1"/>
  <c r="I359" i="1"/>
  <c r="J359" i="1" s="1"/>
  <c r="K359" i="1" s="1"/>
  <c r="L359" i="1" s="1"/>
  <c r="I364" i="1"/>
  <c r="J364" i="1" s="1"/>
  <c r="K364" i="1" s="1"/>
  <c r="L364" i="1" s="1"/>
  <c r="I365" i="1"/>
  <c r="J365" i="1" s="1"/>
  <c r="K365" i="1" s="1"/>
  <c r="L365" i="1" s="1"/>
  <c r="I367" i="1"/>
  <c r="J367" i="1" s="1"/>
  <c r="K367" i="1" s="1"/>
  <c r="L367" i="1" s="1"/>
  <c r="I366" i="1"/>
  <c r="J366" i="1" s="1"/>
  <c r="K366" i="1" s="1"/>
  <c r="L366" i="1" s="1"/>
  <c r="I368" i="1"/>
  <c r="J368" i="1" s="1"/>
  <c r="K368" i="1" s="1"/>
  <c r="L368" i="1" s="1"/>
  <c r="I369" i="1"/>
  <c r="J369" i="1" s="1"/>
  <c r="K369" i="1" s="1"/>
  <c r="L369" i="1" s="1"/>
  <c r="I370" i="1"/>
  <c r="J370" i="1" s="1"/>
  <c r="K370" i="1" s="1"/>
  <c r="L370" i="1" s="1"/>
  <c r="I371" i="1"/>
  <c r="J371" i="1" s="1"/>
  <c r="K371" i="1" s="1"/>
  <c r="L371" i="1" s="1"/>
  <c r="I373" i="1"/>
  <c r="J373" i="1" s="1"/>
  <c r="K373" i="1" s="1"/>
  <c r="L373" i="1" s="1"/>
  <c r="I372" i="1"/>
  <c r="J372" i="1" s="1"/>
  <c r="K372" i="1" s="1"/>
  <c r="L372" i="1" s="1"/>
  <c r="I375" i="1"/>
  <c r="J375" i="1" s="1"/>
  <c r="K375" i="1" s="1"/>
  <c r="L375" i="1" s="1"/>
  <c r="I374" i="1"/>
  <c r="J374" i="1" s="1"/>
  <c r="K374" i="1" s="1"/>
  <c r="L374" i="1" s="1"/>
  <c r="I381" i="1"/>
  <c r="J381" i="1" s="1"/>
  <c r="K381" i="1" s="1"/>
  <c r="L381" i="1" s="1"/>
  <c r="I383" i="1"/>
  <c r="J383" i="1" s="1"/>
  <c r="K383" i="1" s="1"/>
  <c r="L383" i="1" s="1"/>
  <c r="I379" i="1"/>
  <c r="J379" i="1" s="1"/>
  <c r="K379" i="1" s="1"/>
  <c r="L379" i="1" s="1"/>
  <c r="I382" i="1"/>
  <c r="J382" i="1" s="1"/>
  <c r="K382" i="1" s="1"/>
  <c r="L382" i="1" s="1"/>
  <c r="I376" i="1"/>
  <c r="J376" i="1" s="1"/>
  <c r="K376" i="1" s="1"/>
  <c r="L376" i="1" s="1"/>
  <c r="I380" i="1"/>
  <c r="J380" i="1" s="1"/>
  <c r="K380" i="1" s="1"/>
  <c r="L380" i="1" s="1"/>
  <c r="I377" i="1"/>
  <c r="J377" i="1" s="1"/>
  <c r="K377" i="1" s="1"/>
  <c r="L377" i="1" s="1"/>
  <c r="I378" i="1"/>
  <c r="J378" i="1" s="1"/>
  <c r="K378" i="1" s="1"/>
  <c r="L378" i="1" s="1"/>
  <c r="I384" i="1"/>
  <c r="J384" i="1" s="1"/>
  <c r="K384" i="1" s="1"/>
  <c r="L384" i="1" s="1"/>
  <c r="I394" i="1"/>
  <c r="J394" i="1" s="1"/>
  <c r="K394" i="1" s="1"/>
  <c r="L394" i="1" s="1"/>
  <c r="I385" i="1"/>
  <c r="J385" i="1" s="1"/>
  <c r="K385" i="1" s="1"/>
  <c r="L385" i="1" s="1"/>
  <c r="I392" i="1"/>
  <c r="J392" i="1" s="1"/>
  <c r="K392" i="1" s="1"/>
  <c r="L392" i="1" s="1"/>
  <c r="I390" i="1"/>
  <c r="J390" i="1" s="1"/>
  <c r="K390" i="1" s="1"/>
  <c r="L390" i="1" s="1"/>
  <c r="I391" i="1"/>
  <c r="J391" i="1" s="1"/>
  <c r="K391" i="1" s="1"/>
  <c r="L391" i="1" s="1"/>
  <c r="I388" i="1"/>
  <c r="J388" i="1" s="1"/>
  <c r="K388" i="1" s="1"/>
  <c r="L388" i="1" s="1"/>
  <c r="I393" i="1"/>
  <c r="J393" i="1" s="1"/>
  <c r="K393" i="1" s="1"/>
  <c r="L393" i="1" s="1"/>
  <c r="I386" i="1"/>
  <c r="J386" i="1" s="1"/>
  <c r="K386" i="1" s="1"/>
  <c r="L386" i="1" s="1"/>
  <c r="I395" i="1"/>
  <c r="J395" i="1" s="1"/>
  <c r="K395" i="1" s="1"/>
  <c r="L395" i="1" s="1"/>
  <c r="I387" i="1"/>
  <c r="J387" i="1" s="1"/>
  <c r="K387" i="1" s="1"/>
  <c r="L387" i="1" s="1"/>
  <c r="I389" i="1"/>
  <c r="J389" i="1" s="1"/>
  <c r="K389" i="1" s="1"/>
  <c r="L389" i="1" s="1"/>
  <c r="I401" i="1"/>
  <c r="J401" i="1" s="1"/>
  <c r="K401" i="1" s="1"/>
  <c r="L401" i="1" s="1"/>
  <c r="I396" i="1"/>
  <c r="J396" i="1" s="1"/>
  <c r="K396" i="1" s="1"/>
  <c r="L396" i="1" s="1"/>
  <c r="I402" i="1"/>
  <c r="J402" i="1" s="1"/>
  <c r="K402" i="1" s="1"/>
  <c r="L402" i="1" s="1"/>
  <c r="I403" i="1"/>
  <c r="J403" i="1" s="1"/>
  <c r="K403" i="1" s="1"/>
  <c r="L403" i="1" s="1"/>
  <c r="I406" i="1"/>
  <c r="J406" i="1" s="1"/>
  <c r="K406" i="1" s="1"/>
  <c r="L406" i="1" s="1"/>
  <c r="I411" i="1"/>
  <c r="J411" i="1" s="1"/>
  <c r="K411" i="1" s="1"/>
  <c r="L411" i="1" s="1"/>
  <c r="I400" i="1"/>
  <c r="J400" i="1" s="1"/>
  <c r="K400" i="1" s="1"/>
  <c r="L400" i="1" s="1"/>
  <c r="I397" i="1"/>
  <c r="J397" i="1" s="1"/>
  <c r="K397" i="1" s="1"/>
  <c r="L397" i="1" s="1"/>
  <c r="I404" i="1"/>
  <c r="J404" i="1" s="1"/>
  <c r="K404" i="1" s="1"/>
  <c r="L404" i="1" s="1"/>
  <c r="I410" i="1"/>
  <c r="J410" i="1" s="1"/>
  <c r="K410" i="1" s="1"/>
  <c r="L410" i="1" s="1"/>
  <c r="I399" i="1"/>
  <c r="J399" i="1" s="1"/>
  <c r="K399" i="1" s="1"/>
  <c r="L399" i="1" s="1"/>
  <c r="I408" i="1"/>
  <c r="J408" i="1" s="1"/>
  <c r="K408" i="1" s="1"/>
  <c r="L408" i="1" s="1"/>
  <c r="I407" i="1"/>
  <c r="J407" i="1" s="1"/>
  <c r="K407" i="1" s="1"/>
  <c r="L407" i="1" s="1"/>
  <c r="I409" i="1"/>
  <c r="J409" i="1" s="1"/>
  <c r="K409" i="1" s="1"/>
  <c r="L409" i="1" s="1"/>
  <c r="I398" i="1"/>
  <c r="J398" i="1" s="1"/>
  <c r="K398" i="1" s="1"/>
  <c r="L398" i="1" s="1"/>
  <c r="I405" i="1"/>
  <c r="J405" i="1" s="1"/>
  <c r="K405" i="1" s="1"/>
  <c r="L405" i="1" s="1"/>
  <c r="I417" i="1"/>
  <c r="J417" i="1" s="1"/>
  <c r="K417" i="1" s="1"/>
  <c r="L417" i="1" s="1"/>
  <c r="I414" i="1"/>
  <c r="J414" i="1" s="1"/>
  <c r="K414" i="1" s="1"/>
  <c r="L414" i="1" s="1"/>
  <c r="I413" i="1"/>
  <c r="J413" i="1" s="1"/>
  <c r="K413" i="1" s="1"/>
  <c r="L413" i="1" s="1"/>
  <c r="I415" i="1"/>
  <c r="J415" i="1" s="1"/>
  <c r="K415" i="1" s="1"/>
  <c r="L415" i="1" s="1"/>
  <c r="I418" i="1"/>
  <c r="J418" i="1" s="1"/>
  <c r="K418" i="1" s="1"/>
  <c r="L418" i="1" s="1"/>
  <c r="I416" i="1"/>
  <c r="J416" i="1" s="1"/>
  <c r="K416" i="1" s="1"/>
  <c r="L416" i="1" s="1"/>
  <c r="I412" i="1"/>
  <c r="J412" i="1" s="1"/>
  <c r="K412" i="1" s="1"/>
  <c r="L412" i="1" s="1"/>
  <c r="I421" i="1"/>
  <c r="J421" i="1" s="1"/>
  <c r="K421" i="1" s="1"/>
  <c r="L421" i="1" s="1"/>
  <c r="I419" i="1"/>
  <c r="J419" i="1" s="1"/>
  <c r="K419" i="1" s="1"/>
  <c r="L419" i="1" s="1"/>
  <c r="I424" i="1"/>
  <c r="J424" i="1" s="1"/>
  <c r="K424" i="1" s="1"/>
  <c r="L424" i="1" s="1"/>
  <c r="I426" i="1"/>
  <c r="J426" i="1" s="1"/>
  <c r="K426" i="1" s="1"/>
  <c r="L426" i="1" s="1"/>
  <c r="I420" i="1"/>
  <c r="J420" i="1" s="1"/>
  <c r="K420" i="1" s="1"/>
  <c r="L420" i="1" s="1"/>
  <c r="I425" i="1"/>
  <c r="J425" i="1" s="1"/>
  <c r="K425" i="1" s="1"/>
  <c r="L425" i="1" s="1"/>
  <c r="I422" i="1"/>
  <c r="J422" i="1" s="1"/>
  <c r="K422" i="1" s="1"/>
  <c r="L422" i="1" s="1"/>
  <c r="I423" i="1"/>
  <c r="J423" i="1" s="1"/>
  <c r="K423" i="1" s="1"/>
  <c r="L423" i="1" s="1"/>
  <c r="I427" i="1"/>
  <c r="J427" i="1" s="1"/>
  <c r="K427" i="1" s="1"/>
  <c r="L427" i="1" s="1"/>
  <c r="I431" i="1"/>
  <c r="J431" i="1" s="1"/>
  <c r="K431" i="1" s="1"/>
  <c r="L431" i="1" s="1"/>
  <c r="I428" i="1"/>
  <c r="J428" i="1" s="1"/>
  <c r="K428" i="1" s="1"/>
  <c r="L428" i="1" s="1"/>
  <c r="I434" i="1"/>
  <c r="J434" i="1" s="1"/>
  <c r="K434" i="1" s="1"/>
  <c r="L434" i="1" s="1"/>
  <c r="I429" i="1"/>
  <c r="J429" i="1" s="1"/>
  <c r="K429" i="1" s="1"/>
  <c r="L429" i="1" s="1"/>
  <c r="I430" i="1"/>
  <c r="J430" i="1" s="1"/>
  <c r="K430" i="1" s="1"/>
  <c r="L430" i="1" s="1"/>
  <c r="I433" i="1"/>
  <c r="J433" i="1" s="1"/>
  <c r="K433" i="1" s="1"/>
  <c r="L433" i="1" s="1"/>
  <c r="I435" i="1"/>
  <c r="J435" i="1" s="1"/>
  <c r="K435" i="1" s="1"/>
  <c r="L435" i="1" s="1"/>
  <c r="I432" i="1"/>
  <c r="J432" i="1" s="1"/>
  <c r="K432" i="1" s="1"/>
  <c r="L432" i="1" s="1"/>
  <c r="I436" i="1"/>
  <c r="J436" i="1" s="1"/>
  <c r="K436" i="1" s="1"/>
  <c r="L436" i="1" s="1"/>
  <c r="I440" i="1"/>
  <c r="J440" i="1" s="1"/>
  <c r="K440" i="1" s="1"/>
  <c r="L440" i="1" s="1"/>
  <c r="I438" i="1"/>
  <c r="J438" i="1" s="1"/>
  <c r="K438" i="1" s="1"/>
  <c r="L438" i="1" s="1"/>
  <c r="I439" i="1"/>
  <c r="J439" i="1" s="1"/>
  <c r="K439" i="1" s="1"/>
  <c r="L439" i="1" s="1"/>
  <c r="I442" i="1"/>
  <c r="J442" i="1" s="1"/>
  <c r="K442" i="1" s="1"/>
  <c r="L442" i="1" s="1"/>
  <c r="I443" i="1"/>
  <c r="J443" i="1" s="1"/>
  <c r="K443" i="1" s="1"/>
  <c r="L443" i="1" s="1"/>
  <c r="I441" i="1"/>
  <c r="J441" i="1" s="1"/>
  <c r="K441" i="1" s="1"/>
  <c r="L441" i="1" s="1"/>
  <c r="I445" i="1"/>
  <c r="J445" i="1" s="1"/>
  <c r="K445" i="1" s="1"/>
  <c r="L445" i="1" s="1"/>
  <c r="I444" i="1"/>
  <c r="J444" i="1" s="1"/>
  <c r="K444" i="1" s="1"/>
  <c r="L444" i="1" s="1"/>
  <c r="I437" i="1"/>
  <c r="J437" i="1" s="1"/>
  <c r="K437" i="1" s="1"/>
  <c r="L437" i="1" s="1"/>
  <c r="I448" i="1"/>
  <c r="J448" i="1" s="1"/>
  <c r="K448" i="1" s="1"/>
  <c r="L448" i="1" s="1"/>
  <c r="I451" i="1"/>
  <c r="J451" i="1" s="1"/>
  <c r="K451" i="1" s="1"/>
  <c r="L451" i="1" s="1"/>
  <c r="I447" i="1"/>
  <c r="J447" i="1" s="1"/>
  <c r="K447" i="1" s="1"/>
  <c r="L447" i="1" s="1"/>
  <c r="I449" i="1"/>
  <c r="J449" i="1" s="1"/>
  <c r="K449" i="1" s="1"/>
  <c r="L449" i="1" s="1"/>
  <c r="I446" i="1"/>
  <c r="J446" i="1" s="1"/>
  <c r="K446" i="1" s="1"/>
  <c r="L446" i="1" s="1"/>
  <c r="I450" i="1"/>
  <c r="J450" i="1" s="1"/>
  <c r="K450" i="1" s="1"/>
  <c r="L450" i="1" s="1"/>
  <c r="I452" i="1"/>
  <c r="J452" i="1" s="1"/>
  <c r="K452" i="1" s="1"/>
  <c r="L452" i="1" s="1"/>
  <c r="I459" i="1"/>
  <c r="J459" i="1" s="1"/>
  <c r="K459" i="1" s="1"/>
  <c r="L459" i="1" s="1"/>
  <c r="I457" i="1"/>
  <c r="J457" i="1" s="1"/>
  <c r="K457" i="1" s="1"/>
  <c r="L457" i="1" s="1"/>
  <c r="I454" i="1"/>
  <c r="J454" i="1" s="1"/>
  <c r="K454" i="1" s="1"/>
  <c r="L454" i="1" s="1"/>
  <c r="I453" i="1"/>
  <c r="J453" i="1" s="1"/>
  <c r="K453" i="1" s="1"/>
  <c r="L453" i="1" s="1"/>
  <c r="I456" i="1"/>
  <c r="J456" i="1" s="1"/>
  <c r="K456" i="1" s="1"/>
  <c r="L456" i="1" s="1"/>
  <c r="I455" i="1"/>
  <c r="J455" i="1" s="1"/>
  <c r="K455" i="1" s="1"/>
  <c r="L455" i="1" s="1"/>
  <c r="I458" i="1"/>
  <c r="J458" i="1" s="1"/>
  <c r="K458" i="1" s="1"/>
  <c r="L458" i="1" s="1"/>
  <c r="I460" i="1"/>
  <c r="J460" i="1" s="1"/>
  <c r="K460" i="1" s="1"/>
  <c r="L460" i="1" s="1"/>
  <c r="I461" i="1"/>
  <c r="J461" i="1" s="1"/>
  <c r="K461" i="1" s="1"/>
  <c r="L461" i="1" s="1"/>
  <c r="I468" i="1"/>
  <c r="J468" i="1" s="1"/>
  <c r="K468" i="1" s="1"/>
  <c r="L468" i="1" s="1"/>
  <c r="I462" i="1"/>
  <c r="J462" i="1" s="1"/>
  <c r="K462" i="1" s="1"/>
  <c r="L462" i="1" s="1"/>
  <c r="I467" i="1"/>
  <c r="J467" i="1" s="1"/>
  <c r="K467" i="1" s="1"/>
  <c r="L467" i="1" s="1"/>
  <c r="I464" i="1"/>
  <c r="J464" i="1" s="1"/>
  <c r="K464" i="1" s="1"/>
  <c r="L464" i="1" s="1"/>
  <c r="I463" i="1"/>
  <c r="J463" i="1" s="1"/>
  <c r="K463" i="1" s="1"/>
  <c r="L463" i="1" s="1"/>
  <c r="I465" i="1"/>
  <c r="J465" i="1" s="1"/>
  <c r="K465" i="1" s="1"/>
  <c r="L465" i="1" s="1"/>
  <c r="I466" i="1"/>
  <c r="J466" i="1" s="1"/>
  <c r="K466" i="1" s="1"/>
  <c r="L466" i="1" s="1"/>
  <c r="I469" i="1"/>
  <c r="J469" i="1" s="1"/>
  <c r="K469" i="1" s="1"/>
  <c r="L469" i="1" s="1"/>
  <c r="I471" i="1"/>
  <c r="J471" i="1" s="1"/>
  <c r="K471" i="1" s="1"/>
  <c r="L471" i="1" s="1"/>
  <c r="I473" i="1"/>
  <c r="J473" i="1" s="1"/>
  <c r="K473" i="1" s="1"/>
  <c r="L473" i="1" s="1"/>
  <c r="I475" i="1"/>
  <c r="J475" i="1" s="1"/>
  <c r="K475" i="1" s="1"/>
  <c r="L475" i="1" s="1"/>
  <c r="I470" i="1"/>
  <c r="J470" i="1" s="1"/>
  <c r="K470" i="1" s="1"/>
  <c r="L470" i="1" s="1"/>
  <c r="I478" i="1"/>
  <c r="J478" i="1" s="1"/>
  <c r="K478" i="1" s="1"/>
  <c r="L478" i="1" s="1"/>
  <c r="I477" i="1"/>
  <c r="J477" i="1" s="1"/>
  <c r="K477" i="1" s="1"/>
  <c r="L477" i="1" s="1"/>
  <c r="I480" i="1"/>
  <c r="J480" i="1" s="1"/>
  <c r="K480" i="1" s="1"/>
  <c r="L480" i="1" s="1"/>
  <c r="I479" i="1"/>
  <c r="J479" i="1" s="1"/>
  <c r="K479" i="1" s="1"/>
  <c r="L479" i="1" s="1"/>
  <c r="I476" i="1"/>
  <c r="J476" i="1" s="1"/>
  <c r="K476" i="1" s="1"/>
  <c r="L476" i="1" s="1"/>
  <c r="I474" i="1"/>
  <c r="J474" i="1" s="1"/>
  <c r="K474" i="1" s="1"/>
  <c r="L474" i="1" s="1"/>
  <c r="I472" i="1"/>
  <c r="J472" i="1" s="1"/>
  <c r="K472" i="1" s="1"/>
  <c r="L472" i="1" s="1"/>
  <c r="I484" i="1"/>
  <c r="J484" i="1" s="1"/>
  <c r="K484" i="1" s="1"/>
  <c r="L484" i="1" s="1"/>
  <c r="I482" i="1"/>
  <c r="J482" i="1" s="1"/>
  <c r="K482" i="1" s="1"/>
  <c r="L482" i="1" s="1"/>
  <c r="I485" i="1"/>
  <c r="J485" i="1" s="1"/>
  <c r="K485" i="1" s="1"/>
  <c r="L485" i="1" s="1"/>
  <c r="I483" i="1"/>
  <c r="J483" i="1" s="1"/>
  <c r="K483" i="1" s="1"/>
  <c r="L483" i="1" s="1"/>
  <c r="I481" i="1"/>
  <c r="J481" i="1" s="1"/>
  <c r="K481" i="1" s="1"/>
  <c r="L481" i="1" s="1"/>
  <c r="I486" i="1"/>
  <c r="J486" i="1" s="1"/>
  <c r="K486" i="1" s="1"/>
  <c r="L486" i="1" s="1"/>
  <c r="I487" i="1"/>
  <c r="J487" i="1" s="1"/>
  <c r="K487" i="1" s="1"/>
  <c r="L487" i="1" s="1"/>
  <c r="I488" i="1"/>
  <c r="J488" i="1" s="1"/>
  <c r="K488" i="1" s="1"/>
  <c r="L488" i="1" s="1"/>
  <c r="I496" i="1"/>
  <c r="J496" i="1" s="1"/>
  <c r="K496" i="1" s="1"/>
  <c r="L496" i="1" s="1"/>
  <c r="I492" i="1"/>
  <c r="J492" i="1" s="1"/>
  <c r="K492" i="1" s="1"/>
  <c r="L492" i="1" s="1"/>
  <c r="I497" i="1"/>
  <c r="J497" i="1" s="1"/>
  <c r="K497" i="1" s="1"/>
  <c r="L497" i="1" s="1"/>
  <c r="I489" i="1"/>
  <c r="J489" i="1" s="1"/>
  <c r="K489" i="1" s="1"/>
  <c r="L489" i="1" s="1"/>
  <c r="I495" i="1"/>
  <c r="J495" i="1" s="1"/>
  <c r="K495" i="1" s="1"/>
  <c r="L495" i="1" s="1"/>
  <c r="I493" i="1"/>
  <c r="J493" i="1" s="1"/>
  <c r="K493" i="1" s="1"/>
  <c r="L493" i="1" s="1"/>
  <c r="I498" i="1"/>
  <c r="J498" i="1" s="1"/>
  <c r="K498" i="1" s="1"/>
  <c r="L498" i="1" s="1"/>
  <c r="H712" i="1" l="1"/>
  <c r="P712" i="1"/>
  <c r="M490" i="1"/>
  <c r="N490" i="1" s="1"/>
  <c r="O490" i="1" s="1"/>
  <c r="M491" i="1"/>
  <c r="N491" i="1" s="1"/>
  <c r="O491" i="1" s="1"/>
  <c r="M494" i="1"/>
  <c r="N494" i="1" s="1"/>
  <c r="O494" i="1" s="1"/>
  <c r="H535" i="1"/>
  <c r="P535" i="1"/>
  <c r="H528" i="1"/>
  <c r="P528" i="1"/>
  <c r="H510" i="1"/>
  <c r="P510" i="1"/>
  <c r="H533" i="1"/>
  <c r="P533" i="1"/>
  <c r="H524" i="1"/>
  <c r="P524" i="1"/>
  <c r="H559" i="1"/>
  <c r="P559" i="1"/>
  <c r="P573" i="1"/>
  <c r="H573" i="1"/>
  <c r="P567" i="1"/>
  <c r="H567" i="1"/>
  <c r="H547" i="1"/>
  <c r="P547" i="1"/>
  <c r="P608" i="1"/>
  <c r="H608" i="1"/>
  <c r="P615" i="1"/>
  <c r="H615" i="1"/>
  <c r="P611" i="1"/>
  <c r="H611" i="1"/>
  <c r="H657" i="1"/>
  <c r="P657" i="1"/>
  <c r="H659" i="1"/>
  <c r="P659" i="1"/>
  <c r="P679" i="1"/>
  <c r="H679" i="1"/>
  <c r="P689" i="1"/>
  <c r="H689" i="1"/>
  <c r="P695" i="1"/>
  <c r="H695" i="1"/>
  <c r="P718" i="1"/>
  <c r="H718" i="1"/>
  <c r="P720" i="1"/>
  <c r="H720" i="1"/>
  <c r="H758" i="1"/>
  <c r="P758" i="1"/>
  <c r="P702" i="1"/>
  <c r="H702" i="1"/>
  <c r="H804" i="1"/>
  <c r="P804" i="1"/>
  <c r="H792" i="1"/>
  <c r="P792" i="1"/>
  <c r="H784" i="1"/>
  <c r="P784" i="1"/>
  <c r="H774" i="1"/>
  <c r="P774" i="1"/>
  <c r="P769" i="1"/>
  <c r="H769" i="1"/>
  <c r="P491" i="1"/>
  <c r="H523" i="1"/>
  <c r="P523" i="1"/>
  <c r="H505" i="1"/>
  <c r="P505" i="1"/>
  <c r="H572" i="1"/>
  <c r="P572" i="1"/>
  <c r="H512" i="1"/>
  <c r="P512" i="1"/>
  <c r="H577" i="1"/>
  <c r="P577" i="1"/>
  <c r="P605" i="1"/>
  <c r="H605" i="1"/>
  <c r="P600" i="1"/>
  <c r="H600" i="1"/>
  <c r="P593" i="1"/>
  <c r="H593" i="1"/>
  <c r="P635" i="1"/>
  <c r="H635" i="1"/>
  <c r="H648" i="1"/>
  <c r="P648" i="1"/>
  <c r="H661" i="1"/>
  <c r="P661" i="1"/>
  <c r="P682" i="1"/>
  <c r="H682" i="1"/>
  <c r="P677" i="1"/>
  <c r="H677" i="1"/>
  <c r="P739" i="1"/>
  <c r="H739" i="1"/>
  <c r="P742" i="1"/>
  <c r="H742" i="1"/>
  <c r="P714" i="1"/>
  <c r="H714" i="1"/>
  <c r="P762" i="1"/>
  <c r="H762" i="1"/>
  <c r="H797" i="1"/>
  <c r="P797" i="1"/>
  <c r="H794" i="1"/>
  <c r="P794" i="1"/>
  <c r="H791" i="1"/>
  <c r="P791" i="1"/>
  <c r="H780" i="1"/>
  <c r="P780" i="1"/>
  <c r="H771" i="1"/>
  <c r="P771" i="1"/>
  <c r="H540" i="1"/>
  <c r="P540" i="1"/>
  <c r="P538" i="1"/>
  <c r="H538" i="1"/>
  <c r="P558" i="1"/>
  <c r="H558" i="1"/>
  <c r="P545" i="1"/>
  <c r="H545" i="1"/>
  <c r="P557" i="1"/>
  <c r="H557" i="1"/>
  <c r="P602" i="1"/>
  <c r="H602" i="1"/>
  <c r="P634" i="1"/>
  <c r="H634" i="1"/>
  <c r="H620" i="1"/>
  <c r="P620" i="1"/>
  <c r="P636" i="1"/>
  <c r="H636" i="1"/>
  <c r="H670" i="1"/>
  <c r="P670" i="1"/>
  <c r="P674" i="1"/>
  <c r="H674" i="1"/>
  <c r="P685" i="1"/>
  <c r="H685" i="1"/>
  <c r="P748" i="1"/>
  <c r="H748" i="1"/>
  <c r="P719" i="1"/>
  <c r="H719" i="1"/>
  <c r="P716" i="1"/>
  <c r="H716" i="1"/>
  <c r="H803" i="1"/>
  <c r="P803" i="1"/>
  <c r="H809" i="1"/>
  <c r="P809" i="1"/>
  <c r="H787" i="1"/>
  <c r="P787" i="1"/>
  <c r="H793" i="1"/>
  <c r="P793" i="1"/>
  <c r="H783" i="1"/>
  <c r="P783" i="1"/>
  <c r="P772" i="1"/>
  <c r="H772" i="1"/>
  <c r="H532" i="1"/>
  <c r="P532" i="1"/>
  <c r="P561" i="1"/>
  <c r="H561" i="1"/>
  <c r="H554" i="1"/>
  <c r="P554" i="1"/>
  <c r="H570" i="1"/>
  <c r="P570" i="1"/>
  <c r="P579" i="1"/>
  <c r="H579" i="1"/>
  <c r="P629" i="1"/>
  <c r="H629" i="1"/>
  <c r="P649" i="1"/>
  <c r="H649" i="1"/>
  <c r="P639" i="1"/>
  <c r="H639" i="1"/>
  <c r="H658" i="1"/>
  <c r="P658" i="1"/>
  <c r="H663" i="1"/>
  <c r="P663" i="1"/>
  <c r="P673" i="1"/>
  <c r="H673" i="1"/>
  <c r="P676" i="1"/>
  <c r="H676" i="1"/>
  <c r="H694" i="1"/>
  <c r="P694" i="1"/>
  <c r="P733" i="1"/>
  <c r="H733" i="1"/>
  <c r="P738" i="1"/>
  <c r="H738" i="1"/>
  <c r="P752" i="1"/>
  <c r="H752" i="1"/>
  <c r="P730" i="1"/>
  <c r="H730" i="1"/>
  <c r="H713" i="1"/>
  <c r="P713" i="1"/>
  <c r="H757" i="1"/>
  <c r="P757" i="1"/>
  <c r="P755" i="1"/>
  <c r="H755" i="1"/>
  <c r="H808" i="1"/>
  <c r="P808" i="1"/>
  <c r="H785" i="1"/>
  <c r="P785" i="1"/>
  <c r="H788" i="1"/>
  <c r="P788" i="1"/>
  <c r="H778" i="1"/>
  <c r="P778" i="1"/>
  <c r="P764" i="1"/>
  <c r="H764" i="1"/>
  <c r="P490" i="1"/>
  <c r="H530" i="1"/>
  <c r="P530" i="1"/>
  <c r="H507" i="1"/>
  <c r="P507" i="1"/>
  <c r="H556" i="1"/>
  <c r="P556" i="1"/>
  <c r="P560" i="1"/>
  <c r="H560" i="1"/>
  <c r="H563" i="1"/>
  <c r="P563" i="1"/>
  <c r="P553" i="1"/>
  <c r="H553" i="1"/>
  <c r="P564" i="1"/>
  <c r="H564" i="1"/>
  <c r="P597" i="1"/>
  <c r="H597" i="1"/>
  <c r="H589" i="1"/>
  <c r="P589" i="1"/>
  <c r="H645" i="1"/>
  <c r="P645" i="1"/>
  <c r="H617" i="1"/>
  <c r="P617" i="1"/>
  <c r="H622" i="1"/>
  <c r="P622" i="1"/>
  <c r="P652" i="1"/>
  <c r="H652" i="1"/>
  <c r="H681" i="1"/>
  <c r="P681" i="1"/>
  <c r="P672" i="1"/>
  <c r="H672" i="1"/>
  <c r="H660" i="1"/>
  <c r="P660" i="1"/>
  <c r="H732" i="1"/>
  <c r="P732" i="1"/>
  <c r="P734" i="1"/>
  <c r="H734" i="1"/>
  <c r="P746" i="1"/>
  <c r="H746" i="1"/>
  <c r="P756" i="1"/>
  <c r="H756" i="1"/>
  <c r="P754" i="1"/>
  <c r="H754" i="1"/>
  <c r="H801" i="1"/>
  <c r="P801" i="1"/>
  <c r="H798" i="1"/>
  <c r="P798" i="1"/>
  <c r="H790" i="1"/>
  <c r="P790" i="1"/>
  <c r="H795" i="1"/>
  <c r="P795" i="1"/>
  <c r="H781" i="1"/>
  <c r="P781" i="1"/>
  <c r="P773" i="1"/>
  <c r="H773" i="1"/>
  <c r="P494" i="1"/>
  <c r="H503" i="1"/>
  <c r="P503" i="1"/>
  <c r="H562" i="1"/>
  <c r="P562" i="1"/>
  <c r="P546" i="1"/>
  <c r="H546" i="1"/>
  <c r="H580" i="1"/>
  <c r="P580" i="1"/>
  <c r="P599" i="1"/>
  <c r="H599" i="1"/>
  <c r="P601" i="1"/>
  <c r="H601" i="1"/>
  <c r="P594" i="1"/>
  <c r="H594" i="1"/>
  <c r="P631" i="1"/>
  <c r="H631" i="1"/>
  <c r="P633" i="1"/>
  <c r="H633" i="1"/>
  <c r="P624" i="1"/>
  <c r="H624" i="1"/>
  <c r="H646" i="1"/>
  <c r="P646" i="1"/>
  <c r="H662" i="1"/>
  <c r="P662" i="1"/>
  <c r="P678" i="1"/>
  <c r="H678" i="1"/>
  <c r="P680" i="1"/>
  <c r="H680" i="1"/>
  <c r="P751" i="1"/>
  <c r="H751" i="1"/>
  <c r="P743" i="1"/>
  <c r="H743" i="1"/>
  <c r="P729" i="1"/>
  <c r="H729" i="1"/>
  <c r="P724" i="1"/>
  <c r="H724" i="1"/>
  <c r="H710" i="1"/>
  <c r="P710" i="1"/>
  <c r="P761" i="1"/>
  <c r="H761" i="1"/>
  <c r="H800" i="1"/>
  <c r="P800" i="1"/>
  <c r="H802" i="1"/>
  <c r="P802" i="1"/>
  <c r="H786" i="1"/>
  <c r="P786" i="1"/>
  <c r="H775" i="1"/>
  <c r="P775" i="1"/>
  <c r="H766" i="1"/>
  <c r="P766" i="1"/>
  <c r="H760" i="1"/>
  <c r="P760" i="1"/>
  <c r="H529" i="1"/>
  <c r="P529" i="1"/>
  <c r="H501" i="1"/>
  <c r="P501" i="1"/>
  <c r="H500" i="1"/>
  <c r="P500" i="1"/>
  <c r="H514" i="1"/>
  <c r="P514" i="1"/>
  <c r="H565" i="1"/>
  <c r="P565" i="1"/>
  <c r="P544" i="1"/>
  <c r="H544" i="1"/>
  <c r="H609" i="1"/>
  <c r="P609" i="1"/>
  <c r="P578" i="1"/>
  <c r="H578" i="1"/>
  <c r="P586" i="1"/>
  <c r="H586" i="1"/>
  <c r="P655" i="1"/>
  <c r="H655" i="1"/>
  <c r="P632" i="1"/>
  <c r="H632" i="1"/>
  <c r="P647" i="1"/>
  <c r="H647" i="1"/>
  <c r="H684" i="1"/>
  <c r="P684" i="1"/>
  <c r="P686" i="1"/>
  <c r="H686" i="1"/>
  <c r="P745" i="1"/>
  <c r="H745" i="1"/>
  <c r="P717" i="1"/>
  <c r="H717" i="1"/>
  <c r="P722" i="1"/>
  <c r="H722" i="1"/>
  <c r="P709" i="1"/>
  <c r="H709" i="1"/>
  <c r="H806" i="1"/>
  <c r="P806" i="1"/>
  <c r="H782" i="1"/>
  <c r="P782" i="1"/>
  <c r="H779" i="1"/>
  <c r="P779" i="1"/>
  <c r="P765" i="1"/>
  <c r="H765" i="1"/>
  <c r="P759" i="1"/>
  <c r="H759" i="1"/>
  <c r="H527" i="1"/>
  <c r="P527" i="1"/>
  <c r="H536" i="1"/>
  <c r="P536" i="1"/>
  <c r="H568" i="1"/>
  <c r="P568" i="1"/>
  <c r="P552" i="1"/>
  <c r="H552" i="1"/>
  <c r="H576" i="1"/>
  <c r="P576" i="1"/>
  <c r="P604" i="1"/>
  <c r="H604" i="1"/>
  <c r="P598" i="1"/>
  <c r="H598" i="1"/>
  <c r="P595" i="1"/>
  <c r="H595" i="1"/>
  <c r="P643" i="1"/>
  <c r="H643" i="1"/>
  <c r="H654" i="1"/>
  <c r="P654" i="1"/>
  <c r="P667" i="1"/>
  <c r="H667" i="1"/>
  <c r="P683" i="1"/>
  <c r="H683" i="1"/>
  <c r="P737" i="1"/>
  <c r="H737" i="1"/>
  <c r="P741" i="1"/>
  <c r="H741" i="1"/>
  <c r="P747" i="1"/>
  <c r="H747" i="1"/>
  <c r="P726" i="1"/>
  <c r="H726" i="1"/>
  <c r="P715" i="1"/>
  <c r="H715" i="1"/>
  <c r="P699" i="1"/>
  <c r="H699" i="1"/>
  <c r="H799" i="1"/>
  <c r="P799" i="1"/>
  <c r="H789" i="1"/>
  <c r="P789" i="1"/>
  <c r="H776" i="1"/>
  <c r="P776" i="1"/>
  <c r="H767" i="1"/>
  <c r="P767" i="1"/>
  <c r="H519" i="1"/>
  <c r="P519" i="1"/>
  <c r="H502" i="1"/>
  <c r="P502" i="1"/>
  <c r="H522" i="1"/>
  <c r="P522" i="1"/>
  <c r="P543" i="1"/>
  <c r="H543" i="1"/>
  <c r="P551" i="1"/>
  <c r="H551" i="1"/>
  <c r="P549" i="1"/>
  <c r="H549" i="1"/>
  <c r="P606" i="1"/>
  <c r="H606" i="1"/>
  <c r="P583" i="1"/>
  <c r="H583" i="1"/>
  <c r="P590" i="1"/>
  <c r="H590" i="1"/>
  <c r="P623" i="1"/>
  <c r="H623" i="1"/>
  <c r="H619" i="1"/>
  <c r="P619" i="1"/>
  <c r="P625" i="1"/>
  <c r="H625" i="1"/>
  <c r="P644" i="1"/>
  <c r="H644" i="1"/>
  <c r="P656" i="1"/>
  <c r="H656" i="1"/>
  <c r="P651" i="1"/>
  <c r="H651" i="1"/>
  <c r="P664" i="1"/>
  <c r="H664" i="1"/>
  <c r="P688" i="1"/>
  <c r="H688" i="1"/>
  <c r="H696" i="1"/>
  <c r="P696" i="1"/>
  <c r="P693" i="1"/>
  <c r="H693" i="1"/>
  <c r="P731" i="1"/>
  <c r="H731" i="1"/>
  <c r="H700" i="1"/>
  <c r="P700" i="1"/>
  <c r="H508" i="1"/>
  <c r="P508" i="1"/>
  <c r="H518" i="1"/>
  <c r="P518" i="1"/>
  <c r="H555" i="1"/>
  <c r="P555" i="1"/>
  <c r="P627" i="1"/>
  <c r="H627" i="1"/>
  <c r="P626" i="1"/>
  <c r="H626" i="1"/>
  <c r="H650" i="1"/>
  <c r="P650" i="1"/>
  <c r="P669" i="1"/>
  <c r="H669" i="1"/>
  <c r="P675" i="1"/>
  <c r="H675" i="1"/>
  <c r="H706" i="1"/>
  <c r="P706" i="1"/>
  <c r="P698" i="1"/>
  <c r="H698" i="1"/>
  <c r="P735" i="1"/>
  <c r="H735" i="1"/>
  <c r="P753" i="1"/>
  <c r="H753" i="1"/>
  <c r="H740" i="1"/>
  <c r="P740" i="1"/>
  <c r="H777" i="1"/>
  <c r="P777" i="1"/>
  <c r="P768" i="1"/>
  <c r="H768" i="1"/>
  <c r="H525" i="1"/>
  <c r="P525" i="1"/>
  <c r="H521" i="1"/>
  <c r="P521" i="1"/>
  <c r="H515" i="1"/>
  <c r="P515" i="1"/>
  <c r="H517" i="1"/>
  <c r="P517" i="1"/>
  <c r="P637" i="1"/>
  <c r="H637" i="1"/>
  <c r="P701" i="1"/>
  <c r="H701" i="1"/>
  <c r="H526" i="1"/>
  <c r="P526" i="1"/>
  <c r="H520" i="1"/>
  <c r="P520" i="1"/>
  <c r="H534" i="1"/>
  <c r="P534" i="1"/>
  <c r="P542" i="1"/>
  <c r="H542" i="1"/>
  <c r="P591" i="1"/>
  <c r="H591" i="1"/>
  <c r="P616" i="1"/>
  <c r="H616" i="1"/>
  <c r="P691" i="1"/>
  <c r="H691" i="1"/>
  <c r="P708" i="1"/>
  <c r="H708" i="1"/>
  <c r="P750" i="1"/>
  <c r="H750" i="1"/>
  <c r="P704" i="1"/>
  <c r="H704" i="1"/>
  <c r="H796" i="1"/>
  <c r="P796" i="1"/>
  <c r="H509" i="1"/>
  <c r="P509" i="1"/>
  <c r="H513" i="1"/>
  <c r="P513" i="1"/>
  <c r="H516" i="1"/>
  <c r="P516" i="1"/>
  <c r="P550" i="1"/>
  <c r="H550" i="1"/>
  <c r="H566" i="1"/>
  <c r="P566" i="1"/>
  <c r="H571" i="1"/>
  <c r="P571" i="1"/>
  <c r="H727" i="1"/>
  <c r="P727" i="1"/>
  <c r="P711" i="1"/>
  <c r="H711" i="1"/>
  <c r="H697" i="1"/>
  <c r="P697" i="1"/>
  <c r="P723" i="1"/>
  <c r="H723" i="1"/>
  <c r="H721" i="1"/>
  <c r="P721" i="1"/>
  <c r="P703" i="1"/>
  <c r="H703" i="1"/>
  <c r="H805" i="1"/>
  <c r="P805" i="1"/>
  <c r="H763" i="1"/>
  <c r="P763" i="1"/>
  <c r="P539" i="1"/>
  <c r="H539" i="1"/>
  <c r="P574" i="1"/>
  <c r="H574" i="1"/>
  <c r="P596" i="1"/>
  <c r="H596" i="1"/>
  <c r="P587" i="1"/>
  <c r="H587" i="1"/>
  <c r="P584" i="1"/>
  <c r="H584" i="1"/>
  <c r="P610" i="1"/>
  <c r="H610" i="1"/>
  <c r="P603" i="1"/>
  <c r="H603" i="1"/>
  <c r="P642" i="1"/>
  <c r="H642" i="1"/>
  <c r="P640" i="1"/>
  <c r="H640" i="1"/>
  <c r="H630" i="1"/>
  <c r="P630" i="1"/>
  <c r="H653" i="1"/>
  <c r="P653" i="1"/>
  <c r="P668" i="1"/>
  <c r="H668" i="1"/>
  <c r="P725" i="1"/>
  <c r="H725" i="1"/>
  <c r="P728" i="1"/>
  <c r="H728" i="1"/>
  <c r="P705" i="1"/>
  <c r="H705" i="1"/>
  <c r="H807" i="1"/>
  <c r="P807" i="1"/>
  <c r="H506" i="1"/>
  <c r="P506" i="1"/>
  <c r="H504" i="1"/>
  <c r="P504" i="1"/>
  <c r="P531" i="1"/>
  <c r="H531" i="1"/>
  <c r="H569" i="1"/>
  <c r="P569" i="1"/>
  <c r="H537" i="1"/>
  <c r="P585" i="1"/>
  <c r="H585" i="1"/>
  <c r="P607" i="1"/>
  <c r="H607" i="1"/>
  <c r="P588" i="1"/>
  <c r="H588" i="1"/>
  <c r="H614" i="1"/>
  <c r="P614" i="1"/>
  <c r="P621" i="1"/>
  <c r="H621" i="1"/>
  <c r="H618" i="1"/>
  <c r="P618" i="1"/>
  <c r="P638" i="1"/>
  <c r="H638" i="1"/>
  <c r="P671" i="1"/>
  <c r="H671" i="1"/>
  <c r="P666" i="1"/>
  <c r="H666" i="1"/>
  <c r="P692" i="1"/>
  <c r="H692" i="1"/>
  <c r="P687" i="1"/>
  <c r="H687" i="1"/>
  <c r="P744" i="1"/>
  <c r="H744" i="1"/>
  <c r="P707" i="1"/>
  <c r="H707" i="1"/>
  <c r="P736" i="1"/>
  <c r="H736" i="1"/>
  <c r="P770" i="1"/>
  <c r="H770" i="1"/>
  <c r="H511" i="1"/>
  <c r="P511" i="1"/>
  <c r="H499" i="1"/>
  <c r="P499" i="1"/>
  <c r="H541" i="1"/>
  <c r="P541" i="1"/>
  <c r="P575" i="1"/>
  <c r="H575" i="1"/>
  <c r="H548" i="1"/>
  <c r="P548" i="1"/>
  <c r="H581" i="1"/>
  <c r="P581" i="1"/>
  <c r="H592" i="1"/>
  <c r="P592" i="1"/>
  <c r="H582" i="1"/>
  <c r="P582" i="1"/>
  <c r="P628" i="1"/>
  <c r="H628" i="1"/>
  <c r="P613" i="1"/>
  <c r="H613" i="1"/>
  <c r="H612" i="1"/>
  <c r="P612" i="1"/>
  <c r="P641" i="1"/>
  <c r="H641" i="1"/>
  <c r="H665" i="1"/>
  <c r="P665" i="1"/>
  <c r="P690" i="1"/>
  <c r="H690" i="1"/>
  <c r="P749" i="1"/>
  <c r="H749" i="1"/>
  <c r="M408" i="1"/>
  <c r="N408" i="1" s="1"/>
  <c r="O408" i="1" s="1"/>
  <c r="M454" i="1"/>
  <c r="N454" i="1" s="1"/>
  <c r="O454" i="1" s="1"/>
  <c r="P454" i="1" s="1"/>
  <c r="M395" i="1"/>
  <c r="N395" i="1" s="1"/>
  <c r="O395" i="1" s="1"/>
  <c r="M455" i="1"/>
  <c r="N455" i="1" s="1"/>
  <c r="O455" i="1" s="1"/>
  <c r="M394" i="1"/>
  <c r="N394" i="1" s="1"/>
  <c r="O394" i="1" s="1"/>
  <c r="M333" i="1"/>
  <c r="N333" i="1" s="1"/>
  <c r="O333" i="1" s="1"/>
  <c r="M323" i="1"/>
  <c r="N323" i="1" s="1"/>
  <c r="O323" i="1" s="1"/>
  <c r="M480" i="1"/>
  <c r="N480" i="1" s="1"/>
  <c r="O480" i="1" s="1"/>
  <c r="M474" i="1"/>
  <c r="N474" i="1" s="1"/>
  <c r="O474" i="1" s="1"/>
  <c r="M470" i="1"/>
  <c r="N470" i="1" s="1"/>
  <c r="O470" i="1" s="1"/>
  <c r="M481" i="1"/>
  <c r="N481" i="1" s="1"/>
  <c r="O481" i="1" s="1"/>
  <c r="M472" i="1"/>
  <c r="N472" i="1" s="1"/>
  <c r="O472" i="1" s="1"/>
  <c r="M478" i="1"/>
  <c r="N478" i="1" s="1"/>
  <c r="O478" i="1" s="1"/>
  <c r="M479" i="1"/>
  <c r="N479" i="1" s="1"/>
  <c r="O479" i="1" s="1"/>
  <c r="M485" i="1"/>
  <c r="N485" i="1" s="1"/>
  <c r="O485" i="1" s="1"/>
  <c r="M486" i="1"/>
  <c r="N486" i="1" s="1"/>
  <c r="O486" i="1" s="1"/>
  <c r="M476" i="1"/>
  <c r="N476" i="1" s="1"/>
  <c r="O476" i="1" s="1"/>
  <c r="M484" i="1"/>
  <c r="N484" i="1" s="1"/>
  <c r="O484" i="1" s="1"/>
  <c r="M477" i="1"/>
  <c r="N477" i="1" s="1"/>
  <c r="O477" i="1" s="1"/>
  <c r="M482" i="1"/>
  <c r="N482" i="1" s="1"/>
  <c r="O482" i="1" s="1"/>
  <c r="M483" i="1"/>
  <c r="N483" i="1" s="1"/>
  <c r="O483" i="1" s="1"/>
  <c r="M471" i="1"/>
  <c r="N471" i="1" s="1"/>
  <c r="O471" i="1" s="1"/>
  <c r="M465" i="1"/>
  <c r="N465" i="1" s="1"/>
  <c r="O465" i="1" s="1"/>
  <c r="M475" i="1"/>
  <c r="N475" i="1" s="1"/>
  <c r="O475" i="1" s="1"/>
  <c r="M497" i="1"/>
  <c r="N497" i="1" s="1"/>
  <c r="O497" i="1" s="1"/>
  <c r="M488" i="1"/>
  <c r="N488" i="1" s="1"/>
  <c r="O488" i="1" s="1"/>
  <c r="M489" i="1"/>
  <c r="N489" i="1" s="1"/>
  <c r="O489" i="1" s="1"/>
  <c r="M498" i="1"/>
  <c r="M495" i="1"/>
  <c r="N495" i="1" s="1"/>
  <c r="O495" i="1" s="1"/>
  <c r="M496" i="1"/>
  <c r="N496" i="1" s="1"/>
  <c r="O496" i="1" s="1"/>
  <c r="M487" i="1"/>
  <c r="N487" i="1" s="1"/>
  <c r="O487" i="1" s="1"/>
  <c r="M492" i="1"/>
  <c r="N492" i="1" s="1"/>
  <c r="O492" i="1" s="1"/>
  <c r="M493" i="1"/>
  <c r="N493" i="1" s="1"/>
  <c r="O493" i="1" s="1"/>
  <c r="N498" i="1"/>
  <c r="O498" i="1" s="1"/>
  <c r="M450" i="1"/>
  <c r="N450" i="1" s="1"/>
  <c r="O450" i="1" s="1"/>
  <c r="M459" i="1"/>
  <c r="N459" i="1" s="1"/>
  <c r="O459" i="1" s="1"/>
  <c r="M453" i="1"/>
  <c r="N453" i="1" s="1"/>
  <c r="O453" i="1" s="1"/>
  <c r="M452" i="1"/>
  <c r="N452" i="1" s="1"/>
  <c r="O452" i="1" s="1"/>
  <c r="M456" i="1"/>
  <c r="M457" i="1"/>
  <c r="N457" i="1" s="1"/>
  <c r="O457" i="1" s="1"/>
  <c r="M423" i="1"/>
  <c r="N423" i="1" s="1"/>
  <c r="O423" i="1" s="1"/>
  <c r="M424" i="1"/>
  <c r="N424" i="1" s="1"/>
  <c r="O424" i="1" s="1"/>
  <c r="M425" i="1"/>
  <c r="N425" i="1" s="1"/>
  <c r="O425" i="1" s="1"/>
  <c r="M422" i="1"/>
  <c r="N422" i="1" s="1"/>
  <c r="O422" i="1" s="1"/>
  <c r="M426" i="1"/>
  <c r="N426" i="1" s="1"/>
  <c r="O426" i="1" s="1"/>
  <c r="M420" i="1"/>
  <c r="N420" i="1" s="1"/>
  <c r="O420" i="1" s="1"/>
  <c r="M419" i="1"/>
  <c r="N419" i="1" s="1"/>
  <c r="O419" i="1" s="1"/>
  <c r="M461" i="1"/>
  <c r="N461" i="1" s="1"/>
  <c r="O461" i="1" s="1"/>
  <c r="N456" i="1"/>
  <c r="O456" i="1" s="1"/>
  <c r="M466" i="1"/>
  <c r="N466" i="1" s="1"/>
  <c r="O466" i="1" s="1"/>
  <c r="M442" i="1"/>
  <c r="N442" i="1" s="1"/>
  <c r="O442" i="1" s="1"/>
  <c r="M448" i="1"/>
  <c r="N448" i="1" s="1"/>
  <c r="O448" i="1" s="1"/>
  <c r="M449" i="1"/>
  <c r="N449" i="1" s="1"/>
  <c r="O449" i="1" s="1"/>
  <c r="M443" i="1"/>
  <c r="N443" i="1" s="1"/>
  <c r="O443" i="1" s="1"/>
  <c r="M444" i="1"/>
  <c r="N444" i="1" s="1"/>
  <c r="O444" i="1" s="1"/>
  <c r="M446" i="1"/>
  <c r="N446" i="1" s="1"/>
  <c r="O446" i="1" s="1"/>
  <c r="M437" i="1"/>
  <c r="N437" i="1" s="1"/>
  <c r="O437" i="1" s="1"/>
  <c r="M451" i="1"/>
  <c r="N451" i="1" s="1"/>
  <c r="O451" i="1" s="1"/>
  <c r="M441" i="1"/>
  <c r="N441" i="1" s="1"/>
  <c r="O441" i="1" s="1"/>
  <c r="M447" i="1"/>
  <c r="N447" i="1" s="1"/>
  <c r="O447" i="1" s="1"/>
  <c r="M445" i="1"/>
  <c r="N445" i="1" s="1"/>
  <c r="O445" i="1" s="1"/>
  <c r="M473" i="1"/>
  <c r="N473" i="1" s="1"/>
  <c r="O473" i="1" s="1"/>
  <c r="M467" i="1"/>
  <c r="N467" i="1" s="1"/>
  <c r="O467" i="1" s="1"/>
  <c r="M427" i="1"/>
  <c r="N427" i="1" s="1"/>
  <c r="O427" i="1" s="1"/>
  <c r="M440" i="1"/>
  <c r="N440" i="1" s="1"/>
  <c r="O440" i="1" s="1"/>
  <c r="M436" i="1"/>
  <c r="N436" i="1" s="1"/>
  <c r="O436" i="1" s="1"/>
  <c r="M431" i="1"/>
  <c r="N431" i="1" s="1"/>
  <c r="O431" i="1" s="1"/>
  <c r="M429" i="1"/>
  <c r="N429" i="1" s="1"/>
  <c r="O429" i="1" s="1"/>
  <c r="M438" i="1"/>
  <c r="N438" i="1" s="1"/>
  <c r="O438" i="1" s="1"/>
  <c r="M430" i="1"/>
  <c r="N430" i="1" s="1"/>
  <c r="O430" i="1" s="1"/>
  <c r="M435" i="1"/>
  <c r="N435" i="1" s="1"/>
  <c r="O435" i="1" s="1"/>
  <c r="M428" i="1"/>
  <c r="N428" i="1" s="1"/>
  <c r="O428" i="1" s="1"/>
  <c r="M439" i="1"/>
  <c r="N439" i="1" s="1"/>
  <c r="O439" i="1" s="1"/>
  <c r="M432" i="1"/>
  <c r="N432" i="1" s="1"/>
  <c r="O432" i="1" s="1"/>
  <c r="M434" i="1"/>
  <c r="N434" i="1" s="1"/>
  <c r="O434" i="1" s="1"/>
  <c r="M433" i="1"/>
  <c r="N433" i="1" s="1"/>
  <c r="O433" i="1" s="1"/>
  <c r="M469" i="1"/>
  <c r="N469" i="1" s="1"/>
  <c r="O469" i="1" s="1"/>
  <c r="M458" i="1"/>
  <c r="N458" i="1" s="1"/>
  <c r="O458" i="1" s="1"/>
  <c r="M468" i="1"/>
  <c r="N468" i="1" s="1"/>
  <c r="O468" i="1" s="1"/>
  <c r="M464" i="1"/>
  <c r="N464" i="1" s="1"/>
  <c r="O464" i="1" s="1"/>
  <c r="M463" i="1"/>
  <c r="N463" i="1" s="1"/>
  <c r="O463" i="1" s="1"/>
  <c r="M460" i="1"/>
  <c r="N460" i="1" s="1"/>
  <c r="O460" i="1" s="1"/>
  <c r="M462" i="1"/>
  <c r="N462" i="1" s="1"/>
  <c r="O462" i="1" s="1"/>
  <c r="M414" i="1"/>
  <c r="N414" i="1" s="1"/>
  <c r="O414" i="1" s="1"/>
  <c r="M404" i="1"/>
  <c r="N404" i="1" s="1"/>
  <c r="O404" i="1" s="1"/>
  <c r="M402" i="1"/>
  <c r="N402" i="1" s="1"/>
  <c r="O402" i="1" s="1"/>
  <c r="M411" i="1"/>
  <c r="N411" i="1" s="1"/>
  <c r="O411" i="1" s="1"/>
  <c r="M387" i="1"/>
  <c r="N387" i="1" s="1"/>
  <c r="O387" i="1" s="1"/>
  <c r="M401" i="1"/>
  <c r="N401" i="1" s="1"/>
  <c r="O401" i="1" s="1"/>
  <c r="M403" i="1"/>
  <c r="N403" i="1" s="1"/>
  <c r="O403" i="1" s="1"/>
  <c r="M406" i="1"/>
  <c r="N406" i="1" s="1"/>
  <c r="O406" i="1" s="1"/>
  <c r="M389" i="1"/>
  <c r="N389" i="1" s="1"/>
  <c r="O389" i="1" s="1"/>
  <c r="M396" i="1"/>
  <c r="N396" i="1" s="1"/>
  <c r="O396" i="1" s="1"/>
  <c r="M412" i="1"/>
  <c r="N412" i="1" s="1"/>
  <c r="O412" i="1" s="1"/>
  <c r="M417" i="1"/>
  <c r="N417" i="1" s="1"/>
  <c r="O417" i="1" s="1"/>
  <c r="M390" i="1"/>
  <c r="N390" i="1" s="1"/>
  <c r="O390" i="1" s="1"/>
  <c r="M393" i="1"/>
  <c r="N393" i="1" s="1"/>
  <c r="O393" i="1" s="1"/>
  <c r="M391" i="1"/>
  <c r="N391" i="1" s="1"/>
  <c r="O391" i="1" s="1"/>
  <c r="M385" i="1"/>
  <c r="N385" i="1" s="1"/>
  <c r="O385" i="1" s="1"/>
  <c r="M392" i="1"/>
  <c r="N392" i="1" s="1"/>
  <c r="O392" i="1" s="1"/>
  <c r="M388" i="1"/>
  <c r="N388" i="1" s="1"/>
  <c r="O388" i="1" s="1"/>
  <c r="M386" i="1"/>
  <c r="N386" i="1" s="1"/>
  <c r="O386" i="1" s="1"/>
  <c r="M374" i="1"/>
  <c r="N374" i="1" s="1"/>
  <c r="O374" i="1" s="1"/>
  <c r="M413" i="1"/>
  <c r="N413" i="1" s="1"/>
  <c r="O413" i="1" s="1"/>
  <c r="M365" i="1"/>
  <c r="N365" i="1" s="1"/>
  <c r="O365" i="1" s="1"/>
  <c r="M368" i="1"/>
  <c r="N368" i="1" s="1"/>
  <c r="O368" i="1" s="1"/>
  <c r="M369" i="1"/>
  <c r="N369" i="1" s="1"/>
  <c r="O369" i="1" s="1"/>
  <c r="M421" i="1"/>
  <c r="N421" i="1" s="1"/>
  <c r="O421" i="1" s="1"/>
  <c r="M415" i="1"/>
  <c r="N415" i="1" s="1"/>
  <c r="O415" i="1" s="1"/>
  <c r="M377" i="1"/>
  <c r="N377" i="1" s="1"/>
  <c r="O377" i="1" s="1"/>
  <c r="M416" i="1"/>
  <c r="N416" i="1" s="1"/>
  <c r="O416" i="1" s="1"/>
  <c r="M418" i="1"/>
  <c r="N418" i="1" s="1"/>
  <c r="O418" i="1" s="1"/>
  <c r="M407" i="1"/>
  <c r="N407" i="1" s="1"/>
  <c r="O407" i="1" s="1"/>
  <c r="M405" i="1"/>
  <c r="N405" i="1" s="1"/>
  <c r="O405" i="1" s="1"/>
  <c r="M400" i="1"/>
  <c r="N400" i="1" s="1"/>
  <c r="O400" i="1" s="1"/>
  <c r="M410" i="1"/>
  <c r="N410" i="1" s="1"/>
  <c r="O410" i="1" s="1"/>
  <c r="M399" i="1"/>
  <c r="N399" i="1" s="1"/>
  <c r="O399" i="1" s="1"/>
  <c r="M409" i="1"/>
  <c r="N409" i="1" s="1"/>
  <c r="O409" i="1" s="1"/>
  <c r="M397" i="1"/>
  <c r="N397" i="1" s="1"/>
  <c r="O397" i="1" s="1"/>
  <c r="M398" i="1"/>
  <c r="N398" i="1" s="1"/>
  <c r="O398" i="1" s="1"/>
  <c r="M371" i="1"/>
  <c r="N371" i="1" s="1"/>
  <c r="O371" i="1" s="1"/>
  <c r="M373" i="1"/>
  <c r="N373" i="1" s="1"/>
  <c r="O373" i="1" s="1"/>
  <c r="M381" i="1"/>
  <c r="N381" i="1" s="1"/>
  <c r="O381" i="1" s="1"/>
  <c r="M383" i="1"/>
  <c r="N383" i="1" s="1"/>
  <c r="O383" i="1" s="1"/>
  <c r="M372" i="1"/>
  <c r="N372" i="1" s="1"/>
  <c r="O372" i="1" s="1"/>
  <c r="M375" i="1"/>
  <c r="N375" i="1" s="1"/>
  <c r="O375" i="1" s="1"/>
  <c r="M379" i="1"/>
  <c r="N379" i="1" s="1"/>
  <c r="O379" i="1" s="1"/>
  <c r="M380" i="1"/>
  <c r="N380" i="1" s="1"/>
  <c r="O380" i="1" s="1"/>
  <c r="M378" i="1"/>
  <c r="N378" i="1" s="1"/>
  <c r="O378" i="1" s="1"/>
  <c r="M382" i="1"/>
  <c r="N382" i="1" s="1"/>
  <c r="O382" i="1" s="1"/>
  <c r="M384" i="1"/>
  <c r="N384" i="1" s="1"/>
  <c r="O384" i="1" s="1"/>
  <c r="M376" i="1"/>
  <c r="N376" i="1" s="1"/>
  <c r="O376" i="1" s="1"/>
  <c r="M347" i="1"/>
  <c r="N347" i="1" s="1"/>
  <c r="O347" i="1" s="1"/>
  <c r="M355" i="1"/>
  <c r="N355" i="1" s="1"/>
  <c r="O355" i="1" s="1"/>
  <c r="M370" i="1"/>
  <c r="N370" i="1" s="1"/>
  <c r="O370" i="1" s="1"/>
  <c r="M366" i="1"/>
  <c r="N366" i="1" s="1"/>
  <c r="O366" i="1" s="1"/>
  <c r="M351" i="1"/>
  <c r="N351" i="1" s="1"/>
  <c r="O351" i="1" s="1"/>
  <c r="M361" i="1"/>
  <c r="N361" i="1" s="1"/>
  <c r="O361" i="1" s="1"/>
  <c r="M356" i="1"/>
  <c r="N356" i="1" s="1"/>
  <c r="O356" i="1" s="1"/>
  <c r="M362" i="1"/>
  <c r="N362" i="1" s="1"/>
  <c r="O362" i="1" s="1"/>
  <c r="M346" i="1"/>
  <c r="N346" i="1" s="1"/>
  <c r="O346" i="1" s="1"/>
  <c r="M352" i="1"/>
  <c r="N352" i="1" s="1"/>
  <c r="O352" i="1" s="1"/>
  <c r="M360" i="1"/>
  <c r="N360" i="1" s="1"/>
  <c r="O360" i="1" s="1"/>
  <c r="M359" i="1"/>
  <c r="N359" i="1" s="1"/>
  <c r="O359" i="1" s="1"/>
  <c r="M354" i="1"/>
  <c r="N354" i="1" s="1"/>
  <c r="O354" i="1" s="1"/>
  <c r="M363" i="1"/>
  <c r="N363" i="1" s="1"/>
  <c r="O363" i="1" s="1"/>
  <c r="M353" i="1"/>
  <c r="N353" i="1" s="1"/>
  <c r="O353" i="1" s="1"/>
  <c r="M364" i="1"/>
  <c r="N364" i="1" s="1"/>
  <c r="O364" i="1" s="1"/>
  <c r="M358" i="1"/>
  <c r="N358" i="1" s="1"/>
  <c r="O358" i="1" s="1"/>
  <c r="M357" i="1"/>
  <c r="N357" i="1" s="1"/>
  <c r="O357" i="1" s="1"/>
  <c r="M367" i="1"/>
  <c r="N367" i="1" s="1"/>
  <c r="O367" i="1" s="1"/>
  <c r="M338" i="1"/>
  <c r="N338" i="1" s="1"/>
  <c r="O338" i="1" s="1"/>
  <c r="M348" i="1"/>
  <c r="N348" i="1" s="1"/>
  <c r="O348" i="1" s="1"/>
  <c r="M343" i="1"/>
  <c r="N343" i="1" s="1"/>
  <c r="O343" i="1" s="1"/>
  <c r="M350" i="1"/>
  <c r="N350" i="1" s="1"/>
  <c r="O350" i="1" s="1"/>
  <c r="M345" i="1"/>
  <c r="N345" i="1" s="1"/>
  <c r="O345" i="1" s="1"/>
  <c r="M344" i="1"/>
  <c r="N344" i="1" s="1"/>
  <c r="O344" i="1" s="1"/>
  <c r="M349" i="1"/>
  <c r="N349" i="1" s="1"/>
  <c r="O349" i="1" s="1"/>
  <c r="M336" i="1"/>
  <c r="N336" i="1" s="1"/>
  <c r="O336" i="1" s="1"/>
  <c r="M331" i="1"/>
  <c r="N331" i="1" s="1"/>
  <c r="O331" i="1" s="1"/>
  <c r="M339" i="1"/>
  <c r="N339" i="1" s="1"/>
  <c r="O339" i="1" s="1"/>
  <c r="M337" i="1"/>
  <c r="N337" i="1" s="1"/>
  <c r="O337" i="1" s="1"/>
  <c r="M341" i="1"/>
  <c r="N341" i="1" s="1"/>
  <c r="O341" i="1" s="1"/>
  <c r="M340" i="1"/>
  <c r="N340" i="1" s="1"/>
  <c r="O340" i="1" s="1"/>
  <c r="M335" i="1"/>
  <c r="N335" i="1" s="1"/>
  <c r="O335" i="1" s="1"/>
  <c r="M342" i="1"/>
  <c r="N342" i="1" s="1"/>
  <c r="O342" i="1" s="1"/>
  <c r="M315" i="1"/>
  <c r="N315" i="1" s="1"/>
  <c r="O315" i="1" s="1"/>
  <c r="M313" i="1"/>
  <c r="N313" i="1" s="1"/>
  <c r="O313" i="1" s="1"/>
  <c r="M311" i="1"/>
  <c r="N311" i="1" s="1"/>
  <c r="O311" i="1" s="1"/>
  <c r="M309" i="1"/>
  <c r="N309" i="1" s="1"/>
  <c r="O309" i="1" s="1"/>
  <c r="M308" i="1"/>
  <c r="N308" i="1" s="1"/>
  <c r="O308" i="1" s="1"/>
  <c r="M312" i="1"/>
  <c r="N312" i="1" s="1"/>
  <c r="O312" i="1" s="1"/>
  <c r="M325" i="1"/>
  <c r="N325" i="1" s="1"/>
  <c r="O325" i="1" s="1"/>
  <c r="M329" i="1"/>
  <c r="N329" i="1" s="1"/>
  <c r="O329" i="1" s="1"/>
  <c r="M332" i="1"/>
  <c r="N332" i="1" s="1"/>
  <c r="O332" i="1" s="1"/>
  <c r="M327" i="1"/>
  <c r="N327" i="1" s="1"/>
  <c r="O327" i="1" s="1"/>
  <c r="M334" i="1"/>
  <c r="N334" i="1" s="1"/>
  <c r="O334" i="1" s="1"/>
  <c r="M328" i="1"/>
  <c r="N328" i="1" s="1"/>
  <c r="O328" i="1" s="1"/>
  <c r="M330" i="1"/>
  <c r="N330" i="1" s="1"/>
  <c r="O330" i="1" s="1"/>
  <c r="M324" i="1"/>
  <c r="N324" i="1" s="1"/>
  <c r="O324" i="1" s="1"/>
  <c r="M319" i="1"/>
  <c r="N319" i="1" s="1"/>
  <c r="O319" i="1" s="1"/>
  <c r="M322" i="1"/>
  <c r="N322" i="1" s="1"/>
  <c r="O322" i="1" s="1"/>
  <c r="M320" i="1"/>
  <c r="N320" i="1" s="1"/>
  <c r="O320" i="1" s="1"/>
  <c r="M318" i="1"/>
  <c r="N318" i="1" s="1"/>
  <c r="O318" i="1" s="1"/>
  <c r="M314" i="1"/>
  <c r="N314" i="1" s="1"/>
  <c r="O314" i="1" s="1"/>
  <c r="M317" i="1"/>
  <c r="N317" i="1" s="1"/>
  <c r="O317" i="1" s="1"/>
  <c r="M316" i="1"/>
  <c r="N316" i="1" s="1"/>
  <c r="O316" i="1" s="1"/>
  <c r="M310" i="1"/>
  <c r="N310" i="1" s="1"/>
  <c r="O310" i="1" s="1"/>
  <c r="M321" i="1"/>
  <c r="N321" i="1" s="1"/>
  <c r="O321" i="1" s="1"/>
  <c r="M326" i="1"/>
  <c r="N326" i="1" s="1"/>
  <c r="O326" i="1" s="1"/>
  <c r="I279" i="1"/>
  <c r="J279" i="1" s="1"/>
  <c r="K279" i="1" s="1"/>
  <c r="L279" i="1" s="1"/>
  <c r="I280" i="1"/>
  <c r="J280" i="1" s="1"/>
  <c r="K280" i="1" s="1"/>
  <c r="L280" i="1" s="1"/>
  <c r="I290" i="1"/>
  <c r="J290" i="1" s="1"/>
  <c r="K290" i="1" s="1"/>
  <c r="L290" i="1" s="1"/>
  <c r="I283" i="1"/>
  <c r="J283" i="1" s="1"/>
  <c r="K283" i="1" s="1"/>
  <c r="L283" i="1" s="1"/>
  <c r="I286" i="1"/>
  <c r="J286" i="1" s="1"/>
  <c r="K286" i="1" s="1"/>
  <c r="L286" i="1" s="1"/>
  <c r="I282" i="1"/>
  <c r="J282" i="1" s="1"/>
  <c r="K282" i="1" s="1"/>
  <c r="L282" i="1" s="1"/>
  <c r="I285" i="1"/>
  <c r="J285" i="1" s="1"/>
  <c r="K285" i="1" s="1"/>
  <c r="L285" i="1" s="1"/>
  <c r="I284" i="1"/>
  <c r="J284" i="1" s="1"/>
  <c r="K284" i="1" s="1"/>
  <c r="L284" i="1" s="1"/>
  <c r="I287" i="1"/>
  <c r="J287" i="1" s="1"/>
  <c r="K287" i="1" s="1"/>
  <c r="L287" i="1" s="1"/>
  <c r="I291" i="1"/>
  <c r="J291" i="1" s="1"/>
  <c r="K291" i="1" s="1"/>
  <c r="L291" i="1" s="1"/>
  <c r="I289" i="1"/>
  <c r="J289" i="1" s="1"/>
  <c r="K289" i="1" s="1"/>
  <c r="L289" i="1" s="1"/>
  <c r="I292" i="1"/>
  <c r="J292" i="1" s="1"/>
  <c r="K292" i="1" s="1"/>
  <c r="L292" i="1" s="1"/>
  <c r="I288" i="1"/>
  <c r="J288" i="1" s="1"/>
  <c r="K288" i="1" s="1"/>
  <c r="L288" i="1" s="1"/>
  <c r="I293" i="1"/>
  <c r="J293" i="1" s="1"/>
  <c r="K293" i="1" s="1"/>
  <c r="L293" i="1" s="1"/>
  <c r="I303" i="1"/>
  <c r="J303" i="1" s="1"/>
  <c r="K303" i="1" s="1"/>
  <c r="L303" i="1" s="1"/>
  <c r="I294" i="1"/>
  <c r="J294" i="1" s="1"/>
  <c r="K294" i="1" s="1"/>
  <c r="L294" i="1" s="1"/>
  <c r="I296" i="1"/>
  <c r="J296" i="1" s="1"/>
  <c r="K296" i="1" s="1"/>
  <c r="L296" i="1" s="1"/>
  <c r="I299" i="1"/>
  <c r="J299" i="1" s="1"/>
  <c r="K299" i="1" s="1"/>
  <c r="L299" i="1" s="1"/>
  <c r="I295" i="1"/>
  <c r="J295" i="1" s="1"/>
  <c r="K295" i="1" s="1"/>
  <c r="L295" i="1" s="1"/>
  <c r="I300" i="1"/>
  <c r="J300" i="1" s="1"/>
  <c r="K300" i="1" s="1"/>
  <c r="L300" i="1" s="1"/>
  <c r="Q537" i="1" l="1"/>
  <c r="R537" i="1" s="1"/>
  <c r="S537" i="1" s="1"/>
  <c r="Q712" i="1"/>
  <c r="R712" i="1" s="1"/>
  <c r="S712" i="1" s="1"/>
  <c r="H491" i="1"/>
  <c r="Q749" i="1"/>
  <c r="R749" i="1" s="1"/>
  <c r="S749" i="1" s="1"/>
  <c r="Q641" i="1"/>
  <c r="R641" i="1" s="1"/>
  <c r="S641" i="1" s="1"/>
  <c r="Q770" i="1"/>
  <c r="R770" i="1" s="1"/>
  <c r="S770" i="1" s="1"/>
  <c r="Q687" i="1"/>
  <c r="R687" i="1" s="1"/>
  <c r="S687" i="1" s="1"/>
  <c r="Q585" i="1"/>
  <c r="R585" i="1" s="1"/>
  <c r="S585" i="1" s="1"/>
  <c r="Q504" i="1"/>
  <c r="R504" i="1" s="1"/>
  <c r="S504" i="1" s="1"/>
  <c r="Q805" i="1"/>
  <c r="R805" i="1" s="1"/>
  <c r="S805" i="1" s="1"/>
  <c r="Q697" i="1"/>
  <c r="R697" i="1" s="1"/>
  <c r="S697" i="1" s="1"/>
  <c r="Q571" i="1"/>
  <c r="R571" i="1" s="1"/>
  <c r="S571" i="1" s="1"/>
  <c r="Q513" i="1"/>
  <c r="R513" i="1" s="1"/>
  <c r="S513" i="1" s="1"/>
  <c r="Q515" i="1"/>
  <c r="R515" i="1" s="1"/>
  <c r="S515" i="1" s="1"/>
  <c r="Q777" i="1"/>
  <c r="R777" i="1" s="1"/>
  <c r="S777" i="1" s="1"/>
  <c r="Q522" i="1"/>
  <c r="R522" i="1" s="1"/>
  <c r="S522" i="1" s="1"/>
  <c r="Q776" i="1"/>
  <c r="R776" i="1" s="1"/>
  <c r="S776" i="1" s="1"/>
  <c r="Q654" i="1"/>
  <c r="R654" i="1" s="1"/>
  <c r="S654" i="1" s="1"/>
  <c r="Q536" i="1"/>
  <c r="R536" i="1" s="1"/>
  <c r="S536" i="1" s="1"/>
  <c r="Q806" i="1"/>
  <c r="R806" i="1" s="1"/>
  <c r="S806" i="1" s="1"/>
  <c r="Q684" i="1"/>
  <c r="R684" i="1" s="1"/>
  <c r="S684" i="1" s="1"/>
  <c r="Q609" i="1"/>
  <c r="R609" i="1" s="1"/>
  <c r="S609" i="1" s="1"/>
  <c r="Q529" i="1"/>
  <c r="R529" i="1" s="1"/>
  <c r="S529" i="1" s="1"/>
  <c r="Q786" i="1"/>
  <c r="R786" i="1" s="1"/>
  <c r="S786" i="1" s="1"/>
  <c r="Q710" i="1"/>
  <c r="R710" i="1" s="1"/>
  <c r="S710" i="1" s="1"/>
  <c r="Q503" i="1"/>
  <c r="R503" i="1" s="1"/>
  <c r="S503" i="1" s="1"/>
  <c r="Q781" i="1"/>
  <c r="R781" i="1" s="1"/>
  <c r="S781" i="1" s="1"/>
  <c r="Q801" i="1"/>
  <c r="R801" i="1" s="1"/>
  <c r="S801" i="1" s="1"/>
  <c r="Q617" i="1"/>
  <c r="R617" i="1" s="1"/>
  <c r="S617" i="1" s="1"/>
  <c r="Q556" i="1"/>
  <c r="R556" i="1" s="1"/>
  <c r="S556" i="1" s="1"/>
  <c r="Q808" i="1"/>
  <c r="R808" i="1" s="1"/>
  <c r="S808" i="1" s="1"/>
  <c r="Q694" i="1"/>
  <c r="R694" i="1" s="1"/>
  <c r="S694" i="1" s="1"/>
  <c r="Q658" i="1"/>
  <c r="R658" i="1" s="1"/>
  <c r="S658" i="1" s="1"/>
  <c r="Q570" i="1"/>
  <c r="R570" i="1" s="1"/>
  <c r="S570" i="1" s="1"/>
  <c r="Q532" i="1"/>
  <c r="R532" i="1" s="1"/>
  <c r="S532" i="1" s="1"/>
  <c r="Q787" i="1"/>
  <c r="R787" i="1" s="1"/>
  <c r="S787" i="1" s="1"/>
  <c r="Q780" i="1"/>
  <c r="R780" i="1" s="1"/>
  <c r="S780" i="1" s="1"/>
  <c r="Q648" i="1"/>
  <c r="R648" i="1" s="1"/>
  <c r="S648" i="1" s="1"/>
  <c r="Q572" i="1"/>
  <c r="R572" i="1" s="1"/>
  <c r="S572" i="1" s="1"/>
  <c r="Q804" i="1"/>
  <c r="R804" i="1" s="1"/>
  <c r="S804" i="1" s="1"/>
  <c r="Q659" i="1"/>
  <c r="R659" i="1" s="1"/>
  <c r="S659" i="1" s="1"/>
  <c r="Q533" i="1"/>
  <c r="R533" i="1" s="1"/>
  <c r="S533" i="1" s="1"/>
  <c r="Q511" i="1"/>
  <c r="R511" i="1" s="1"/>
  <c r="S511" i="1" s="1"/>
  <c r="Q668" i="1"/>
  <c r="R668" i="1" s="1"/>
  <c r="S668" i="1" s="1"/>
  <c r="Q642" i="1"/>
  <c r="R642" i="1" s="1"/>
  <c r="S642" i="1" s="1"/>
  <c r="Q574" i="1"/>
  <c r="R574" i="1" s="1"/>
  <c r="S574" i="1" s="1"/>
  <c r="Q704" i="1"/>
  <c r="R704" i="1" s="1"/>
  <c r="S704" i="1" s="1"/>
  <c r="Q708" i="1"/>
  <c r="R708" i="1" s="1"/>
  <c r="S708" i="1" s="1"/>
  <c r="Q591" i="1"/>
  <c r="R591" i="1" s="1"/>
  <c r="S591" i="1" s="1"/>
  <c r="Q701" i="1"/>
  <c r="R701" i="1" s="1"/>
  <c r="S701" i="1" s="1"/>
  <c r="Q698" i="1"/>
  <c r="R698" i="1" s="1"/>
  <c r="S698" i="1" s="1"/>
  <c r="Q688" i="1"/>
  <c r="R688" i="1" s="1"/>
  <c r="S688" i="1" s="1"/>
  <c r="Q644" i="1"/>
  <c r="R644" i="1" s="1"/>
  <c r="S644" i="1" s="1"/>
  <c r="Q623" i="1"/>
  <c r="R623" i="1" s="1"/>
  <c r="S623" i="1" s="1"/>
  <c r="Q549" i="1"/>
  <c r="R549" i="1" s="1"/>
  <c r="S549" i="1" s="1"/>
  <c r="Q715" i="1"/>
  <c r="R715" i="1" s="1"/>
  <c r="S715" i="1" s="1"/>
  <c r="Q741" i="1"/>
  <c r="R741" i="1" s="1"/>
  <c r="S741" i="1" s="1"/>
  <c r="Q604" i="1"/>
  <c r="R604" i="1" s="1"/>
  <c r="S604" i="1" s="1"/>
  <c r="Q765" i="1"/>
  <c r="R765" i="1" s="1"/>
  <c r="S765" i="1" s="1"/>
  <c r="Q722" i="1"/>
  <c r="R722" i="1" s="1"/>
  <c r="S722" i="1" s="1"/>
  <c r="Q743" i="1"/>
  <c r="R743" i="1" s="1"/>
  <c r="S743" i="1" s="1"/>
  <c r="Q678" i="1"/>
  <c r="R678" i="1" s="1"/>
  <c r="S678" i="1" s="1"/>
  <c r="Q633" i="1"/>
  <c r="R633" i="1" s="1"/>
  <c r="S633" i="1" s="1"/>
  <c r="Q599" i="1"/>
  <c r="R599" i="1" s="1"/>
  <c r="S599" i="1" s="1"/>
  <c r="Q746" i="1"/>
  <c r="R746" i="1" s="1"/>
  <c r="S746" i="1" s="1"/>
  <c r="Q672" i="1"/>
  <c r="R672" i="1" s="1"/>
  <c r="S672" i="1" s="1"/>
  <c r="Q564" i="1"/>
  <c r="R564" i="1" s="1"/>
  <c r="S564" i="1" s="1"/>
  <c r="Q764" i="1"/>
  <c r="R764" i="1" s="1"/>
  <c r="S764" i="1" s="1"/>
  <c r="Q730" i="1"/>
  <c r="R730" i="1" s="1"/>
  <c r="S730" i="1" s="1"/>
  <c r="Q629" i="1"/>
  <c r="R629" i="1" s="1"/>
  <c r="S629" i="1" s="1"/>
  <c r="Q674" i="1"/>
  <c r="R674" i="1" s="1"/>
  <c r="S674" i="1" s="1"/>
  <c r="Q634" i="1"/>
  <c r="R634" i="1" s="1"/>
  <c r="S634" i="1" s="1"/>
  <c r="Q602" i="1"/>
  <c r="R602" i="1" s="1"/>
  <c r="S602" i="1" s="1"/>
  <c r="Q538" i="1"/>
  <c r="R538" i="1" s="1"/>
  <c r="S538" i="1" s="1"/>
  <c r="Q762" i="1"/>
  <c r="R762" i="1" s="1"/>
  <c r="S762" i="1" s="1"/>
  <c r="Q600" i="1"/>
  <c r="R600" i="1" s="1"/>
  <c r="S600" i="1" s="1"/>
  <c r="Q769" i="1"/>
  <c r="R769" i="1" s="1"/>
  <c r="S769" i="1" s="1"/>
  <c r="Q718" i="1"/>
  <c r="R718" i="1" s="1"/>
  <c r="S718" i="1" s="1"/>
  <c r="Q615" i="1"/>
  <c r="R615" i="1" s="1"/>
  <c r="S615" i="1" s="1"/>
  <c r="Q567" i="1"/>
  <c r="R567" i="1" s="1"/>
  <c r="S567" i="1" s="1"/>
  <c r="Q612" i="1"/>
  <c r="R612" i="1" s="1"/>
  <c r="S612" i="1" s="1"/>
  <c r="Q592" i="1"/>
  <c r="R592" i="1" s="1"/>
  <c r="S592" i="1" s="1"/>
  <c r="Q575" i="1"/>
  <c r="R575" i="1" s="1"/>
  <c r="S575" i="1" s="1"/>
  <c r="Q653" i="1"/>
  <c r="R653" i="1" s="1"/>
  <c r="S653" i="1" s="1"/>
  <c r="Q566" i="1"/>
  <c r="R566" i="1" s="1"/>
  <c r="S566" i="1" s="1"/>
  <c r="Q520" i="1"/>
  <c r="R520" i="1" s="1"/>
  <c r="S520" i="1" s="1"/>
  <c r="Q521" i="1"/>
  <c r="R521" i="1" s="1"/>
  <c r="S521" i="1" s="1"/>
  <c r="Q740" i="1"/>
  <c r="R740" i="1" s="1"/>
  <c r="S740" i="1" s="1"/>
  <c r="Q706" i="1"/>
  <c r="R706" i="1" s="1"/>
  <c r="S706" i="1" s="1"/>
  <c r="Q650" i="1"/>
  <c r="R650" i="1" s="1"/>
  <c r="S650" i="1" s="1"/>
  <c r="Q555" i="1"/>
  <c r="R555" i="1" s="1"/>
  <c r="S555" i="1" s="1"/>
  <c r="Q502" i="1"/>
  <c r="R502" i="1" s="1"/>
  <c r="S502" i="1" s="1"/>
  <c r="Q789" i="1"/>
  <c r="R789" i="1" s="1"/>
  <c r="S789" i="1" s="1"/>
  <c r="Q576" i="1"/>
  <c r="R576" i="1" s="1"/>
  <c r="S576" i="1" s="1"/>
  <c r="Q779" i="1"/>
  <c r="R779" i="1" s="1"/>
  <c r="S779" i="1" s="1"/>
  <c r="Q760" i="1"/>
  <c r="R760" i="1" s="1"/>
  <c r="S760" i="1" s="1"/>
  <c r="Q802" i="1"/>
  <c r="R802" i="1" s="1"/>
  <c r="S802" i="1" s="1"/>
  <c r="Q662" i="1"/>
  <c r="R662" i="1" s="1"/>
  <c r="S662" i="1" s="1"/>
  <c r="Q580" i="1"/>
  <c r="R580" i="1" s="1"/>
  <c r="S580" i="1" s="1"/>
  <c r="Q795" i="1"/>
  <c r="R795" i="1" s="1"/>
  <c r="S795" i="1" s="1"/>
  <c r="Q681" i="1"/>
  <c r="R681" i="1" s="1"/>
  <c r="S681" i="1" s="1"/>
  <c r="Q645" i="1"/>
  <c r="R645" i="1" s="1"/>
  <c r="S645" i="1" s="1"/>
  <c r="Q507" i="1"/>
  <c r="R507" i="1" s="1"/>
  <c r="S507" i="1" s="1"/>
  <c r="Q778" i="1"/>
  <c r="R778" i="1" s="1"/>
  <c r="S778" i="1" s="1"/>
  <c r="Q554" i="1"/>
  <c r="R554" i="1" s="1"/>
  <c r="S554" i="1" s="1"/>
  <c r="Q809" i="1"/>
  <c r="R809" i="1" s="1"/>
  <c r="S809" i="1" s="1"/>
  <c r="Q670" i="1"/>
  <c r="R670" i="1" s="1"/>
  <c r="S670" i="1" s="1"/>
  <c r="Q540" i="1"/>
  <c r="R540" i="1" s="1"/>
  <c r="S540" i="1" s="1"/>
  <c r="Q791" i="1"/>
  <c r="R791" i="1" s="1"/>
  <c r="S791" i="1" s="1"/>
  <c r="Q505" i="1"/>
  <c r="R505" i="1" s="1"/>
  <c r="S505" i="1" s="1"/>
  <c r="Q774" i="1"/>
  <c r="R774" i="1" s="1"/>
  <c r="S774" i="1" s="1"/>
  <c r="Q510" i="1"/>
  <c r="R510" i="1" s="1"/>
  <c r="S510" i="1" s="1"/>
  <c r="Q736" i="1"/>
  <c r="R736" i="1" s="1"/>
  <c r="S736" i="1" s="1"/>
  <c r="Q692" i="1"/>
  <c r="R692" i="1" s="1"/>
  <c r="S692" i="1" s="1"/>
  <c r="Q638" i="1"/>
  <c r="R638" i="1" s="1"/>
  <c r="S638" i="1" s="1"/>
  <c r="Q588" i="1"/>
  <c r="R588" i="1" s="1"/>
  <c r="S588" i="1" s="1"/>
  <c r="Q569" i="1"/>
  <c r="R569" i="1" s="1"/>
  <c r="S569" i="1" s="1"/>
  <c r="Q506" i="1"/>
  <c r="R506" i="1" s="1"/>
  <c r="S506" i="1" s="1"/>
  <c r="Q541" i="1"/>
  <c r="R541" i="1" s="1"/>
  <c r="S541" i="1" s="1"/>
  <c r="Q618" i="1"/>
  <c r="R618" i="1" s="1"/>
  <c r="S618" i="1" s="1"/>
  <c r="Q705" i="1"/>
  <c r="R705" i="1" s="1"/>
  <c r="S705" i="1" s="1"/>
  <c r="Q584" i="1"/>
  <c r="R584" i="1" s="1"/>
  <c r="S584" i="1" s="1"/>
  <c r="Q703" i="1"/>
  <c r="R703" i="1" s="1"/>
  <c r="S703" i="1" s="1"/>
  <c r="Q711" i="1"/>
  <c r="R711" i="1" s="1"/>
  <c r="S711" i="1" s="1"/>
  <c r="Q691" i="1"/>
  <c r="R691" i="1" s="1"/>
  <c r="S691" i="1" s="1"/>
  <c r="Q542" i="1"/>
  <c r="R542" i="1" s="1"/>
  <c r="S542" i="1" s="1"/>
  <c r="Q637" i="1"/>
  <c r="R637" i="1" s="1"/>
  <c r="S637" i="1" s="1"/>
  <c r="Q731" i="1"/>
  <c r="R731" i="1" s="1"/>
  <c r="S731" i="1" s="1"/>
  <c r="Q664" i="1"/>
  <c r="R664" i="1" s="1"/>
  <c r="S664" i="1" s="1"/>
  <c r="Q625" i="1"/>
  <c r="R625" i="1" s="1"/>
  <c r="S625" i="1" s="1"/>
  <c r="Q590" i="1"/>
  <c r="R590" i="1" s="1"/>
  <c r="S590" i="1" s="1"/>
  <c r="Q551" i="1"/>
  <c r="R551" i="1" s="1"/>
  <c r="S551" i="1" s="1"/>
  <c r="Q737" i="1"/>
  <c r="R737" i="1" s="1"/>
  <c r="S737" i="1" s="1"/>
  <c r="Q643" i="1"/>
  <c r="R643" i="1" s="1"/>
  <c r="S643" i="1" s="1"/>
  <c r="Q717" i="1"/>
  <c r="R717" i="1" s="1"/>
  <c r="S717" i="1" s="1"/>
  <c r="Q655" i="1"/>
  <c r="R655" i="1" s="1"/>
  <c r="S655" i="1" s="1"/>
  <c r="Q544" i="1"/>
  <c r="R544" i="1" s="1"/>
  <c r="S544" i="1" s="1"/>
  <c r="Q751" i="1"/>
  <c r="R751" i="1" s="1"/>
  <c r="S751" i="1" s="1"/>
  <c r="Q631" i="1"/>
  <c r="R631" i="1" s="1"/>
  <c r="S631" i="1" s="1"/>
  <c r="H494" i="1"/>
  <c r="Q754" i="1"/>
  <c r="R754" i="1" s="1"/>
  <c r="S754" i="1" s="1"/>
  <c r="Q734" i="1"/>
  <c r="R734" i="1" s="1"/>
  <c r="S734" i="1" s="1"/>
  <c r="Q553" i="1"/>
  <c r="R553" i="1" s="1"/>
  <c r="S553" i="1" s="1"/>
  <c r="Q755" i="1"/>
  <c r="R755" i="1" s="1"/>
  <c r="S755" i="1" s="1"/>
  <c r="Q752" i="1"/>
  <c r="R752" i="1" s="1"/>
  <c r="S752" i="1" s="1"/>
  <c r="Q676" i="1"/>
  <c r="R676" i="1" s="1"/>
  <c r="S676" i="1" s="1"/>
  <c r="Q639" i="1"/>
  <c r="R639" i="1" s="1"/>
  <c r="S639" i="1" s="1"/>
  <c r="Q579" i="1"/>
  <c r="R579" i="1" s="1"/>
  <c r="S579" i="1" s="1"/>
  <c r="Q772" i="1"/>
  <c r="R772" i="1" s="1"/>
  <c r="S772" i="1" s="1"/>
  <c r="Q719" i="1"/>
  <c r="R719" i="1" s="1"/>
  <c r="S719" i="1" s="1"/>
  <c r="Q557" i="1"/>
  <c r="R557" i="1" s="1"/>
  <c r="S557" i="1" s="1"/>
  <c r="Q714" i="1"/>
  <c r="R714" i="1" s="1"/>
  <c r="S714" i="1" s="1"/>
  <c r="Q677" i="1"/>
  <c r="R677" i="1" s="1"/>
  <c r="S677" i="1" s="1"/>
  <c r="Q635" i="1"/>
  <c r="R635" i="1" s="1"/>
  <c r="S635" i="1" s="1"/>
  <c r="Q605" i="1"/>
  <c r="R605" i="1" s="1"/>
  <c r="S605" i="1" s="1"/>
  <c r="Q702" i="1"/>
  <c r="R702" i="1" s="1"/>
  <c r="S702" i="1" s="1"/>
  <c r="Q695" i="1"/>
  <c r="R695" i="1" s="1"/>
  <c r="S695" i="1" s="1"/>
  <c r="Q573" i="1"/>
  <c r="R573" i="1" s="1"/>
  <c r="S573" i="1" s="1"/>
  <c r="Q607" i="1"/>
  <c r="R607" i="1" s="1"/>
  <c r="S607" i="1" s="1"/>
  <c r="Q807" i="1"/>
  <c r="R807" i="1" s="1"/>
  <c r="S807" i="1" s="1"/>
  <c r="Q721" i="1"/>
  <c r="R721" i="1" s="1"/>
  <c r="S721" i="1" s="1"/>
  <c r="Q727" i="1"/>
  <c r="R727" i="1" s="1"/>
  <c r="S727" i="1" s="1"/>
  <c r="Q509" i="1"/>
  <c r="R509" i="1" s="1"/>
  <c r="S509" i="1" s="1"/>
  <c r="Q526" i="1"/>
  <c r="R526" i="1" s="1"/>
  <c r="S526" i="1" s="1"/>
  <c r="Q525" i="1"/>
  <c r="R525" i="1" s="1"/>
  <c r="S525" i="1" s="1"/>
  <c r="Q518" i="1"/>
  <c r="R518" i="1" s="1"/>
  <c r="S518" i="1" s="1"/>
  <c r="Q508" i="1"/>
  <c r="R508" i="1" s="1"/>
  <c r="S508" i="1" s="1"/>
  <c r="Q619" i="1"/>
  <c r="R619" i="1" s="1"/>
  <c r="S619" i="1" s="1"/>
  <c r="Q519" i="1"/>
  <c r="R519" i="1" s="1"/>
  <c r="S519" i="1" s="1"/>
  <c r="Q799" i="1"/>
  <c r="R799" i="1" s="1"/>
  <c r="S799" i="1" s="1"/>
  <c r="Q527" i="1"/>
  <c r="R527" i="1" s="1"/>
  <c r="S527" i="1" s="1"/>
  <c r="Q782" i="1"/>
  <c r="R782" i="1" s="1"/>
  <c r="S782" i="1" s="1"/>
  <c r="Q565" i="1"/>
  <c r="R565" i="1" s="1"/>
  <c r="S565" i="1" s="1"/>
  <c r="Q500" i="1"/>
  <c r="R500" i="1" s="1"/>
  <c r="S500" i="1" s="1"/>
  <c r="Q766" i="1"/>
  <c r="R766" i="1" s="1"/>
  <c r="S766" i="1" s="1"/>
  <c r="Q800" i="1"/>
  <c r="R800" i="1" s="1"/>
  <c r="S800" i="1" s="1"/>
  <c r="Q646" i="1"/>
  <c r="R646" i="1" s="1"/>
  <c r="S646" i="1" s="1"/>
  <c r="Q790" i="1"/>
  <c r="R790" i="1" s="1"/>
  <c r="S790" i="1" s="1"/>
  <c r="Q732" i="1"/>
  <c r="R732" i="1" s="1"/>
  <c r="S732" i="1" s="1"/>
  <c r="Q589" i="1"/>
  <c r="R589" i="1" s="1"/>
  <c r="S589" i="1" s="1"/>
  <c r="Q563" i="1"/>
  <c r="R563" i="1" s="1"/>
  <c r="S563" i="1" s="1"/>
  <c r="Q530" i="1"/>
  <c r="R530" i="1" s="1"/>
  <c r="S530" i="1" s="1"/>
  <c r="Q788" i="1"/>
  <c r="R788" i="1" s="1"/>
  <c r="S788" i="1" s="1"/>
  <c r="Q757" i="1"/>
  <c r="R757" i="1" s="1"/>
  <c r="S757" i="1" s="1"/>
  <c r="Q783" i="1"/>
  <c r="R783" i="1" s="1"/>
  <c r="S783" i="1" s="1"/>
  <c r="Q803" i="1"/>
  <c r="R803" i="1" s="1"/>
  <c r="S803" i="1" s="1"/>
  <c r="Q771" i="1"/>
  <c r="R771" i="1" s="1"/>
  <c r="S771" i="1" s="1"/>
  <c r="Q794" i="1"/>
  <c r="R794" i="1" s="1"/>
  <c r="S794" i="1" s="1"/>
  <c r="Q577" i="1"/>
  <c r="R577" i="1" s="1"/>
  <c r="S577" i="1" s="1"/>
  <c r="Q523" i="1"/>
  <c r="R523" i="1" s="1"/>
  <c r="S523" i="1" s="1"/>
  <c r="Q784" i="1"/>
  <c r="R784" i="1" s="1"/>
  <c r="S784" i="1" s="1"/>
  <c r="Q758" i="1"/>
  <c r="R758" i="1" s="1"/>
  <c r="S758" i="1" s="1"/>
  <c r="Q657" i="1"/>
  <c r="R657" i="1" s="1"/>
  <c r="S657" i="1" s="1"/>
  <c r="Q559" i="1"/>
  <c r="R559" i="1" s="1"/>
  <c r="S559" i="1" s="1"/>
  <c r="Q528" i="1"/>
  <c r="R528" i="1" s="1"/>
  <c r="S528" i="1" s="1"/>
  <c r="Q690" i="1"/>
  <c r="R690" i="1" s="1"/>
  <c r="S690" i="1" s="1"/>
  <c r="Q613" i="1"/>
  <c r="R613" i="1" s="1"/>
  <c r="S613" i="1" s="1"/>
  <c r="Q630" i="1"/>
  <c r="R630" i="1" s="1"/>
  <c r="S630" i="1" s="1"/>
  <c r="Q665" i="1"/>
  <c r="R665" i="1" s="1"/>
  <c r="S665" i="1" s="1"/>
  <c r="Q581" i="1"/>
  <c r="R581" i="1" s="1"/>
  <c r="S581" i="1" s="1"/>
  <c r="Q728" i="1"/>
  <c r="R728" i="1" s="1"/>
  <c r="S728" i="1" s="1"/>
  <c r="Q603" i="1"/>
  <c r="R603" i="1" s="1"/>
  <c r="S603" i="1" s="1"/>
  <c r="Q587" i="1"/>
  <c r="R587" i="1" s="1"/>
  <c r="S587" i="1" s="1"/>
  <c r="Q539" i="1"/>
  <c r="R539" i="1" s="1"/>
  <c r="S539" i="1" s="1"/>
  <c r="Q550" i="1"/>
  <c r="R550" i="1" s="1"/>
  <c r="S550" i="1" s="1"/>
  <c r="Q750" i="1"/>
  <c r="R750" i="1" s="1"/>
  <c r="S750" i="1" s="1"/>
  <c r="Q753" i="1"/>
  <c r="R753" i="1" s="1"/>
  <c r="S753" i="1" s="1"/>
  <c r="Q675" i="1"/>
  <c r="R675" i="1" s="1"/>
  <c r="S675" i="1" s="1"/>
  <c r="Q626" i="1"/>
  <c r="R626" i="1" s="1"/>
  <c r="S626" i="1" s="1"/>
  <c r="Q693" i="1"/>
  <c r="R693" i="1" s="1"/>
  <c r="S693" i="1" s="1"/>
  <c r="Q651" i="1"/>
  <c r="R651" i="1" s="1"/>
  <c r="S651" i="1" s="1"/>
  <c r="Q583" i="1"/>
  <c r="R583" i="1" s="1"/>
  <c r="S583" i="1" s="1"/>
  <c r="Q543" i="1"/>
  <c r="R543" i="1" s="1"/>
  <c r="S543" i="1" s="1"/>
  <c r="Q726" i="1"/>
  <c r="R726" i="1" s="1"/>
  <c r="S726" i="1" s="1"/>
  <c r="Q683" i="1"/>
  <c r="R683" i="1" s="1"/>
  <c r="S683" i="1" s="1"/>
  <c r="Q595" i="1"/>
  <c r="R595" i="1" s="1"/>
  <c r="S595" i="1" s="1"/>
  <c r="Q552" i="1"/>
  <c r="R552" i="1" s="1"/>
  <c r="S552" i="1" s="1"/>
  <c r="Q745" i="1"/>
  <c r="R745" i="1" s="1"/>
  <c r="S745" i="1" s="1"/>
  <c r="Q647" i="1"/>
  <c r="R647" i="1" s="1"/>
  <c r="S647" i="1" s="1"/>
  <c r="Q586" i="1"/>
  <c r="R586" i="1" s="1"/>
  <c r="S586" i="1" s="1"/>
  <c r="Q724" i="1"/>
  <c r="R724" i="1" s="1"/>
  <c r="S724" i="1" s="1"/>
  <c r="Q594" i="1"/>
  <c r="R594" i="1" s="1"/>
  <c r="S594" i="1" s="1"/>
  <c r="Q546" i="1"/>
  <c r="R546" i="1" s="1"/>
  <c r="S546" i="1" s="1"/>
  <c r="Q652" i="1"/>
  <c r="R652" i="1" s="1"/>
  <c r="S652" i="1" s="1"/>
  <c r="Q738" i="1"/>
  <c r="R738" i="1" s="1"/>
  <c r="S738" i="1" s="1"/>
  <c r="Q673" i="1"/>
  <c r="R673" i="1" s="1"/>
  <c r="S673" i="1" s="1"/>
  <c r="Q649" i="1"/>
  <c r="R649" i="1" s="1"/>
  <c r="S649" i="1" s="1"/>
  <c r="Q561" i="1"/>
  <c r="R561" i="1" s="1"/>
  <c r="S561" i="1" s="1"/>
  <c r="Q748" i="1"/>
  <c r="R748" i="1" s="1"/>
  <c r="S748" i="1" s="1"/>
  <c r="Q636" i="1"/>
  <c r="R636" i="1" s="1"/>
  <c r="S636" i="1" s="1"/>
  <c r="Q545" i="1"/>
  <c r="R545" i="1" s="1"/>
  <c r="S545" i="1" s="1"/>
  <c r="Q742" i="1"/>
  <c r="R742" i="1" s="1"/>
  <c r="S742" i="1" s="1"/>
  <c r="Q682" i="1"/>
  <c r="R682" i="1" s="1"/>
  <c r="S682" i="1" s="1"/>
  <c r="Q593" i="1"/>
  <c r="R593" i="1" s="1"/>
  <c r="S593" i="1" s="1"/>
  <c r="Q689" i="1"/>
  <c r="R689" i="1" s="1"/>
  <c r="S689" i="1" s="1"/>
  <c r="Q608" i="1"/>
  <c r="R608" i="1" s="1"/>
  <c r="S608" i="1" s="1"/>
  <c r="Q666" i="1"/>
  <c r="R666" i="1" s="1"/>
  <c r="S666" i="1" s="1"/>
  <c r="Q628" i="1"/>
  <c r="R628" i="1" s="1"/>
  <c r="S628" i="1" s="1"/>
  <c r="Q744" i="1"/>
  <c r="R744" i="1" s="1"/>
  <c r="S744" i="1" s="1"/>
  <c r="Q671" i="1"/>
  <c r="R671" i="1" s="1"/>
  <c r="S671" i="1" s="1"/>
  <c r="Q621" i="1"/>
  <c r="R621" i="1" s="1"/>
  <c r="S621" i="1" s="1"/>
  <c r="Q763" i="1"/>
  <c r="R763" i="1" s="1"/>
  <c r="S763" i="1" s="1"/>
  <c r="Q516" i="1"/>
  <c r="R516" i="1" s="1"/>
  <c r="S516" i="1" s="1"/>
  <c r="Q796" i="1"/>
  <c r="R796" i="1" s="1"/>
  <c r="S796" i="1" s="1"/>
  <c r="Q534" i="1"/>
  <c r="R534" i="1" s="1"/>
  <c r="S534" i="1" s="1"/>
  <c r="Q517" i="1"/>
  <c r="R517" i="1" s="1"/>
  <c r="S517" i="1" s="1"/>
  <c r="Q700" i="1"/>
  <c r="R700" i="1" s="1"/>
  <c r="S700" i="1" s="1"/>
  <c r="Q696" i="1"/>
  <c r="R696" i="1" s="1"/>
  <c r="S696" i="1" s="1"/>
  <c r="Q767" i="1"/>
  <c r="R767" i="1" s="1"/>
  <c r="S767" i="1" s="1"/>
  <c r="Q568" i="1"/>
  <c r="R568" i="1" s="1"/>
  <c r="S568" i="1" s="1"/>
  <c r="Q514" i="1"/>
  <c r="R514" i="1" s="1"/>
  <c r="S514" i="1" s="1"/>
  <c r="Q501" i="1"/>
  <c r="R501" i="1" s="1"/>
  <c r="S501" i="1" s="1"/>
  <c r="Q775" i="1"/>
  <c r="R775" i="1" s="1"/>
  <c r="S775" i="1" s="1"/>
  <c r="Q562" i="1"/>
  <c r="R562" i="1" s="1"/>
  <c r="S562" i="1" s="1"/>
  <c r="Q798" i="1"/>
  <c r="R798" i="1" s="1"/>
  <c r="S798" i="1" s="1"/>
  <c r="Q660" i="1"/>
  <c r="R660" i="1" s="1"/>
  <c r="S660" i="1" s="1"/>
  <c r="Q622" i="1"/>
  <c r="R622" i="1" s="1"/>
  <c r="S622" i="1" s="1"/>
  <c r="Q785" i="1"/>
  <c r="R785" i="1" s="1"/>
  <c r="S785" i="1" s="1"/>
  <c r="Q713" i="1"/>
  <c r="R713" i="1" s="1"/>
  <c r="S713" i="1" s="1"/>
  <c r="Q663" i="1"/>
  <c r="R663" i="1" s="1"/>
  <c r="S663" i="1" s="1"/>
  <c r="Q793" i="1"/>
  <c r="R793" i="1" s="1"/>
  <c r="S793" i="1" s="1"/>
  <c r="Q620" i="1"/>
  <c r="R620" i="1" s="1"/>
  <c r="S620" i="1" s="1"/>
  <c r="Q797" i="1"/>
  <c r="R797" i="1" s="1"/>
  <c r="S797" i="1" s="1"/>
  <c r="Q661" i="1"/>
  <c r="R661" i="1" s="1"/>
  <c r="S661" i="1" s="1"/>
  <c r="Q512" i="1"/>
  <c r="R512" i="1" s="1"/>
  <c r="S512" i="1" s="1"/>
  <c r="Q792" i="1"/>
  <c r="R792" i="1" s="1"/>
  <c r="S792" i="1" s="1"/>
  <c r="Q547" i="1"/>
  <c r="R547" i="1" s="1"/>
  <c r="S547" i="1" s="1"/>
  <c r="Q524" i="1"/>
  <c r="R524" i="1" s="1"/>
  <c r="S524" i="1" s="1"/>
  <c r="Q535" i="1"/>
  <c r="R535" i="1" s="1"/>
  <c r="S535" i="1" s="1"/>
  <c r="Q707" i="1"/>
  <c r="R707" i="1" s="1"/>
  <c r="S707" i="1" s="1"/>
  <c r="Q582" i="1"/>
  <c r="R582" i="1" s="1"/>
  <c r="S582" i="1" s="1"/>
  <c r="Q548" i="1"/>
  <c r="R548" i="1" s="1"/>
  <c r="S548" i="1" s="1"/>
  <c r="Q499" i="1"/>
  <c r="R499" i="1" s="1"/>
  <c r="S499" i="1" s="1"/>
  <c r="Q614" i="1"/>
  <c r="R614" i="1" s="1"/>
  <c r="S614" i="1" s="1"/>
  <c r="Q531" i="1"/>
  <c r="R531" i="1" s="1"/>
  <c r="S531" i="1" s="1"/>
  <c r="Q725" i="1"/>
  <c r="R725" i="1" s="1"/>
  <c r="S725" i="1" s="1"/>
  <c r="Q640" i="1"/>
  <c r="R640" i="1" s="1"/>
  <c r="S640" i="1" s="1"/>
  <c r="Q610" i="1"/>
  <c r="R610" i="1" s="1"/>
  <c r="S610" i="1" s="1"/>
  <c r="Q596" i="1"/>
  <c r="R596" i="1" s="1"/>
  <c r="S596" i="1" s="1"/>
  <c r="Q723" i="1"/>
  <c r="R723" i="1" s="1"/>
  <c r="S723" i="1" s="1"/>
  <c r="Q616" i="1"/>
  <c r="R616" i="1" s="1"/>
  <c r="S616" i="1" s="1"/>
  <c r="Q768" i="1"/>
  <c r="R768" i="1" s="1"/>
  <c r="S768" i="1" s="1"/>
  <c r="Q735" i="1"/>
  <c r="R735" i="1" s="1"/>
  <c r="S735" i="1" s="1"/>
  <c r="Q669" i="1"/>
  <c r="R669" i="1" s="1"/>
  <c r="S669" i="1" s="1"/>
  <c r="Q627" i="1"/>
  <c r="R627" i="1" s="1"/>
  <c r="S627" i="1" s="1"/>
  <c r="Q656" i="1"/>
  <c r="R656" i="1" s="1"/>
  <c r="S656" i="1" s="1"/>
  <c r="Q606" i="1"/>
  <c r="R606" i="1" s="1"/>
  <c r="S606" i="1" s="1"/>
  <c r="Q699" i="1"/>
  <c r="R699" i="1" s="1"/>
  <c r="S699" i="1" s="1"/>
  <c r="Q747" i="1"/>
  <c r="R747" i="1" s="1"/>
  <c r="S747" i="1" s="1"/>
  <c r="Q667" i="1"/>
  <c r="R667" i="1" s="1"/>
  <c r="S667" i="1" s="1"/>
  <c r="Q598" i="1"/>
  <c r="R598" i="1" s="1"/>
  <c r="S598" i="1" s="1"/>
  <c r="Q759" i="1"/>
  <c r="R759" i="1" s="1"/>
  <c r="S759" i="1" s="1"/>
  <c r="Q709" i="1"/>
  <c r="R709" i="1" s="1"/>
  <c r="S709" i="1" s="1"/>
  <c r="Q686" i="1"/>
  <c r="R686" i="1" s="1"/>
  <c r="S686" i="1" s="1"/>
  <c r="Q632" i="1"/>
  <c r="R632" i="1" s="1"/>
  <c r="S632" i="1" s="1"/>
  <c r="Q578" i="1"/>
  <c r="R578" i="1" s="1"/>
  <c r="S578" i="1" s="1"/>
  <c r="Q761" i="1"/>
  <c r="R761" i="1" s="1"/>
  <c r="S761" i="1" s="1"/>
  <c r="Q729" i="1"/>
  <c r="R729" i="1" s="1"/>
  <c r="S729" i="1" s="1"/>
  <c r="Q680" i="1"/>
  <c r="R680" i="1" s="1"/>
  <c r="S680" i="1" s="1"/>
  <c r="Q624" i="1"/>
  <c r="R624" i="1" s="1"/>
  <c r="S624" i="1" s="1"/>
  <c r="Q601" i="1"/>
  <c r="R601" i="1" s="1"/>
  <c r="S601" i="1" s="1"/>
  <c r="Q773" i="1"/>
  <c r="R773" i="1" s="1"/>
  <c r="S773" i="1" s="1"/>
  <c r="Q756" i="1"/>
  <c r="R756" i="1" s="1"/>
  <c r="S756" i="1" s="1"/>
  <c r="Q597" i="1"/>
  <c r="R597" i="1" s="1"/>
  <c r="S597" i="1" s="1"/>
  <c r="Q560" i="1"/>
  <c r="R560" i="1" s="1"/>
  <c r="S560" i="1" s="1"/>
  <c r="H490" i="1"/>
  <c r="Q733" i="1"/>
  <c r="R733" i="1" s="1"/>
  <c r="S733" i="1" s="1"/>
  <c r="Q716" i="1"/>
  <c r="R716" i="1" s="1"/>
  <c r="S716" i="1" s="1"/>
  <c r="Q685" i="1"/>
  <c r="R685" i="1" s="1"/>
  <c r="S685" i="1" s="1"/>
  <c r="Q558" i="1"/>
  <c r="R558" i="1" s="1"/>
  <c r="S558" i="1" s="1"/>
  <c r="Q739" i="1"/>
  <c r="R739" i="1" s="1"/>
  <c r="S739" i="1" s="1"/>
  <c r="Q720" i="1"/>
  <c r="R720" i="1" s="1"/>
  <c r="S720" i="1" s="1"/>
  <c r="Q679" i="1"/>
  <c r="R679" i="1" s="1"/>
  <c r="S679" i="1" s="1"/>
  <c r="Q611" i="1"/>
  <c r="R611" i="1" s="1"/>
  <c r="S611" i="1" s="1"/>
  <c r="M301" i="1"/>
  <c r="N301" i="1" s="1"/>
  <c r="O301" i="1" s="1"/>
  <c r="M304" i="1"/>
  <c r="N304" i="1" s="1"/>
  <c r="O304" i="1" s="1"/>
  <c r="M306" i="1"/>
  <c r="N306" i="1" s="1"/>
  <c r="O306" i="1" s="1"/>
  <c r="M297" i="1"/>
  <c r="N297" i="1" s="1"/>
  <c r="O297" i="1" s="1"/>
  <c r="M307" i="1"/>
  <c r="N307" i="1" s="1"/>
  <c r="O307" i="1" s="1"/>
  <c r="P307" i="1" s="1"/>
  <c r="M305" i="1"/>
  <c r="N305" i="1" s="1"/>
  <c r="O305" i="1" s="1"/>
  <c r="M298" i="1"/>
  <c r="N298" i="1" s="1"/>
  <c r="O298" i="1" s="1"/>
  <c r="M302" i="1"/>
  <c r="N302" i="1" s="1"/>
  <c r="O302" i="1" s="1"/>
  <c r="P347" i="1"/>
  <c r="H347" i="1"/>
  <c r="P396" i="1"/>
  <c r="H396" i="1"/>
  <c r="P420" i="1"/>
  <c r="H420" i="1"/>
  <c r="H329" i="1"/>
  <c r="P329" i="1"/>
  <c r="H313" i="1"/>
  <c r="P313" i="1"/>
  <c r="P337" i="1"/>
  <c r="H337" i="1"/>
  <c r="H344" i="1"/>
  <c r="P344" i="1"/>
  <c r="H382" i="1"/>
  <c r="P382" i="1"/>
  <c r="P410" i="1"/>
  <c r="H410" i="1"/>
  <c r="P421" i="1"/>
  <c r="H421" i="1"/>
  <c r="H413" i="1"/>
  <c r="P413" i="1"/>
  <c r="P393" i="1"/>
  <c r="H393" i="1"/>
  <c r="P389" i="1"/>
  <c r="H389" i="1"/>
  <c r="P464" i="1"/>
  <c r="H464" i="1"/>
  <c r="H454" i="1"/>
  <c r="H341" i="1"/>
  <c r="P341" i="1"/>
  <c r="P415" i="1"/>
  <c r="H415" i="1"/>
  <c r="H496" i="1"/>
  <c r="P496" i="1"/>
  <c r="P314" i="1"/>
  <c r="H314" i="1"/>
  <c r="P325" i="1"/>
  <c r="H325" i="1"/>
  <c r="P345" i="1"/>
  <c r="H345" i="1"/>
  <c r="P376" i="1"/>
  <c r="H376" i="1"/>
  <c r="H378" i="1"/>
  <c r="P378" i="1"/>
  <c r="H375" i="1"/>
  <c r="P375" i="1"/>
  <c r="P371" i="1"/>
  <c r="H371" i="1"/>
  <c r="P400" i="1"/>
  <c r="H400" i="1"/>
  <c r="P418" i="1"/>
  <c r="H418" i="1"/>
  <c r="H390" i="1"/>
  <c r="P390" i="1"/>
  <c r="P431" i="1"/>
  <c r="H431" i="1"/>
  <c r="P467" i="1"/>
  <c r="H467" i="1"/>
  <c r="H437" i="1"/>
  <c r="P437" i="1"/>
  <c r="H466" i="1"/>
  <c r="P466" i="1"/>
  <c r="P332" i="1"/>
  <c r="H332" i="1"/>
  <c r="H399" i="1"/>
  <c r="P399" i="1"/>
  <c r="P302" i="1"/>
  <c r="H330" i="1"/>
  <c r="P330" i="1"/>
  <c r="P350" i="1"/>
  <c r="H350" i="1"/>
  <c r="H380" i="1"/>
  <c r="P380" i="1"/>
  <c r="H405" i="1"/>
  <c r="P405" i="1"/>
  <c r="P458" i="1"/>
  <c r="H458" i="1"/>
  <c r="P473" i="1"/>
  <c r="H473" i="1"/>
  <c r="P446" i="1"/>
  <c r="H446" i="1"/>
  <c r="H493" i="1"/>
  <c r="P493" i="1"/>
  <c r="H489" i="1"/>
  <c r="P489" i="1"/>
  <c r="P477" i="1"/>
  <c r="H477" i="1"/>
  <c r="P472" i="1"/>
  <c r="H472" i="1"/>
  <c r="H319" i="1"/>
  <c r="P319" i="1"/>
  <c r="P411" i="1"/>
  <c r="H411" i="1"/>
  <c r="P442" i="1"/>
  <c r="H442" i="1"/>
  <c r="P318" i="1"/>
  <c r="H318" i="1"/>
  <c r="H343" i="1"/>
  <c r="P343" i="1"/>
  <c r="P367" i="1"/>
  <c r="H367" i="1"/>
  <c r="P359" i="1"/>
  <c r="H359" i="1"/>
  <c r="P407" i="1"/>
  <c r="H407" i="1"/>
  <c r="H388" i="1"/>
  <c r="P388" i="1"/>
  <c r="H417" i="1"/>
  <c r="P417" i="1"/>
  <c r="H428" i="1"/>
  <c r="P428" i="1"/>
  <c r="H488" i="1"/>
  <c r="P488" i="1"/>
  <c r="P484" i="1"/>
  <c r="H484" i="1"/>
  <c r="P481" i="1"/>
  <c r="H481" i="1"/>
  <c r="H471" i="1"/>
  <c r="P471" i="1"/>
  <c r="P304" i="1"/>
  <c r="H326" i="1"/>
  <c r="P326" i="1"/>
  <c r="P301" i="1"/>
  <c r="H320" i="1"/>
  <c r="P320" i="1"/>
  <c r="H328" i="1"/>
  <c r="P328" i="1"/>
  <c r="H312" i="1"/>
  <c r="P312" i="1"/>
  <c r="H342" i="1"/>
  <c r="P342" i="1"/>
  <c r="P348" i="1"/>
  <c r="H348" i="1"/>
  <c r="H366" i="1"/>
  <c r="P366" i="1"/>
  <c r="H383" i="1"/>
  <c r="P383" i="1"/>
  <c r="P398" i="1"/>
  <c r="H398" i="1"/>
  <c r="P416" i="1"/>
  <c r="H416" i="1"/>
  <c r="P414" i="1"/>
  <c r="H414" i="1"/>
  <c r="H462" i="1"/>
  <c r="P462" i="1"/>
  <c r="P443" i="1"/>
  <c r="H443" i="1"/>
  <c r="P461" i="1"/>
  <c r="H461" i="1"/>
  <c r="P487" i="1"/>
  <c r="H487" i="1"/>
  <c r="P470" i="1"/>
  <c r="H470" i="1"/>
  <c r="P297" i="1"/>
  <c r="P349" i="1"/>
  <c r="H349" i="1"/>
  <c r="P308" i="1"/>
  <c r="H308" i="1"/>
  <c r="H335" i="1"/>
  <c r="P335" i="1"/>
  <c r="P357" i="1"/>
  <c r="H357" i="1"/>
  <c r="P352" i="1"/>
  <c r="H352" i="1"/>
  <c r="P370" i="1"/>
  <c r="H370" i="1"/>
  <c r="H377" i="1"/>
  <c r="P377" i="1"/>
  <c r="H412" i="1"/>
  <c r="P412" i="1"/>
  <c r="H460" i="1"/>
  <c r="P460" i="1"/>
  <c r="H430" i="1"/>
  <c r="P430" i="1"/>
  <c r="P427" i="1"/>
  <c r="H427" i="1"/>
  <c r="P449" i="1"/>
  <c r="H449" i="1"/>
  <c r="P453" i="1"/>
  <c r="H453" i="1"/>
  <c r="P475" i="1"/>
  <c r="H475" i="1"/>
  <c r="H364" i="1"/>
  <c r="P364" i="1"/>
  <c r="H310" i="1"/>
  <c r="P310" i="1"/>
  <c r="P306" i="1"/>
  <c r="H316" i="1"/>
  <c r="P316" i="1"/>
  <c r="H340" i="1"/>
  <c r="P340" i="1"/>
  <c r="P346" i="1"/>
  <c r="H346" i="1"/>
  <c r="H379" i="1"/>
  <c r="P379" i="1"/>
  <c r="P409" i="1"/>
  <c r="H409" i="1"/>
  <c r="P387" i="1"/>
  <c r="H387" i="1"/>
  <c r="P463" i="1"/>
  <c r="H463" i="1"/>
  <c r="P433" i="1"/>
  <c r="H433" i="1"/>
  <c r="P459" i="1"/>
  <c r="H459" i="1"/>
  <c r="H327" i="1"/>
  <c r="P327" i="1"/>
  <c r="H317" i="1"/>
  <c r="P317" i="1"/>
  <c r="P363" i="1"/>
  <c r="H363" i="1"/>
  <c r="P351" i="1"/>
  <c r="H351" i="1"/>
  <c r="P369" i="1"/>
  <c r="H369" i="1"/>
  <c r="P362" i="1"/>
  <c r="H362" i="1"/>
  <c r="P373" i="1"/>
  <c r="H373" i="1"/>
  <c r="H372" i="1"/>
  <c r="P372" i="1"/>
  <c r="P401" i="1"/>
  <c r="H401" i="1"/>
  <c r="H397" i="1"/>
  <c r="P397" i="1"/>
  <c r="H385" i="1"/>
  <c r="P385" i="1"/>
  <c r="P450" i="1"/>
  <c r="H450" i="1"/>
  <c r="P426" i="1"/>
  <c r="H426" i="1"/>
  <c r="P423" i="1"/>
  <c r="H423" i="1"/>
  <c r="H495" i="1"/>
  <c r="P495" i="1"/>
  <c r="H498" i="1"/>
  <c r="P498" i="1"/>
  <c r="H497" i="1"/>
  <c r="P497" i="1"/>
  <c r="H311" i="1"/>
  <c r="P311" i="1"/>
  <c r="H384" i="1"/>
  <c r="P384" i="1"/>
  <c r="P381" i="1"/>
  <c r="H381" i="1"/>
  <c r="P392" i="1"/>
  <c r="H392" i="1"/>
  <c r="P403" i="1"/>
  <c r="H403" i="1"/>
  <c r="P391" i="1"/>
  <c r="H391" i="1"/>
  <c r="P438" i="1"/>
  <c r="H438" i="1"/>
  <c r="P424" i="1"/>
  <c r="H424" i="1"/>
  <c r="H492" i="1"/>
  <c r="P492" i="1"/>
  <c r="P478" i="1"/>
  <c r="H478" i="1"/>
  <c r="H465" i="1"/>
  <c r="P465" i="1"/>
  <c r="H331" i="1"/>
  <c r="P331" i="1"/>
  <c r="P298" i="1"/>
  <c r="H334" i="1"/>
  <c r="P334" i="1"/>
  <c r="P360" i="1"/>
  <c r="H360" i="1"/>
  <c r="P402" i="1"/>
  <c r="H402" i="1"/>
  <c r="H386" i="1"/>
  <c r="P386" i="1"/>
  <c r="P419" i="1"/>
  <c r="H419" i="1"/>
  <c r="P445" i="1"/>
  <c r="H445" i="1"/>
  <c r="P422" i="1"/>
  <c r="H422" i="1"/>
  <c r="P483" i="1"/>
  <c r="H483" i="1"/>
  <c r="P482" i="1"/>
  <c r="H482" i="1"/>
  <c r="H333" i="1"/>
  <c r="P333" i="1"/>
  <c r="H336" i="1"/>
  <c r="P336" i="1"/>
  <c r="P358" i="1"/>
  <c r="H358" i="1"/>
  <c r="H365" i="1"/>
  <c r="P365" i="1"/>
  <c r="H339" i="1"/>
  <c r="P339" i="1"/>
  <c r="P434" i="1"/>
  <c r="H434" i="1"/>
  <c r="P451" i="1"/>
  <c r="H451" i="1"/>
  <c r="P429" i="1"/>
  <c r="H429" i="1"/>
  <c r="P436" i="1"/>
  <c r="H436" i="1"/>
  <c r="H321" i="1"/>
  <c r="P321" i="1"/>
  <c r="P322" i="1"/>
  <c r="H322" i="1"/>
  <c r="H353" i="1"/>
  <c r="P353" i="1"/>
  <c r="H374" i="1"/>
  <c r="P374" i="1"/>
  <c r="P425" i="1"/>
  <c r="H425" i="1"/>
  <c r="P404" i="1"/>
  <c r="H404" i="1"/>
  <c r="P435" i="1"/>
  <c r="H435" i="1"/>
  <c r="P452" i="1"/>
  <c r="H452" i="1"/>
  <c r="P432" i="1"/>
  <c r="H432" i="1"/>
  <c r="P444" i="1"/>
  <c r="H444" i="1"/>
  <c r="H456" i="1"/>
  <c r="P456" i="1"/>
  <c r="H323" i="1"/>
  <c r="P323" i="1"/>
  <c r="H315" i="1"/>
  <c r="P315" i="1"/>
  <c r="P395" i="1"/>
  <c r="H395" i="1"/>
  <c r="P448" i="1"/>
  <c r="H448" i="1"/>
  <c r="H457" i="1"/>
  <c r="P457" i="1"/>
  <c r="P455" i="1"/>
  <c r="H455" i="1"/>
  <c r="P439" i="1"/>
  <c r="H439" i="1"/>
  <c r="P447" i="1"/>
  <c r="H447" i="1"/>
  <c r="P474" i="1"/>
  <c r="H474" i="1"/>
  <c r="H309" i="1"/>
  <c r="P309" i="1"/>
  <c r="H324" i="1"/>
  <c r="P324" i="1"/>
  <c r="P305" i="1"/>
  <c r="H338" i="1"/>
  <c r="P338" i="1"/>
  <c r="P355" i="1"/>
  <c r="H355" i="1"/>
  <c r="P361" i="1"/>
  <c r="H361" i="1"/>
  <c r="P356" i="1"/>
  <c r="H356" i="1"/>
  <c r="P408" i="1"/>
  <c r="H408" i="1"/>
  <c r="P440" i="1"/>
  <c r="H440" i="1"/>
  <c r="P468" i="1"/>
  <c r="H468" i="1"/>
  <c r="P480" i="1"/>
  <c r="H480" i="1"/>
  <c r="P476" i="1"/>
  <c r="H476" i="1"/>
  <c r="P479" i="1"/>
  <c r="H479" i="1"/>
  <c r="H354" i="1"/>
  <c r="P354" i="1"/>
  <c r="H368" i="1"/>
  <c r="P368" i="1"/>
  <c r="H394" i="1"/>
  <c r="P394" i="1"/>
  <c r="P406" i="1"/>
  <c r="H406" i="1"/>
  <c r="H441" i="1"/>
  <c r="P441" i="1"/>
  <c r="H469" i="1"/>
  <c r="P469" i="1"/>
  <c r="P485" i="1"/>
  <c r="H485" i="1"/>
  <c r="P486" i="1"/>
  <c r="H486" i="1"/>
  <c r="M293" i="1"/>
  <c r="N293" i="1" s="1"/>
  <c r="O293" i="1" s="1"/>
  <c r="M296" i="1"/>
  <c r="N296" i="1" s="1"/>
  <c r="O296" i="1" s="1"/>
  <c r="M295" i="1"/>
  <c r="N295" i="1" s="1"/>
  <c r="O295" i="1" s="1"/>
  <c r="M300" i="1"/>
  <c r="N300" i="1" s="1"/>
  <c r="O300" i="1" s="1"/>
  <c r="M294" i="1"/>
  <c r="N294" i="1" s="1"/>
  <c r="O294" i="1" s="1"/>
  <c r="M299" i="1"/>
  <c r="N299" i="1" s="1"/>
  <c r="O299" i="1" s="1"/>
  <c r="M292" i="1"/>
  <c r="N292" i="1" s="1"/>
  <c r="O292" i="1" s="1"/>
  <c r="M288" i="1"/>
  <c r="N288" i="1" s="1"/>
  <c r="O288" i="1" s="1"/>
  <c r="M303" i="1"/>
  <c r="N303" i="1" s="1"/>
  <c r="O303" i="1" s="1"/>
  <c r="I204" i="1"/>
  <c r="J204" i="1" s="1"/>
  <c r="K204" i="1" s="1"/>
  <c r="L204" i="1" s="1"/>
  <c r="I206" i="1"/>
  <c r="J206" i="1" s="1"/>
  <c r="K206" i="1" s="1"/>
  <c r="L206" i="1" s="1"/>
  <c r="I205" i="1"/>
  <c r="J205" i="1" s="1"/>
  <c r="K205" i="1" s="1"/>
  <c r="L205" i="1" s="1"/>
  <c r="I214" i="1"/>
  <c r="J214" i="1" s="1"/>
  <c r="K214" i="1" s="1"/>
  <c r="L214" i="1" s="1"/>
  <c r="I210" i="1"/>
  <c r="J210" i="1" s="1"/>
  <c r="K210" i="1" s="1"/>
  <c r="L210" i="1" s="1"/>
  <c r="I217" i="1"/>
  <c r="J217" i="1" s="1"/>
  <c r="K217" i="1" s="1"/>
  <c r="L217" i="1" s="1"/>
  <c r="I211" i="1"/>
  <c r="J211" i="1" s="1"/>
  <c r="K211" i="1" s="1"/>
  <c r="L211" i="1" s="1"/>
  <c r="I218" i="1"/>
  <c r="J218" i="1" s="1"/>
  <c r="K218" i="1" s="1"/>
  <c r="L218" i="1" s="1"/>
  <c r="I215" i="1"/>
  <c r="J215" i="1" s="1"/>
  <c r="K215" i="1" s="1"/>
  <c r="L215" i="1" s="1"/>
  <c r="I212" i="1"/>
  <c r="J212" i="1" s="1"/>
  <c r="K212" i="1" s="1"/>
  <c r="L212" i="1" s="1"/>
  <c r="I213" i="1"/>
  <c r="J213" i="1" s="1"/>
  <c r="K213" i="1" s="1"/>
  <c r="L213" i="1" s="1"/>
  <c r="Q490" i="1" l="1"/>
  <c r="R490" i="1" s="1"/>
  <c r="S490" i="1" s="1"/>
  <c r="Q494" i="1"/>
  <c r="R494" i="1" s="1"/>
  <c r="S494" i="1" s="1"/>
  <c r="Q491" i="1"/>
  <c r="R491" i="1" s="1"/>
  <c r="S491" i="1" s="1"/>
  <c r="H305" i="1"/>
  <c r="Q469" i="1"/>
  <c r="R469" i="1" s="1"/>
  <c r="S469" i="1" s="1"/>
  <c r="Q374" i="1"/>
  <c r="R374" i="1" s="1"/>
  <c r="S374" i="1" s="1"/>
  <c r="Q480" i="1"/>
  <c r="R480" i="1" s="1"/>
  <c r="S480" i="1" s="1"/>
  <c r="Q440" i="1"/>
  <c r="R440" i="1" s="1"/>
  <c r="S440" i="1" s="1"/>
  <c r="Q361" i="1"/>
  <c r="R361" i="1" s="1"/>
  <c r="S361" i="1" s="1"/>
  <c r="Q439" i="1"/>
  <c r="R439" i="1" s="1"/>
  <c r="S439" i="1" s="1"/>
  <c r="Q395" i="1"/>
  <c r="R395" i="1" s="1"/>
  <c r="S395" i="1" s="1"/>
  <c r="Q435" i="1"/>
  <c r="R435" i="1" s="1"/>
  <c r="S435" i="1" s="1"/>
  <c r="Q436" i="1"/>
  <c r="R436" i="1" s="1"/>
  <c r="S436" i="1" s="1"/>
  <c r="Q483" i="1"/>
  <c r="R483" i="1" s="1"/>
  <c r="S483" i="1" s="1"/>
  <c r="Q419" i="1"/>
  <c r="R419" i="1" s="1"/>
  <c r="S419" i="1" s="1"/>
  <c r="Q360" i="1"/>
  <c r="R360" i="1" s="1"/>
  <c r="S360" i="1" s="1"/>
  <c r="Q424" i="1"/>
  <c r="R424" i="1" s="1"/>
  <c r="S424" i="1" s="1"/>
  <c r="Q403" i="1"/>
  <c r="R403" i="1" s="1"/>
  <c r="S403" i="1" s="1"/>
  <c r="Q426" i="1"/>
  <c r="R426" i="1" s="1"/>
  <c r="S426" i="1" s="1"/>
  <c r="Q362" i="1"/>
  <c r="R362" i="1" s="1"/>
  <c r="S362" i="1" s="1"/>
  <c r="Q463" i="1"/>
  <c r="R463" i="1" s="1"/>
  <c r="S463" i="1" s="1"/>
  <c r="H306" i="1"/>
  <c r="H297" i="1"/>
  <c r="Q443" i="1"/>
  <c r="R443" i="1" s="1"/>
  <c r="S443" i="1" s="1"/>
  <c r="Q416" i="1"/>
  <c r="R416" i="1" s="1"/>
  <c r="S416" i="1" s="1"/>
  <c r="H304" i="1"/>
  <c r="Q484" i="1"/>
  <c r="R484" i="1" s="1"/>
  <c r="S484" i="1" s="1"/>
  <c r="Q318" i="1"/>
  <c r="R318" i="1" s="1"/>
  <c r="S318" i="1" s="1"/>
  <c r="Q472" i="1"/>
  <c r="R472" i="1" s="1"/>
  <c r="S472" i="1" s="1"/>
  <c r="Q467" i="1"/>
  <c r="R467" i="1" s="1"/>
  <c r="S467" i="1" s="1"/>
  <c r="Q400" i="1"/>
  <c r="R400" i="1" s="1"/>
  <c r="S400" i="1" s="1"/>
  <c r="Q376" i="1"/>
  <c r="R376" i="1" s="1"/>
  <c r="S376" i="1" s="1"/>
  <c r="H307" i="1"/>
  <c r="Q441" i="1"/>
  <c r="R441" i="1" s="1"/>
  <c r="S441" i="1" s="1"/>
  <c r="Q394" i="1"/>
  <c r="R394" i="1" s="1"/>
  <c r="S394" i="1" s="1"/>
  <c r="Q309" i="1"/>
  <c r="R309" i="1" s="1"/>
  <c r="S309" i="1" s="1"/>
  <c r="Q339" i="1"/>
  <c r="R339" i="1" s="1"/>
  <c r="S339" i="1" s="1"/>
  <c r="Q334" i="1"/>
  <c r="R334" i="1" s="1"/>
  <c r="S334" i="1" s="1"/>
  <c r="Q498" i="1"/>
  <c r="R498" i="1" s="1"/>
  <c r="S498" i="1" s="1"/>
  <c r="Q327" i="1"/>
  <c r="R327" i="1" s="1"/>
  <c r="S327" i="1" s="1"/>
  <c r="Q310" i="1"/>
  <c r="R310" i="1" s="1"/>
  <c r="S310" i="1" s="1"/>
  <c r="Q460" i="1"/>
  <c r="R460" i="1" s="1"/>
  <c r="S460" i="1" s="1"/>
  <c r="Q320" i="1"/>
  <c r="R320" i="1" s="1"/>
  <c r="S320" i="1" s="1"/>
  <c r="Q471" i="1"/>
  <c r="R471" i="1" s="1"/>
  <c r="S471" i="1" s="1"/>
  <c r="Q488" i="1"/>
  <c r="R488" i="1" s="1"/>
  <c r="S488" i="1" s="1"/>
  <c r="Q417" i="1"/>
  <c r="R417" i="1" s="1"/>
  <c r="S417" i="1" s="1"/>
  <c r="Q380" i="1"/>
  <c r="R380" i="1" s="1"/>
  <c r="S380" i="1" s="1"/>
  <c r="Q496" i="1"/>
  <c r="R496" i="1" s="1"/>
  <c r="S496" i="1" s="1"/>
  <c r="Q393" i="1"/>
  <c r="R393" i="1" s="1"/>
  <c r="S393" i="1" s="1"/>
  <c r="Q410" i="1"/>
  <c r="R410" i="1" s="1"/>
  <c r="S410" i="1" s="1"/>
  <c r="Q337" i="1"/>
  <c r="R337" i="1" s="1"/>
  <c r="S337" i="1" s="1"/>
  <c r="Q307" i="1"/>
  <c r="R307" i="1" s="1"/>
  <c r="S307" i="1" s="1"/>
  <c r="Q315" i="1"/>
  <c r="R315" i="1" s="1"/>
  <c r="S315" i="1" s="1"/>
  <c r="Q353" i="1"/>
  <c r="R353" i="1" s="1"/>
  <c r="S353" i="1" s="1"/>
  <c r="Q479" i="1"/>
  <c r="R479" i="1" s="1"/>
  <c r="S479" i="1" s="1"/>
  <c r="Q408" i="1"/>
  <c r="R408" i="1" s="1"/>
  <c r="S408" i="1" s="1"/>
  <c r="Q355" i="1"/>
  <c r="R355" i="1" s="1"/>
  <c r="S355" i="1" s="1"/>
  <c r="Q455" i="1"/>
  <c r="R455" i="1" s="1"/>
  <c r="S455" i="1" s="1"/>
  <c r="Q444" i="1"/>
  <c r="R444" i="1" s="1"/>
  <c r="S444" i="1" s="1"/>
  <c r="Q429" i="1"/>
  <c r="R429" i="1" s="1"/>
  <c r="S429" i="1" s="1"/>
  <c r="Q478" i="1"/>
  <c r="R478" i="1" s="1"/>
  <c r="S478" i="1" s="1"/>
  <c r="Q438" i="1"/>
  <c r="R438" i="1" s="1"/>
  <c r="S438" i="1" s="1"/>
  <c r="Q392" i="1"/>
  <c r="R392" i="1" s="1"/>
  <c r="S392" i="1" s="1"/>
  <c r="Q401" i="1"/>
  <c r="R401" i="1" s="1"/>
  <c r="S401" i="1" s="1"/>
  <c r="Q369" i="1"/>
  <c r="R369" i="1" s="1"/>
  <c r="S369" i="1" s="1"/>
  <c r="Q387" i="1"/>
  <c r="R387" i="1" s="1"/>
  <c r="S387" i="1" s="1"/>
  <c r="Q346" i="1"/>
  <c r="R346" i="1" s="1"/>
  <c r="S346" i="1" s="1"/>
  <c r="Q453" i="1"/>
  <c r="R453" i="1" s="1"/>
  <c r="S453" i="1" s="1"/>
  <c r="Q370" i="1"/>
  <c r="R370" i="1" s="1"/>
  <c r="S370" i="1" s="1"/>
  <c r="Q308" i="1"/>
  <c r="R308" i="1" s="1"/>
  <c r="S308" i="1" s="1"/>
  <c r="Q470" i="1"/>
  <c r="R470" i="1" s="1"/>
  <c r="S470" i="1" s="1"/>
  <c r="Q398" i="1"/>
  <c r="R398" i="1" s="1"/>
  <c r="S398" i="1" s="1"/>
  <c r="Q348" i="1"/>
  <c r="R348" i="1" s="1"/>
  <c r="S348" i="1" s="1"/>
  <c r="Q359" i="1"/>
  <c r="R359" i="1" s="1"/>
  <c r="S359" i="1" s="1"/>
  <c r="Q442" i="1"/>
  <c r="R442" i="1" s="1"/>
  <c r="S442" i="1" s="1"/>
  <c r="Q477" i="1"/>
  <c r="R477" i="1" s="1"/>
  <c r="S477" i="1" s="1"/>
  <c r="Q446" i="1"/>
  <c r="R446" i="1" s="1"/>
  <c r="S446" i="1" s="1"/>
  <c r="Q332" i="1"/>
  <c r="R332" i="1" s="1"/>
  <c r="S332" i="1" s="1"/>
  <c r="Q431" i="1"/>
  <c r="R431" i="1" s="1"/>
  <c r="S431" i="1" s="1"/>
  <c r="Q371" i="1"/>
  <c r="R371" i="1" s="1"/>
  <c r="S371" i="1" s="1"/>
  <c r="Q345" i="1"/>
  <c r="R345" i="1" s="1"/>
  <c r="S345" i="1" s="1"/>
  <c r="Q413" i="1"/>
  <c r="R413" i="1" s="1"/>
  <c r="S413" i="1" s="1"/>
  <c r="Q313" i="1"/>
  <c r="R313" i="1" s="1"/>
  <c r="S313" i="1" s="1"/>
  <c r="Q338" i="1"/>
  <c r="R338" i="1" s="1"/>
  <c r="S338" i="1" s="1"/>
  <c r="Q365" i="1"/>
  <c r="R365" i="1" s="1"/>
  <c r="S365" i="1" s="1"/>
  <c r="Q333" i="1"/>
  <c r="R333" i="1" s="1"/>
  <c r="S333" i="1" s="1"/>
  <c r="Q386" i="1"/>
  <c r="R386" i="1" s="1"/>
  <c r="S386" i="1" s="1"/>
  <c r="Q492" i="1"/>
  <c r="R492" i="1" s="1"/>
  <c r="S492" i="1" s="1"/>
  <c r="Q311" i="1"/>
  <c r="R311" i="1" s="1"/>
  <c r="S311" i="1" s="1"/>
  <c r="Q495" i="1"/>
  <c r="R495" i="1" s="1"/>
  <c r="S495" i="1" s="1"/>
  <c r="Q372" i="1"/>
  <c r="R372" i="1" s="1"/>
  <c r="S372" i="1" s="1"/>
  <c r="Q340" i="1"/>
  <c r="R340" i="1" s="1"/>
  <c r="S340" i="1" s="1"/>
  <c r="Q364" i="1"/>
  <c r="R364" i="1" s="1"/>
  <c r="S364" i="1" s="1"/>
  <c r="Q462" i="1"/>
  <c r="R462" i="1" s="1"/>
  <c r="S462" i="1" s="1"/>
  <c r="Q383" i="1"/>
  <c r="R383" i="1" s="1"/>
  <c r="S383" i="1" s="1"/>
  <c r="Q342" i="1"/>
  <c r="R342" i="1" s="1"/>
  <c r="S342" i="1" s="1"/>
  <c r="H301" i="1"/>
  <c r="Q388" i="1"/>
  <c r="R388" i="1" s="1"/>
  <c r="S388" i="1" s="1"/>
  <c r="Q489" i="1"/>
  <c r="R489" i="1" s="1"/>
  <c r="S489" i="1" s="1"/>
  <c r="H302" i="1"/>
  <c r="Q466" i="1"/>
  <c r="R466" i="1" s="1"/>
  <c r="S466" i="1" s="1"/>
  <c r="Q390" i="1"/>
  <c r="R390" i="1" s="1"/>
  <c r="S390" i="1" s="1"/>
  <c r="Q375" i="1"/>
  <c r="R375" i="1" s="1"/>
  <c r="S375" i="1" s="1"/>
  <c r="Q420" i="1"/>
  <c r="R420" i="1" s="1"/>
  <c r="S420" i="1" s="1"/>
  <c r="Q368" i="1"/>
  <c r="R368" i="1" s="1"/>
  <c r="S368" i="1" s="1"/>
  <c r="Q457" i="1"/>
  <c r="R457" i="1" s="1"/>
  <c r="S457" i="1" s="1"/>
  <c r="Q323" i="1"/>
  <c r="R323" i="1" s="1"/>
  <c r="S323" i="1" s="1"/>
  <c r="Q486" i="1"/>
  <c r="R486" i="1" s="1"/>
  <c r="S486" i="1" s="1"/>
  <c r="Q406" i="1"/>
  <c r="R406" i="1" s="1"/>
  <c r="S406" i="1" s="1"/>
  <c r="Q474" i="1"/>
  <c r="R474" i="1" s="1"/>
  <c r="S474" i="1" s="1"/>
  <c r="Q432" i="1"/>
  <c r="R432" i="1" s="1"/>
  <c r="S432" i="1" s="1"/>
  <c r="Q404" i="1"/>
  <c r="R404" i="1" s="1"/>
  <c r="S404" i="1" s="1"/>
  <c r="Q322" i="1"/>
  <c r="R322" i="1" s="1"/>
  <c r="S322" i="1" s="1"/>
  <c r="Q451" i="1"/>
  <c r="R451" i="1" s="1"/>
  <c r="S451" i="1" s="1"/>
  <c r="Q422" i="1"/>
  <c r="R422" i="1" s="1"/>
  <c r="S422" i="1" s="1"/>
  <c r="H298" i="1"/>
  <c r="Q381" i="1"/>
  <c r="R381" i="1" s="1"/>
  <c r="S381" i="1" s="1"/>
  <c r="Q450" i="1"/>
  <c r="R450" i="1" s="1"/>
  <c r="S450" i="1" s="1"/>
  <c r="Q351" i="1"/>
  <c r="R351" i="1" s="1"/>
  <c r="S351" i="1" s="1"/>
  <c r="Q459" i="1"/>
  <c r="R459" i="1" s="1"/>
  <c r="S459" i="1" s="1"/>
  <c r="Q409" i="1"/>
  <c r="R409" i="1" s="1"/>
  <c r="S409" i="1" s="1"/>
  <c r="Q449" i="1"/>
  <c r="R449" i="1" s="1"/>
  <c r="S449" i="1" s="1"/>
  <c r="Q352" i="1"/>
  <c r="R352" i="1" s="1"/>
  <c r="S352" i="1" s="1"/>
  <c r="Q487" i="1"/>
  <c r="R487" i="1" s="1"/>
  <c r="S487" i="1" s="1"/>
  <c r="Q367" i="1"/>
  <c r="R367" i="1" s="1"/>
  <c r="S367" i="1" s="1"/>
  <c r="Q411" i="1"/>
  <c r="R411" i="1" s="1"/>
  <c r="S411" i="1" s="1"/>
  <c r="Q473" i="1"/>
  <c r="R473" i="1" s="1"/>
  <c r="S473" i="1" s="1"/>
  <c r="Q350" i="1"/>
  <c r="R350" i="1" s="1"/>
  <c r="S350" i="1" s="1"/>
  <c r="Q325" i="1"/>
  <c r="R325" i="1" s="1"/>
  <c r="S325" i="1" s="1"/>
  <c r="Q415" i="1"/>
  <c r="R415" i="1" s="1"/>
  <c r="S415" i="1" s="1"/>
  <c r="Q382" i="1"/>
  <c r="R382" i="1" s="1"/>
  <c r="S382" i="1" s="1"/>
  <c r="Q329" i="1"/>
  <c r="R329" i="1" s="1"/>
  <c r="S329" i="1" s="1"/>
  <c r="Q354" i="1"/>
  <c r="R354" i="1" s="1"/>
  <c r="S354" i="1" s="1"/>
  <c r="Q331" i="1"/>
  <c r="R331" i="1" s="1"/>
  <c r="S331" i="1" s="1"/>
  <c r="Q384" i="1"/>
  <c r="R384" i="1" s="1"/>
  <c r="S384" i="1" s="1"/>
  <c r="Q497" i="1"/>
  <c r="R497" i="1" s="1"/>
  <c r="S497" i="1" s="1"/>
  <c r="Q385" i="1"/>
  <c r="R385" i="1" s="1"/>
  <c r="S385" i="1" s="1"/>
  <c r="Q316" i="1"/>
  <c r="R316" i="1" s="1"/>
  <c r="S316" i="1" s="1"/>
  <c r="Q412" i="1"/>
  <c r="R412" i="1" s="1"/>
  <c r="S412" i="1" s="1"/>
  <c r="Q366" i="1"/>
  <c r="R366" i="1" s="1"/>
  <c r="S366" i="1" s="1"/>
  <c r="Q312" i="1"/>
  <c r="R312" i="1" s="1"/>
  <c r="S312" i="1" s="1"/>
  <c r="Q326" i="1"/>
  <c r="R326" i="1" s="1"/>
  <c r="S326" i="1" s="1"/>
  <c r="Q428" i="1"/>
  <c r="R428" i="1" s="1"/>
  <c r="S428" i="1" s="1"/>
  <c r="Q343" i="1"/>
  <c r="R343" i="1" s="1"/>
  <c r="S343" i="1" s="1"/>
  <c r="Q319" i="1"/>
  <c r="R319" i="1" s="1"/>
  <c r="S319" i="1" s="1"/>
  <c r="Q493" i="1"/>
  <c r="R493" i="1" s="1"/>
  <c r="S493" i="1" s="1"/>
  <c r="Q437" i="1"/>
  <c r="R437" i="1" s="1"/>
  <c r="S437" i="1" s="1"/>
  <c r="Q378" i="1"/>
  <c r="R378" i="1" s="1"/>
  <c r="S378" i="1" s="1"/>
  <c r="Q341" i="1"/>
  <c r="R341" i="1" s="1"/>
  <c r="S341" i="1" s="1"/>
  <c r="Q464" i="1"/>
  <c r="R464" i="1" s="1"/>
  <c r="S464" i="1" s="1"/>
  <c r="Q421" i="1"/>
  <c r="R421" i="1" s="1"/>
  <c r="S421" i="1" s="1"/>
  <c r="Q396" i="1"/>
  <c r="R396" i="1" s="1"/>
  <c r="S396" i="1" s="1"/>
  <c r="Q454" i="1"/>
  <c r="R454" i="1" s="1"/>
  <c r="S454" i="1" s="1"/>
  <c r="Q321" i="1"/>
  <c r="R321" i="1" s="1"/>
  <c r="S321" i="1" s="1"/>
  <c r="Q485" i="1"/>
  <c r="R485" i="1" s="1"/>
  <c r="S485" i="1" s="1"/>
  <c r="Q476" i="1"/>
  <c r="R476" i="1" s="1"/>
  <c r="S476" i="1" s="1"/>
  <c r="Q468" i="1"/>
  <c r="R468" i="1" s="1"/>
  <c r="S468" i="1" s="1"/>
  <c r="Q356" i="1"/>
  <c r="R356" i="1" s="1"/>
  <c r="S356" i="1" s="1"/>
  <c r="Q305" i="1"/>
  <c r="R305" i="1" s="1"/>
  <c r="S305" i="1" s="1"/>
  <c r="Q447" i="1"/>
  <c r="R447" i="1" s="1"/>
  <c r="S447" i="1" s="1"/>
  <c r="Q448" i="1"/>
  <c r="R448" i="1" s="1"/>
  <c r="S448" i="1" s="1"/>
  <c r="Q452" i="1"/>
  <c r="R452" i="1" s="1"/>
  <c r="S452" i="1" s="1"/>
  <c r="Q425" i="1"/>
  <c r="R425" i="1" s="1"/>
  <c r="S425" i="1" s="1"/>
  <c r="Q434" i="1"/>
  <c r="R434" i="1" s="1"/>
  <c r="S434" i="1" s="1"/>
  <c r="Q358" i="1"/>
  <c r="R358" i="1" s="1"/>
  <c r="S358" i="1" s="1"/>
  <c r="Q482" i="1"/>
  <c r="R482" i="1" s="1"/>
  <c r="S482" i="1" s="1"/>
  <c r="Q445" i="1"/>
  <c r="R445" i="1" s="1"/>
  <c r="S445" i="1" s="1"/>
  <c r="Q402" i="1"/>
  <c r="R402" i="1" s="1"/>
  <c r="S402" i="1" s="1"/>
  <c r="Q391" i="1"/>
  <c r="R391" i="1" s="1"/>
  <c r="S391" i="1" s="1"/>
  <c r="Q423" i="1"/>
  <c r="R423" i="1" s="1"/>
  <c r="S423" i="1" s="1"/>
  <c r="Q373" i="1"/>
  <c r="R373" i="1" s="1"/>
  <c r="S373" i="1" s="1"/>
  <c r="Q363" i="1"/>
  <c r="R363" i="1" s="1"/>
  <c r="S363" i="1" s="1"/>
  <c r="Q433" i="1"/>
  <c r="R433" i="1" s="1"/>
  <c r="S433" i="1" s="1"/>
  <c r="Q475" i="1"/>
  <c r="R475" i="1" s="1"/>
  <c r="S475" i="1" s="1"/>
  <c r="Q427" i="1"/>
  <c r="R427" i="1" s="1"/>
  <c r="S427" i="1" s="1"/>
  <c r="Q357" i="1"/>
  <c r="R357" i="1" s="1"/>
  <c r="S357" i="1" s="1"/>
  <c r="Q349" i="1"/>
  <c r="R349" i="1" s="1"/>
  <c r="S349" i="1" s="1"/>
  <c r="Q461" i="1"/>
  <c r="R461" i="1" s="1"/>
  <c r="S461" i="1" s="1"/>
  <c r="Q414" i="1"/>
  <c r="R414" i="1" s="1"/>
  <c r="S414" i="1" s="1"/>
  <c r="Q481" i="1"/>
  <c r="R481" i="1" s="1"/>
  <c r="S481" i="1" s="1"/>
  <c r="Q407" i="1"/>
  <c r="R407" i="1" s="1"/>
  <c r="S407" i="1" s="1"/>
  <c r="Q458" i="1"/>
  <c r="R458" i="1" s="1"/>
  <c r="S458" i="1" s="1"/>
  <c r="Q418" i="1"/>
  <c r="R418" i="1" s="1"/>
  <c r="S418" i="1" s="1"/>
  <c r="Q314" i="1"/>
  <c r="R314" i="1" s="1"/>
  <c r="S314" i="1" s="1"/>
  <c r="Q344" i="1"/>
  <c r="R344" i="1" s="1"/>
  <c r="S344" i="1" s="1"/>
  <c r="Q324" i="1"/>
  <c r="R324" i="1" s="1"/>
  <c r="S324" i="1" s="1"/>
  <c r="Q456" i="1"/>
  <c r="R456" i="1" s="1"/>
  <c r="S456" i="1" s="1"/>
  <c r="Q336" i="1"/>
  <c r="R336" i="1" s="1"/>
  <c r="S336" i="1" s="1"/>
  <c r="Q465" i="1"/>
  <c r="R465" i="1" s="1"/>
  <c r="S465" i="1" s="1"/>
  <c r="Q397" i="1"/>
  <c r="R397" i="1" s="1"/>
  <c r="S397" i="1" s="1"/>
  <c r="Q317" i="1"/>
  <c r="R317" i="1" s="1"/>
  <c r="S317" i="1" s="1"/>
  <c r="Q379" i="1"/>
  <c r="R379" i="1" s="1"/>
  <c r="S379" i="1" s="1"/>
  <c r="Q306" i="1"/>
  <c r="R306" i="1" s="1"/>
  <c r="S306" i="1" s="1"/>
  <c r="Q430" i="1"/>
  <c r="R430" i="1" s="1"/>
  <c r="S430" i="1" s="1"/>
  <c r="Q377" i="1"/>
  <c r="R377" i="1" s="1"/>
  <c r="S377" i="1" s="1"/>
  <c r="Q335" i="1"/>
  <c r="R335" i="1" s="1"/>
  <c r="S335" i="1" s="1"/>
  <c r="Q328" i="1"/>
  <c r="R328" i="1" s="1"/>
  <c r="S328" i="1" s="1"/>
  <c r="Q304" i="1"/>
  <c r="R304" i="1" s="1"/>
  <c r="S304" i="1" s="1"/>
  <c r="Q405" i="1"/>
  <c r="R405" i="1" s="1"/>
  <c r="S405" i="1" s="1"/>
  <c r="Q330" i="1"/>
  <c r="R330" i="1" s="1"/>
  <c r="S330" i="1" s="1"/>
  <c r="Q399" i="1"/>
  <c r="R399" i="1" s="1"/>
  <c r="S399" i="1" s="1"/>
  <c r="Q389" i="1"/>
  <c r="R389" i="1" s="1"/>
  <c r="S389" i="1" s="1"/>
  <c r="Q347" i="1"/>
  <c r="R347" i="1" s="1"/>
  <c r="S347" i="1" s="1"/>
  <c r="H303" i="1"/>
  <c r="P303" i="1"/>
  <c r="P288" i="1"/>
  <c r="H295" i="1"/>
  <c r="P295" i="1"/>
  <c r="P292" i="1"/>
  <c r="P299" i="1"/>
  <c r="H299" i="1"/>
  <c r="H300" i="1"/>
  <c r="P300" i="1"/>
  <c r="P293" i="1"/>
  <c r="P296" i="1"/>
  <c r="H296" i="1"/>
  <c r="H294" i="1"/>
  <c r="P294" i="1"/>
  <c r="I163" i="1"/>
  <c r="J163" i="1" s="1"/>
  <c r="K163" i="1" s="1"/>
  <c r="L163" i="1" s="1"/>
  <c r="I165" i="1"/>
  <c r="J165" i="1" s="1"/>
  <c r="K165" i="1" s="1"/>
  <c r="L165" i="1" s="1"/>
  <c r="I168" i="1"/>
  <c r="J168" i="1" s="1"/>
  <c r="K168" i="1" s="1"/>
  <c r="L168" i="1" s="1"/>
  <c r="I169" i="1"/>
  <c r="J169" i="1" s="1"/>
  <c r="K169" i="1" s="1"/>
  <c r="L169" i="1" s="1"/>
  <c r="I164" i="1"/>
  <c r="J164" i="1" s="1"/>
  <c r="K164" i="1" s="1"/>
  <c r="L164" i="1" s="1"/>
  <c r="I170" i="1"/>
  <c r="J170" i="1" s="1"/>
  <c r="K170" i="1" s="1"/>
  <c r="L170" i="1" s="1"/>
  <c r="I177" i="1"/>
  <c r="J177" i="1" s="1"/>
  <c r="K177" i="1" s="1"/>
  <c r="L177" i="1" s="1"/>
  <c r="I175" i="1"/>
  <c r="J175" i="1" s="1"/>
  <c r="K175" i="1" s="1"/>
  <c r="L175" i="1" s="1"/>
  <c r="I201" i="1"/>
  <c r="J201" i="1" s="1"/>
  <c r="K201" i="1" s="1"/>
  <c r="L201" i="1" s="1"/>
  <c r="Q302" i="1" l="1"/>
  <c r="R302" i="1" s="1"/>
  <c r="S302" i="1" s="1"/>
  <c r="Q297" i="1"/>
  <c r="R297" i="1" s="1"/>
  <c r="S297" i="1" s="1"/>
  <c r="Q298" i="1"/>
  <c r="R298" i="1" s="1"/>
  <c r="S298" i="1" s="1"/>
  <c r="Q301" i="1"/>
  <c r="R301" i="1" s="1"/>
  <c r="S301" i="1" s="1"/>
  <c r="Q292" i="1"/>
  <c r="R292" i="1" s="1"/>
  <c r="S292" i="1" s="1"/>
  <c r="Q294" i="1"/>
  <c r="R294" i="1" s="1"/>
  <c r="S294" i="1" s="1"/>
  <c r="Q303" i="1"/>
  <c r="R303" i="1" s="1"/>
  <c r="S303" i="1" s="1"/>
  <c r="Q299" i="1"/>
  <c r="R299" i="1" s="1"/>
  <c r="S299" i="1" s="1"/>
  <c r="Q300" i="1"/>
  <c r="R300" i="1" s="1"/>
  <c r="S300" i="1" s="1"/>
  <c r="Q295" i="1"/>
  <c r="R295" i="1" s="1"/>
  <c r="S295" i="1" s="1"/>
  <c r="Q296" i="1"/>
  <c r="R296" i="1" s="1"/>
  <c r="S296" i="1" s="1"/>
  <c r="I134" i="1"/>
  <c r="J134" i="1" s="1"/>
  <c r="K134" i="1" s="1"/>
  <c r="L134" i="1" s="1"/>
  <c r="I138" i="1"/>
  <c r="J138" i="1" s="1"/>
  <c r="K138" i="1" s="1"/>
  <c r="L138" i="1" s="1"/>
  <c r="I144" i="1"/>
  <c r="J144" i="1" s="1"/>
  <c r="K144" i="1" s="1"/>
  <c r="L144" i="1" s="1"/>
  <c r="I145" i="1"/>
  <c r="J145" i="1" s="1"/>
  <c r="K145" i="1" s="1"/>
  <c r="L145" i="1" s="1"/>
  <c r="I146" i="1"/>
  <c r="J146" i="1" s="1"/>
  <c r="K146" i="1" s="1"/>
  <c r="L146" i="1" s="1"/>
  <c r="I141" i="1"/>
  <c r="J141" i="1" s="1"/>
  <c r="K141" i="1" s="1"/>
  <c r="L141" i="1" s="1"/>
  <c r="I142" i="1"/>
  <c r="J142" i="1" s="1"/>
  <c r="K142" i="1" s="1"/>
  <c r="L142" i="1" s="1"/>
  <c r="I159" i="1"/>
  <c r="J159" i="1" s="1"/>
  <c r="K159" i="1" s="1"/>
  <c r="L159" i="1" s="1"/>
  <c r="I162" i="1"/>
  <c r="J162" i="1" s="1"/>
  <c r="K162" i="1" s="1"/>
  <c r="L162" i="1" s="1"/>
  <c r="I167" i="1"/>
  <c r="J167" i="1" s="1"/>
  <c r="K167" i="1" s="1"/>
  <c r="L167" i="1" s="1"/>
  <c r="I166" i="1"/>
  <c r="J166" i="1" s="1"/>
  <c r="K166" i="1" s="1"/>
  <c r="L166" i="1" s="1"/>
  <c r="I85" i="1" l="1"/>
  <c r="J85" i="1" s="1"/>
  <c r="K85" i="1" s="1"/>
  <c r="L85" i="1" s="1"/>
  <c r="I86" i="1"/>
  <c r="J86" i="1" s="1"/>
  <c r="K86" i="1" s="1"/>
  <c r="L86" i="1" s="1"/>
  <c r="I89" i="1"/>
  <c r="J89" i="1" s="1"/>
  <c r="K89" i="1" s="1"/>
  <c r="L89" i="1" s="1"/>
  <c r="I90" i="1"/>
  <c r="J90" i="1" s="1"/>
  <c r="K90" i="1" s="1"/>
  <c r="L90" i="1" s="1"/>
  <c r="I87" i="1"/>
  <c r="J87" i="1" s="1"/>
  <c r="K87" i="1" s="1"/>
  <c r="L87" i="1" s="1"/>
  <c r="I91" i="1"/>
  <c r="J91" i="1" s="1"/>
  <c r="K91" i="1" s="1"/>
  <c r="L91" i="1" s="1"/>
  <c r="I93" i="1"/>
  <c r="J93" i="1" s="1"/>
  <c r="K93" i="1" s="1"/>
  <c r="L93" i="1" s="1"/>
  <c r="I23" i="1"/>
  <c r="J23" i="1" s="1"/>
  <c r="K23" i="1" s="1"/>
  <c r="L23" i="1" s="1"/>
  <c r="I33" i="1"/>
  <c r="J33" i="1" s="1"/>
  <c r="K33" i="1" s="1"/>
  <c r="L33" i="1" s="1"/>
  <c r="I30" i="1"/>
  <c r="J30" i="1" s="1"/>
  <c r="K30" i="1" s="1"/>
  <c r="L30" i="1" s="1"/>
  <c r="I22" i="1"/>
  <c r="J22" i="1" s="1"/>
  <c r="K22" i="1" s="1"/>
  <c r="L22" i="1" s="1"/>
  <c r="I32" i="1"/>
  <c r="J32" i="1" s="1"/>
  <c r="K32" i="1" s="1"/>
  <c r="L32" i="1" s="1"/>
  <c r="I66" i="1"/>
  <c r="J66" i="1" s="1"/>
  <c r="K66" i="1" s="1"/>
  <c r="L66" i="1" s="1"/>
  <c r="I76" i="1"/>
  <c r="J76" i="1" s="1"/>
  <c r="K76" i="1" s="1"/>
  <c r="L76" i="1" s="1"/>
  <c r="I70" i="1"/>
  <c r="J70" i="1" s="1"/>
  <c r="K70" i="1" s="1"/>
  <c r="L70" i="1" s="1"/>
  <c r="I77" i="1"/>
  <c r="J77" i="1" s="1"/>
  <c r="K77" i="1" s="1"/>
  <c r="L77" i="1" s="1"/>
  <c r="I67" i="1"/>
  <c r="J67" i="1" s="1"/>
  <c r="K67" i="1" s="1"/>
  <c r="L67" i="1" s="1"/>
  <c r="I92" i="1"/>
  <c r="J92" i="1" s="1"/>
  <c r="K92" i="1" s="1"/>
  <c r="L92" i="1" s="1"/>
  <c r="I95" i="1"/>
  <c r="J95" i="1" s="1"/>
  <c r="K95" i="1" s="1"/>
  <c r="L95" i="1" s="1"/>
  <c r="I97" i="1"/>
  <c r="J97" i="1" s="1"/>
  <c r="K97" i="1" s="1"/>
  <c r="L97" i="1" s="1"/>
  <c r="I94" i="1"/>
  <c r="J94" i="1" s="1"/>
  <c r="K94" i="1" s="1"/>
  <c r="L94" i="1" s="1"/>
  <c r="I96" i="1"/>
  <c r="J96" i="1" s="1"/>
  <c r="K96" i="1" s="1"/>
  <c r="L96" i="1" s="1"/>
  <c r="I98" i="1"/>
  <c r="J98" i="1" s="1"/>
  <c r="K98" i="1" s="1"/>
  <c r="L98" i="1" s="1"/>
  <c r="I100" i="1"/>
  <c r="J100" i="1" s="1"/>
  <c r="K100" i="1" s="1"/>
  <c r="L100" i="1" s="1"/>
  <c r="I99" i="1"/>
  <c r="J99" i="1" s="1"/>
  <c r="K99" i="1" s="1"/>
  <c r="L99" i="1" s="1"/>
  <c r="I106" i="1"/>
  <c r="J106" i="1" s="1"/>
  <c r="K106" i="1" s="1"/>
  <c r="L106" i="1" s="1"/>
  <c r="I104" i="1"/>
  <c r="J104" i="1" s="1"/>
  <c r="K104" i="1" s="1"/>
  <c r="L104" i="1" s="1"/>
  <c r="I101" i="1"/>
  <c r="J101" i="1" s="1"/>
  <c r="K101" i="1" s="1"/>
  <c r="L101" i="1" s="1"/>
  <c r="I133" i="1"/>
  <c r="J133" i="1" s="1"/>
  <c r="K133" i="1" s="1"/>
  <c r="L133" i="1" s="1"/>
  <c r="I71" i="1" l="1"/>
  <c r="J71" i="1" s="1"/>
  <c r="K71" i="1" s="1"/>
  <c r="L71" i="1" s="1"/>
  <c r="I68" i="1"/>
  <c r="J68" i="1" s="1"/>
  <c r="K68" i="1" s="1"/>
  <c r="L68" i="1" s="1"/>
  <c r="I78" i="1"/>
  <c r="J78" i="1" s="1"/>
  <c r="K78" i="1" s="1"/>
  <c r="L78" i="1" s="1"/>
  <c r="I72" i="1"/>
  <c r="J72" i="1" s="1"/>
  <c r="K72" i="1" s="1"/>
  <c r="L72" i="1" s="1"/>
  <c r="I75" i="1"/>
  <c r="J75" i="1" s="1"/>
  <c r="K75" i="1" s="1"/>
  <c r="L75" i="1" s="1"/>
  <c r="I74" i="1"/>
  <c r="J74" i="1" s="1"/>
  <c r="K74" i="1" s="1"/>
  <c r="L74" i="1" s="1"/>
  <c r="I108" i="1"/>
  <c r="J108" i="1" s="1"/>
  <c r="K108" i="1" s="1"/>
  <c r="L108" i="1" s="1"/>
  <c r="I110" i="1"/>
  <c r="J110" i="1" s="1"/>
  <c r="K110" i="1" s="1"/>
  <c r="L110" i="1" s="1"/>
  <c r="I111" i="1"/>
  <c r="J111" i="1" s="1"/>
  <c r="K111" i="1" s="1"/>
  <c r="L111" i="1" s="1"/>
  <c r="I119" i="1"/>
  <c r="J119" i="1" s="1"/>
  <c r="K119" i="1" s="1"/>
  <c r="L119" i="1" s="1"/>
  <c r="I117" i="1"/>
  <c r="J117" i="1" s="1"/>
  <c r="K117" i="1" s="1"/>
  <c r="L117" i="1" s="1"/>
  <c r="I114" i="1"/>
  <c r="J114" i="1" s="1"/>
  <c r="K114" i="1" s="1"/>
  <c r="L114" i="1" s="1"/>
  <c r="I115" i="1"/>
  <c r="J115" i="1" s="1"/>
  <c r="K115" i="1" s="1"/>
  <c r="L115" i="1" s="1"/>
  <c r="I147" i="1"/>
  <c r="J147" i="1" s="1"/>
  <c r="K147" i="1" s="1"/>
  <c r="L147" i="1" s="1"/>
  <c r="I153" i="1"/>
  <c r="J153" i="1" s="1"/>
  <c r="K153" i="1" s="1"/>
  <c r="L153" i="1" s="1"/>
  <c r="I156" i="1"/>
  <c r="J156" i="1" s="1"/>
  <c r="K156" i="1" s="1"/>
  <c r="L156" i="1" s="1"/>
  <c r="I152" i="1"/>
  <c r="J152" i="1" s="1"/>
  <c r="K152" i="1" s="1"/>
  <c r="L152" i="1" s="1"/>
  <c r="I154" i="1"/>
  <c r="J154" i="1" s="1"/>
  <c r="K154" i="1" s="1"/>
  <c r="L154" i="1" s="1"/>
  <c r="I151" i="1"/>
  <c r="J151" i="1" s="1"/>
  <c r="K151" i="1" s="1"/>
  <c r="L151" i="1" s="1"/>
  <c r="I150" i="1"/>
  <c r="J150" i="1" s="1"/>
  <c r="K150" i="1" s="1"/>
  <c r="L150" i="1" s="1"/>
  <c r="I157" i="1"/>
  <c r="J157" i="1" s="1"/>
  <c r="K157" i="1" s="1"/>
  <c r="L157" i="1" s="1"/>
  <c r="I160" i="1"/>
  <c r="J160" i="1" s="1"/>
  <c r="K160" i="1" s="1"/>
  <c r="L160" i="1" s="1"/>
  <c r="I161" i="1"/>
  <c r="J161" i="1" s="1"/>
  <c r="K161" i="1" s="1"/>
  <c r="L161" i="1" s="1"/>
  <c r="I155" i="1"/>
  <c r="J155" i="1" s="1"/>
  <c r="K155" i="1" s="1"/>
  <c r="L155" i="1" s="1"/>
  <c r="I158" i="1"/>
  <c r="J158" i="1" s="1"/>
  <c r="K158" i="1" s="1"/>
  <c r="L158" i="1" s="1"/>
  <c r="I195" i="1"/>
  <c r="J195" i="1" s="1"/>
  <c r="K195" i="1" s="1"/>
  <c r="L195" i="1" s="1"/>
  <c r="I198" i="1"/>
  <c r="J198" i="1" s="1"/>
  <c r="K198" i="1" s="1"/>
  <c r="L198" i="1" s="1"/>
  <c r="I199" i="1"/>
  <c r="J199" i="1" s="1"/>
  <c r="K199" i="1" s="1"/>
  <c r="L199" i="1" s="1"/>
  <c r="I200" i="1"/>
  <c r="J200" i="1" s="1"/>
  <c r="K200" i="1" s="1"/>
  <c r="L200" i="1" s="1"/>
  <c r="I202" i="1"/>
  <c r="J202" i="1" s="1"/>
  <c r="K202" i="1" s="1"/>
  <c r="L202" i="1" s="1"/>
  <c r="I207" i="1"/>
  <c r="J207" i="1" s="1"/>
  <c r="K207" i="1" s="1"/>
  <c r="L207" i="1" s="1"/>
  <c r="I209" i="1"/>
  <c r="J209" i="1" s="1"/>
  <c r="K209" i="1" s="1"/>
  <c r="L209" i="1" s="1"/>
  <c r="I208" i="1"/>
  <c r="J208" i="1" s="1"/>
  <c r="K208" i="1" s="1"/>
  <c r="L208" i="1" s="1"/>
  <c r="I203" i="1"/>
  <c r="J203" i="1" s="1"/>
  <c r="K203" i="1" s="1"/>
  <c r="L203" i="1" s="1"/>
  <c r="I236" i="1"/>
  <c r="J236" i="1" s="1"/>
  <c r="K236" i="1" s="1"/>
  <c r="L236" i="1" s="1"/>
  <c r="I241" i="1"/>
  <c r="J241" i="1" s="1"/>
  <c r="K241" i="1" s="1"/>
  <c r="L241" i="1" s="1"/>
  <c r="I235" i="1"/>
  <c r="J235" i="1" s="1"/>
  <c r="K235" i="1" s="1"/>
  <c r="L235" i="1" s="1"/>
  <c r="I237" i="1"/>
  <c r="J237" i="1" s="1"/>
  <c r="K237" i="1" s="1"/>
  <c r="L237" i="1" s="1"/>
  <c r="I240" i="1"/>
  <c r="J240" i="1" s="1"/>
  <c r="K240" i="1" s="1"/>
  <c r="L240" i="1" s="1"/>
  <c r="I238" i="1"/>
  <c r="J238" i="1" s="1"/>
  <c r="K238" i="1" s="1"/>
  <c r="L238" i="1" s="1"/>
  <c r="I239" i="1"/>
  <c r="J239" i="1" s="1"/>
  <c r="K239" i="1" s="1"/>
  <c r="L239" i="1" s="1"/>
  <c r="I242" i="1"/>
  <c r="J242" i="1" s="1"/>
  <c r="K242" i="1" s="1"/>
  <c r="L242" i="1" s="1"/>
  <c r="I243" i="1"/>
  <c r="J243" i="1" s="1"/>
  <c r="K243" i="1" s="1"/>
  <c r="L243" i="1" s="1"/>
  <c r="I4" i="1"/>
  <c r="J4" i="1" s="1"/>
  <c r="K4" i="1" s="1"/>
  <c r="L4" i="1" s="1"/>
  <c r="I2" i="1"/>
  <c r="J2" i="1" s="1"/>
  <c r="K2" i="1" s="1"/>
  <c r="L2" i="1" s="1"/>
  <c r="I6" i="1"/>
  <c r="J6" i="1" s="1"/>
  <c r="K6" i="1" s="1"/>
  <c r="L6" i="1" s="1"/>
  <c r="I3" i="1"/>
  <c r="J3" i="1" s="1"/>
  <c r="K3" i="1" s="1"/>
  <c r="L3" i="1" s="1"/>
  <c r="I10" i="1"/>
  <c r="J10" i="1" s="1"/>
  <c r="K10" i="1" s="1"/>
  <c r="L10" i="1" s="1"/>
  <c r="I7" i="1"/>
  <c r="J7" i="1" s="1"/>
  <c r="K7" i="1" s="1"/>
  <c r="L7" i="1" s="1"/>
  <c r="I5" i="1"/>
  <c r="J5" i="1" s="1"/>
  <c r="K5" i="1" s="1"/>
  <c r="L5" i="1" s="1"/>
  <c r="I8" i="1"/>
  <c r="J8" i="1" s="1"/>
  <c r="K8" i="1" s="1"/>
  <c r="L8" i="1" s="1"/>
  <c r="I9" i="1"/>
  <c r="J9" i="1" s="1"/>
  <c r="K9" i="1" s="1"/>
  <c r="L9" i="1" s="1"/>
  <c r="I28" i="1"/>
  <c r="J28" i="1" s="1"/>
  <c r="K28" i="1" s="1"/>
  <c r="L28" i="1" s="1"/>
  <c r="I25" i="1"/>
  <c r="J25" i="1" s="1"/>
  <c r="K25" i="1" s="1"/>
  <c r="L25" i="1" s="1"/>
  <c r="I31" i="1"/>
  <c r="J31" i="1" s="1"/>
  <c r="K31" i="1" s="1"/>
  <c r="L31" i="1" s="1"/>
  <c r="I26" i="1"/>
  <c r="J26" i="1" s="1"/>
  <c r="K26" i="1" s="1"/>
  <c r="L26" i="1" s="1"/>
  <c r="I27" i="1"/>
  <c r="J27" i="1" s="1"/>
  <c r="K27" i="1" s="1"/>
  <c r="L27" i="1" s="1"/>
  <c r="I24" i="1"/>
  <c r="J24" i="1" s="1"/>
  <c r="K24" i="1" s="1"/>
  <c r="L24" i="1" s="1"/>
  <c r="I29" i="1"/>
  <c r="J29" i="1" s="1"/>
  <c r="K29" i="1" s="1"/>
  <c r="L29" i="1" s="1"/>
  <c r="I37" i="1"/>
  <c r="J37" i="1" s="1"/>
  <c r="K37" i="1" s="1"/>
  <c r="L37" i="1" s="1"/>
  <c r="I38" i="1"/>
  <c r="J38" i="1" s="1"/>
  <c r="K38" i="1" s="1"/>
  <c r="L38" i="1" s="1"/>
  <c r="I39" i="1"/>
  <c r="J39" i="1" s="1"/>
  <c r="K39" i="1" s="1"/>
  <c r="L39" i="1" s="1"/>
  <c r="I45" i="1"/>
  <c r="J45" i="1" s="1"/>
  <c r="K45" i="1" s="1"/>
  <c r="L45" i="1" s="1"/>
  <c r="I44" i="1"/>
  <c r="J44" i="1" s="1"/>
  <c r="K44" i="1" s="1"/>
  <c r="L44" i="1" s="1"/>
  <c r="I49" i="1"/>
  <c r="J49" i="1" s="1"/>
  <c r="K49" i="1" s="1"/>
  <c r="L49" i="1" s="1"/>
  <c r="I50" i="1"/>
  <c r="J50" i="1" s="1"/>
  <c r="K50" i="1" s="1"/>
  <c r="L50" i="1" s="1"/>
  <c r="I47" i="1"/>
  <c r="J47" i="1" s="1"/>
  <c r="K47" i="1" s="1"/>
  <c r="L47" i="1" s="1"/>
  <c r="I46" i="1"/>
  <c r="J46" i="1" s="1"/>
  <c r="K46" i="1" s="1"/>
  <c r="L46" i="1" s="1"/>
  <c r="I48" i="1"/>
  <c r="J48" i="1" s="1"/>
  <c r="K48" i="1" s="1"/>
  <c r="L48" i="1" s="1"/>
  <c r="I53" i="1"/>
  <c r="J53" i="1" s="1"/>
  <c r="K53" i="1" s="1"/>
  <c r="L53" i="1" s="1"/>
  <c r="I57" i="1"/>
  <c r="J57" i="1" s="1"/>
  <c r="K57" i="1" s="1"/>
  <c r="L57" i="1" s="1"/>
  <c r="I56" i="1"/>
  <c r="J56" i="1" s="1"/>
  <c r="K56" i="1" s="1"/>
  <c r="L56" i="1" s="1"/>
  <c r="I55" i="1"/>
  <c r="J55" i="1" s="1"/>
  <c r="K55" i="1" s="1"/>
  <c r="L55" i="1" s="1"/>
  <c r="I59" i="1"/>
  <c r="J59" i="1" s="1"/>
  <c r="K59" i="1" s="1"/>
  <c r="L59" i="1" s="1"/>
  <c r="I64" i="1"/>
  <c r="J64" i="1" s="1"/>
  <c r="K64" i="1" s="1"/>
  <c r="L64" i="1" s="1"/>
  <c r="I61" i="1"/>
  <c r="J61" i="1" s="1"/>
  <c r="K61" i="1" s="1"/>
  <c r="L61" i="1" s="1"/>
  <c r="I63" i="1"/>
  <c r="J63" i="1" s="1"/>
  <c r="K63" i="1" s="1"/>
  <c r="L63" i="1" s="1"/>
  <c r="I62" i="1"/>
  <c r="J62" i="1" s="1"/>
  <c r="K62" i="1" s="1"/>
  <c r="L62" i="1" s="1"/>
  <c r="I65" i="1"/>
  <c r="J65" i="1" s="1"/>
  <c r="K65" i="1" s="1"/>
  <c r="L65" i="1" s="1"/>
  <c r="I83" i="1"/>
  <c r="J83" i="1" s="1"/>
  <c r="K83" i="1" s="1"/>
  <c r="L83" i="1" s="1"/>
  <c r="I84" i="1"/>
  <c r="J84" i="1" s="1"/>
  <c r="K84" i="1" s="1"/>
  <c r="L84" i="1" s="1"/>
  <c r="I88" i="1"/>
  <c r="J88" i="1" s="1"/>
  <c r="K88" i="1" s="1"/>
  <c r="L88" i="1" s="1"/>
  <c r="M167" i="1" l="1"/>
  <c r="N167" i="1" s="1"/>
  <c r="O167" i="1" s="1"/>
  <c r="M166" i="1"/>
  <c r="N166" i="1" s="1"/>
  <c r="O166" i="1" s="1"/>
  <c r="M162" i="1"/>
  <c r="N162" i="1" s="1"/>
  <c r="O162" i="1" s="1"/>
  <c r="M159" i="1"/>
  <c r="N159" i="1" s="1"/>
  <c r="O159" i="1" s="1"/>
  <c r="M158" i="1"/>
  <c r="N158" i="1" s="1"/>
  <c r="O158" i="1" s="1"/>
  <c r="M161" i="1"/>
  <c r="N161" i="1" s="1"/>
  <c r="O161" i="1" s="1"/>
  <c r="M155" i="1"/>
  <c r="N155" i="1" s="1"/>
  <c r="O155" i="1" s="1"/>
  <c r="I116" i="1"/>
  <c r="J116" i="1" s="1"/>
  <c r="K116" i="1" s="1"/>
  <c r="L116" i="1" s="1"/>
  <c r="I120" i="1"/>
  <c r="J120" i="1" s="1"/>
  <c r="K120" i="1" s="1"/>
  <c r="L120" i="1" s="1"/>
  <c r="I123" i="1"/>
  <c r="J123" i="1" s="1"/>
  <c r="K123" i="1" s="1"/>
  <c r="L123" i="1" s="1"/>
  <c r="I122" i="1"/>
  <c r="J122" i="1" s="1"/>
  <c r="K122" i="1" s="1"/>
  <c r="L122" i="1" s="1"/>
  <c r="I125" i="1"/>
  <c r="J125" i="1" s="1"/>
  <c r="K125" i="1" s="1"/>
  <c r="L125" i="1" s="1"/>
  <c r="I126" i="1"/>
  <c r="J126" i="1" s="1"/>
  <c r="K126" i="1" s="1"/>
  <c r="L126" i="1" s="1"/>
  <c r="I124" i="1"/>
  <c r="J124" i="1" s="1"/>
  <c r="K124" i="1" s="1"/>
  <c r="L124" i="1" s="1"/>
  <c r="I121" i="1"/>
  <c r="J121" i="1" s="1"/>
  <c r="K121" i="1" s="1"/>
  <c r="L121" i="1" s="1"/>
  <c r="I127" i="1"/>
  <c r="J127" i="1" s="1"/>
  <c r="K127" i="1" s="1"/>
  <c r="L127" i="1" s="1"/>
  <c r="I137" i="1"/>
  <c r="J137" i="1" s="1"/>
  <c r="K137" i="1" s="1"/>
  <c r="L137" i="1" s="1"/>
  <c r="I140" i="1"/>
  <c r="J140" i="1" s="1"/>
  <c r="K140" i="1" s="1"/>
  <c r="L140" i="1" s="1"/>
  <c r="I143" i="1"/>
  <c r="J143" i="1" s="1"/>
  <c r="K143" i="1" s="1"/>
  <c r="L143" i="1" s="1"/>
  <c r="I139" i="1"/>
  <c r="J139" i="1" s="1"/>
  <c r="K139" i="1" s="1"/>
  <c r="L139" i="1" s="1"/>
  <c r="I149" i="1"/>
  <c r="J149" i="1" s="1"/>
  <c r="K149" i="1" s="1"/>
  <c r="L149" i="1" s="1"/>
  <c r="I148" i="1"/>
  <c r="J148" i="1" s="1"/>
  <c r="K148" i="1" s="1"/>
  <c r="L148" i="1" s="1"/>
  <c r="M150" i="1" s="1"/>
  <c r="N150" i="1" s="1"/>
  <c r="O150" i="1" s="1"/>
  <c r="I182" i="1"/>
  <c r="J182" i="1" s="1"/>
  <c r="K182" i="1" s="1"/>
  <c r="L182" i="1" s="1"/>
  <c r="I187" i="1"/>
  <c r="J187" i="1" s="1"/>
  <c r="K187" i="1" s="1"/>
  <c r="L187" i="1" s="1"/>
  <c r="I190" i="1"/>
  <c r="J190" i="1" s="1"/>
  <c r="K190" i="1" s="1"/>
  <c r="L190" i="1" s="1"/>
  <c r="I191" i="1"/>
  <c r="J191" i="1" s="1"/>
  <c r="K191" i="1" s="1"/>
  <c r="L191" i="1" s="1"/>
  <c r="I192" i="1"/>
  <c r="J192" i="1" s="1"/>
  <c r="K192" i="1" s="1"/>
  <c r="L192" i="1" s="1"/>
  <c r="I196" i="1"/>
  <c r="J196" i="1" s="1"/>
  <c r="K196" i="1" s="1"/>
  <c r="L196" i="1" s="1"/>
  <c r="I197" i="1"/>
  <c r="J197" i="1" s="1"/>
  <c r="K197" i="1" s="1"/>
  <c r="L197" i="1" s="1"/>
  <c r="I193" i="1"/>
  <c r="J193" i="1" s="1"/>
  <c r="K193" i="1" s="1"/>
  <c r="L193" i="1" s="1"/>
  <c r="I194" i="1"/>
  <c r="J194" i="1" s="1"/>
  <c r="K194" i="1" s="1"/>
  <c r="L194" i="1" s="1"/>
  <c r="I216" i="1"/>
  <c r="J216" i="1" s="1"/>
  <c r="K216" i="1" s="1"/>
  <c r="L216" i="1" s="1"/>
  <c r="I219" i="1"/>
  <c r="J219" i="1" s="1"/>
  <c r="K219" i="1" s="1"/>
  <c r="L219" i="1" s="1"/>
  <c r="I223" i="1"/>
  <c r="J223" i="1" s="1"/>
  <c r="K223" i="1" s="1"/>
  <c r="L223" i="1" s="1"/>
  <c r="I228" i="1"/>
  <c r="J228" i="1" s="1"/>
  <c r="K228" i="1" s="1"/>
  <c r="L228" i="1" s="1"/>
  <c r="I226" i="1"/>
  <c r="J226" i="1" s="1"/>
  <c r="K226" i="1" s="1"/>
  <c r="L226" i="1" s="1"/>
  <c r="I230" i="1"/>
  <c r="J230" i="1" s="1"/>
  <c r="K230" i="1" s="1"/>
  <c r="L230" i="1" s="1"/>
  <c r="I229" i="1"/>
  <c r="J229" i="1" s="1"/>
  <c r="K229" i="1" s="1"/>
  <c r="L229" i="1" s="1"/>
  <c r="I222" i="1"/>
  <c r="J222" i="1" s="1"/>
  <c r="K222" i="1" s="1"/>
  <c r="L222" i="1" s="1"/>
  <c r="I224" i="1"/>
  <c r="J224" i="1" s="1"/>
  <c r="K224" i="1" s="1"/>
  <c r="L224" i="1" s="1"/>
  <c r="I220" i="1"/>
  <c r="J220" i="1" s="1"/>
  <c r="K220" i="1" s="1"/>
  <c r="L220" i="1" s="1"/>
  <c r="I245" i="1"/>
  <c r="J245" i="1" s="1"/>
  <c r="K245" i="1" s="1"/>
  <c r="L245" i="1" s="1"/>
  <c r="I246" i="1"/>
  <c r="J246" i="1" s="1"/>
  <c r="K246" i="1" s="1"/>
  <c r="L246" i="1" s="1"/>
  <c r="I250" i="1"/>
  <c r="J250" i="1" s="1"/>
  <c r="K250" i="1" s="1"/>
  <c r="L250" i="1" s="1"/>
  <c r="I248" i="1"/>
  <c r="J248" i="1" s="1"/>
  <c r="K248" i="1" s="1"/>
  <c r="L248" i="1" s="1"/>
  <c r="I247" i="1"/>
  <c r="J247" i="1" s="1"/>
  <c r="K247" i="1" s="1"/>
  <c r="L247" i="1" s="1"/>
  <c r="I249" i="1"/>
  <c r="J249" i="1" s="1"/>
  <c r="K249" i="1" s="1"/>
  <c r="L249" i="1" s="1"/>
  <c r="I252" i="1"/>
  <c r="J252" i="1" s="1"/>
  <c r="K252" i="1" s="1"/>
  <c r="L252" i="1" s="1"/>
  <c r="I254" i="1"/>
  <c r="J254" i="1" s="1"/>
  <c r="K254" i="1" s="1"/>
  <c r="L254" i="1" s="1"/>
  <c r="I251" i="1"/>
  <c r="J251" i="1" s="1"/>
  <c r="K251" i="1" s="1"/>
  <c r="L251" i="1" s="1"/>
  <c r="I253" i="1"/>
  <c r="J253" i="1" s="1"/>
  <c r="K253" i="1" s="1"/>
  <c r="L253" i="1" s="1"/>
  <c r="I260" i="1"/>
  <c r="J260" i="1" s="1"/>
  <c r="K260" i="1" s="1"/>
  <c r="L260" i="1" s="1"/>
  <c r="I265" i="1"/>
  <c r="J265" i="1" s="1"/>
  <c r="K265" i="1" s="1"/>
  <c r="L265" i="1" s="1"/>
  <c r="I264" i="1"/>
  <c r="J264" i="1" s="1"/>
  <c r="K264" i="1" s="1"/>
  <c r="L264" i="1" s="1"/>
  <c r="I276" i="1"/>
  <c r="J276" i="1" s="1"/>
  <c r="K276" i="1" s="1"/>
  <c r="L276" i="1" s="1"/>
  <c r="I268" i="1"/>
  <c r="J268" i="1" s="1"/>
  <c r="K268" i="1" s="1"/>
  <c r="L268" i="1" s="1"/>
  <c r="I266" i="1"/>
  <c r="J266" i="1" s="1"/>
  <c r="K266" i="1" s="1"/>
  <c r="L266" i="1" s="1"/>
  <c r="I267" i="1"/>
  <c r="J267" i="1" s="1"/>
  <c r="K267" i="1" s="1"/>
  <c r="L267" i="1" s="1"/>
  <c r="I272" i="1"/>
  <c r="J272" i="1" s="1"/>
  <c r="K272" i="1" s="1"/>
  <c r="L272" i="1" s="1"/>
  <c r="I270" i="1"/>
  <c r="J270" i="1" s="1"/>
  <c r="K270" i="1" s="1"/>
  <c r="L270" i="1" s="1"/>
  <c r="I271" i="1"/>
  <c r="J271" i="1" s="1"/>
  <c r="K271" i="1" s="1"/>
  <c r="L271" i="1" s="1"/>
  <c r="I275" i="1"/>
  <c r="J275" i="1" s="1"/>
  <c r="K275" i="1" s="1"/>
  <c r="L275" i="1" s="1"/>
  <c r="I273" i="1"/>
  <c r="J273" i="1" s="1"/>
  <c r="K273" i="1" s="1"/>
  <c r="L273" i="1" s="1"/>
  <c r="M160" i="1" l="1"/>
  <c r="N160" i="1" s="1"/>
  <c r="O160" i="1" s="1"/>
  <c r="M201" i="1"/>
  <c r="N201" i="1" s="1"/>
  <c r="O201" i="1" s="1"/>
  <c r="P201" i="1" s="1"/>
  <c r="P167" i="1"/>
  <c r="P166" i="1"/>
  <c r="P159" i="1"/>
  <c r="P162" i="1"/>
  <c r="M217" i="1"/>
  <c r="N217" i="1" s="1"/>
  <c r="O217" i="1" s="1"/>
  <c r="P217" i="1" s="1"/>
  <c r="M207" i="1"/>
  <c r="N207" i="1" s="1"/>
  <c r="O207" i="1" s="1"/>
  <c r="P207" i="1" s="1"/>
  <c r="M157" i="1"/>
  <c r="N157" i="1" s="1"/>
  <c r="O157" i="1" s="1"/>
  <c r="P157" i="1" s="1"/>
  <c r="M205" i="1"/>
  <c r="N205" i="1" s="1"/>
  <c r="O205" i="1" s="1"/>
  <c r="P205" i="1" s="1"/>
  <c r="M203" i="1"/>
  <c r="N203" i="1" s="1"/>
  <c r="O203" i="1" s="1"/>
  <c r="P203" i="1" s="1"/>
  <c r="M210" i="1"/>
  <c r="N210" i="1" s="1"/>
  <c r="O210" i="1" s="1"/>
  <c r="P210" i="1" s="1"/>
  <c r="M209" i="1"/>
  <c r="N209" i="1" s="1"/>
  <c r="O209" i="1" s="1"/>
  <c r="P209" i="1" s="1"/>
  <c r="M214" i="1"/>
  <c r="N214" i="1" s="1"/>
  <c r="O214" i="1" s="1"/>
  <c r="P214" i="1" s="1"/>
  <c r="M204" i="1"/>
  <c r="N204" i="1" s="1"/>
  <c r="O204" i="1" s="1"/>
  <c r="P204" i="1" s="1"/>
  <c r="M206" i="1"/>
  <c r="N206" i="1" s="1"/>
  <c r="O206" i="1" s="1"/>
  <c r="M208" i="1"/>
  <c r="N208" i="1" s="1"/>
  <c r="O208" i="1" s="1"/>
  <c r="P208" i="1" s="1"/>
  <c r="M147" i="1"/>
  <c r="N147" i="1" s="1"/>
  <c r="O147" i="1" s="1"/>
  <c r="P147" i="1" s="1"/>
  <c r="M154" i="1"/>
  <c r="N154" i="1" s="1"/>
  <c r="O154" i="1" s="1"/>
  <c r="P154" i="1" s="1"/>
  <c r="M202" i="1"/>
  <c r="N202" i="1" s="1"/>
  <c r="O202" i="1" s="1"/>
  <c r="P202" i="1" s="1"/>
  <c r="M153" i="1"/>
  <c r="N153" i="1" s="1"/>
  <c r="O153" i="1" s="1"/>
  <c r="P153" i="1" s="1"/>
  <c r="M212" i="1"/>
  <c r="N212" i="1" s="1"/>
  <c r="O212" i="1" s="1"/>
  <c r="M211" i="1"/>
  <c r="N211" i="1" s="1"/>
  <c r="O211" i="1" s="1"/>
  <c r="M215" i="1"/>
  <c r="N215" i="1" s="1"/>
  <c r="O215" i="1" s="1"/>
  <c r="M213" i="1"/>
  <c r="N213" i="1" s="1"/>
  <c r="O213" i="1" s="1"/>
  <c r="M218" i="1"/>
  <c r="N218" i="1" s="1"/>
  <c r="O218" i="1" s="1"/>
  <c r="M152" i="1"/>
  <c r="N152" i="1" s="1"/>
  <c r="O152" i="1" s="1"/>
  <c r="M151" i="1"/>
  <c r="N151" i="1" s="1"/>
  <c r="O151" i="1" s="1"/>
  <c r="P151" i="1" s="1"/>
  <c r="M156" i="1"/>
  <c r="N156" i="1" s="1"/>
  <c r="O156" i="1" s="1"/>
  <c r="P155" i="1"/>
  <c r="P160" i="1"/>
  <c r="P158" i="1"/>
  <c r="P150" i="1"/>
  <c r="P161" i="1"/>
  <c r="M216" i="1"/>
  <c r="N216" i="1" s="1"/>
  <c r="O216" i="1" s="1"/>
  <c r="M219" i="1"/>
  <c r="N219" i="1" s="1"/>
  <c r="O219" i="1" s="1"/>
  <c r="M148" i="1"/>
  <c r="N148" i="1" s="1"/>
  <c r="O148" i="1" s="1"/>
  <c r="I233" i="1"/>
  <c r="J233" i="1" s="1"/>
  <c r="K233" i="1" s="1"/>
  <c r="L233" i="1" s="1"/>
  <c r="I179" i="1"/>
  <c r="J179" i="1" s="1"/>
  <c r="K179" i="1" s="1"/>
  <c r="L179" i="1" s="1"/>
  <c r="I176" i="1"/>
  <c r="J176" i="1" s="1"/>
  <c r="K176" i="1" s="1"/>
  <c r="L176" i="1" s="1"/>
  <c r="I173" i="1"/>
  <c r="J173" i="1" s="1"/>
  <c r="K173" i="1" s="1"/>
  <c r="L173" i="1" s="1"/>
  <c r="I178" i="1"/>
  <c r="J178" i="1" s="1"/>
  <c r="K178" i="1" s="1"/>
  <c r="L178" i="1" s="1"/>
  <c r="I118" i="1"/>
  <c r="J118" i="1" s="1"/>
  <c r="K118" i="1" s="1"/>
  <c r="L118" i="1" s="1"/>
  <c r="I172" i="1"/>
  <c r="J172" i="1" s="1"/>
  <c r="K172" i="1" s="1"/>
  <c r="L172" i="1" s="1"/>
  <c r="M149" i="1" s="1"/>
  <c r="N149" i="1" s="1"/>
  <c r="O149" i="1" s="1"/>
  <c r="I180" i="1"/>
  <c r="J180" i="1" s="1"/>
  <c r="K180" i="1" s="1"/>
  <c r="L180" i="1" s="1"/>
  <c r="I174" i="1"/>
  <c r="J174" i="1" s="1"/>
  <c r="K174" i="1" s="1"/>
  <c r="L174" i="1" s="1"/>
  <c r="I171" i="1"/>
  <c r="J171" i="1" s="1"/>
  <c r="K171" i="1" s="1"/>
  <c r="L171" i="1" s="1"/>
  <c r="I112" i="1"/>
  <c r="J112" i="1" s="1"/>
  <c r="K112" i="1" s="1"/>
  <c r="L112" i="1" s="1"/>
  <c r="I129" i="1"/>
  <c r="J129" i="1" s="1"/>
  <c r="K129" i="1" s="1"/>
  <c r="L129" i="1" s="1"/>
  <c r="I11" i="1"/>
  <c r="J11" i="1" s="1"/>
  <c r="K11" i="1" s="1"/>
  <c r="L11" i="1" s="1"/>
  <c r="I135" i="1"/>
  <c r="J135" i="1" s="1"/>
  <c r="K135" i="1" s="1"/>
  <c r="L135" i="1" s="1"/>
  <c r="I281" i="1"/>
  <c r="J281" i="1" s="1"/>
  <c r="K281" i="1" s="1"/>
  <c r="L281" i="1" s="1"/>
  <c r="I40" i="1"/>
  <c r="J40" i="1" s="1"/>
  <c r="K40" i="1" s="1"/>
  <c r="L40" i="1" s="1"/>
  <c r="I255" i="1"/>
  <c r="J255" i="1" s="1"/>
  <c r="K255" i="1" s="1"/>
  <c r="L255" i="1" s="1"/>
  <c r="I69" i="1"/>
  <c r="J69" i="1" s="1"/>
  <c r="K69" i="1" s="1"/>
  <c r="L69" i="1" s="1"/>
  <c r="I18" i="1"/>
  <c r="J18" i="1" s="1"/>
  <c r="K18" i="1" s="1"/>
  <c r="L18" i="1" s="1"/>
  <c r="I21" i="1"/>
  <c r="J21" i="1" s="1"/>
  <c r="K21" i="1" s="1"/>
  <c r="L21" i="1" s="1"/>
  <c r="I131" i="1"/>
  <c r="J131" i="1" s="1"/>
  <c r="K131" i="1" s="1"/>
  <c r="L131" i="1" s="1"/>
  <c r="I136" i="1"/>
  <c r="J136" i="1" s="1"/>
  <c r="K136" i="1" s="1"/>
  <c r="L136" i="1" s="1"/>
  <c r="I82" i="1"/>
  <c r="J82" i="1" s="1"/>
  <c r="K82" i="1" s="1"/>
  <c r="L82" i="1" s="1"/>
  <c r="I60" i="1"/>
  <c r="J60" i="1" s="1"/>
  <c r="K60" i="1" s="1"/>
  <c r="L60" i="1" s="1"/>
  <c r="I227" i="1"/>
  <c r="J227" i="1" s="1"/>
  <c r="K227" i="1" s="1"/>
  <c r="L227" i="1" s="1"/>
  <c r="I51" i="1"/>
  <c r="J51" i="1" s="1"/>
  <c r="K51" i="1" s="1"/>
  <c r="L51" i="1" s="1"/>
  <c r="I17" i="1"/>
  <c r="J17" i="1" s="1"/>
  <c r="K17" i="1" s="1"/>
  <c r="L17" i="1" s="1"/>
  <c r="I19" i="1"/>
  <c r="J19" i="1" s="1"/>
  <c r="K19" i="1" s="1"/>
  <c r="L19" i="1" s="1"/>
  <c r="I263" i="1"/>
  <c r="J263" i="1" s="1"/>
  <c r="K263" i="1" s="1"/>
  <c r="L263" i="1" s="1"/>
  <c r="I256" i="1"/>
  <c r="J256" i="1" s="1"/>
  <c r="K256" i="1" s="1"/>
  <c r="L256" i="1" s="1"/>
  <c r="I234" i="1"/>
  <c r="J234" i="1" s="1"/>
  <c r="K234" i="1" s="1"/>
  <c r="L234" i="1" s="1"/>
  <c r="I109" i="1"/>
  <c r="J109" i="1" s="1"/>
  <c r="K109" i="1" s="1"/>
  <c r="L109" i="1" s="1"/>
  <c r="I221" i="1"/>
  <c r="J221" i="1" s="1"/>
  <c r="K221" i="1" s="1"/>
  <c r="L221" i="1" s="1"/>
  <c r="I188" i="1"/>
  <c r="J188" i="1" s="1"/>
  <c r="K188" i="1" s="1"/>
  <c r="L188" i="1" s="1"/>
  <c r="I14" i="1"/>
  <c r="J14" i="1" s="1"/>
  <c r="K14" i="1" s="1"/>
  <c r="L14" i="1" s="1"/>
  <c r="I185" i="1"/>
  <c r="J185" i="1" s="1"/>
  <c r="K185" i="1" s="1"/>
  <c r="L185" i="1" s="1"/>
  <c r="I113" i="1"/>
  <c r="J113" i="1" s="1"/>
  <c r="K113" i="1" s="1"/>
  <c r="L113" i="1" s="1"/>
  <c r="I81" i="1"/>
  <c r="J81" i="1" s="1"/>
  <c r="K81" i="1" s="1"/>
  <c r="L81" i="1" s="1"/>
  <c r="I34" i="1"/>
  <c r="J34" i="1" s="1"/>
  <c r="K34" i="1" s="1"/>
  <c r="L34" i="1" s="1"/>
  <c r="I232" i="1"/>
  <c r="J232" i="1" s="1"/>
  <c r="K232" i="1" s="1"/>
  <c r="L232" i="1" s="1"/>
  <c r="I132" i="1"/>
  <c r="J132" i="1" s="1"/>
  <c r="K132" i="1" s="1"/>
  <c r="L132" i="1" s="1"/>
  <c r="M142" i="1" s="1"/>
  <c r="N142" i="1" s="1"/>
  <c r="O142" i="1" s="1"/>
  <c r="I259" i="1"/>
  <c r="J259" i="1" s="1"/>
  <c r="K259" i="1" s="1"/>
  <c r="L259" i="1" s="1"/>
  <c r="I36" i="1"/>
  <c r="J36" i="1" s="1"/>
  <c r="K36" i="1" s="1"/>
  <c r="L36" i="1" s="1"/>
  <c r="I41" i="1"/>
  <c r="J41" i="1" s="1"/>
  <c r="K41" i="1" s="1"/>
  <c r="L41" i="1" s="1"/>
  <c r="I128" i="1"/>
  <c r="J128" i="1" s="1"/>
  <c r="K128" i="1" s="1"/>
  <c r="L128" i="1" s="1"/>
  <c r="I43" i="1"/>
  <c r="J43" i="1" s="1"/>
  <c r="K43" i="1" s="1"/>
  <c r="L43" i="1" s="1"/>
  <c r="I274" i="1"/>
  <c r="J274" i="1" s="1"/>
  <c r="K274" i="1" s="1"/>
  <c r="L274" i="1" s="1"/>
  <c r="I80" i="1"/>
  <c r="J80" i="1" s="1"/>
  <c r="K80" i="1" s="1"/>
  <c r="L80" i="1" s="1"/>
  <c r="I269" i="1"/>
  <c r="J269" i="1" s="1"/>
  <c r="K269" i="1" s="1"/>
  <c r="L269" i="1" s="1"/>
  <c r="I35" i="1"/>
  <c r="J35" i="1" s="1"/>
  <c r="K35" i="1" s="1"/>
  <c r="L35" i="1" s="1"/>
  <c r="I105" i="1"/>
  <c r="J105" i="1" s="1"/>
  <c r="K105" i="1" s="1"/>
  <c r="L105" i="1" s="1"/>
  <c r="I42" i="1"/>
  <c r="J42" i="1" s="1"/>
  <c r="K42" i="1" s="1"/>
  <c r="L42" i="1" s="1"/>
  <c r="I189" i="1"/>
  <c r="J189" i="1" s="1"/>
  <c r="K189" i="1" s="1"/>
  <c r="L189" i="1" s="1"/>
  <c r="I73" i="1"/>
  <c r="J73" i="1" s="1"/>
  <c r="K73" i="1" s="1"/>
  <c r="L73" i="1" s="1"/>
  <c r="I258" i="1"/>
  <c r="J258" i="1" s="1"/>
  <c r="K258" i="1" s="1"/>
  <c r="L258" i="1" s="1"/>
  <c r="I102" i="1"/>
  <c r="J102" i="1" s="1"/>
  <c r="K102" i="1" s="1"/>
  <c r="L102" i="1" s="1"/>
  <c r="I12" i="1"/>
  <c r="J12" i="1" s="1"/>
  <c r="K12" i="1" s="1"/>
  <c r="L12" i="1" s="1"/>
  <c r="I58" i="1"/>
  <c r="J58" i="1" s="1"/>
  <c r="K58" i="1" s="1"/>
  <c r="L58" i="1" s="1"/>
  <c r="I16" i="1"/>
  <c r="J16" i="1" s="1"/>
  <c r="K16" i="1" s="1"/>
  <c r="L16" i="1" s="1"/>
  <c r="I183" i="1"/>
  <c r="J183" i="1" s="1"/>
  <c r="K183" i="1" s="1"/>
  <c r="L183" i="1" s="1"/>
  <c r="M200" i="1" s="1"/>
  <c r="N200" i="1" s="1"/>
  <c r="O200" i="1" s="1"/>
  <c r="I52" i="1"/>
  <c r="J52" i="1" s="1"/>
  <c r="K52" i="1" s="1"/>
  <c r="L52" i="1" s="1"/>
  <c r="I261" i="1"/>
  <c r="J261" i="1" s="1"/>
  <c r="K261" i="1" s="1"/>
  <c r="L261" i="1" s="1"/>
  <c r="I181" i="1"/>
  <c r="J181" i="1" s="1"/>
  <c r="K181" i="1" s="1"/>
  <c r="L181" i="1" s="1"/>
  <c r="I277" i="1"/>
  <c r="J277" i="1" s="1"/>
  <c r="K277" i="1" s="1"/>
  <c r="L277" i="1" s="1"/>
  <c r="I262" i="1"/>
  <c r="J262" i="1" s="1"/>
  <c r="K262" i="1" s="1"/>
  <c r="L262" i="1" s="1"/>
  <c r="I278" i="1"/>
  <c r="J278" i="1" s="1"/>
  <c r="K278" i="1" s="1"/>
  <c r="L278" i="1" s="1"/>
  <c r="I13" i="1"/>
  <c r="J13" i="1" s="1"/>
  <c r="K13" i="1" s="1"/>
  <c r="L13" i="1" s="1"/>
  <c r="I257" i="1"/>
  <c r="J257" i="1" s="1"/>
  <c r="K257" i="1" s="1"/>
  <c r="L257" i="1" s="1"/>
  <c r="I184" i="1"/>
  <c r="J184" i="1" s="1"/>
  <c r="K184" i="1" s="1"/>
  <c r="L184" i="1" s="1"/>
  <c r="I231" i="1"/>
  <c r="J231" i="1" s="1"/>
  <c r="K231" i="1" s="1"/>
  <c r="L231" i="1" s="1"/>
  <c r="I20" i="1"/>
  <c r="J20" i="1" s="1"/>
  <c r="K20" i="1" s="1"/>
  <c r="L20" i="1" s="1"/>
  <c r="I15" i="1"/>
  <c r="J15" i="1" s="1"/>
  <c r="K15" i="1" s="1"/>
  <c r="L15" i="1" s="1"/>
  <c r="I186" i="1"/>
  <c r="J186" i="1" s="1"/>
  <c r="K186" i="1" s="1"/>
  <c r="L186" i="1" s="1"/>
  <c r="I244" i="1"/>
  <c r="J244" i="1" s="1"/>
  <c r="K244" i="1" s="1"/>
  <c r="L244" i="1" s="1"/>
  <c r="I225" i="1"/>
  <c r="J225" i="1" s="1"/>
  <c r="K225" i="1" s="1"/>
  <c r="L225" i="1" s="1"/>
  <c r="I79" i="1"/>
  <c r="J79" i="1" s="1"/>
  <c r="K79" i="1" s="1"/>
  <c r="L79" i="1" s="1"/>
  <c r="I54" i="1"/>
  <c r="J54" i="1" s="1"/>
  <c r="K54" i="1" s="1"/>
  <c r="L54" i="1" s="1"/>
  <c r="I130" i="1"/>
  <c r="J130" i="1" s="1"/>
  <c r="K130" i="1" s="1"/>
  <c r="L130" i="1" s="1"/>
  <c r="I103" i="1"/>
  <c r="J103" i="1" s="1"/>
  <c r="K103" i="1" s="1"/>
  <c r="L103" i="1" s="1"/>
  <c r="I107" i="1"/>
  <c r="J107" i="1" s="1"/>
  <c r="K107" i="1" s="1"/>
  <c r="L107" i="1" s="1"/>
  <c r="M223" i="1" l="1"/>
  <c r="N223" i="1" s="1"/>
  <c r="O223" i="1" s="1"/>
  <c r="P223" i="1" s="1"/>
  <c r="M228" i="1"/>
  <c r="N228" i="1" s="1"/>
  <c r="O228" i="1" s="1"/>
  <c r="M67" i="1"/>
  <c r="N67" i="1" s="1"/>
  <c r="O67" i="1" s="1"/>
  <c r="P67" i="1" s="1"/>
  <c r="M70" i="1"/>
  <c r="N70" i="1" s="1"/>
  <c r="O70" i="1" s="1"/>
  <c r="P70" i="1" s="1"/>
  <c r="M77" i="1"/>
  <c r="N77" i="1" s="1"/>
  <c r="O77" i="1" s="1"/>
  <c r="P77" i="1" s="1"/>
  <c r="M68" i="1"/>
  <c r="N68" i="1" s="1"/>
  <c r="O68" i="1" s="1"/>
  <c r="P68" i="1" s="1"/>
  <c r="M64" i="1"/>
  <c r="N64" i="1" s="1"/>
  <c r="O64" i="1" s="1"/>
  <c r="P64" i="1" s="1"/>
  <c r="M76" i="1"/>
  <c r="N76" i="1" s="1"/>
  <c r="O76" i="1" s="1"/>
  <c r="P76" i="1" s="1"/>
  <c r="M63" i="1"/>
  <c r="N63" i="1" s="1"/>
  <c r="O63" i="1" s="1"/>
  <c r="P63" i="1" s="1"/>
  <c r="M66" i="1"/>
  <c r="N66" i="1" s="1"/>
  <c r="O66" i="1" s="1"/>
  <c r="P66" i="1" s="1"/>
  <c r="M65" i="1"/>
  <c r="N65" i="1" s="1"/>
  <c r="O65" i="1" s="1"/>
  <c r="P65" i="1" s="1"/>
  <c r="M61" i="1"/>
  <c r="N61" i="1" s="1"/>
  <c r="O61" i="1" s="1"/>
  <c r="P61" i="1" s="1"/>
  <c r="M59" i="1"/>
  <c r="N59" i="1" s="1"/>
  <c r="O59" i="1" s="1"/>
  <c r="P59" i="1" s="1"/>
  <c r="M62" i="1"/>
  <c r="N62" i="1" s="1"/>
  <c r="O62" i="1" s="1"/>
  <c r="P62" i="1" s="1"/>
  <c r="M71" i="1"/>
  <c r="N71" i="1" s="1"/>
  <c r="O71" i="1" s="1"/>
  <c r="P71" i="1" s="1"/>
  <c r="M78" i="1"/>
  <c r="N78" i="1" s="1"/>
  <c r="O78" i="1" s="1"/>
  <c r="M291" i="1"/>
  <c r="N291" i="1" s="1"/>
  <c r="O291" i="1" s="1"/>
  <c r="P291" i="1" s="1"/>
  <c r="M284" i="1"/>
  <c r="N284" i="1" s="1"/>
  <c r="O284" i="1" s="1"/>
  <c r="P284" i="1" s="1"/>
  <c r="M285" i="1"/>
  <c r="N285" i="1" s="1"/>
  <c r="O285" i="1" s="1"/>
  <c r="P285" i="1" s="1"/>
  <c r="M282" i="1"/>
  <c r="N282" i="1" s="1"/>
  <c r="O282" i="1" s="1"/>
  <c r="P282" i="1" s="1"/>
  <c r="M287" i="1"/>
  <c r="N287" i="1" s="1"/>
  <c r="O287" i="1" s="1"/>
  <c r="P287" i="1" s="1"/>
  <c r="M289" i="1"/>
  <c r="N289" i="1" s="1"/>
  <c r="O289" i="1" s="1"/>
  <c r="P289" i="1" s="1"/>
  <c r="M141" i="1"/>
  <c r="N141" i="1" s="1"/>
  <c r="O141" i="1" s="1"/>
  <c r="P141" i="1" s="1"/>
  <c r="M197" i="1"/>
  <c r="N197" i="1" s="1"/>
  <c r="O197" i="1" s="1"/>
  <c r="M55" i="1"/>
  <c r="N55" i="1" s="1"/>
  <c r="O55" i="1" s="1"/>
  <c r="P55" i="1" s="1"/>
  <c r="M29" i="1"/>
  <c r="N29" i="1" s="1"/>
  <c r="O29" i="1" s="1"/>
  <c r="P29" i="1" s="1"/>
  <c r="M27" i="1"/>
  <c r="N27" i="1" s="1"/>
  <c r="O27" i="1" s="1"/>
  <c r="P27" i="1" s="1"/>
  <c r="M23" i="1"/>
  <c r="N23" i="1" s="1"/>
  <c r="O23" i="1" s="1"/>
  <c r="P23" i="1" s="1"/>
  <c r="M24" i="1"/>
  <c r="N24" i="1" s="1"/>
  <c r="O24" i="1" s="1"/>
  <c r="P24" i="1" s="1"/>
  <c r="M92" i="1"/>
  <c r="N92" i="1" s="1"/>
  <c r="O92" i="1" s="1"/>
  <c r="P92" i="1" s="1"/>
  <c r="M93" i="1"/>
  <c r="N93" i="1" s="1"/>
  <c r="O93" i="1" s="1"/>
  <c r="P93" i="1" s="1"/>
  <c r="M91" i="1"/>
  <c r="N91" i="1" s="1"/>
  <c r="O91" i="1" s="1"/>
  <c r="P91" i="1" s="1"/>
  <c r="M89" i="1"/>
  <c r="N89" i="1" s="1"/>
  <c r="O89" i="1" s="1"/>
  <c r="P89" i="1" s="1"/>
  <c r="M87" i="1"/>
  <c r="N87" i="1" s="1"/>
  <c r="O87" i="1" s="1"/>
  <c r="P87" i="1" s="1"/>
  <c r="M90" i="1"/>
  <c r="N90" i="1" s="1"/>
  <c r="O90" i="1" s="1"/>
  <c r="P90" i="1" s="1"/>
  <c r="M94" i="1"/>
  <c r="N94" i="1" s="1"/>
  <c r="O94" i="1" s="1"/>
  <c r="P94" i="1" s="1"/>
  <c r="M97" i="1"/>
  <c r="N97" i="1" s="1"/>
  <c r="O97" i="1" s="1"/>
  <c r="P97" i="1" s="1"/>
  <c r="M95" i="1"/>
  <c r="N95" i="1" s="1"/>
  <c r="O95" i="1" s="1"/>
  <c r="P95" i="1" s="1"/>
  <c r="M199" i="1"/>
  <c r="N199" i="1" s="1"/>
  <c r="O199" i="1" s="1"/>
  <c r="P199" i="1" s="1"/>
  <c r="M280" i="1"/>
  <c r="N280" i="1" s="1"/>
  <c r="O280" i="1" s="1"/>
  <c r="P280" i="1" s="1"/>
  <c r="M198" i="1"/>
  <c r="N198" i="1" s="1"/>
  <c r="O198" i="1" s="1"/>
  <c r="P198" i="1" s="1"/>
  <c r="M146" i="1"/>
  <c r="N146" i="1" s="1"/>
  <c r="O146" i="1" s="1"/>
  <c r="M134" i="1"/>
  <c r="N134" i="1" s="1"/>
  <c r="O134" i="1" s="1"/>
  <c r="P134" i="1" s="1"/>
  <c r="M72" i="1"/>
  <c r="N72" i="1" s="1"/>
  <c r="O72" i="1" s="1"/>
  <c r="P72" i="1" s="1"/>
  <c r="M144" i="1"/>
  <c r="N144" i="1" s="1"/>
  <c r="O144" i="1" s="1"/>
  <c r="P144" i="1" s="1"/>
  <c r="M195" i="1"/>
  <c r="N195" i="1" s="1"/>
  <c r="O195" i="1" s="1"/>
  <c r="P195" i="1" s="1"/>
  <c r="M138" i="1"/>
  <c r="N138" i="1" s="1"/>
  <c r="O138" i="1" s="1"/>
  <c r="P138" i="1" s="1"/>
  <c r="M193" i="1"/>
  <c r="N193" i="1" s="1"/>
  <c r="O193" i="1" s="1"/>
  <c r="M145" i="1"/>
  <c r="N145" i="1" s="1"/>
  <c r="O145" i="1" s="1"/>
  <c r="P145" i="1" s="1"/>
  <c r="M290" i="1"/>
  <c r="N290" i="1" s="1"/>
  <c r="O290" i="1" s="1"/>
  <c r="M286" i="1"/>
  <c r="N286" i="1" s="1"/>
  <c r="O286" i="1" s="1"/>
  <c r="M279" i="1"/>
  <c r="N279" i="1" s="1"/>
  <c r="O279" i="1" s="1"/>
  <c r="P279" i="1" s="1"/>
  <c r="M194" i="1"/>
  <c r="N194" i="1" s="1"/>
  <c r="O194" i="1" s="1"/>
  <c r="P194" i="1" s="1"/>
  <c r="M283" i="1"/>
  <c r="N283" i="1" s="1"/>
  <c r="O283" i="1" s="1"/>
  <c r="M100" i="1"/>
  <c r="N100" i="1" s="1"/>
  <c r="O100" i="1" s="1"/>
  <c r="P100" i="1" s="1"/>
  <c r="M96" i="1"/>
  <c r="N96" i="1" s="1"/>
  <c r="O96" i="1" s="1"/>
  <c r="P96" i="1" s="1"/>
  <c r="M98" i="1"/>
  <c r="N98" i="1" s="1"/>
  <c r="O98" i="1" s="1"/>
  <c r="P98" i="1" s="1"/>
  <c r="M99" i="1"/>
  <c r="N99" i="1" s="1"/>
  <c r="O99" i="1" s="1"/>
  <c r="P99" i="1" s="1"/>
  <c r="P200" i="1"/>
  <c r="P156" i="1"/>
  <c r="P152" i="1"/>
  <c r="P206" i="1"/>
  <c r="P78" i="1"/>
  <c r="M75" i="1"/>
  <c r="N75" i="1" s="1"/>
  <c r="O75" i="1" s="1"/>
  <c r="P75" i="1" s="1"/>
  <c r="M6" i="1"/>
  <c r="N6" i="1" s="1"/>
  <c r="O6" i="1" s="1"/>
  <c r="M3" i="1"/>
  <c r="N3" i="1" s="1"/>
  <c r="O3" i="1" s="1"/>
  <c r="M10" i="1"/>
  <c r="N10" i="1" s="1"/>
  <c r="O10" i="1" s="1"/>
  <c r="M4" i="1"/>
  <c r="N4" i="1" s="1"/>
  <c r="O4" i="1" s="1"/>
  <c r="M7" i="1"/>
  <c r="N7" i="1" s="1"/>
  <c r="O7" i="1" s="1"/>
  <c r="M2" i="1"/>
  <c r="N2" i="1" s="1"/>
  <c r="O2" i="1" s="1"/>
  <c r="M26" i="1"/>
  <c r="N26" i="1" s="1"/>
  <c r="O26" i="1" s="1"/>
  <c r="M31" i="1"/>
  <c r="N31" i="1" s="1"/>
  <c r="O31" i="1" s="1"/>
  <c r="M85" i="1"/>
  <c r="N85" i="1" s="1"/>
  <c r="O85" i="1" s="1"/>
  <c r="M74" i="1"/>
  <c r="N74" i="1" s="1"/>
  <c r="O74" i="1" s="1"/>
  <c r="M86" i="1"/>
  <c r="N86" i="1" s="1"/>
  <c r="O86" i="1" s="1"/>
  <c r="M88" i="1"/>
  <c r="N88" i="1" s="1"/>
  <c r="O88" i="1" s="1"/>
  <c r="P146" i="1"/>
  <c r="M275" i="1"/>
  <c r="N275" i="1" s="1"/>
  <c r="O275" i="1" s="1"/>
  <c r="M239" i="1"/>
  <c r="N239" i="1" s="1"/>
  <c r="O239" i="1" s="1"/>
  <c r="M270" i="1"/>
  <c r="N270" i="1" s="1"/>
  <c r="O270" i="1" s="1"/>
  <c r="M273" i="1"/>
  <c r="N273" i="1" s="1"/>
  <c r="O273" i="1" s="1"/>
  <c r="P273" i="1" s="1"/>
  <c r="M191" i="1"/>
  <c r="N191" i="1" s="1"/>
  <c r="O191" i="1" s="1"/>
  <c r="M190" i="1"/>
  <c r="N190" i="1" s="1"/>
  <c r="O190" i="1" s="1"/>
  <c r="P190" i="1" s="1"/>
  <c r="M196" i="1"/>
  <c r="N196" i="1" s="1"/>
  <c r="O196" i="1" s="1"/>
  <c r="M222" i="1"/>
  <c r="N222" i="1" s="1"/>
  <c r="O222" i="1" s="1"/>
  <c r="P222" i="1" s="1"/>
  <c r="M133" i="1"/>
  <c r="N133" i="1" s="1"/>
  <c r="O133" i="1" s="1"/>
  <c r="M267" i="1"/>
  <c r="N267" i="1" s="1"/>
  <c r="O267" i="1" s="1"/>
  <c r="M266" i="1"/>
  <c r="N266" i="1" s="1"/>
  <c r="O266" i="1" s="1"/>
  <c r="M265" i="1"/>
  <c r="N265" i="1" s="1"/>
  <c r="O265" i="1" s="1"/>
  <c r="P265" i="1" s="1"/>
  <c r="M264" i="1"/>
  <c r="N264" i="1" s="1"/>
  <c r="O264" i="1" s="1"/>
  <c r="P264" i="1" s="1"/>
  <c r="M276" i="1"/>
  <c r="N276" i="1" s="1"/>
  <c r="O276" i="1" s="1"/>
  <c r="P276" i="1" s="1"/>
  <c r="M268" i="1"/>
  <c r="N268" i="1" s="1"/>
  <c r="O268" i="1" s="1"/>
  <c r="P268" i="1" s="1"/>
  <c r="M25" i="1"/>
  <c r="N25" i="1" s="1"/>
  <c r="O25" i="1" s="1"/>
  <c r="M28" i="1"/>
  <c r="N28" i="1" s="1"/>
  <c r="O28" i="1" s="1"/>
  <c r="M245" i="1"/>
  <c r="N245" i="1" s="1"/>
  <c r="O245" i="1" s="1"/>
  <c r="P245" i="1" s="1"/>
  <c r="M254" i="1"/>
  <c r="N254" i="1" s="1"/>
  <c r="O254" i="1" s="1"/>
  <c r="P254" i="1" s="1"/>
  <c r="M250" i="1"/>
  <c r="N250" i="1" s="1"/>
  <c r="O250" i="1" s="1"/>
  <c r="P250" i="1" s="1"/>
  <c r="M187" i="1"/>
  <c r="N187" i="1" s="1"/>
  <c r="O187" i="1" s="1"/>
  <c r="P187" i="1" s="1"/>
  <c r="M247" i="1"/>
  <c r="N247" i="1" s="1"/>
  <c r="O247" i="1" s="1"/>
  <c r="P247" i="1" s="1"/>
  <c r="M249" i="1"/>
  <c r="N249" i="1" s="1"/>
  <c r="O249" i="1" s="1"/>
  <c r="M272" i="1"/>
  <c r="N272" i="1" s="1"/>
  <c r="O272" i="1" s="1"/>
  <c r="P272" i="1" s="1"/>
  <c r="P213" i="1"/>
  <c r="M242" i="1"/>
  <c r="N242" i="1" s="1"/>
  <c r="O242" i="1" s="1"/>
  <c r="M22" i="1"/>
  <c r="N22" i="1" s="1"/>
  <c r="O22" i="1" s="1"/>
  <c r="M33" i="1"/>
  <c r="N33" i="1" s="1"/>
  <c r="O33" i="1" s="1"/>
  <c r="M30" i="1"/>
  <c r="N30" i="1" s="1"/>
  <c r="O30" i="1" s="1"/>
  <c r="M53" i="1"/>
  <c r="N53" i="1" s="1"/>
  <c r="O53" i="1" s="1"/>
  <c r="M56" i="1"/>
  <c r="N56" i="1" s="1"/>
  <c r="O56" i="1" s="1"/>
  <c r="M57" i="1"/>
  <c r="N57" i="1" s="1"/>
  <c r="O57" i="1" s="1"/>
  <c r="M84" i="1"/>
  <c r="N84" i="1" s="1"/>
  <c r="O84" i="1" s="1"/>
  <c r="M83" i="1"/>
  <c r="N83" i="1" s="1"/>
  <c r="O83" i="1" s="1"/>
  <c r="M226" i="1"/>
  <c r="N226" i="1" s="1"/>
  <c r="O226" i="1" s="1"/>
  <c r="M224" i="1"/>
  <c r="N224" i="1" s="1"/>
  <c r="O224" i="1" s="1"/>
  <c r="M248" i="1"/>
  <c r="N248" i="1" s="1"/>
  <c r="O248" i="1" s="1"/>
  <c r="P248" i="1" s="1"/>
  <c r="P215" i="1"/>
  <c r="M253" i="1"/>
  <c r="N253" i="1" s="1"/>
  <c r="O253" i="1" s="1"/>
  <c r="P253" i="1" s="1"/>
  <c r="M8" i="1"/>
  <c r="N8" i="1" s="1"/>
  <c r="O8" i="1" s="1"/>
  <c r="M9" i="1"/>
  <c r="N9" i="1" s="1"/>
  <c r="O9" i="1" s="1"/>
  <c r="M5" i="1"/>
  <c r="N5" i="1" s="1"/>
  <c r="O5" i="1" s="1"/>
  <c r="M32" i="1"/>
  <c r="N32" i="1" s="1"/>
  <c r="O32" i="1" s="1"/>
  <c r="M49" i="1"/>
  <c r="N49" i="1" s="1"/>
  <c r="O49" i="1" s="1"/>
  <c r="M38" i="1"/>
  <c r="N38" i="1" s="1"/>
  <c r="O38" i="1" s="1"/>
  <c r="M37" i="1"/>
  <c r="N37" i="1" s="1"/>
  <c r="O37" i="1" s="1"/>
  <c r="M44" i="1"/>
  <c r="N44" i="1" s="1"/>
  <c r="O44" i="1" s="1"/>
  <c r="M45" i="1"/>
  <c r="N45" i="1" s="1"/>
  <c r="O45" i="1" s="1"/>
  <c r="M39" i="1"/>
  <c r="N39" i="1" s="1"/>
  <c r="O39" i="1" s="1"/>
  <c r="M220" i="1"/>
  <c r="N220" i="1" s="1"/>
  <c r="O220" i="1" s="1"/>
  <c r="P220" i="1" s="1"/>
  <c r="M165" i="1"/>
  <c r="N165" i="1" s="1"/>
  <c r="O165" i="1" s="1"/>
  <c r="M168" i="1"/>
  <c r="N168" i="1" s="1"/>
  <c r="O168" i="1" s="1"/>
  <c r="M163" i="1"/>
  <c r="N163" i="1" s="1"/>
  <c r="O163" i="1" s="1"/>
  <c r="M169" i="1"/>
  <c r="N169" i="1" s="1"/>
  <c r="O169" i="1" s="1"/>
  <c r="M170" i="1"/>
  <c r="N170" i="1" s="1"/>
  <c r="O170" i="1" s="1"/>
  <c r="M164" i="1"/>
  <c r="N164" i="1" s="1"/>
  <c r="O164" i="1" s="1"/>
  <c r="M175" i="1"/>
  <c r="N175" i="1" s="1"/>
  <c r="O175" i="1" s="1"/>
  <c r="M177" i="1"/>
  <c r="N177" i="1" s="1"/>
  <c r="O177" i="1" s="1"/>
  <c r="M192" i="1"/>
  <c r="N192" i="1" s="1"/>
  <c r="O192" i="1" s="1"/>
  <c r="P192" i="1" s="1"/>
  <c r="M229" i="1"/>
  <c r="N229" i="1" s="1"/>
  <c r="O229" i="1" s="1"/>
  <c r="P229" i="1" s="1"/>
  <c r="M230" i="1"/>
  <c r="N230" i="1" s="1"/>
  <c r="O230" i="1" s="1"/>
  <c r="P211" i="1"/>
  <c r="M117" i="1"/>
  <c r="N117" i="1" s="1"/>
  <c r="O117" i="1" s="1"/>
  <c r="M114" i="1"/>
  <c r="N114" i="1" s="1"/>
  <c r="O114" i="1" s="1"/>
  <c r="M119" i="1"/>
  <c r="N119" i="1" s="1"/>
  <c r="O119" i="1" s="1"/>
  <c r="M108" i="1"/>
  <c r="N108" i="1" s="1"/>
  <c r="O108" i="1" s="1"/>
  <c r="M115" i="1"/>
  <c r="N115" i="1" s="1"/>
  <c r="O115" i="1" s="1"/>
  <c r="M111" i="1"/>
  <c r="N111" i="1" s="1"/>
  <c r="O111" i="1" s="1"/>
  <c r="M110" i="1"/>
  <c r="N110" i="1" s="1"/>
  <c r="O110" i="1" s="1"/>
  <c r="M236" i="1"/>
  <c r="N236" i="1" s="1"/>
  <c r="O236" i="1" s="1"/>
  <c r="M241" i="1"/>
  <c r="N241" i="1" s="1"/>
  <c r="O241" i="1" s="1"/>
  <c r="M235" i="1"/>
  <c r="N235" i="1" s="1"/>
  <c r="O235" i="1" s="1"/>
  <c r="M237" i="1"/>
  <c r="N237" i="1" s="1"/>
  <c r="O237" i="1" s="1"/>
  <c r="M238" i="1"/>
  <c r="N238" i="1" s="1"/>
  <c r="O238" i="1" s="1"/>
  <c r="M240" i="1"/>
  <c r="N240" i="1" s="1"/>
  <c r="O240" i="1" s="1"/>
  <c r="M246" i="1"/>
  <c r="N246" i="1" s="1"/>
  <c r="O246" i="1" s="1"/>
  <c r="M251" i="1"/>
  <c r="N251" i="1" s="1"/>
  <c r="O251" i="1" s="1"/>
  <c r="P251" i="1" s="1"/>
  <c r="M271" i="1"/>
  <c r="N271" i="1" s="1"/>
  <c r="O271" i="1" s="1"/>
  <c r="P212" i="1"/>
  <c r="M106" i="1"/>
  <c r="N106" i="1" s="1"/>
  <c r="O106" i="1" s="1"/>
  <c r="M104" i="1"/>
  <c r="N104" i="1" s="1"/>
  <c r="O104" i="1" s="1"/>
  <c r="M101" i="1"/>
  <c r="N101" i="1" s="1"/>
  <c r="O101" i="1" s="1"/>
  <c r="M50" i="1"/>
  <c r="N50" i="1" s="1"/>
  <c r="O50" i="1" s="1"/>
  <c r="M48" i="1"/>
  <c r="N48" i="1" s="1"/>
  <c r="O48" i="1" s="1"/>
  <c r="M46" i="1"/>
  <c r="N46" i="1" s="1"/>
  <c r="O46" i="1" s="1"/>
  <c r="M47" i="1"/>
  <c r="N47" i="1" s="1"/>
  <c r="O47" i="1" s="1"/>
  <c r="M182" i="1"/>
  <c r="N182" i="1" s="1"/>
  <c r="O182" i="1" s="1"/>
  <c r="P182" i="1" s="1"/>
  <c r="M260" i="1"/>
  <c r="N260" i="1" s="1"/>
  <c r="O260" i="1" s="1"/>
  <c r="M252" i="1"/>
  <c r="N252" i="1" s="1"/>
  <c r="O252" i="1" s="1"/>
  <c r="M243" i="1"/>
  <c r="N243" i="1" s="1"/>
  <c r="O243" i="1" s="1"/>
  <c r="P142" i="1"/>
  <c r="P218" i="1"/>
  <c r="Q208" i="1"/>
  <c r="R208" i="1" s="1"/>
  <c r="S208" i="1" s="1"/>
  <c r="M139" i="1"/>
  <c r="N139" i="1" s="1"/>
  <c r="O139" i="1" s="1"/>
  <c r="M143" i="1"/>
  <c r="N143" i="1" s="1"/>
  <c r="O143" i="1" s="1"/>
  <c r="M137" i="1"/>
  <c r="N137" i="1" s="1"/>
  <c r="O137" i="1" s="1"/>
  <c r="M140" i="1"/>
  <c r="N140" i="1" s="1"/>
  <c r="O140" i="1" s="1"/>
  <c r="M127" i="1"/>
  <c r="N127" i="1" s="1"/>
  <c r="O127" i="1" s="1"/>
  <c r="M126" i="1"/>
  <c r="N126" i="1" s="1"/>
  <c r="O126" i="1" s="1"/>
  <c r="M123" i="1"/>
  <c r="N123" i="1" s="1"/>
  <c r="O123" i="1" s="1"/>
  <c r="M116" i="1"/>
  <c r="N116" i="1" s="1"/>
  <c r="O116" i="1" s="1"/>
  <c r="M121" i="1"/>
  <c r="N121" i="1" s="1"/>
  <c r="O121" i="1" s="1"/>
  <c r="M124" i="1"/>
  <c r="N124" i="1" s="1"/>
  <c r="O124" i="1" s="1"/>
  <c r="M122" i="1"/>
  <c r="N122" i="1" s="1"/>
  <c r="O122" i="1" s="1"/>
  <c r="M120" i="1"/>
  <c r="N120" i="1" s="1"/>
  <c r="O120" i="1" s="1"/>
  <c r="M125" i="1"/>
  <c r="N125" i="1" s="1"/>
  <c r="O125" i="1" s="1"/>
  <c r="P148" i="1"/>
  <c r="P228" i="1"/>
  <c r="P197" i="1"/>
  <c r="P219" i="1"/>
  <c r="P193" i="1"/>
  <c r="P216" i="1"/>
  <c r="P230" i="1"/>
  <c r="P149" i="1"/>
  <c r="M79" i="1"/>
  <c r="N79" i="1" s="1"/>
  <c r="O79" i="1" s="1"/>
  <c r="M81" i="1"/>
  <c r="N81" i="1" s="1"/>
  <c r="O81" i="1" s="1"/>
  <c r="M80" i="1"/>
  <c r="N80" i="1" s="1"/>
  <c r="O80" i="1" s="1"/>
  <c r="M136" i="1"/>
  <c r="N136" i="1" s="1"/>
  <c r="O136" i="1" s="1"/>
  <c r="M180" i="1"/>
  <c r="N180" i="1" s="1"/>
  <c r="O180" i="1" s="1"/>
  <c r="M135" i="1"/>
  <c r="N135" i="1" s="1"/>
  <c r="O135" i="1" s="1"/>
  <c r="M132" i="1"/>
  <c r="N132" i="1" s="1"/>
  <c r="O132" i="1" s="1"/>
  <c r="M179" i="1"/>
  <c r="N179" i="1" s="1"/>
  <c r="O179" i="1" s="1"/>
  <c r="M129" i="1"/>
  <c r="N129" i="1" s="1"/>
  <c r="O129" i="1" s="1"/>
  <c r="M128" i="1"/>
  <c r="N128" i="1" s="1"/>
  <c r="O128" i="1" s="1"/>
  <c r="M173" i="1"/>
  <c r="N173" i="1" s="1"/>
  <c r="O173" i="1" s="1"/>
  <c r="M174" i="1"/>
  <c r="N174" i="1" s="1"/>
  <c r="O174" i="1" s="1"/>
  <c r="M130" i="1"/>
  <c r="N130" i="1" s="1"/>
  <c r="O130" i="1" s="1"/>
  <c r="M171" i="1"/>
  <c r="N171" i="1" s="1"/>
  <c r="O171" i="1" s="1"/>
  <c r="M131" i="1"/>
  <c r="N131" i="1" s="1"/>
  <c r="O131" i="1" s="1"/>
  <c r="M82" i="1"/>
  <c r="N82" i="1" s="1"/>
  <c r="O82" i="1" s="1"/>
  <c r="M176" i="1"/>
  <c r="N176" i="1" s="1"/>
  <c r="O176" i="1" s="1"/>
  <c r="M19" i="1"/>
  <c r="N19" i="1" s="1"/>
  <c r="O19" i="1" s="1"/>
  <c r="M12" i="1"/>
  <c r="N12" i="1" s="1"/>
  <c r="O12" i="1" s="1"/>
  <c r="M13" i="1"/>
  <c r="N13" i="1" s="1"/>
  <c r="O13" i="1" s="1"/>
  <c r="M16" i="1"/>
  <c r="N16" i="1" s="1"/>
  <c r="O16" i="1" s="1"/>
  <c r="M11" i="1"/>
  <c r="N11" i="1" s="1"/>
  <c r="O11" i="1" s="1"/>
  <c r="M15" i="1"/>
  <c r="N15" i="1" s="1"/>
  <c r="O15" i="1" s="1"/>
  <c r="M113" i="1"/>
  <c r="N113" i="1" s="1"/>
  <c r="O113" i="1" s="1"/>
  <c r="M107" i="1"/>
  <c r="N107" i="1" s="1"/>
  <c r="O107" i="1" s="1"/>
  <c r="M105" i="1"/>
  <c r="N105" i="1" s="1"/>
  <c r="O105" i="1" s="1"/>
  <c r="M102" i="1"/>
  <c r="N102" i="1" s="1"/>
  <c r="O102" i="1" s="1"/>
  <c r="M109" i="1"/>
  <c r="N109" i="1" s="1"/>
  <c r="O109" i="1" s="1"/>
  <c r="M103" i="1"/>
  <c r="N103" i="1" s="1"/>
  <c r="O103" i="1" s="1"/>
  <c r="M112" i="1"/>
  <c r="N112" i="1" s="1"/>
  <c r="O112" i="1" s="1"/>
  <c r="M172" i="1"/>
  <c r="N172" i="1" s="1"/>
  <c r="O172" i="1" s="1"/>
  <c r="M178" i="1"/>
  <c r="N178" i="1" s="1"/>
  <c r="O178" i="1" s="1"/>
  <c r="M118" i="1"/>
  <c r="N118" i="1" s="1"/>
  <c r="O118" i="1" s="1"/>
  <c r="M233" i="1"/>
  <c r="N233" i="1" s="1"/>
  <c r="O233" i="1" s="1"/>
  <c r="M231" i="1"/>
  <c r="N231" i="1" s="1"/>
  <c r="O231" i="1" s="1"/>
  <c r="M234" i="1"/>
  <c r="N234" i="1" s="1"/>
  <c r="O234" i="1" s="1"/>
  <c r="M225" i="1"/>
  <c r="N225" i="1" s="1"/>
  <c r="O225" i="1" s="1"/>
  <c r="M227" i="1"/>
  <c r="N227" i="1" s="1"/>
  <c r="O227" i="1" s="1"/>
  <c r="M244" i="1"/>
  <c r="N244" i="1" s="1"/>
  <c r="O244" i="1" s="1"/>
  <c r="M42" i="1"/>
  <c r="N42" i="1" s="1"/>
  <c r="O42" i="1" s="1"/>
  <c r="M21" i="1"/>
  <c r="N21" i="1" s="1"/>
  <c r="O21" i="1" s="1"/>
  <c r="M20" i="1"/>
  <c r="N20" i="1" s="1"/>
  <c r="O20" i="1" s="1"/>
  <c r="M17" i="1"/>
  <c r="N17" i="1" s="1"/>
  <c r="O17" i="1" s="1"/>
  <c r="M34" i="1"/>
  <c r="N34" i="1" s="1"/>
  <c r="O34" i="1" s="1"/>
  <c r="M18" i="1"/>
  <c r="N18" i="1" s="1"/>
  <c r="O18" i="1" s="1"/>
  <c r="M14" i="1"/>
  <c r="N14" i="1" s="1"/>
  <c r="O14" i="1" s="1"/>
  <c r="M40" i="1"/>
  <c r="N40" i="1" s="1"/>
  <c r="O40" i="1" s="1"/>
  <c r="M51" i="1"/>
  <c r="N51" i="1" s="1"/>
  <c r="O51" i="1" s="1"/>
  <c r="M41" i="1"/>
  <c r="N41" i="1" s="1"/>
  <c r="O41" i="1" s="1"/>
  <c r="M60" i="1"/>
  <c r="N60" i="1" s="1"/>
  <c r="O60" i="1" s="1"/>
  <c r="M35" i="1"/>
  <c r="N35" i="1" s="1"/>
  <c r="O35" i="1" s="1"/>
  <c r="M54" i="1"/>
  <c r="N54" i="1" s="1"/>
  <c r="O54" i="1" s="1"/>
  <c r="M52" i="1"/>
  <c r="N52" i="1" s="1"/>
  <c r="O52" i="1" s="1"/>
  <c r="M43" i="1"/>
  <c r="N43" i="1" s="1"/>
  <c r="O43" i="1" s="1"/>
  <c r="M36" i="1"/>
  <c r="N36" i="1" s="1"/>
  <c r="O36" i="1" s="1"/>
  <c r="M58" i="1"/>
  <c r="N58" i="1" s="1"/>
  <c r="O58" i="1" s="1"/>
  <c r="M73" i="1"/>
  <c r="N73" i="1" s="1"/>
  <c r="O73" i="1" s="1"/>
  <c r="M69" i="1"/>
  <c r="N69" i="1" s="1"/>
  <c r="O69" i="1" s="1"/>
  <c r="M189" i="1"/>
  <c r="N189" i="1" s="1"/>
  <c r="O189" i="1" s="1"/>
  <c r="M185" i="1"/>
  <c r="N185" i="1" s="1"/>
  <c r="O185" i="1" s="1"/>
  <c r="M183" i="1"/>
  <c r="N183" i="1" s="1"/>
  <c r="O183" i="1" s="1"/>
  <c r="M232" i="1"/>
  <c r="N232" i="1" s="1"/>
  <c r="O232" i="1" s="1"/>
  <c r="M181" i="1"/>
  <c r="N181" i="1" s="1"/>
  <c r="O181" i="1" s="1"/>
  <c r="M186" i="1"/>
  <c r="N186" i="1" s="1"/>
  <c r="O186" i="1" s="1"/>
  <c r="M221" i="1"/>
  <c r="N221" i="1" s="1"/>
  <c r="O221" i="1" s="1"/>
  <c r="M184" i="1"/>
  <c r="N184" i="1" s="1"/>
  <c r="O184" i="1" s="1"/>
  <c r="M188" i="1"/>
  <c r="N188" i="1" s="1"/>
  <c r="O188" i="1" s="1"/>
  <c r="M256" i="1"/>
  <c r="N256" i="1" s="1"/>
  <c r="O256" i="1" s="1"/>
  <c r="M255" i="1"/>
  <c r="N255" i="1" s="1"/>
  <c r="O255" i="1" s="1"/>
  <c r="M262" i="1"/>
  <c r="N262" i="1" s="1"/>
  <c r="O262" i="1" s="1"/>
  <c r="M269" i="1"/>
  <c r="N269" i="1" s="1"/>
  <c r="O269" i="1" s="1"/>
  <c r="M281" i="1"/>
  <c r="N281" i="1" s="1"/>
  <c r="O281" i="1" s="1"/>
  <c r="M258" i="1"/>
  <c r="N258" i="1" s="1"/>
  <c r="O258" i="1" s="1"/>
  <c r="M263" i="1"/>
  <c r="N263" i="1" s="1"/>
  <c r="O263" i="1" s="1"/>
  <c r="M261" i="1"/>
  <c r="N261" i="1" s="1"/>
  <c r="O261" i="1" s="1"/>
  <c r="M274" i="1"/>
  <c r="N274" i="1" s="1"/>
  <c r="O274" i="1" s="1"/>
  <c r="M278" i="1"/>
  <c r="N278" i="1" s="1"/>
  <c r="O278" i="1" s="1"/>
  <c r="M277" i="1"/>
  <c r="N277" i="1" s="1"/>
  <c r="O277" i="1" s="1"/>
  <c r="M257" i="1"/>
  <c r="N257" i="1" s="1"/>
  <c r="O257" i="1" s="1"/>
  <c r="M259" i="1"/>
  <c r="N259" i="1" s="1"/>
  <c r="O259" i="1" s="1"/>
  <c r="Q204" i="1" l="1"/>
  <c r="R204" i="1" s="1"/>
  <c r="S204" i="1" s="1"/>
  <c r="Q66" i="1"/>
  <c r="R66" i="1" s="1"/>
  <c r="S66" i="1" s="1"/>
  <c r="H292" i="1"/>
  <c r="H288" i="1"/>
  <c r="H293" i="1"/>
  <c r="H65" i="1"/>
  <c r="H76" i="1"/>
  <c r="H66" i="1"/>
  <c r="H156" i="1"/>
  <c r="H154" i="1"/>
  <c r="H68" i="1"/>
  <c r="H151" i="1"/>
  <c r="H152" i="1"/>
  <c r="H71" i="1"/>
  <c r="H150" i="1"/>
  <c r="H77" i="1"/>
  <c r="H226" i="1"/>
  <c r="H78" i="1"/>
  <c r="H157" i="1"/>
  <c r="H285" i="1"/>
  <c r="H287" i="1"/>
  <c r="H289" i="1"/>
  <c r="H284" i="1"/>
  <c r="H282" i="1"/>
  <c r="H291" i="1"/>
  <c r="H67" i="1"/>
  <c r="H70" i="1"/>
  <c r="H280" i="1"/>
  <c r="H147" i="1"/>
  <c r="H153" i="1"/>
  <c r="H286" i="1"/>
  <c r="P286" i="1"/>
  <c r="P290" i="1"/>
  <c r="H290" i="1"/>
  <c r="H278" i="1"/>
  <c r="H41" i="1"/>
  <c r="H148" i="1"/>
  <c r="P283" i="1"/>
  <c r="H283" i="1"/>
  <c r="H90" i="1"/>
  <c r="H95" i="1"/>
  <c r="H93" i="1"/>
  <c r="H87" i="1"/>
  <c r="H92" i="1"/>
  <c r="H89" i="1"/>
  <c r="H91" i="1"/>
  <c r="H62" i="1"/>
  <c r="H63" i="1"/>
  <c r="H72" i="1"/>
  <c r="H205" i="1"/>
  <c r="H183" i="1"/>
  <c r="H105" i="1"/>
  <c r="H174" i="1"/>
  <c r="H136" i="1"/>
  <c r="H101" i="1"/>
  <c r="P270" i="1"/>
  <c r="H279" i="1"/>
  <c r="H21" i="1"/>
  <c r="H255" i="1"/>
  <c r="H233" i="1"/>
  <c r="P226" i="1"/>
  <c r="Q206" i="1" s="1"/>
  <c r="R206" i="1" s="1"/>
  <c r="S206" i="1" s="1"/>
  <c r="H212" i="1"/>
  <c r="H204" i="1"/>
  <c r="H196" i="1"/>
  <c r="H201" i="1"/>
  <c r="H215" i="1"/>
  <c r="H230" i="1"/>
  <c r="H37" i="1"/>
  <c r="H249" i="1"/>
  <c r="H28" i="1"/>
  <c r="H266" i="1"/>
  <c r="H2" i="1"/>
  <c r="H57" i="1"/>
  <c r="H223" i="1"/>
  <c r="P191" i="1"/>
  <c r="P266" i="1"/>
  <c r="Q210" i="1"/>
  <c r="R210" i="1" s="1"/>
  <c r="S210" i="1" s="1"/>
  <c r="H47" i="1"/>
  <c r="H213" i="1"/>
  <c r="H169" i="1"/>
  <c r="H274" i="1"/>
  <c r="H256" i="1"/>
  <c r="H185" i="1"/>
  <c r="H58" i="1"/>
  <c r="H51" i="1"/>
  <c r="H42" i="1"/>
  <c r="H118" i="1"/>
  <c r="H107" i="1"/>
  <c r="H19" i="1"/>
  <c r="H173" i="1"/>
  <c r="H80" i="1"/>
  <c r="H124" i="1"/>
  <c r="H137" i="1"/>
  <c r="H46" i="1"/>
  <c r="H235" i="1"/>
  <c r="P108" i="1"/>
  <c r="H108" i="1"/>
  <c r="H229" i="1"/>
  <c r="H163" i="1"/>
  <c r="H162" i="1"/>
  <c r="H166" i="1"/>
  <c r="H160" i="1"/>
  <c r="H161" i="1"/>
  <c r="H155" i="1"/>
  <c r="H167" i="1"/>
  <c r="H158" i="1"/>
  <c r="H159" i="1"/>
  <c r="H38" i="1"/>
  <c r="H194" i="1"/>
  <c r="H144" i="1"/>
  <c r="H237" i="1"/>
  <c r="H115" i="1"/>
  <c r="H146" i="1"/>
  <c r="H261" i="1"/>
  <c r="H188" i="1"/>
  <c r="H189" i="1"/>
  <c r="H36" i="1"/>
  <c r="H40" i="1"/>
  <c r="H178" i="1"/>
  <c r="H113" i="1"/>
  <c r="H176" i="1"/>
  <c r="H128" i="1"/>
  <c r="H81" i="1"/>
  <c r="P196" i="1"/>
  <c r="P143" i="1"/>
  <c r="H143" i="1"/>
  <c r="H243" i="1"/>
  <c r="H48" i="1"/>
  <c r="H241" i="1"/>
  <c r="H119" i="1"/>
  <c r="H192" i="1"/>
  <c r="H168" i="1"/>
  <c r="H49" i="1"/>
  <c r="H248" i="1"/>
  <c r="H56" i="1"/>
  <c r="H242" i="1"/>
  <c r="P133" i="1"/>
  <c r="H133" i="1"/>
  <c r="P239" i="1"/>
  <c r="H239" i="1"/>
  <c r="P74" i="1"/>
  <c r="H74" i="1"/>
  <c r="H4" i="1"/>
  <c r="H142" i="1"/>
  <c r="H206" i="1"/>
  <c r="H193" i="1"/>
  <c r="H203" i="1"/>
  <c r="H199" i="1"/>
  <c r="H25" i="1"/>
  <c r="H267" i="1"/>
  <c r="H86" i="1"/>
  <c r="H7" i="1"/>
  <c r="H263" i="1"/>
  <c r="H184" i="1"/>
  <c r="H69" i="1"/>
  <c r="H43" i="1"/>
  <c r="H14" i="1"/>
  <c r="H244" i="1"/>
  <c r="H172" i="1"/>
  <c r="H15" i="1"/>
  <c r="H82" i="1"/>
  <c r="H129" i="1"/>
  <c r="H79" i="1"/>
  <c r="P121" i="1"/>
  <c r="H121" i="1"/>
  <c r="P139" i="1"/>
  <c r="H139" i="1"/>
  <c r="H50" i="1"/>
  <c r="P271" i="1"/>
  <c r="H271" i="1"/>
  <c r="H236" i="1"/>
  <c r="H114" i="1"/>
  <c r="H177" i="1"/>
  <c r="H165" i="1"/>
  <c r="H32" i="1"/>
  <c r="H53" i="1"/>
  <c r="H64" i="1"/>
  <c r="H59" i="1"/>
  <c r="H61" i="1"/>
  <c r="H55" i="1"/>
  <c r="H247" i="1"/>
  <c r="H268" i="1"/>
  <c r="H222" i="1"/>
  <c r="H275" i="1"/>
  <c r="H85" i="1"/>
  <c r="H10" i="1"/>
  <c r="H195" i="1"/>
  <c r="H149" i="1"/>
  <c r="H214" i="1"/>
  <c r="H141" i="1"/>
  <c r="H253" i="1"/>
  <c r="H251" i="1"/>
  <c r="P110" i="1"/>
  <c r="H110" i="1"/>
  <c r="H175" i="1"/>
  <c r="H220" i="1"/>
  <c r="H5" i="1"/>
  <c r="H224" i="1"/>
  <c r="H30" i="1"/>
  <c r="H187" i="1"/>
  <c r="H276" i="1"/>
  <c r="H207" i="1"/>
  <c r="H202" i="1"/>
  <c r="H270" i="1"/>
  <c r="H88" i="1"/>
  <c r="H258" i="1"/>
  <c r="H227" i="1"/>
  <c r="H179" i="1"/>
  <c r="H259" i="1"/>
  <c r="H281" i="1"/>
  <c r="H186" i="1"/>
  <c r="H54" i="1"/>
  <c r="H34" i="1"/>
  <c r="H225" i="1"/>
  <c r="H103" i="1"/>
  <c r="H16" i="1"/>
  <c r="H132" i="1"/>
  <c r="H123" i="1"/>
  <c r="P252" i="1"/>
  <c r="H252" i="1"/>
  <c r="H104" i="1"/>
  <c r="P246" i="1"/>
  <c r="H246" i="1"/>
  <c r="P111" i="1"/>
  <c r="H111" i="1"/>
  <c r="P117" i="1"/>
  <c r="H117" i="1"/>
  <c r="H39" i="1"/>
  <c r="H33" i="1"/>
  <c r="H250" i="1"/>
  <c r="H264" i="1"/>
  <c r="H190" i="1"/>
  <c r="H6" i="1"/>
  <c r="H217" i="1"/>
  <c r="H197" i="1"/>
  <c r="H138" i="1"/>
  <c r="H218" i="1"/>
  <c r="P140" i="1"/>
  <c r="H140" i="1"/>
  <c r="H112" i="1"/>
  <c r="H11" i="1"/>
  <c r="H3" i="1"/>
  <c r="H257" i="1"/>
  <c r="H181" i="1"/>
  <c r="H35" i="1"/>
  <c r="H17" i="1"/>
  <c r="H109" i="1"/>
  <c r="H171" i="1"/>
  <c r="P125" i="1"/>
  <c r="H125" i="1"/>
  <c r="P126" i="1"/>
  <c r="H126" i="1"/>
  <c r="P260" i="1"/>
  <c r="H260" i="1"/>
  <c r="H106" i="1"/>
  <c r="H97" i="1"/>
  <c r="H99" i="1"/>
  <c r="H98" i="1"/>
  <c r="H94" i="1"/>
  <c r="H100" i="1"/>
  <c r="H96" i="1"/>
  <c r="H240" i="1"/>
  <c r="H164" i="1"/>
  <c r="H45" i="1"/>
  <c r="H9" i="1"/>
  <c r="H83" i="1"/>
  <c r="H27" i="1"/>
  <c r="H29" i="1"/>
  <c r="H24" i="1"/>
  <c r="H23" i="1"/>
  <c r="H254" i="1"/>
  <c r="H191" i="1"/>
  <c r="H31" i="1"/>
  <c r="H75" i="1"/>
  <c r="H145" i="1"/>
  <c r="P122" i="1"/>
  <c r="H122" i="1"/>
  <c r="H221" i="1"/>
  <c r="H52" i="1"/>
  <c r="H18" i="1"/>
  <c r="H131" i="1"/>
  <c r="Q201" i="1"/>
  <c r="R201" i="1" s="1"/>
  <c r="S201" i="1" s="1"/>
  <c r="P116" i="1"/>
  <c r="H116" i="1"/>
  <c r="H269" i="1"/>
  <c r="H234" i="1"/>
  <c r="H13" i="1"/>
  <c r="H135" i="1"/>
  <c r="P224" i="1"/>
  <c r="P267" i="1"/>
  <c r="H209" i="1"/>
  <c r="H277" i="1"/>
  <c r="H262" i="1"/>
  <c r="H232" i="1"/>
  <c r="H73" i="1"/>
  <c r="H60" i="1"/>
  <c r="H20" i="1"/>
  <c r="H231" i="1"/>
  <c r="H102" i="1"/>
  <c r="H12" i="1"/>
  <c r="H130" i="1"/>
  <c r="H180" i="1"/>
  <c r="P275" i="1"/>
  <c r="P249" i="1"/>
  <c r="P120" i="1"/>
  <c r="H120" i="1"/>
  <c r="P127" i="1"/>
  <c r="H127" i="1"/>
  <c r="H182" i="1"/>
  <c r="H238" i="1"/>
  <c r="H170" i="1"/>
  <c r="H44" i="1"/>
  <c r="H8" i="1"/>
  <c r="H84" i="1"/>
  <c r="H22" i="1"/>
  <c r="H272" i="1"/>
  <c r="H245" i="1"/>
  <c r="H265" i="1"/>
  <c r="H273" i="1"/>
  <c r="H26" i="1"/>
  <c r="H210" i="1"/>
  <c r="H219" i="1"/>
  <c r="H208" i="1"/>
  <c r="H134" i="1"/>
  <c r="H198" i="1"/>
  <c r="H211" i="1"/>
  <c r="H200" i="1"/>
  <c r="H216" i="1"/>
  <c r="H228" i="1"/>
  <c r="Q214" i="1"/>
  <c r="R214" i="1" s="1"/>
  <c r="S214" i="1" s="1"/>
  <c r="Q209" i="1"/>
  <c r="R209" i="1" s="1"/>
  <c r="S209" i="1" s="1"/>
  <c r="Q217" i="1"/>
  <c r="R217" i="1" s="1"/>
  <c r="S217" i="1" s="1"/>
  <c r="P2" i="1"/>
  <c r="Q205" i="1"/>
  <c r="R205" i="1" s="1"/>
  <c r="S205" i="1" s="1"/>
  <c r="P85" i="1"/>
  <c r="P7" i="1"/>
  <c r="Q203" i="1"/>
  <c r="R203" i="1" s="1"/>
  <c r="S203" i="1" s="1"/>
  <c r="P4" i="1"/>
  <c r="P10" i="1"/>
  <c r="P3" i="1"/>
  <c r="P6" i="1"/>
  <c r="Q207" i="1"/>
  <c r="R207" i="1" s="1"/>
  <c r="S207" i="1" s="1"/>
  <c r="P88" i="1"/>
  <c r="P31" i="1"/>
  <c r="P86" i="1"/>
  <c r="P26" i="1"/>
  <c r="Q198" i="1"/>
  <c r="R198" i="1" s="1"/>
  <c r="S198" i="1" s="1"/>
  <c r="Q199" i="1"/>
  <c r="R199" i="1" s="1"/>
  <c r="S199" i="1" s="1"/>
  <c r="P47" i="1"/>
  <c r="P241" i="1"/>
  <c r="P168" i="1"/>
  <c r="P49" i="1"/>
  <c r="Q215" i="1"/>
  <c r="R215" i="1" s="1"/>
  <c r="S215" i="1" s="1"/>
  <c r="P83" i="1"/>
  <c r="P46" i="1"/>
  <c r="P236" i="1"/>
  <c r="P119" i="1"/>
  <c r="P177" i="1"/>
  <c r="P165" i="1"/>
  <c r="P32" i="1"/>
  <c r="P84" i="1"/>
  <c r="P22" i="1"/>
  <c r="Q213" i="1"/>
  <c r="R213" i="1" s="1"/>
  <c r="S213" i="1" s="1"/>
  <c r="Q218" i="1"/>
  <c r="R218" i="1" s="1"/>
  <c r="S218" i="1" s="1"/>
  <c r="P48" i="1"/>
  <c r="P114" i="1"/>
  <c r="P175" i="1"/>
  <c r="P5" i="1"/>
  <c r="P28" i="1"/>
  <c r="P39" i="1"/>
  <c r="P57" i="1"/>
  <c r="P25" i="1"/>
  <c r="P50" i="1"/>
  <c r="P101" i="1"/>
  <c r="Q212" i="1"/>
  <c r="R212" i="1" s="1"/>
  <c r="S212" i="1" s="1"/>
  <c r="P240" i="1"/>
  <c r="P164" i="1"/>
  <c r="P45" i="1"/>
  <c r="P9" i="1"/>
  <c r="P56" i="1"/>
  <c r="P137" i="1"/>
  <c r="Q202" i="1"/>
  <c r="R202" i="1" s="1"/>
  <c r="S202" i="1" s="1"/>
  <c r="P243" i="1"/>
  <c r="P104" i="1"/>
  <c r="P238" i="1"/>
  <c r="P170" i="1"/>
  <c r="P44" i="1"/>
  <c r="P8" i="1"/>
  <c r="P53" i="1"/>
  <c r="P106" i="1"/>
  <c r="P237" i="1"/>
  <c r="P169" i="1"/>
  <c r="P37" i="1"/>
  <c r="P30" i="1"/>
  <c r="P235" i="1"/>
  <c r="P115" i="1"/>
  <c r="Q211" i="1"/>
  <c r="R211" i="1" s="1"/>
  <c r="S211" i="1" s="1"/>
  <c r="P163" i="1"/>
  <c r="Q150" i="1" s="1"/>
  <c r="R150" i="1" s="1"/>
  <c r="S150" i="1" s="1"/>
  <c r="P38" i="1"/>
  <c r="P33" i="1"/>
  <c r="P242" i="1"/>
  <c r="P124" i="1"/>
  <c r="P123" i="1"/>
  <c r="Q216" i="1"/>
  <c r="R216" i="1" s="1"/>
  <c r="S216" i="1" s="1"/>
  <c r="Q219" i="1"/>
  <c r="R219" i="1" s="1"/>
  <c r="S219" i="1" s="1"/>
  <c r="P186" i="1"/>
  <c r="P35" i="1"/>
  <c r="P17" i="1"/>
  <c r="P234" i="1"/>
  <c r="P105" i="1"/>
  <c r="P12" i="1"/>
  <c r="P130" i="1"/>
  <c r="P180" i="1"/>
  <c r="P262" i="1"/>
  <c r="P263" i="1"/>
  <c r="P256" i="1"/>
  <c r="P181" i="1"/>
  <c r="P60" i="1"/>
  <c r="P20" i="1"/>
  <c r="P231" i="1"/>
  <c r="P107" i="1"/>
  <c r="P174" i="1"/>
  <c r="P136" i="1"/>
  <c r="P41" i="1"/>
  <c r="P21" i="1"/>
  <c r="P233" i="1"/>
  <c r="P113" i="1"/>
  <c r="P19" i="1"/>
  <c r="P173" i="1"/>
  <c r="P80" i="1"/>
  <c r="P73" i="1"/>
  <c r="P257" i="1"/>
  <c r="P183" i="1"/>
  <c r="Q200" i="1" s="1"/>
  <c r="R200" i="1" s="1"/>
  <c r="S200" i="1" s="1"/>
  <c r="P58" i="1"/>
  <c r="P51" i="1"/>
  <c r="P42" i="1"/>
  <c r="P15" i="1"/>
  <c r="P176" i="1"/>
  <c r="P128" i="1"/>
  <c r="P81" i="1"/>
  <c r="P232" i="1"/>
  <c r="P277" i="1"/>
  <c r="P281" i="1"/>
  <c r="P185" i="1"/>
  <c r="P36" i="1"/>
  <c r="P40" i="1"/>
  <c r="P112" i="1"/>
  <c r="P82" i="1"/>
  <c r="P129" i="1"/>
  <c r="P79" i="1"/>
  <c r="P259" i="1"/>
  <c r="P278" i="1"/>
  <c r="P269" i="1"/>
  <c r="P188" i="1"/>
  <c r="P189" i="1"/>
  <c r="Q194" i="1" s="1"/>
  <c r="R194" i="1" s="1"/>
  <c r="S194" i="1" s="1"/>
  <c r="P43" i="1"/>
  <c r="P14" i="1"/>
  <c r="P244" i="1"/>
  <c r="P118" i="1"/>
  <c r="P103" i="1"/>
  <c r="P11" i="1"/>
  <c r="P131" i="1"/>
  <c r="P179" i="1"/>
  <c r="P184" i="1"/>
  <c r="P69" i="1"/>
  <c r="P52" i="1"/>
  <c r="P18" i="1"/>
  <c r="P227" i="1"/>
  <c r="P178" i="1"/>
  <c r="P109" i="1"/>
  <c r="P16" i="1"/>
  <c r="P132" i="1"/>
  <c r="P258" i="1"/>
  <c r="P274" i="1"/>
  <c r="P261" i="1"/>
  <c r="P255" i="1"/>
  <c r="P221" i="1"/>
  <c r="P54" i="1"/>
  <c r="P34" i="1"/>
  <c r="P225" i="1"/>
  <c r="P172" i="1"/>
  <c r="P102" i="1"/>
  <c r="P13" i="1"/>
  <c r="P171" i="1"/>
  <c r="P135" i="1"/>
  <c r="Q288" i="1" l="1"/>
  <c r="R288" i="1" s="1"/>
  <c r="S288" i="1" s="1"/>
  <c r="Q228" i="1"/>
  <c r="R228" i="1" s="1"/>
  <c r="S228" i="1" s="1"/>
  <c r="Q223" i="1"/>
  <c r="R223" i="1" s="1"/>
  <c r="S223" i="1" s="1"/>
  <c r="Q6" i="1"/>
  <c r="R6" i="1" s="1"/>
  <c r="S6" i="1" s="1"/>
  <c r="Q293" i="1"/>
  <c r="R293" i="1" s="1"/>
  <c r="S293" i="1" s="1"/>
  <c r="Q139" i="1"/>
  <c r="R139" i="1" s="1"/>
  <c r="S139" i="1" s="1"/>
  <c r="Q78" i="1"/>
  <c r="R78" i="1" s="1"/>
  <c r="S78" i="1" s="1"/>
  <c r="Q71" i="1"/>
  <c r="R71" i="1" s="1"/>
  <c r="S71" i="1" s="1"/>
  <c r="Q68" i="1"/>
  <c r="R68" i="1" s="1"/>
  <c r="S68" i="1" s="1"/>
  <c r="Q65" i="1"/>
  <c r="R65" i="1" s="1"/>
  <c r="S65" i="1" s="1"/>
  <c r="Q76" i="1"/>
  <c r="R76" i="1" s="1"/>
  <c r="S76" i="1" s="1"/>
  <c r="Q157" i="1"/>
  <c r="R157" i="1" s="1"/>
  <c r="S157" i="1" s="1"/>
  <c r="Q280" i="1"/>
  <c r="R280" i="1" s="1"/>
  <c r="S280" i="1" s="1"/>
  <c r="Q133" i="1"/>
  <c r="R133" i="1" s="1"/>
  <c r="S133" i="1" s="1"/>
  <c r="Q151" i="1"/>
  <c r="R151" i="1" s="1"/>
  <c r="S151" i="1" s="1"/>
  <c r="Q247" i="1"/>
  <c r="R247" i="1" s="1"/>
  <c r="S247" i="1" s="1"/>
  <c r="Q154" i="1"/>
  <c r="R154" i="1" s="1"/>
  <c r="S154" i="1" s="1"/>
  <c r="Q70" i="1"/>
  <c r="R70" i="1" s="1"/>
  <c r="S70" i="1" s="1"/>
  <c r="Q291" i="1"/>
  <c r="R291" i="1" s="1"/>
  <c r="S291" i="1" s="1"/>
  <c r="Q287" i="1"/>
  <c r="R287" i="1" s="1"/>
  <c r="S287" i="1" s="1"/>
  <c r="Q289" i="1"/>
  <c r="R289" i="1" s="1"/>
  <c r="S289" i="1" s="1"/>
  <c r="Q282" i="1"/>
  <c r="R282" i="1" s="1"/>
  <c r="S282" i="1" s="1"/>
  <c r="Q285" i="1"/>
  <c r="R285" i="1" s="1"/>
  <c r="S285" i="1" s="1"/>
  <c r="Q284" i="1"/>
  <c r="R284" i="1" s="1"/>
  <c r="S284" i="1" s="1"/>
  <c r="Q67" i="1"/>
  <c r="R67" i="1" s="1"/>
  <c r="S67" i="1" s="1"/>
  <c r="Q77" i="1"/>
  <c r="R77" i="1" s="1"/>
  <c r="S77" i="1" s="1"/>
  <c r="Q72" i="1"/>
  <c r="R72" i="1" s="1"/>
  <c r="S72" i="1" s="1"/>
  <c r="Q101" i="1"/>
  <c r="R101" i="1" s="1"/>
  <c r="S101" i="1" s="1"/>
  <c r="Q95" i="1"/>
  <c r="R95" i="1" s="1"/>
  <c r="S95" i="1" s="1"/>
  <c r="Q90" i="1"/>
  <c r="R90" i="1" s="1"/>
  <c r="S90" i="1" s="1"/>
  <c r="Q195" i="1"/>
  <c r="R195" i="1" s="1"/>
  <c r="S195" i="1" s="1"/>
  <c r="Q193" i="1"/>
  <c r="R193" i="1" s="1"/>
  <c r="S193" i="1" s="1"/>
  <c r="Q63" i="1"/>
  <c r="R63" i="1" s="1"/>
  <c r="S63" i="1" s="1"/>
  <c r="Q62" i="1"/>
  <c r="R62" i="1" s="1"/>
  <c r="S62" i="1" s="1"/>
  <c r="Q89" i="1"/>
  <c r="R89" i="1" s="1"/>
  <c r="S89" i="1" s="1"/>
  <c r="Q91" i="1"/>
  <c r="R91" i="1" s="1"/>
  <c r="S91" i="1" s="1"/>
  <c r="Q93" i="1"/>
  <c r="R93" i="1" s="1"/>
  <c r="S93" i="1" s="1"/>
  <c r="Q92" i="1"/>
  <c r="R92" i="1" s="1"/>
  <c r="S92" i="1" s="1"/>
  <c r="Q87" i="1"/>
  <c r="R87" i="1" s="1"/>
  <c r="S87" i="1" s="1"/>
  <c r="Q290" i="1"/>
  <c r="R290" i="1" s="1"/>
  <c r="S290" i="1" s="1"/>
  <c r="Q286" i="1"/>
  <c r="R286" i="1" s="1"/>
  <c r="S286" i="1" s="1"/>
  <c r="Q283" i="1"/>
  <c r="R283" i="1" s="1"/>
  <c r="S283" i="1" s="1"/>
  <c r="Q279" i="1"/>
  <c r="R279" i="1" s="1"/>
  <c r="S279" i="1" s="1"/>
  <c r="Q276" i="1"/>
  <c r="R276" i="1" s="1"/>
  <c r="S276" i="1" s="1"/>
  <c r="Q94" i="1"/>
  <c r="R94" i="1" s="1"/>
  <c r="S94" i="1" s="1"/>
  <c r="Q74" i="1"/>
  <c r="R74" i="1" s="1"/>
  <c r="S74" i="1" s="1"/>
  <c r="Q10" i="1"/>
  <c r="R10" i="1" s="1"/>
  <c r="S10" i="1" s="1"/>
  <c r="Q141" i="1"/>
  <c r="R141" i="1" s="1"/>
  <c r="S141" i="1" s="1"/>
  <c r="Q44" i="1"/>
  <c r="R44" i="1" s="1"/>
  <c r="S44" i="1" s="1"/>
  <c r="Q222" i="1"/>
  <c r="R222" i="1" s="1"/>
  <c r="S222" i="1" s="1"/>
  <c r="Q175" i="1"/>
  <c r="R175" i="1" s="1"/>
  <c r="S175" i="1" s="1"/>
  <c r="Q146" i="1"/>
  <c r="R146" i="1" s="1"/>
  <c r="S146" i="1" s="1"/>
  <c r="Q162" i="1"/>
  <c r="R162" i="1" s="1"/>
  <c r="S162" i="1" s="1"/>
  <c r="Q166" i="1"/>
  <c r="R166" i="1" s="1"/>
  <c r="S166" i="1" s="1"/>
  <c r="Q177" i="1"/>
  <c r="R177" i="1" s="1"/>
  <c r="S177" i="1" s="1"/>
  <c r="Q88" i="1"/>
  <c r="R88" i="1" s="1"/>
  <c r="S88" i="1" s="1"/>
  <c r="Q7" i="1"/>
  <c r="R7" i="1" s="1"/>
  <c r="S7" i="1" s="1"/>
  <c r="Q237" i="1"/>
  <c r="R237" i="1" s="1"/>
  <c r="S237" i="1" s="1"/>
  <c r="Q39" i="1"/>
  <c r="R39" i="1" s="1"/>
  <c r="S39" i="1" s="1"/>
  <c r="Q144" i="1"/>
  <c r="R144" i="1" s="1"/>
  <c r="S144" i="1" s="1"/>
  <c r="Q158" i="1"/>
  <c r="R158" i="1" s="1"/>
  <c r="S158" i="1" s="1"/>
  <c r="Q161" i="1"/>
  <c r="R161" i="1" s="1"/>
  <c r="S161" i="1" s="1"/>
  <c r="Q160" i="1"/>
  <c r="R160" i="1" s="1"/>
  <c r="S160" i="1" s="1"/>
  <c r="Q159" i="1"/>
  <c r="R159" i="1" s="1"/>
  <c r="S159" i="1" s="1"/>
  <c r="Q167" i="1"/>
  <c r="R167" i="1" s="1"/>
  <c r="S167" i="1" s="1"/>
  <c r="Q155" i="1"/>
  <c r="R155" i="1" s="1"/>
  <c r="S155" i="1" s="1"/>
  <c r="Q97" i="1"/>
  <c r="R97" i="1" s="1"/>
  <c r="S97" i="1" s="1"/>
  <c r="Q98" i="1"/>
  <c r="R98" i="1" s="1"/>
  <c r="S98" i="1" s="1"/>
  <c r="Q99" i="1"/>
  <c r="R99" i="1" s="1"/>
  <c r="S99" i="1" s="1"/>
  <c r="Q100" i="1"/>
  <c r="R100" i="1" s="1"/>
  <c r="S100" i="1" s="1"/>
  <c r="Q96" i="1"/>
  <c r="R96" i="1" s="1"/>
  <c r="S96" i="1" s="1"/>
  <c r="Q86" i="1"/>
  <c r="R86" i="1" s="1"/>
  <c r="S86" i="1" s="1"/>
  <c r="Q75" i="1"/>
  <c r="R75" i="1" s="1"/>
  <c r="S75" i="1" s="1"/>
  <c r="Q37" i="1"/>
  <c r="R37" i="1" s="1"/>
  <c r="S37" i="1" s="1"/>
  <c r="Q85" i="1"/>
  <c r="R85" i="1" s="1"/>
  <c r="S85" i="1" s="1"/>
  <c r="Q31" i="1"/>
  <c r="R31" i="1" s="1"/>
  <c r="S31" i="1" s="1"/>
  <c r="Q145" i="1"/>
  <c r="R145" i="1" s="1"/>
  <c r="S145" i="1" s="1"/>
  <c r="Q220" i="1"/>
  <c r="R220" i="1" s="1"/>
  <c r="S220" i="1" s="1"/>
  <c r="Q115" i="1"/>
  <c r="R115" i="1" s="1"/>
  <c r="S115" i="1" s="1"/>
  <c r="Q138" i="1"/>
  <c r="R138" i="1" s="1"/>
  <c r="S138" i="1" s="1"/>
  <c r="Q2" i="1"/>
  <c r="R2" i="1" s="1"/>
  <c r="S2" i="1" s="1"/>
  <c r="Q3" i="1"/>
  <c r="R3" i="1" s="1"/>
  <c r="S3" i="1" s="1"/>
  <c r="Q4" i="1"/>
  <c r="R4" i="1" s="1"/>
  <c r="S4" i="1" s="1"/>
  <c r="Q38" i="1"/>
  <c r="R38" i="1" s="1"/>
  <c r="S38" i="1" s="1"/>
  <c r="Q55" i="1"/>
  <c r="R55" i="1" s="1"/>
  <c r="S55" i="1" s="1"/>
  <c r="Q64" i="1"/>
  <c r="R64" i="1" s="1"/>
  <c r="S64" i="1" s="1"/>
  <c r="Q61" i="1"/>
  <c r="R61" i="1" s="1"/>
  <c r="S61" i="1" s="1"/>
  <c r="Q59" i="1"/>
  <c r="R59" i="1" s="1"/>
  <c r="S59" i="1" s="1"/>
  <c r="Q24" i="1"/>
  <c r="R24" i="1" s="1"/>
  <c r="S24" i="1" s="1"/>
  <c r="Q23" i="1"/>
  <c r="R23" i="1" s="1"/>
  <c r="S23" i="1" s="1"/>
  <c r="Q29" i="1"/>
  <c r="R29" i="1" s="1"/>
  <c r="S29" i="1" s="1"/>
  <c r="Q27" i="1"/>
  <c r="R27" i="1" s="1"/>
  <c r="S27" i="1" s="1"/>
  <c r="Q26" i="1"/>
  <c r="R26" i="1" s="1"/>
  <c r="S26" i="1" s="1"/>
  <c r="Q134" i="1"/>
  <c r="R134" i="1" s="1"/>
  <c r="S134" i="1" s="1"/>
  <c r="Q48" i="1"/>
  <c r="R48" i="1" s="1"/>
  <c r="S48" i="1" s="1"/>
  <c r="Q260" i="1"/>
  <c r="R260" i="1" s="1"/>
  <c r="S260" i="1" s="1"/>
  <c r="Q46" i="1"/>
  <c r="R46" i="1" s="1"/>
  <c r="S46" i="1" s="1"/>
  <c r="Q246" i="1"/>
  <c r="R246" i="1" s="1"/>
  <c r="S246" i="1" s="1"/>
  <c r="Q49" i="1"/>
  <c r="R49" i="1" s="1"/>
  <c r="S49" i="1" s="1"/>
  <c r="Q170" i="1"/>
  <c r="R170" i="1" s="1"/>
  <c r="S170" i="1" s="1"/>
  <c r="Q248" i="1"/>
  <c r="R248" i="1" s="1"/>
  <c r="S248" i="1" s="1"/>
  <c r="Q268" i="1"/>
  <c r="R268" i="1" s="1"/>
  <c r="S268" i="1" s="1"/>
  <c r="Q245" i="1"/>
  <c r="R245" i="1" s="1"/>
  <c r="S245" i="1" s="1"/>
  <c r="Q104" i="1"/>
  <c r="R104" i="1" s="1"/>
  <c r="S104" i="1" s="1"/>
  <c r="Q50" i="1"/>
  <c r="R50" i="1" s="1"/>
  <c r="S50" i="1" s="1"/>
  <c r="Q251" i="1"/>
  <c r="R251" i="1" s="1"/>
  <c r="S251" i="1" s="1"/>
  <c r="Q163" i="1"/>
  <c r="R163" i="1" s="1"/>
  <c r="S163" i="1" s="1"/>
  <c r="Q249" i="1"/>
  <c r="R249" i="1" s="1"/>
  <c r="S249" i="1" s="1"/>
  <c r="Q250" i="1"/>
  <c r="R250" i="1" s="1"/>
  <c r="S250" i="1" s="1"/>
  <c r="Q272" i="1"/>
  <c r="R272" i="1" s="1"/>
  <c r="S272" i="1" s="1"/>
  <c r="Q47" i="1"/>
  <c r="R47" i="1" s="1"/>
  <c r="S47" i="1" s="1"/>
  <c r="Q164" i="1"/>
  <c r="R164" i="1" s="1"/>
  <c r="S164" i="1" s="1"/>
  <c r="Q230" i="1"/>
  <c r="R230" i="1" s="1"/>
  <c r="S230" i="1" s="1"/>
  <c r="Q235" i="1"/>
  <c r="R235" i="1" s="1"/>
  <c r="S235" i="1" s="1"/>
  <c r="Q169" i="1"/>
  <c r="R169" i="1" s="1"/>
  <c r="S169" i="1" s="1"/>
  <c r="Q108" i="1"/>
  <c r="R108" i="1" s="1"/>
  <c r="S108" i="1" s="1"/>
  <c r="Q114" i="1"/>
  <c r="R114" i="1" s="1"/>
  <c r="S114" i="1" s="1"/>
  <c r="Q273" i="1"/>
  <c r="R273" i="1" s="1"/>
  <c r="S273" i="1" s="1"/>
  <c r="Q111" i="1"/>
  <c r="R111" i="1" s="1"/>
  <c r="S111" i="1" s="1"/>
  <c r="Q117" i="1"/>
  <c r="R117" i="1" s="1"/>
  <c r="S117" i="1" s="1"/>
  <c r="Q168" i="1"/>
  <c r="R168" i="1" s="1"/>
  <c r="S168" i="1" s="1"/>
  <c r="Q266" i="1"/>
  <c r="R266" i="1" s="1"/>
  <c r="S266" i="1" s="1"/>
  <c r="Q187" i="1"/>
  <c r="R187" i="1" s="1"/>
  <c r="S187" i="1" s="1"/>
  <c r="Q8" i="1"/>
  <c r="R8" i="1" s="1"/>
  <c r="S8" i="1" s="1"/>
  <c r="Q9" i="1"/>
  <c r="R9" i="1" s="1"/>
  <c r="S9" i="1" s="1"/>
  <c r="Q57" i="1"/>
  <c r="R57" i="1" s="1"/>
  <c r="S57" i="1" s="1"/>
  <c r="Q84" i="1"/>
  <c r="R84" i="1" s="1"/>
  <c r="S84" i="1" s="1"/>
  <c r="Q267" i="1"/>
  <c r="R267" i="1" s="1"/>
  <c r="S267" i="1" s="1"/>
  <c r="Q253" i="1"/>
  <c r="R253" i="1" s="1"/>
  <c r="S253" i="1" s="1"/>
  <c r="Q30" i="1"/>
  <c r="R30" i="1" s="1"/>
  <c r="S30" i="1" s="1"/>
  <c r="Q106" i="1"/>
  <c r="R106" i="1" s="1"/>
  <c r="S106" i="1" s="1"/>
  <c r="Q119" i="1"/>
  <c r="R119" i="1" s="1"/>
  <c r="S119" i="1" s="1"/>
  <c r="Q110" i="1"/>
  <c r="R110" i="1" s="1"/>
  <c r="S110" i="1" s="1"/>
  <c r="Q254" i="1"/>
  <c r="R254" i="1" s="1"/>
  <c r="S254" i="1" s="1"/>
  <c r="Q239" i="1"/>
  <c r="R239" i="1" s="1"/>
  <c r="S239" i="1" s="1"/>
  <c r="Q242" i="1"/>
  <c r="R242" i="1" s="1"/>
  <c r="S242" i="1" s="1"/>
  <c r="Q243" i="1"/>
  <c r="R243" i="1" s="1"/>
  <c r="S243" i="1" s="1"/>
  <c r="Q156" i="1"/>
  <c r="R156" i="1" s="1"/>
  <c r="S156" i="1" s="1"/>
  <c r="Q152" i="1"/>
  <c r="R152" i="1" s="1"/>
  <c r="S152" i="1" s="1"/>
  <c r="Q153" i="1"/>
  <c r="R153" i="1" s="1"/>
  <c r="S153" i="1" s="1"/>
  <c r="Q147" i="1"/>
  <c r="R147" i="1" s="1"/>
  <c r="S147" i="1" s="1"/>
  <c r="Q45" i="1"/>
  <c r="R45" i="1" s="1"/>
  <c r="S45" i="1" s="1"/>
  <c r="Q252" i="1"/>
  <c r="R252" i="1" s="1"/>
  <c r="S252" i="1" s="1"/>
  <c r="Q226" i="1"/>
  <c r="R226" i="1" s="1"/>
  <c r="S226" i="1" s="1"/>
  <c r="Q142" i="1"/>
  <c r="R142" i="1" s="1"/>
  <c r="S142" i="1" s="1"/>
  <c r="Q5" i="1"/>
  <c r="R5" i="1" s="1"/>
  <c r="S5" i="1" s="1"/>
  <c r="Q32" i="1"/>
  <c r="R32" i="1" s="1"/>
  <c r="S32" i="1" s="1"/>
  <c r="Q236" i="1"/>
  <c r="R236" i="1" s="1"/>
  <c r="S236" i="1" s="1"/>
  <c r="Q241" i="1"/>
  <c r="R241" i="1" s="1"/>
  <c r="S241" i="1" s="1"/>
  <c r="Q224" i="1"/>
  <c r="R224" i="1" s="1"/>
  <c r="S224" i="1" s="1"/>
  <c r="Q271" i="1"/>
  <c r="R271" i="1" s="1"/>
  <c r="S271" i="1" s="1"/>
  <c r="Q265" i="1"/>
  <c r="R265" i="1" s="1"/>
  <c r="S265" i="1" s="1"/>
  <c r="Q191" i="1"/>
  <c r="R191" i="1" s="1"/>
  <c r="S191" i="1" s="1"/>
  <c r="Q25" i="1"/>
  <c r="R25" i="1" s="1"/>
  <c r="S25" i="1" s="1"/>
  <c r="Q83" i="1"/>
  <c r="R83" i="1" s="1"/>
  <c r="S83" i="1" s="1"/>
  <c r="Q270" i="1"/>
  <c r="R270" i="1" s="1"/>
  <c r="S270" i="1" s="1"/>
  <c r="Q229" i="1"/>
  <c r="R229" i="1" s="1"/>
  <c r="S229" i="1" s="1"/>
  <c r="Q264" i="1"/>
  <c r="R264" i="1" s="1"/>
  <c r="S264" i="1" s="1"/>
  <c r="Q33" i="1"/>
  <c r="R33" i="1" s="1"/>
  <c r="S33" i="1" s="1"/>
  <c r="Q165" i="1"/>
  <c r="R165" i="1" s="1"/>
  <c r="S165" i="1" s="1"/>
  <c r="Q275" i="1"/>
  <c r="R275" i="1" s="1"/>
  <c r="S275" i="1" s="1"/>
  <c r="Q53" i="1"/>
  <c r="R53" i="1" s="1"/>
  <c r="S53" i="1" s="1"/>
  <c r="Q238" i="1"/>
  <c r="R238" i="1" s="1"/>
  <c r="S238" i="1" s="1"/>
  <c r="Q240" i="1"/>
  <c r="R240" i="1" s="1"/>
  <c r="S240" i="1" s="1"/>
  <c r="Q192" i="1"/>
  <c r="R192" i="1" s="1"/>
  <c r="S192" i="1" s="1"/>
  <c r="Q56" i="1"/>
  <c r="R56" i="1" s="1"/>
  <c r="S56" i="1" s="1"/>
  <c r="Q28" i="1"/>
  <c r="R28" i="1" s="1"/>
  <c r="S28" i="1" s="1"/>
  <c r="Q22" i="1"/>
  <c r="R22" i="1" s="1"/>
  <c r="S22" i="1" s="1"/>
  <c r="Q149" i="1"/>
  <c r="R149" i="1" s="1"/>
  <c r="S149" i="1" s="1"/>
  <c r="Q143" i="1"/>
  <c r="R143" i="1" s="1"/>
  <c r="S143" i="1" s="1"/>
  <c r="Q190" i="1"/>
  <c r="R190" i="1" s="1"/>
  <c r="S190" i="1" s="1"/>
  <c r="Q196" i="1"/>
  <c r="R196" i="1" s="1"/>
  <c r="S196" i="1" s="1"/>
  <c r="Q197" i="1"/>
  <c r="R197" i="1" s="1"/>
  <c r="S197" i="1" s="1"/>
  <c r="Q148" i="1"/>
  <c r="R148" i="1" s="1"/>
  <c r="S148" i="1" s="1"/>
  <c r="Q182" i="1"/>
  <c r="R182" i="1" s="1"/>
  <c r="S182" i="1" s="1"/>
  <c r="Q137" i="1"/>
  <c r="R137" i="1" s="1"/>
  <c r="S137" i="1" s="1"/>
  <c r="Q127" i="1"/>
  <c r="R127" i="1" s="1"/>
  <c r="S127" i="1" s="1"/>
  <c r="Q140" i="1"/>
  <c r="R140" i="1" s="1"/>
  <c r="S140" i="1" s="1"/>
  <c r="Q125" i="1"/>
  <c r="R125" i="1" s="1"/>
  <c r="S125" i="1" s="1"/>
  <c r="Q126" i="1"/>
  <c r="R126" i="1" s="1"/>
  <c r="S126" i="1" s="1"/>
  <c r="Q121" i="1"/>
  <c r="R121" i="1" s="1"/>
  <c r="S121" i="1" s="1"/>
  <c r="Q124" i="1"/>
  <c r="R124" i="1" s="1"/>
  <c r="S124" i="1" s="1"/>
  <c r="Q120" i="1"/>
  <c r="R120" i="1" s="1"/>
  <c r="S120" i="1" s="1"/>
  <c r="Q122" i="1"/>
  <c r="R122" i="1" s="1"/>
  <c r="S122" i="1" s="1"/>
  <c r="Q123" i="1"/>
  <c r="R123" i="1" s="1"/>
  <c r="S123" i="1" s="1"/>
  <c r="Q116" i="1"/>
  <c r="R116" i="1" s="1"/>
  <c r="S116" i="1" s="1"/>
  <c r="Q255" i="1"/>
  <c r="R255" i="1" s="1"/>
  <c r="S255" i="1" s="1"/>
  <c r="Q13" i="1"/>
  <c r="R13" i="1" s="1"/>
  <c r="S13" i="1" s="1"/>
  <c r="Q180" i="1"/>
  <c r="R180" i="1" s="1"/>
  <c r="S180" i="1" s="1"/>
  <c r="Q234" i="1"/>
  <c r="R234" i="1" s="1"/>
  <c r="S234" i="1" s="1"/>
  <c r="Q278" i="1"/>
  <c r="R278" i="1" s="1"/>
  <c r="S278" i="1" s="1"/>
  <c r="Q79" i="1"/>
  <c r="R79" i="1" s="1"/>
  <c r="S79" i="1" s="1"/>
  <c r="Q263" i="1"/>
  <c r="R263" i="1" s="1"/>
  <c r="S263" i="1" s="1"/>
  <c r="Q176" i="1"/>
  <c r="R176" i="1" s="1"/>
  <c r="S176" i="1" s="1"/>
  <c r="Q58" i="1"/>
  <c r="R58" i="1" s="1"/>
  <c r="S58" i="1" s="1"/>
  <c r="Q225" i="1"/>
  <c r="R225" i="1" s="1"/>
  <c r="S225" i="1" s="1"/>
  <c r="Q80" i="1"/>
  <c r="R80" i="1" s="1"/>
  <c r="S80" i="1" s="1"/>
  <c r="Q256" i="1"/>
  <c r="R256" i="1" s="1"/>
  <c r="S256" i="1" s="1"/>
  <c r="Q109" i="1"/>
  <c r="R109" i="1" s="1"/>
  <c r="S109" i="1" s="1"/>
  <c r="Q188" i="1"/>
  <c r="R188" i="1" s="1"/>
  <c r="S188" i="1" s="1"/>
  <c r="Q34" i="1"/>
  <c r="R34" i="1" s="1"/>
  <c r="S34" i="1" s="1"/>
  <c r="Q43" i="1"/>
  <c r="R43" i="1" s="1"/>
  <c r="S43" i="1" s="1"/>
  <c r="Q132" i="1"/>
  <c r="R132" i="1" s="1"/>
  <c r="S132" i="1" s="1"/>
  <c r="Q172" i="1"/>
  <c r="R172" i="1" s="1"/>
  <c r="S172" i="1" s="1"/>
  <c r="Q269" i="1"/>
  <c r="R269" i="1" s="1"/>
  <c r="S269" i="1" s="1"/>
  <c r="Q128" i="1"/>
  <c r="R128" i="1" s="1"/>
  <c r="S128" i="1" s="1"/>
  <c r="Q107" i="1"/>
  <c r="R107" i="1" s="1"/>
  <c r="S107" i="1" s="1"/>
  <c r="Q221" i="1"/>
  <c r="R221" i="1" s="1"/>
  <c r="S221" i="1" s="1"/>
  <c r="Q232" i="1"/>
  <c r="R232" i="1" s="1"/>
  <c r="S232" i="1" s="1"/>
  <c r="Q257" i="1"/>
  <c r="R257" i="1" s="1"/>
  <c r="S257" i="1" s="1"/>
  <c r="Q131" i="1"/>
  <c r="R131" i="1" s="1"/>
  <c r="S131" i="1" s="1"/>
  <c r="Q81" i="1"/>
  <c r="R81" i="1" s="1"/>
  <c r="S81" i="1" s="1"/>
  <c r="Q258" i="1"/>
  <c r="R258" i="1" s="1"/>
  <c r="S258" i="1" s="1"/>
  <c r="Q262" i="1"/>
  <c r="R262" i="1" s="1"/>
  <c r="S262" i="1" s="1"/>
  <c r="Q261" i="1"/>
  <c r="R261" i="1" s="1"/>
  <c r="S261" i="1" s="1"/>
  <c r="Q244" i="1"/>
  <c r="R244" i="1" s="1"/>
  <c r="S244" i="1" s="1"/>
  <c r="Q183" i="1"/>
  <c r="R183" i="1" s="1"/>
  <c r="S183" i="1" s="1"/>
  <c r="Q173" i="1"/>
  <c r="R173" i="1" s="1"/>
  <c r="S173" i="1" s="1"/>
  <c r="Q103" i="1"/>
  <c r="R103" i="1" s="1"/>
  <c r="S103" i="1" s="1"/>
  <c r="Q135" i="1"/>
  <c r="R135" i="1" s="1"/>
  <c r="S135" i="1" s="1"/>
  <c r="Q178" i="1"/>
  <c r="R178" i="1" s="1"/>
  <c r="S178" i="1" s="1"/>
  <c r="Q18" i="1"/>
  <c r="R18" i="1" s="1"/>
  <c r="S18" i="1" s="1"/>
  <c r="Q73" i="1"/>
  <c r="R73" i="1" s="1"/>
  <c r="S73" i="1" s="1"/>
  <c r="Q233" i="1"/>
  <c r="R233" i="1" s="1"/>
  <c r="S233" i="1" s="1"/>
  <c r="Q20" i="1"/>
  <c r="R20" i="1" s="1"/>
  <c r="S20" i="1" s="1"/>
  <c r="Q12" i="1"/>
  <c r="R12" i="1" s="1"/>
  <c r="S12" i="1" s="1"/>
  <c r="Q274" i="1"/>
  <c r="R274" i="1" s="1"/>
  <c r="S274" i="1" s="1"/>
  <c r="Q42" i="1"/>
  <c r="R42" i="1" s="1"/>
  <c r="S42" i="1" s="1"/>
  <c r="Q19" i="1"/>
  <c r="R19" i="1" s="1"/>
  <c r="S19" i="1" s="1"/>
  <c r="Q21" i="1"/>
  <c r="R21" i="1" s="1"/>
  <c r="S21" i="1" s="1"/>
  <c r="Q60" i="1"/>
  <c r="R60" i="1" s="1"/>
  <c r="S60" i="1" s="1"/>
  <c r="Q17" i="1"/>
  <c r="R17" i="1" s="1"/>
  <c r="S17" i="1" s="1"/>
  <c r="Q14" i="1"/>
  <c r="R14" i="1" s="1"/>
  <c r="S14" i="1" s="1"/>
  <c r="Q112" i="1"/>
  <c r="R112" i="1" s="1"/>
  <c r="S112" i="1" s="1"/>
  <c r="Q171" i="1"/>
  <c r="R171" i="1" s="1"/>
  <c r="S171" i="1" s="1"/>
  <c r="Q69" i="1"/>
  <c r="R69" i="1" s="1"/>
  <c r="S69" i="1" s="1"/>
  <c r="Q179" i="1"/>
  <c r="R179" i="1" s="1"/>
  <c r="S179" i="1" s="1"/>
  <c r="Q105" i="1"/>
  <c r="R105" i="1" s="1"/>
  <c r="S105" i="1" s="1"/>
  <c r="Q16" i="1"/>
  <c r="R16" i="1" s="1"/>
  <c r="S16" i="1" s="1"/>
  <c r="Q259" i="1"/>
  <c r="R259" i="1" s="1"/>
  <c r="S259" i="1" s="1"/>
  <c r="Q51" i="1"/>
  <c r="R51" i="1" s="1"/>
  <c r="S51" i="1" s="1"/>
  <c r="Q113" i="1"/>
  <c r="R113" i="1" s="1"/>
  <c r="S113" i="1" s="1"/>
  <c r="Q136" i="1"/>
  <c r="R136" i="1" s="1"/>
  <c r="S136" i="1" s="1"/>
  <c r="Q181" i="1"/>
  <c r="R181" i="1" s="1"/>
  <c r="S181" i="1" s="1"/>
  <c r="Q35" i="1"/>
  <c r="R35" i="1" s="1"/>
  <c r="S35" i="1" s="1"/>
  <c r="Q40" i="1"/>
  <c r="R40" i="1" s="1"/>
  <c r="S40" i="1" s="1"/>
  <c r="Q54" i="1"/>
  <c r="R54" i="1" s="1"/>
  <c r="S54" i="1" s="1"/>
  <c r="Q52" i="1"/>
  <c r="R52" i="1" s="1"/>
  <c r="S52" i="1" s="1"/>
  <c r="Q184" i="1"/>
  <c r="R184" i="1" s="1"/>
  <c r="S184" i="1" s="1"/>
  <c r="Q189" i="1"/>
  <c r="R189" i="1" s="1"/>
  <c r="S189" i="1" s="1"/>
  <c r="Q129" i="1"/>
  <c r="R129" i="1" s="1"/>
  <c r="S129" i="1" s="1"/>
  <c r="Q281" i="1"/>
  <c r="R281" i="1" s="1"/>
  <c r="S281" i="1" s="1"/>
  <c r="Q15" i="1"/>
  <c r="R15" i="1" s="1"/>
  <c r="S15" i="1" s="1"/>
  <c r="Q186" i="1"/>
  <c r="R186" i="1" s="1"/>
  <c r="S186" i="1" s="1"/>
  <c r="Q36" i="1"/>
  <c r="R36" i="1" s="1"/>
  <c r="S36" i="1" s="1"/>
  <c r="Q41" i="1"/>
  <c r="R41" i="1" s="1"/>
  <c r="S41" i="1" s="1"/>
  <c r="Q231" i="1"/>
  <c r="R231" i="1" s="1"/>
  <c r="S231" i="1" s="1"/>
  <c r="Q130" i="1"/>
  <c r="R130" i="1" s="1"/>
  <c r="S130" i="1" s="1"/>
  <c r="Q227" i="1"/>
  <c r="R227" i="1" s="1"/>
  <c r="S227" i="1" s="1"/>
  <c r="Q82" i="1"/>
  <c r="R82" i="1" s="1"/>
  <c r="S82" i="1" s="1"/>
  <c r="Q185" i="1"/>
  <c r="R185" i="1" s="1"/>
  <c r="S185" i="1" s="1"/>
  <c r="Q102" i="1"/>
  <c r="R102" i="1" s="1"/>
  <c r="S102" i="1" s="1"/>
  <c r="Q11" i="1"/>
  <c r="R11" i="1" s="1"/>
  <c r="S11" i="1" s="1"/>
  <c r="Q118" i="1"/>
  <c r="R118" i="1" s="1"/>
  <c r="S118" i="1" s="1"/>
  <c r="Q277" i="1"/>
  <c r="R277" i="1" s="1"/>
  <c r="S277" i="1" s="1"/>
  <c r="Q174" i="1"/>
  <c r="R174" i="1" s="1"/>
  <c r="S174" i="1" s="1"/>
</calcChain>
</file>

<file path=xl/sharedStrings.xml><?xml version="1.0" encoding="utf-8"?>
<sst xmlns="http://schemas.openxmlformats.org/spreadsheetml/2006/main" count="1635" uniqueCount="839">
  <si>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</si>
  <si>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</si>
  <si>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</si>
  <si>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</si>
  <si>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</si>
  <si>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</si>
  <si>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</si>
  <si>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</si>
  <si>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</si>
  <si>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</si>
  <si>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</si>
  <si>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</si>
  <si>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</si>
  <si>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</si>
  <si>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</si>
  <si>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</si>
  <si>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</si>
  <si>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</si>
  <si>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</si>
  <si>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Deck Of Cards       </t>
  </si>
  <si>
    <t xml:space="preserve">Craiglea Deken      </t>
  </si>
  <si>
    <t xml:space="preserve">Masons Chance       </t>
  </si>
  <si>
    <t xml:space="preserve">So Invincible       </t>
  </si>
  <si>
    <t xml:space="preserve">Base Camp           </t>
  </si>
  <si>
    <t xml:space="preserve">Bolek               </t>
  </si>
  <si>
    <t xml:space="preserve">Hot Girl Wanted     </t>
  </si>
  <si>
    <t xml:space="preserve">Furore              </t>
  </si>
  <si>
    <t xml:space="preserve">Drayman             </t>
  </si>
  <si>
    <t xml:space="preserve">Raiden              </t>
  </si>
  <si>
    <t xml:space="preserve">Tildy Lad           </t>
  </si>
  <si>
    <t xml:space="preserve">Beerinawineglass    </t>
  </si>
  <si>
    <t>Doomben</t>
  </si>
  <si>
    <t xml:space="preserve">Slow Pace           </t>
  </si>
  <si>
    <t xml:space="preserve">Morendi             </t>
  </si>
  <si>
    <t xml:space="preserve">Estikhraaj          </t>
  </si>
  <si>
    <t xml:space="preserve">Exoteric            </t>
  </si>
  <si>
    <t xml:space="preserve">Queen Of Wands      </t>
  </si>
  <si>
    <t xml:space="preserve">First Crush         </t>
  </si>
  <si>
    <t xml:space="preserve">Magnatune           </t>
  </si>
  <si>
    <t xml:space="preserve">Red Letter Day      </t>
  </si>
  <si>
    <t xml:space="preserve">Colour Of Money     </t>
  </si>
  <si>
    <t>Randwick</t>
  </si>
  <si>
    <t xml:space="preserve">Keymaster           </t>
  </si>
  <si>
    <t xml:space="preserve">Volpe               </t>
  </si>
  <si>
    <t xml:space="preserve">Its A Lottery       </t>
  </si>
  <si>
    <t xml:space="preserve">Mister Marmalade    </t>
  </si>
  <si>
    <t xml:space="preserve">Fui San             </t>
  </si>
  <si>
    <t xml:space="preserve">Riverset            </t>
  </si>
  <si>
    <t xml:space="preserve">Biodynamic          </t>
  </si>
  <si>
    <t xml:space="preserve">Sepoys Choice       </t>
  </si>
  <si>
    <t xml:space="preserve">Delude              </t>
  </si>
  <si>
    <t xml:space="preserve">Celtic Trail        </t>
  </si>
  <si>
    <t xml:space="preserve">So It Is            </t>
  </si>
  <si>
    <t xml:space="preserve">Answered            </t>
  </si>
  <si>
    <t xml:space="preserve">Darbadar            </t>
  </si>
  <si>
    <t xml:space="preserve">Davor               </t>
  </si>
  <si>
    <t xml:space="preserve">Robbers Cobber      </t>
  </si>
  <si>
    <t xml:space="preserve">Hard Evidence       </t>
  </si>
  <si>
    <t xml:space="preserve">High Wind           </t>
  </si>
  <si>
    <t xml:space="preserve">Monaco Snob         </t>
  </si>
  <si>
    <t xml:space="preserve">Quiero              </t>
  </si>
  <si>
    <t xml:space="preserve">Godzone Girl        </t>
  </si>
  <si>
    <t xml:space="preserve">Humility            </t>
  </si>
  <si>
    <t xml:space="preserve">Pinch Passion       </t>
  </si>
  <si>
    <t xml:space="preserve">Iowa                </t>
  </si>
  <si>
    <t xml:space="preserve">Daresay             </t>
  </si>
  <si>
    <t>Gold Coast</t>
  </si>
  <si>
    <t xml:space="preserve">Boom Boy            </t>
  </si>
  <si>
    <t xml:space="preserve">Bounty Hunter       </t>
  </si>
  <si>
    <t xml:space="preserve">Darth Vader         </t>
  </si>
  <si>
    <t xml:space="preserve">Gold Monarch        </t>
  </si>
  <si>
    <t xml:space="preserve">Blue Seattle        </t>
  </si>
  <si>
    <t xml:space="preserve">Bold As Ice         </t>
  </si>
  <si>
    <t xml:space="preserve">Jessina             </t>
  </si>
  <si>
    <t xml:space="preserve">Namo Kekeni         </t>
  </si>
  <si>
    <t xml:space="preserve">Star Cugat          </t>
  </si>
  <si>
    <t xml:space="preserve">True Colours        </t>
  </si>
  <si>
    <t>Morphettville</t>
  </si>
  <si>
    <t xml:space="preserve">Were So Lucky       </t>
  </si>
  <si>
    <t xml:space="preserve">Ace Attack          </t>
  </si>
  <si>
    <t xml:space="preserve">Column              </t>
  </si>
  <si>
    <t xml:space="preserve">Lieder              </t>
  </si>
  <si>
    <t xml:space="preserve">Penthouse Poet      </t>
  </si>
  <si>
    <t xml:space="preserve">Sagaab              </t>
  </si>
  <si>
    <t xml:space="preserve">Octuplets           </t>
  </si>
  <si>
    <t xml:space="preserve">Svetlanas Arrow     </t>
  </si>
  <si>
    <t xml:space="preserve">Berdibek            </t>
  </si>
  <si>
    <t xml:space="preserve">So Willie           </t>
  </si>
  <si>
    <t xml:space="preserve">Almost Court        </t>
  </si>
  <si>
    <t xml:space="preserve">The Getaway         </t>
  </si>
  <si>
    <t xml:space="preserve">Xebec               </t>
  </si>
  <si>
    <t xml:space="preserve">The Bandit          </t>
  </si>
  <si>
    <t xml:space="preserve">Bring Luck          </t>
  </si>
  <si>
    <t xml:space="preserve">Just Shine          </t>
  </si>
  <si>
    <t xml:space="preserve">Tamarack            </t>
  </si>
  <si>
    <t>Townsville</t>
  </si>
  <si>
    <t xml:space="preserve">Kwanza              </t>
  </si>
  <si>
    <t xml:space="preserve">Gundy Star          </t>
  </si>
  <si>
    <t xml:space="preserve">We Just Love It     </t>
  </si>
  <si>
    <t xml:space="preserve">Vo Treasure         </t>
  </si>
  <si>
    <t xml:space="preserve">Aldren              </t>
  </si>
  <si>
    <t xml:space="preserve">My Little Flicka    </t>
  </si>
  <si>
    <t xml:space="preserve">Reigning Thunder    </t>
  </si>
  <si>
    <t xml:space="preserve">Star Stiletto       </t>
  </si>
  <si>
    <t xml:space="preserve">Live Fast           </t>
  </si>
  <si>
    <t xml:space="preserve">War Baby            </t>
  </si>
  <si>
    <t xml:space="preserve">Honournstrength     </t>
  </si>
  <si>
    <t xml:space="preserve">Ive Gotta Nel       </t>
  </si>
  <si>
    <t xml:space="preserve">Hidden Light        </t>
  </si>
  <si>
    <t xml:space="preserve">Prues Angel         </t>
  </si>
  <si>
    <t xml:space="preserve">Dream Kisses        </t>
  </si>
  <si>
    <t xml:space="preserve">My Maisie           </t>
  </si>
  <si>
    <t xml:space="preserve">Deitch              </t>
  </si>
  <si>
    <t xml:space="preserve">Wigglesworth        </t>
  </si>
  <si>
    <t xml:space="preserve">Zumikon             </t>
  </si>
  <si>
    <t xml:space="preserve">Snow Fields         </t>
  </si>
  <si>
    <t xml:space="preserve">Setoga              </t>
  </si>
  <si>
    <t xml:space="preserve">Preferito           </t>
  </si>
  <si>
    <t>Flemington</t>
  </si>
  <si>
    <t xml:space="preserve">Aloft               </t>
  </si>
  <si>
    <t xml:space="preserve">Double Bluff        </t>
  </si>
  <si>
    <t xml:space="preserve">Fanatic             </t>
  </si>
  <si>
    <t xml:space="preserve">Ormito              </t>
  </si>
  <si>
    <t xml:space="preserve">Cry If I Want To    </t>
  </si>
  <si>
    <t xml:space="preserve">Eaton               </t>
  </si>
  <si>
    <t xml:space="preserve">Hazy Lane           </t>
  </si>
  <si>
    <t xml:space="preserve">Miss Identified     </t>
  </si>
  <si>
    <t xml:space="preserve">Beautiful Flyer     </t>
  </si>
  <si>
    <t xml:space="preserve">Joy Flipper         </t>
  </si>
  <si>
    <t xml:space="preserve">Alaskan Jade        </t>
  </si>
  <si>
    <t xml:space="preserve">Mazurek             </t>
  </si>
  <si>
    <t xml:space="preserve">Mint Collector      </t>
  </si>
  <si>
    <t xml:space="preserve">Irish Bet           </t>
  </si>
  <si>
    <t xml:space="preserve">Santos              </t>
  </si>
  <si>
    <t xml:space="preserve">Sandbar             </t>
  </si>
  <si>
    <t xml:space="preserve">Legend Of Condor    </t>
  </si>
  <si>
    <t xml:space="preserve">Spin                </t>
  </si>
  <si>
    <t xml:space="preserve">Zousain             </t>
  </si>
  <si>
    <t xml:space="preserve">Oxford Tycoon       </t>
  </si>
  <si>
    <t xml:space="preserve">Amuleto             </t>
  </si>
  <si>
    <t xml:space="preserve">Im Not Sure         </t>
  </si>
  <si>
    <t xml:space="preserve">Sydney Harbour      </t>
  </si>
  <si>
    <t xml:space="preserve">Captains Way        </t>
  </si>
  <si>
    <t xml:space="preserve">Magnus Rules        </t>
  </si>
  <si>
    <t xml:space="preserve">Molongle Dream      </t>
  </si>
  <si>
    <t xml:space="preserve">Rangerzane          </t>
  </si>
  <si>
    <t xml:space="preserve">Shes A Ringo        </t>
  </si>
  <si>
    <t xml:space="preserve">Fragonard           </t>
  </si>
  <si>
    <t xml:space="preserve">Hear The Chant      </t>
  </si>
  <si>
    <t xml:space="preserve">Give Us A Go        </t>
  </si>
  <si>
    <t xml:space="preserve">Motown Lil          </t>
  </si>
  <si>
    <t xml:space="preserve">Essence Of Terror   </t>
  </si>
  <si>
    <t xml:space="preserve">Club Tropicana      </t>
  </si>
  <si>
    <t xml:space="preserve">Working From Home   </t>
  </si>
  <si>
    <t>Wyong</t>
  </si>
  <si>
    <t xml:space="preserve">Bon Equus           </t>
  </si>
  <si>
    <t xml:space="preserve">Chilli Beauty       </t>
  </si>
  <si>
    <t xml:space="preserve">Follow On           </t>
  </si>
  <si>
    <t xml:space="preserve">Red Dream           </t>
  </si>
  <si>
    <t xml:space="preserve">Oakfield Monarch    </t>
  </si>
  <si>
    <t xml:space="preserve">Just Keep Giving    </t>
  </si>
  <si>
    <t xml:space="preserve">Riziz               </t>
  </si>
  <si>
    <t xml:space="preserve">Sullivan Bay        </t>
  </si>
  <si>
    <t xml:space="preserve">Ticket To Toorak    </t>
  </si>
  <si>
    <t xml:space="preserve">Canon Diablo        </t>
  </si>
  <si>
    <t xml:space="preserve">Murphys Reward      </t>
  </si>
  <si>
    <t xml:space="preserve">Olivier             </t>
  </si>
  <si>
    <t xml:space="preserve">One More Daisy      </t>
  </si>
  <si>
    <t xml:space="preserve">Redeem Bounty       </t>
  </si>
  <si>
    <t>Alice Springs</t>
  </si>
  <si>
    <t xml:space="preserve">El Greco            </t>
  </si>
  <si>
    <t xml:space="preserve">Urban Bourbon       </t>
  </si>
  <si>
    <t xml:space="preserve">Halogem             </t>
  </si>
  <si>
    <t xml:space="preserve">Bon Jet             </t>
  </si>
  <si>
    <t xml:space="preserve">Cats Alley          </t>
  </si>
  <si>
    <t xml:space="preserve">Rewardable          </t>
  </si>
  <si>
    <t xml:space="preserve">Another Mans Gain   </t>
  </si>
  <si>
    <t xml:space="preserve">My Giddy Aunt       </t>
  </si>
  <si>
    <t xml:space="preserve">From Fifth          </t>
  </si>
  <si>
    <t xml:space="preserve">Dont Tell Mama      </t>
  </si>
  <si>
    <t xml:space="preserve">Clockwork Orange    </t>
  </si>
  <si>
    <t xml:space="preserve">Bettabet Red        </t>
  </si>
  <si>
    <t xml:space="preserve">Brigadoon Rise      </t>
  </si>
  <si>
    <t xml:space="preserve">Kopite              </t>
  </si>
  <si>
    <t xml:space="preserve">Bold Gypsy          </t>
  </si>
  <si>
    <t xml:space="preserve">Jadentom            </t>
  </si>
  <si>
    <t xml:space="preserve">Sea The Sparkle     </t>
  </si>
  <si>
    <t xml:space="preserve">Rhyming             </t>
  </si>
  <si>
    <t xml:space="preserve">Miss Arabella       </t>
  </si>
  <si>
    <t xml:space="preserve">Fell From Heaven    </t>
  </si>
  <si>
    <t xml:space="preserve">Honey Holt          </t>
  </si>
  <si>
    <t>Cowra</t>
  </si>
  <si>
    <t xml:space="preserve">Old Maribo          </t>
  </si>
  <si>
    <t xml:space="preserve">Flux Capacitor      </t>
  </si>
  <si>
    <t xml:space="preserve">Gillie Mooch        </t>
  </si>
  <si>
    <t xml:space="preserve">Youre Kidding Me    </t>
  </si>
  <si>
    <t xml:space="preserve">Muzzleburst         </t>
  </si>
  <si>
    <t xml:space="preserve">The Last Sommet     </t>
  </si>
  <si>
    <t xml:space="preserve">Solo Gypsy          </t>
  </si>
  <si>
    <t xml:space="preserve">Raheen Lady         </t>
  </si>
  <si>
    <t xml:space="preserve">London Cab          </t>
  </si>
  <si>
    <t xml:space="preserve">Golden Twist        </t>
  </si>
  <si>
    <t xml:space="preserve">Grand Expedition    </t>
  </si>
  <si>
    <t xml:space="preserve">Heeby Frenly        </t>
  </si>
  <si>
    <t xml:space="preserve">Oregons Day         </t>
  </si>
  <si>
    <t xml:space="preserve">Deja Blue           </t>
  </si>
  <si>
    <t xml:space="preserve">Consommateur        </t>
  </si>
  <si>
    <t xml:space="preserve">Flippant            </t>
  </si>
  <si>
    <t xml:space="preserve">Harlow Gold         </t>
  </si>
  <si>
    <t xml:space="preserve">Tykiato             </t>
  </si>
  <si>
    <t xml:space="preserve">Banda Spice         </t>
  </si>
  <si>
    <t xml:space="preserve">Soho Ruby           </t>
  </si>
  <si>
    <t xml:space="preserve">Fille Champagne     </t>
  </si>
  <si>
    <t>Wangaratta</t>
  </si>
  <si>
    <t xml:space="preserve">Capatas             </t>
  </si>
  <si>
    <t xml:space="preserve">Melbas Maestro      </t>
  </si>
  <si>
    <t xml:space="preserve">What Lizahead       </t>
  </si>
  <si>
    <t xml:space="preserve">Big Blows           </t>
  </si>
  <si>
    <t xml:space="preserve">Ocean Class         </t>
  </si>
  <si>
    <t xml:space="preserve">The Kroc            </t>
  </si>
  <si>
    <t xml:space="preserve">Bliss Point         </t>
  </si>
  <si>
    <t xml:space="preserve">Red Calypso         </t>
  </si>
  <si>
    <t xml:space="preserve">Plenty Of Pluck     </t>
  </si>
  <si>
    <t xml:space="preserve">Salina Bay          </t>
  </si>
  <si>
    <t xml:space="preserve">Boss Lane           </t>
  </si>
  <si>
    <t xml:space="preserve">Crack Me Up         </t>
  </si>
  <si>
    <t xml:space="preserve">Care To Think       </t>
  </si>
  <si>
    <t xml:space="preserve">Mackintosh          </t>
  </si>
  <si>
    <t xml:space="preserve">Mccreery            </t>
  </si>
  <si>
    <t xml:space="preserve">Egg Tart            </t>
  </si>
  <si>
    <t xml:space="preserve">Interlocuter        </t>
  </si>
  <si>
    <t xml:space="preserve">Arbeitsam           </t>
  </si>
  <si>
    <t xml:space="preserve">Burning Passion     </t>
  </si>
  <si>
    <t xml:space="preserve">Oxford Poet         </t>
  </si>
  <si>
    <t xml:space="preserve">Artlee              </t>
  </si>
  <si>
    <t xml:space="preserve">Burradoo            </t>
  </si>
  <si>
    <t xml:space="preserve">Grand Emperor       </t>
  </si>
  <si>
    <t xml:space="preserve">Green Anchor        </t>
  </si>
  <si>
    <t xml:space="preserve">Four Excel          </t>
  </si>
  <si>
    <t xml:space="preserve">Snappy Legend       </t>
  </si>
  <si>
    <t xml:space="preserve">Royal Physician     </t>
  </si>
  <si>
    <t xml:space="preserve">Stable Surprize     </t>
  </si>
  <si>
    <t xml:space="preserve">Craiglea Odyssey    </t>
  </si>
  <si>
    <t xml:space="preserve">Wingards Mark       </t>
  </si>
  <si>
    <t xml:space="preserve">Nordic Eclipse      </t>
  </si>
  <si>
    <t xml:space="preserve">Poets Choice        </t>
  </si>
  <si>
    <t xml:space="preserve">St Cajetan          </t>
  </si>
  <si>
    <t xml:space="preserve">Coldrock            </t>
  </si>
  <si>
    <t xml:space="preserve">Engine Fifty Five   </t>
  </si>
  <si>
    <t xml:space="preserve">Roycey              </t>
  </si>
  <si>
    <t xml:space="preserve">Alpha Son           </t>
  </si>
  <si>
    <t xml:space="preserve">Dancing Poetess     </t>
  </si>
  <si>
    <t xml:space="preserve">Parting Shot        </t>
  </si>
  <si>
    <t xml:space="preserve">Honey Toast         </t>
  </si>
  <si>
    <t xml:space="preserve">Brazen Moss         </t>
  </si>
  <si>
    <t xml:space="preserve">Weinholt            </t>
  </si>
  <si>
    <t xml:space="preserve">Capetown Hussey     </t>
  </si>
  <si>
    <t xml:space="preserve">Lucky Tom           </t>
  </si>
  <si>
    <t xml:space="preserve">Magnajoy            </t>
  </si>
  <si>
    <t xml:space="preserve">Glendara            </t>
  </si>
  <si>
    <t xml:space="preserve">Vaulting Ambition   </t>
  </si>
  <si>
    <t xml:space="preserve">Bodega Negra        </t>
  </si>
  <si>
    <t xml:space="preserve">Our Boy Nicholas    </t>
  </si>
  <si>
    <t xml:space="preserve">Mutarakem           </t>
  </si>
  <si>
    <t xml:space="preserve">All Out Of Love     </t>
  </si>
  <si>
    <t xml:space="preserve">Khartoum            </t>
  </si>
  <si>
    <t xml:space="preserve">Mr Fergus           </t>
  </si>
  <si>
    <t xml:space="preserve">Rokda Kasba         </t>
  </si>
  <si>
    <t xml:space="preserve">Wannon Warrior      </t>
  </si>
  <si>
    <t xml:space="preserve">Big Pats Pontiac    </t>
  </si>
  <si>
    <t xml:space="preserve">Vungers             </t>
  </si>
  <si>
    <t xml:space="preserve">City Of Kirkwall    </t>
  </si>
  <si>
    <t xml:space="preserve">Seattle Park        </t>
  </si>
  <si>
    <t xml:space="preserve">Zandarral           </t>
  </si>
  <si>
    <t xml:space="preserve">Big Sur             </t>
  </si>
  <si>
    <t xml:space="preserve">La Belle Jude       </t>
  </si>
  <si>
    <t xml:space="preserve">Mahalangur          </t>
  </si>
  <si>
    <t xml:space="preserve">Brat Attack         </t>
  </si>
  <si>
    <t xml:space="preserve">More Worldly        </t>
  </si>
  <si>
    <t xml:space="preserve">Aimalac Bobby       </t>
  </si>
  <si>
    <t xml:space="preserve">Whatever Miss       </t>
  </si>
  <si>
    <t xml:space="preserve">Clint               </t>
  </si>
  <si>
    <t xml:space="preserve">Favulicious         </t>
  </si>
  <si>
    <t xml:space="preserve">Regnant             </t>
  </si>
  <si>
    <t xml:space="preserve">Brilliant Diva      </t>
  </si>
  <si>
    <t xml:space="preserve">Clang Again         </t>
  </si>
  <si>
    <t xml:space="preserve">Dashing Win         </t>
  </si>
  <si>
    <t xml:space="preserve">Famous Grouse       </t>
  </si>
  <si>
    <t xml:space="preserve">Mondo Magic         </t>
  </si>
  <si>
    <t xml:space="preserve">Tycoon Dancer       </t>
  </si>
  <si>
    <t xml:space="preserve">Institution         </t>
  </si>
  <si>
    <t xml:space="preserve">Port Vale           </t>
  </si>
  <si>
    <t xml:space="preserve">Dominant Witness    </t>
  </si>
  <si>
    <t xml:space="preserve">Ambertone           </t>
  </si>
  <si>
    <t xml:space="preserve">Miss Belisa         </t>
  </si>
  <si>
    <t xml:space="preserve">Sparrows            </t>
  </si>
  <si>
    <t xml:space="preserve">Classic Uniform     </t>
  </si>
  <si>
    <t xml:space="preserve">Who Shot Thebarman  </t>
  </si>
  <si>
    <t xml:space="preserve">Libran              </t>
  </si>
  <si>
    <t xml:space="preserve">Prized Icon         </t>
  </si>
  <si>
    <t xml:space="preserve">Stampede            </t>
  </si>
  <si>
    <t xml:space="preserve">Jemadar             </t>
  </si>
  <si>
    <t xml:space="preserve">Winx                </t>
  </si>
  <si>
    <t xml:space="preserve">Lasqueti Spirit     </t>
  </si>
  <si>
    <t xml:space="preserve">Vinland             </t>
  </si>
  <si>
    <t xml:space="preserve">Cousin Muscles      </t>
  </si>
  <si>
    <t xml:space="preserve">To The Letter       </t>
  </si>
  <si>
    <t xml:space="preserve">Abba Original       </t>
  </si>
  <si>
    <t xml:space="preserve">French Bubbles      </t>
  </si>
  <si>
    <t xml:space="preserve">Leighway            </t>
  </si>
  <si>
    <t xml:space="preserve">Ahern               </t>
  </si>
  <si>
    <t xml:space="preserve">Day Of The Fox      </t>
  </si>
  <si>
    <t xml:space="preserve">Daesy Danoro        </t>
  </si>
  <si>
    <t xml:space="preserve">Exit Lounge         </t>
  </si>
  <si>
    <t xml:space="preserve">Viva Las Vegas      </t>
  </si>
  <si>
    <t xml:space="preserve">Poise N Style       </t>
  </si>
  <si>
    <t xml:space="preserve">Celestial Son       </t>
  </si>
  <si>
    <t xml:space="preserve">Grohl               </t>
  </si>
  <si>
    <t xml:space="preserve">Thats Justified     </t>
  </si>
  <si>
    <t xml:space="preserve">Iron Lotus          </t>
  </si>
  <si>
    <t xml:space="preserve">Its Not Trump       </t>
  </si>
  <si>
    <t xml:space="preserve">Sorry I Am Razor    </t>
  </si>
  <si>
    <t xml:space="preserve">Razor Skirt         </t>
  </si>
  <si>
    <t xml:space="preserve">Pinyarda            </t>
  </si>
  <si>
    <t xml:space="preserve">Break Time          </t>
  </si>
  <si>
    <t xml:space="preserve">Tversky             </t>
  </si>
  <si>
    <t xml:space="preserve">Zendaye             </t>
  </si>
  <si>
    <t xml:space="preserve">Amenzel             </t>
  </si>
  <si>
    <t xml:space="preserve">Martinelli          </t>
  </si>
  <si>
    <t xml:space="preserve">Exceed All Odds     </t>
  </si>
  <si>
    <t xml:space="preserve">Stormy Grey         </t>
  </si>
  <si>
    <t xml:space="preserve">King Lear           </t>
  </si>
  <si>
    <t xml:space="preserve">Chatteriz           </t>
  </si>
  <si>
    <t xml:space="preserve">Denmix              </t>
  </si>
  <si>
    <t xml:space="preserve">Sonic Girl          </t>
  </si>
  <si>
    <t xml:space="preserve">Kezaam              </t>
  </si>
  <si>
    <t xml:space="preserve">Hay Boys            </t>
  </si>
  <si>
    <t xml:space="preserve">Rehanaat            </t>
  </si>
  <si>
    <t xml:space="preserve">Keep Me Posted      </t>
  </si>
  <si>
    <t xml:space="preserve">Lien                </t>
  </si>
  <si>
    <t xml:space="preserve">On Our Selection    </t>
  </si>
  <si>
    <t xml:space="preserve">Paris Carver        </t>
  </si>
  <si>
    <t xml:space="preserve">Penny Ella          </t>
  </si>
  <si>
    <t xml:space="preserve">Bells Creek         </t>
  </si>
  <si>
    <t xml:space="preserve">Fire And Flood      </t>
  </si>
  <si>
    <t xml:space="preserve">Rise Me Up          </t>
  </si>
  <si>
    <t xml:space="preserve">Tshahitsi           </t>
  </si>
  <si>
    <t xml:space="preserve">Amovatio            </t>
  </si>
  <si>
    <t xml:space="preserve">Odeon               </t>
  </si>
  <si>
    <t xml:space="preserve">Poetic Dream        </t>
  </si>
  <si>
    <t xml:space="preserve">Kenjorwood          </t>
  </si>
  <si>
    <t xml:space="preserve">Cool Chap           </t>
  </si>
  <si>
    <t xml:space="preserve">Nozomi              </t>
  </si>
  <si>
    <t xml:space="preserve">Magnapal            </t>
  </si>
  <si>
    <t xml:space="preserve">Violate             </t>
  </si>
  <si>
    <t xml:space="preserve">Lizard Island       </t>
  </si>
  <si>
    <t xml:space="preserve">Sunset Jewel        </t>
  </si>
  <si>
    <t xml:space="preserve">Chilly Cha Cha      </t>
  </si>
  <si>
    <t xml:space="preserve">Hunter Caulfield    </t>
  </si>
  <si>
    <t xml:space="preserve">Stars And Stripes   </t>
  </si>
  <si>
    <t xml:space="preserve">Kevaccas Girl       </t>
  </si>
  <si>
    <t xml:space="preserve">Element Of Luck     </t>
  </si>
  <si>
    <t xml:space="preserve">Charming Prince     </t>
  </si>
  <si>
    <t xml:space="preserve">Kijito              </t>
  </si>
  <si>
    <t xml:space="preserve">Coochin Boy         </t>
  </si>
  <si>
    <t xml:space="preserve">Kirins Lad          </t>
  </si>
  <si>
    <t xml:space="preserve">Tango Yankee        </t>
  </si>
  <si>
    <t xml:space="preserve">Mymming             </t>
  </si>
  <si>
    <t xml:space="preserve">Go Daisy            </t>
  </si>
  <si>
    <t xml:space="preserve">Great Society       </t>
  </si>
  <si>
    <t xml:space="preserve">Jillies Jet         </t>
  </si>
  <si>
    <t xml:space="preserve">Iconic              </t>
  </si>
  <si>
    <t xml:space="preserve">El Prado Gold       </t>
  </si>
  <si>
    <t xml:space="preserve">Evil Dreams         </t>
  </si>
  <si>
    <t xml:space="preserve">Tempting Faith      </t>
  </si>
  <si>
    <t xml:space="preserve">Vickis Boy          </t>
  </si>
  <si>
    <t xml:space="preserve">Jackanory           </t>
  </si>
  <si>
    <t xml:space="preserve">Swiss Design        </t>
  </si>
  <si>
    <t xml:space="preserve">Akkacan             </t>
  </si>
  <si>
    <t xml:space="preserve">Colosseum King      </t>
  </si>
  <si>
    <t xml:space="preserve">Harlem Child        </t>
  </si>
  <si>
    <t xml:space="preserve">Shoals              </t>
  </si>
  <si>
    <t xml:space="preserve">Alizee              </t>
  </si>
  <si>
    <t xml:space="preserve">Melody Belle        </t>
  </si>
  <si>
    <t xml:space="preserve">Frolic              </t>
  </si>
  <si>
    <t xml:space="preserve">Rimraam             </t>
  </si>
  <si>
    <t xml:space="preserve">Shumookh            </t>
  </si>
  <si>
    <t xml:space="preserve">Torvill             </t>
  </si>
  <si>
    <t xml:space="preserve">Unforgotten         </t>
  </si>
  <si>
    <t xml:space="preserve">Yulong Xingsheng    </t>
  </si>
  <si>
    <t xml:space="preserve">Moss Trip           </t>
  </si>
  <si>
    <t xml:space="preserve">Touch Of Mink       </t>
  </si>
  <si>
    <t xml:space="preserve">Gutz Ci             </t>
  </si>
  <si>
    <t xml:space="preserve">Rockette Rocket     </t>
  </si>
  <si>
    <t xml:space="preserve">Imperial Attitude   </t>
  </si>
  <si>
    <t xml:space="preserve">Sucker              </t>
  </si>
  <si>
    <t xml:space="preserve">Bella Sash          </t>
  </si>
  <si>
    <t xml:space="preserve">Five Stars          </t>
  </si>
  <si>
    <t xml:space="preserve">Shot Of Courage     </t>
  </si>
  <si>
    <t xml:space="preserve">Zumari              </t>
  </si>
  <si>
    <t xml:space="preserve">Raining Dollars     </t>
  </si>
  <si>
    <t xml:space="preserve">Twice The Style     </t>
  </si>
  <si>
    <t xml:space="preserve">Ladwell             </t>
  </si>
  <si>
    <t xml:space="preserve">Coniston Safari     </t>
  </si>
  <si>
    <t xml:space="preserve">Lucks A Chance      </t>
  </si>
  <si>
    <t xml:space="preserve">Sacambaya           </t>
  </si>
  <si>
    <t xml:space="preserve">Ombromani           </t>
  </si>
  <si>
    <t xml:space="preserve">Shampers            </t>
  </si>
  <si>
    <t xml:space="preserve">Right Here          </t>
  </si>
  <si>
    <t xml:space="preserve">Reassignment        </t>
  </si>
  <si>
    <t xml:space="preserve">Barkley             </t>
  </si>
  <si>
    <t xml:space="preserve">Frederation         </t>
  </si>
  <si>
    <t xml:space="preserve">Brotherly Secret    </t>
  </si>
  <si>
    <t xml:space="preserve">Hanwritten          </t>
  </si>
  <si>
    <t xml:space="preserve">Mana                </t>
  </si>
  <si>
    <t xml:space="preserve">Rock Spur           </t>
  </si>
  <si>
    <t xml:space="preserve">Sir Statham         </t>
  </si>
  <si>
    <t xml:space="preserve">Mishani Sleuth      </t>
  </si>
  <si>
    <t xml:space="preserve">Mr Marbellouz       </t>
  </si>
  <si>
    <t xml:space="preserve">Quick Ketch         </t>
  </si>
  <si>
    <t xml:space="preserve">Mogador             </t>
  </si>
  <si>
    <t xml:space="preserve">Rich Affair         </t>
  </si>
  <si>
    <t xml:space="preserve">Final Zero          </t>
  </si>
  <si>
    <t xml:space="preserve">Eden Vale           </t>
  </si>
  <si>
    <t xml:space="preserve">Agrovation          </t>
  </si>
  <si>
    <t xml:space="preserve">East Coast          </t>
  </si>
  <si>
    <t xml:space="preserve">Exotic Diva         </t>
  </si>
  <si>
    <t xml:space="preserve">Glen Appin          </t>
  </si>
  <si>
    <t xml:space="preserve">Oneoverfore         </t>
  </si>
  <si>
    <t xml:space="preserve">Pretty N Perfect    </t>
  </si>
  <si>
    <t xml:space="preserve">Strada Lane         </t>
  </si>
  <si>
    <t xml:space="preserve">Toorak Beauty       </t>
  </si>
  <si>
    <t xml:space="preserve">Twang               </t>
  </si>
  <si>
    <t xml:space="preserve">You Know Zon        </t>
  </si>
  <si>
    <t xml:space="preserve">La Piola            </t>
  </si>
  <si>
    <t xml:space="preserve">Mighty Boss         </t>
  </si>
  <si>
    <t xml:space="preserve">Cliffs Edge         </t>
  </si>
  <si>
    <t xml:space="preserve">Embellish           </t>
  </si>
  <si>
    <t xml:space="preserve">Levendi             </t>
  </si>
  <si>
    <t xml:space="preserve">Muraaqeb            </t>
  </si>
  <si>
    <t xml:space="preserve">Villermont          </t>
  </si>
  <si>
    <t xml:space="preserve">Main Stage          </t>
  </si>
  <si>
    <t xml:space="preserve">Addictive Nature    </t>
  </si>
  <si>
    <t xml:space="preserve">Holy Snow           </t>
  </si>
  <si>
    <t xml:space="preserve">Salsamor            </t>
  </si>
  <si>
    <t xml:space="preserve">Grunt               </t>
  </si>
  <si>
    <t xml:space="preserve">Black Sail          </t>
  </si>
  <si>
    <t xml:space="preserve">Peaceful State      </t>
  </si>
  <si>
    <t xml:space="preserve">Mr So And So        </t>
  </si>
  <si>
    <t xml:space="preserve">Aloisia             </t>
  </si>
  <si>
    <t xml:space="preserve">Bring Me Roses      </t>
  </si>
  <si>
    <t>Geraldton</t>
  </si>
  <si>
    <t xml:space="preserve">Always Easy         </t>
  </si>
  <si>
    <t xml:space="preserve">Churches            </t>
  </si>
  <si>
    <t xml:space="preserve">You Dont Say        </t>
  </si>
  <si>
    <t xml:space="preserve">Mighty Tori         </t>
  </si>
  <si>
    <t xml:space="preserve">Hotel Nik Noy       </t>
  </si>
  <si>
    <t xml:space="preserve">Cool Culture        </t>
  </si>
  <si>
    <t xml:space="preserve">Scarlet Image       </t>
  </si>
  <si>
    <t xml:space="preserve">Hostwin Shadow      </t>
  </si>
  <si>
    <t xml:space="preserve">Meraki Miss         </t>
  </si>
  <si>
    <t xml:space="preserve">Newsfan             </t>
  </si>
  <si>
    <t xml:space="preserve">Persia              </t>
  </si>
  <si>
    <t xml:space="preserve">Skilled Magic       </t>
  </si>
  <si>
    <t xml:space="preserve">Tonys Reward        </t>
  </si>
  <si>
    <t xml:space="preserve">Eyebea Danser       </t>
  </si>
  <si>
    <t xml:space="preserve">Royal Casino        </t>
  </si>
  <si>
    <t xml:space="preserve">Second Island       </t>
  </si>
  <si>
    <t xml:space="preserve">Princess Kalli      </t>
  </si>
  <si>
    <t xml:space="preserve">Wackem              </t>
  </si>
  <si>
    <t xml:space="preserve">Binary              </t>
  </si>
  <si>
    <t xml:space="preserve">She Goes Pop        </t>
  </si>
  <si>
    <t xml:space="preserve">Sidero Star         </t>
  </si>
  <si>
    <t xml:space="preserve">Audree              </t>
  </si>
  <si>
    <t xml:space="preserve">Master Dame         </t>
  </si>
  <si>
    <t xml:space="preserve">Nordic Show         </t>
  </si>
  <si>
    <t xml:space="preserve">Brumby Jack         </t>
  </si>
  <si>
    <t xml:space="preserve">Cantillate          </t>
  </si>
  <si>
    <t xml:space="preserve">Benzini             </t>
  </si>
  <si>
    <t xml:space="preserve">Master Of Arts      </t>
  </si>
  <si>
    <t xml:space="preserve">Exalted Lightning   </t>
  </si>
  <si>
    <t xml:space="preserve">Jims Journey        </t>
  </si>
  <si>
    <t xml:space="preserve">Dance Of Heroes     </t>
  </si>
  <si>
    <t xml:space="preserve">Flying Casino       </t>
  </si>
  <si>
    <t xml:space="preserve">Majestic Moment     </t>
  </si>
  <si>
    <t xml:space="preserve">Cuban Fighter       </t>
  </si>
  <si>
    <t xml:space="preserve">Etah James          </t>
  </si>
  <si>
    <t xml:space="preserve">Freds A Goer        </t>
  </si>
  <si>
    <t xml:space="preserve">Nishani Spirit      </t>
  </si>
  <si>
    <t xml:space="preserve">Makahu Boy          </t>
  </si>
  <si>
    <t xml:space="preserve">One Hellofa Family  </t>
  </si>
  <si>
    <t xml:space="preserve">Wildwood Jade       </t>
  </si>
  <si>
    <t xml:space="preserve">Aide Memoire        </t>
  </si>
  <si>
    <t xml:space="preserve">Zanbagh             </t>
  </si>
  <si>
    <t xml:space="preserve">Dixie Blossoms      </t>
  </si>
  <si>
    <t xml:space="preserve">Raiment             </t>
  </si>
  <si>
    <t xml:space="preserve">Eckstein            </t>
  </si>
  <si>
    <t xml:space="preserve">Danish Twist        </t>
  </si>
  <si>
    <t xml:space="preserve">Francaletta         </t>
  </si>
  <si>
    <t xml:space="preserve">Slightly Sweet      </t>
  </si>
  <si>
    <t xml:space="preserve">Nettoyer            </t>
  </si>
  <si>
    <t xml:space="preserve">Snowtrooper         </t>
  </si>
  <si>
    <t xml:space="preserve">Mckenna             </t>
  </si>
  <si>
    <t xml:space="preserve">Tipsy On Red        </t>
  </si>
  <si>
    <t xml:space="preserve">Hussor              </t>
  </si>
  <si>
    <t xml:space="preserve">Heart Of Red        </t>
  </si>
  <si>
    <t xml:space="preserve">Primeiro            </t>
  </si>
  <si>
    <t xml:space="preserve">Swivet              </t>
  </si>
  <si>
    <t xml:space="preserve">Ingenious           </t>
  </si>
  <si>
    <t xml:space="preserve">Blazing Steel       </t>
  </si>
  <si>
    <t xml:space="preserve">Capitanear          </t>
  </si>
  <si>
    <t xml:space="preserve">Chic Sox            </t>
  </si>
  <si>
    <t xml:space="preserve">Cyclone Fugitive    </t>
  </si>
  <si>
    <t xml:space="preserve">Irish Heart         </t>
  </si>
  <si>
    <t xml:space="preserve">Blazon Tales        </t>
  </si>
  <si>
    <t xml:space="preserve">Zedaheel            </t>
  </si>
  <si>
    <t xml:space="preserve">Our Little Miracle  </t>
  </si>
  <si>
    <t xml:space="preserve">Inner Hurry         </t>
  </si>
  <si>
    <t xml:space="preserve">Metazoa             </t>
  </si>
  <si>
    <t xml:space="preserve">Longing For         </t>
  </si>
  <si>
    <t>Ascot</t>
  </si>
  <si>
    <t xml:space="preserve">Salubrious          </t>
  </si>
  <si>
    <t xml:space="preserve">Wacked Out          </t>
  </si>
  <si>
    <t xml:space="preserve">Father Knick        </t>
  </si>
  <si>
    <t xml:space="preserve">Saturia             </t>
  </si>
  <si>
    <t xml:space="preserve">Tango Ora           </t>
  </si>
  <si>
    <t xml:space="preserve">Three Secrets       </t>
  </si>
  <si>
    <t xml:space="preserve">Get The Vibe        </t>
  </si>
  <si>
    <t xml:space="preserve">Misty Metal         </t>
  </si>
  <si>
    <t xml:space="preserve">Jumbo Prince        </t>
  </si>
  <si>
    <t xml:space="preserve">Upstart Pride       </t>
  </si>
  <si>
    <t xml:space="preserve">Malvern Estate      </t>
  </si>
  <si>
    <t xml:space="preserve">Sony Legend         </t>
  </si>
  <si>
    <t xml:space="preserve">Il Mio Destino      </t>
  </si>
  <si>
    <t xml:space="preserve">Punta Norte         </t>
  </si>
  <si>
    <t xml:space="preserve">Tyzone              </t>
  </si>
  <si>
    <t xml:space="preserve">Raido               </t>
  </si>
  <si>
    <t xml:space="preserve">Dungannon           </t>
  </si>
  <si>
    <t xml:space="preserve">Imperious           </t>
  </si>
  <si>
    <t xml:space="preserve">Messiahs Jewel      </t>
  </si>
  <si>
    <t xml:space="preserve">More Than Art       </t>
  </si>
  <si>
    <t xml:space="preserve">Three Stooges       </t>
  </si>
  <si>
    <t xml:space="preserve">Purest              </t>
  </si>
  <si>
    <t xml:space="preserve">Wollartant          </t>
  </si>
  <si>
    <t xml:space="preserve">Ghost Rider         </t>
  </si>
  <si>
    <t xml:space="preserve">Out Of The Night    </t>
  </si>
  <si>
    <t xml:space="preserve">The Walrus          </t>
  </si>
  <si>
    <t xml:space="preserve">Yarragee Road       </t>
  </si>
  <si>
    <t xml:space="preserve">Basic Model         </t>
  </si>
  <si>
    <t xml:space="preserve">Fell Swoop          </t>
  </si>
  <si>
    <t xml:space="preserve">Secret Agenda       </t>
  </si>
  <si>
    <t xml:space="preserve">Crystal Dreamer     </t>
  </si>
  <si>
    <t xml:space="preserve">Thermal Current     </t>
  </si>
  <si>
    <t xml:space="preserve">Cannyescent         </t>
  </si>
  <si>
    <t xml:space="preserve">Im Wesley           </t>
  </si>
  <si>
    <t xml:space="preserve">Malibu Style        </t>
  </si>
  <si>
    <t xml:space="preserve">Husson Eagle        </t>
  </si>
  <si>
    <t xml:space="preserve">Khalama             </t>
  </si>
  <si>
    <t xml:space="preserve">Never Out           </t>
  </si>
  <si>
    <t xml:space="preserve">Pallino             </t>
  </si>
  <si>
    <t xml:space="preserve">Bella Vella         </t>
  </si>
  <si>
    <t xml:space="preserve">Shudabeen           </t>
  </si>
  <si>
    <t xml:space="preserve">Lakota              </t>
  </si>
  <si>
    <t xml:space="preserve">Japhite             </t>
  </si>
  <si>
    <t xml:space="preserve">Tapavino            </t>
  </si>
  <si>
    <t xml:space="preserve">Sonic Swish         </t>
  </si>
  <si>
    <t xml:space="preserve">Mishani Rainman     </t>
  </si>
  <si>
    <t xml:space="preserve">Schopenhauer        </t>
  </si>
  <si>
    <t xml:space="preserve">Chicago Nights      </t>
  </si>
  <si>
    <t xml:space="preserve">In Akita            </t>
  </si>
  <si>
    <t xml:space="preserve">Explosive Evie      </t>
  </si>
  <si>
    <t xml:space="preserve">Diamonds On Ruby    </t>
  </si>
  <si>
    <t xml:space="preserve">Roses Of Joy        </t>
  </si>
  <si>
    <t xml:space="preserve">Magic Panther       </t>
  </si>
  <si>
    <t xml:space="preserve">Just Imagine        </t>
  </si>
  <si>
    <t xml:space="preserve">Falsified           </t>
  </si>
  <si>
    <t xml:space="preserve">Trupt               </t>
  </si>
  <si>
    <t xml:space="preserve">Abu Dhabi           </t>
  </si>
  <si>
    <t xml:space="preserve">Lucky Flipper       </t>
  </si>
  <si>
    <t xml:space="preserve">So Skilled          </t>
  </si>
  <si>
    <t xml:space="preserve">Vintage Grove       </t>
  </si>
  <si>
    <t xml:space="preserve">Exalted Adam        </t>
  </si>
  <si>
    <t xml:space="preserve">Segregation         </t>
  </si>
  <si>
    <t xml:space="preserve">French Rock         </t>
  </si>
  <si>
    <t xml:space="preserve">With Hope           </t>
  </si>
  <si>
    <t xml:space="preserve">Swipe Me Right      </t>
  </si>
  <si>
    <t xml:space="preserve">Master Black        </t>
  </si>
  <si>
    <t xml:space="preserve">Excitement          </t>
  </si>
  <si>
    <t xml:space="preserve">Tableaux            </t>
  </si>
  <si>
    <t xml:space="preserve">High Hopper         </t>
  </si>
  <si>
    <t xml:space="preserve">Pittsburgh          </t>
  </si>
  <si>
    <t xml:space="preserve">Tris                </t>
  </si>
  <si>
    <t xml:space="preserve">Simply Invincible   </t>
  </si>
  <si>
    <t xml:space="preserve">Magnaro             </t>
  </si>
  <si>
    <t xml:space="preserve">Giddyup             </t>
  </si>
  <si>
    <t xml:space="preserve">Little Red Devil    </t>
  </si>
  <si>
    <t xml:space="preserve">Zumbelina           </t>
  </si>
  <si>
    <t xml:space="preserve">Red Alto            </t>
  </si>
  <si>
    <t xml:space="preserve">Osborne Bulls       </t>
  </si>
  <si>
    <t xml:space="preserve">Pick Me Up          </t>
  </si>
  <si>
    <t xml:space="preserve">Generalissimo       </t>
  </si>
  <si>
    <t xml:space="preserve">Grande Punto        </t>
  </si>
  <si>
    <t xml:space="preserve">Peacock             </t>
  </si>
  <si>
    <t xml:space="preserve">Lovani              </t>
  </si>
  <si>
    <t xml:space="preserve">Star Reflection     </t>
  </si>
  <si>
    <t xml:space="preserve">Ghostly             </t>
  </si>
  <si>
    <t xml:space="preserve">No Interest         </t>
  </si>
  <si>
    <t xml:space="preserve">Corporate Larrikin  </t>
  </si>
  <si>
    <t xml:space="preserve">Respondent          </t>
  </si>
  <si>
    <t xml:space="preserve">Ragazzo Doro        </t>
  </si>
  <si>
    <t xml:space="preserve">Sweet Ora           </t>
  </si>
  <si>
    <t xml:space="preserve">Cougar Nights       </t>
  </si>
  <si>
    <t xml:space="preserve">Fathnoxious         </t>
  </si>
  <si>
    <t xml:space="preserve">Kaapander           </t>
  </si>
  <si>
    <t xml:space="preserve">My Grace            </t>
  </si>
  <si>
    <t xml:space="preserve">Wavehill Spur       </t>
  </si>
  <si>
    <t xml:space="preserve">Gully Command       </t>
  </si>
  <si>
    <t xml:space="preserve">Divine Service      </t>
  </si>
  <si>
    <t xml:space="preserve">Zin Zan Eddie       </t>
  </si>
  <si>
    <t xml:space="preserve">Cornrow             </t>
  </si>
  <si>
    <t xml:space="preserve">Drumbeats Choice    </t>
  </si>
  <si>
    <t xml:space="preserve">Muraqaba            </t>
  </si>
  <si>
    <t xml:space="preserve">Courtza King        </t>
  </si>
  <si>
    <t xml:space="preserve">Bergerac            </t>
  </si>
  <si>
    <t xml:space="preserve">Counter Meal        </t>
  </si>
  <si>
    <t xml:space="preserve">Motion Granted      </t>
  </si>
  <si>
    <t xml:space="preserve">Neuschwanstein      </t>
  </si>
  <si>
    <t xml:space="preserve">Karakabeel          </t>
  </si>
  <si>
    <t xml:space="preserve">Good Host           </t>
  </si>
  <si>
    <t xml:space="preserve">Nurture             </t>
  </si>
  <si>
    <t xml:space="preserve">Spare Ticket        </t>
  </si>
  <si>
    <t xml:space="preserve">Plenary             </t>
  </si>
  <si>
    <t xml:space="preserve">Huka Pele           </t>
  </si>
  <si>
    <t xml:space="preserve">Pretty Lucky        </t>
  </si>
  <si>
    <t xml:space="preserve">Pretty Pine         </t>
  </si>
  <si>
    <t xml:space="preserve">Sunwisp             </t>
  </si>
  <si>
    <t xml:space="preserve">Kooroora Miss       </t>
  </si>
  <si>
    <t xml:space="preserve">Duchess Darla       </t>
  </si>
  <si>
    <t xml:space="preserve">Biscuit             </t>
  </si>
  <si>
    <t xml:space="preserve">Church Square       </t>
  </si>
  <si>
    <t xml:space="preserve">Kentucky Breeze     </t>
  </si>
  <si>
    <t xml:space="preserve">Cao Cao             </t>
  </si>
  <si>
    <t xml:space="preserve">Island Missile      </t>
  </si>
  <si>
    <t xml:space="preserve">Barbeque            </t>
  </si>
  <si>
    <t xml:space="preserve">Eshtiraak           </t>
  </si>
  <si>
    <t xml:space="preserve">Scarecrow           </t>
  </si>
  <si>
    <t xml:space="preserve">Holbien             </t>
  </si>
  <si>
    <t xml:space="preserve">Red White And Blue  </t>
  </si>
  <si>
    <t xml:space="preserve">Muraahib            </t>
  </si>
  <si>
    <t xml:space="preserve">Angelic Spirit      </t>
  </si>
  <si>
    <t xml:space="preserve">Eclair Sunshine     </t>
  </si>
  <si>
    <t xml:space="preserve">Over And Above      </t>
  </si>
  <si>
    <t xml:space="preserve">Indernile           </t>
  </si>
  <si>
    <t xml:space="preserve">Sheer Madness       </t>
  </si>
  <si>
    <t xml:space="preserve">Caribbean Pearl     </t>
  </si>
  <si>
    <t xml:space="preserve">Red Prince          </t>
  </si>
  <si>
    <t xml:space="preserve">Tycoon Flutter      </t>
  </si>
  <si>
    <t xml:space="preserve">Gorada              </t>
  </si>
  <si>
    <t xml:space="preserve">Oneness             </t>
  </si>
  <si>
    <t xml:space="preserve">Powerful Flash      </t>
  </si>
  <si>
    <t xml:space="preserve">Tennessee Fling     </t>
  </si>
  <si>
    <t xml:space="preserve">Like A Ruler        </t>
  </si>
  <si>
    <t xml:space="preserve">Ritchford           </t>
  </si>
  <si>
    <t xml:space="preserve">We Built This City  </t>
  </si>
  <si>
    <t xml:space="preserve">Kylies Fame         </t>
  </si>
  <si>
    <t xml:space="preserve">Pinball Dawn        </t>
  </si>
  <si>
    <t xml:space="preserve">Vitalism            </t>
  </si>
  <si>
    <t xml:space="preserve">Sasse De Blishk     </t>
  </si>
  <si>
    <t xml:space="preserve">Juendis             </t>
  </si>
  <si>
    <t xml:space="preserve">Trade Talk          </t>
  </si>
  <si>
    <t xml:space="preserve">Flying Reputation   </t>
  </si>
  <si>
    <t xml:space="preserve">Glowing Rock        </t>
  </si>
  <si>
    <t xml:space="preserve">The Chorister       </t>
  </si>
  <si>
    <t xml:space="preserve">Mossman Flyer       </t>
  </si>
  <si>
    <t xml:space="preserve">Musketalife         </t>
  </si>
  <si>
    <t xml:space="preserve">Virgilio            </t>
  </si>
  <si>
    <t xml:space="preserve">Kool Vinnie         </t>
  </si>
  <si>
    <t xml:space="preserve">Happy Go Plucky     </t>
  </si>
  <si>
    <t xml:space="preserve">Just Dreaming       </t>
  </si>
  <si>
    <t xml:space="preserve">Echo Effect         </t>
  </si>
  <si>
    <t xml:space="preserve">Fratellino          </t>
  </si>
  <si>
    <t xml:space="preserve">Marrock             </t>
  </si>
  <si>
    <t xml:space="preserve">Nationality         </t>
  </si>
  <si>
    <t xml:space="preserve">Manhattan Mist      </t>
  </si>
  <si>
    <t xml:space="preserve">Athonis             </t>
  </si>
  <si>
    <t xml:space="preserve">Heartlings          </t>
  </si>
  <si>
    <t xml:space="preserve">Witches             </t>
  </si>
  <si>
    <t xml:space="preserve">Flying Rose         </t>
  </si>
  <si>
    <t xml:space="preserve">Excelsior           </t>
  </si>
  <si>
    <t xml:space="preserve">Saturday Sorcerer   </t>
  </si>
  <si>
    <t xml:space="preserve">Unbreakable         </t>
  </si>
  <si>
    <t xml:space="preserve">Honey Steels Gold   </t>
  </si>
  <si>
    <t xml:space="preserve">Whistle Stop        </t>
  </si>
  <si>
    <t xml:space="preserve">Himalaya Dream      </t>
  </si>
  <si>
    <t xml:space="preserve">Dances On Stars     </t>
  </si>
  <si>
    <t xml:space="preserve">Billet Doux         </t>
  </si>
  <si>
    <t xml:space="preserve">Daktari             </t>
  </si>
  <si>
    <t xml:space="preserve">Gun Guru            </t>
  </si>
  <si>
    <t xml:space="preserve">Mullinger Lane      </t>
  </si>
  <si>
    <t xml:space="preserve">Silent Warrior      </t>
  </si>
  <si>
    <t xml:space="preserve">Double Pockets      </t>
  </si>
  <si>
    <t xml:space="preserve">Rowdy Richard       </t>
  </si>
  <si>
    <t xml:space="preserve">First Amendment     </t>
  </si>
  <si>
    <t xml:space="preserve">Rhyola              </t>
  </si>
  <si>
    <t xml:space="preserve">Im Peter            </t>
  </si>
  <si>
    <t xml:space="preserve">Its Pa              </t>
  </si>
  <si>
    <t xml:space="preserve">Poldark             </t>
  </si>
  <si>
    <t xml:space="preserve">Eramosa             </t>
  </si>
  <si>
    <t xml:space="preserve">Cheap Tycoon        </t>
  </si>
  <si>
    <t xml:space="preserve">Western Wow         </t>
  </si>
  <si>
    <t xml:space="preserve">Digital Boy         </t>
  </si>
  <si>
    <t xml:space="preserve">Falcon Rubi         </t>
  </si>
  <si>
    <t xml:space="preserve">Wee Jess            </t>
  </si>
  <si>
    <t xml:space="preserve">Over And Back       </t>
  </si>
  <si>
    <t xml:space="preserve">Sidonia Miss        </t>
  </si>
  <si>
    <t xml:space="preserve">Shes Just Rosie     </t>
  </si>
  <si>
    <t xml:space="preserve">Not Again Ken       </t>
  </si>
  <si>
    <t xml:space="preserve">Cappo Doro          </t>
  </si>
  <si>
    <t xml:space="preserve">At The Ready        </t>
  </si>
  <si>
    <t xml:space="preserve">Sandalwood          </t>
  </si>
  <si>
    <t xml:space="preserve">Couleur Bizarre     </t>
  </si>
  <si>
    <t xml:space="preserve">Hot Bresa           </t>
  </si>
  <si>
    <t xml:space="preserve">Dudemanbro          </t>
  </si>
  <si>
    <t xml:space="preserve">Hakuna Matata       </t>
  </si>
  <si>
    <t xml:space="preserve">Persistence Time    </t>
  </si>
  <si>
    <t xml:space="preserve">Rock Giselle        </t>
  </si>
  <si>
    <t xml:space="preserve">Upsidedown Bob      </t>
  </si>
  <si>
    <t xml:space="preserve">Johnny Whitesox     </t>
  </si>
  <si>
    <t xml:space="preserve">Warface             </t>
  </si>
  <si>
    <t xml:space="preserve">Shes Our Star       </t>
  </si>
  <si>
    <t xml:space="preserve">Basara              </t>
  </si>
  <si>
    <t xml:space="preserve">Grey Missile        </t>
  </si>
  <si>
    <t xml:space="preserve">Skate To Paris      </t>
  </si>
  <si>
    <t xml:space="preserve">Make My Own Luck    </t>
  </si>
  <si>
    <t xml:space="preserve">Red Hot Miss        </t>
  </si>
  <si>
    <t xml:space="preserve">Hi Lizzy            </t>
  </si>
  <si>
    <t xml:space="preserve">Excelebrazione      </t>
  </si>
  <si>
    <t xml:space="preserve">Reindeer Moon       </t>
  </si>
  <si>
    <t xml:space="preserve">Mister Panon        </t>
  </si>
  <si>
    <t xml:space="preserve">Calabria Joe        </t>
  </si>
  <si>
    <t xml:space="preserve">Politics            </t>
  </si>
  <si>
    <t xml:space="preserve">Nullaki             </t>
  </si>
  <si>
    <t xml:space="preserve">Danehill Matilda    </t>
  </si>
  <si>
    <t xml:space="preserve">Ernie Boy           </t>
  </si>
  <si>
    <t xml:space="preserve">Flytego             </t>
  </si>
  <si>
    <t xml:space="preserve">Touch The Net       </t>
  </si>
  <si>
    <t xml:space="preserve">Chaff Bandit        </t>
  </si>
  <si>
    <t xml:space="preserve">Our Cashier         </t>
  </si>
  <si>
    <t xml:space="preserve">Smuggling           </t>
  </si>
  <si>
    <t xml:space="preserve">Cobra Kai           </t>
  </si>
  <si>
    <t xml:space="preserve">Pacific Tycoon      </t>
  </si>
  <si>
    <t xml:space="preserve">Dama Krystyna       </t>
  </si>
  <si>
    <t xml:space="preserve">Absolutelycertain   </t>
  </si>
  <si>
    <t xml:space="preserve">Casino Star         </t>
  </si>
  <si>
    <t xml:space="preserve">Super Charm         </t>
  </si>
  <si>
    <t xml:space="preserve">Great Bay           </t>
  </si>
  <si>
    <t xml:space="preserve">Tarot               </t>
  </si>
  <si>
    <t xml:space="preserve">Traceys Daisy       </t>
  </si>
  <si>
    <t xml:space="preserve">Whiskey Business    </t>
  </si>
  <si>
    <t xml:space="preserve">Darcis Money        </t>
  </si>
  <si>
    <t xml:space="preserve">Paradise Square     </t>
  </si>
  <si>
    <t xml:space="preserve">Abdicator           </t>
  </si>
  <si>
    <t xml:space="preserve">Patrocity           </t>
  </si>
  <si>
    <t xml:space="preserve">Superior Smile      </t>
  </si>
  <si>
    <t xml:space="preserve">Demtimes            </t>
  </si>
  <si>
    <t xml:space="preserve">Private Dancer      </t>
  </si>
  <si>
    <t xml:space="preserve">Showcase            </t>
  </si>
  <si>
    <t xml:space="preserve">Special Alert       </t>
  </si>
  <si>
    <t xml:space="preserve">Modern News         </t>
  </si>
  <si>
    <t xml:space="preserve">Three Generations   </t>
  </si>
  <si>
    <t xml:space="preserve">Song Of War         </t>
  </si>
  <si>
    <t xml:space="preserve">Standupndeliver     </t>
  </si>
  <si>
    <t xml:space="preserve">Back In A Minute    </t>
  </si>
  <si>
    <t xml:space="preserve">Mindarra            </t>
  </si>
  <si>
    <t xml:space="preserve">Mattys Choice       </t>
  </si>
  <si>
    <t xml:space="preserve">Amavenita           </t>
  </si>
  <si>
    <t xml:space="preserve">You Are Idyllic     </t>
  </si>
  <si>
    <t xml:space="preserve">Carabbean Princess  </t>
  </si>
  <si>
    <t xml:space="preserve">Nun Of That         </t>
  </si>
  <si>
    <t xml:space="preserve">Carnatic Ruler      </t>
  </si>
  <si>
    <t xml:space="preserve">Perfect Etiquette   </t>
  </si>
  <si>
    <t xml:space="preserve">Stanton Abbey       </t>
  </si>
  <si>
    <t xml:space="preserve">Barzinho            </t>
  </si>
  <si>
    <t xml:space="preserve">Golgotha            </t>
  </si>
  <si>
    <t xml:space="preserve">Double Digit        </t>
  </si>
  <si>
    <t xml:space="preserve">Jeraft              </t>
  </si>
  <si>
    <t xml:space="preserve">Geiger Gem          </t>
  </si>
  <si>
    <t xml:space="preserve">Hay Magic           </t>
  </si>
  <si>
    <t xml:space="preserve">Nelsons Flight      </t>
  </si>
  <si>
    <t xml:space="preserve">Our Mate Al         </t>
  </si>
  <si>
    <t xml:space="preserve">Miracle Man         </t>
  </si>
  <si>
    <t xml:space="preserve">Wanted Desire       </t>
  </si>
  <si>
    <t xml:space="preserve">Rogan Scent         </t>
  </si>
  <si>
    <t xml:space="preserve">Wotchinyu           </t>
  </si>
  <si>
    <t xml:space="preserve">Gloryland           </t>
  </si>
  <si>
    <t xml:space="preserve">Paris Of Troy       </t>
  </si>
  <si>
    <t xml:space="preserve">Anisau              </t>
  </si>
  <si>
    <t xml:space="preserve">Blazing Ammo        </t>
  </si>
  <si>
    <t xml:space="preserve">Charlies Joy        </t>
  </si>
  <si>
    <t xml:space="preserve">Chavinca            </t>
  </si>
  <si>
    <t xml:space="preserve">Megamind            </t>
  </si>
  <si>
    <t xml:space="preserve">Scenic Lord         </t>
  </si>
  <si>
    <t xml:space="preserve">Van Island          </t>
  </si>
  <si>
    <t xml:space="preserve">Belter              </t>
  </si>
  <si>
    <t xml:space="preserve">Blackline           </t>
  </si>
  <si>
    <t xml:space="preserve">Sir Snugalot        </t>
  </si>
  <si>
    <t xml:space="preserve">Vandemonian         </t>
  </si>
  <si>
    <t xml:space="preserve">Hoboken             </t>
  </si>
  <si>
    <t xml:space="preserve">Southern Tern       </t>
  </si>
  <si>
    <t xml:space="preserve">Copper Fury         </t>
  </si>
  <si>
    <t xml:space="preserve">Massachusetts       </t>
  </si>
  <si>
    <t xml:space="preserve">Princess Zelda      </t>
  </si>
  <si>
    <t xml:space="preserve">Snitz N Giggles     </t>
  </si>
  <si>
    <t xml:space="preserve">Vacqueyras          </t>
  </si>
  <si>
    <t xml:space="preserve">Trademark           </t>
  </si>
  <si>
    <t xml:space="preserve">Henderson           </t>
  </si>
  <si>
    <t xml:space="preserve">Demi Go Round       </t>
  </si>
  <si>
    <t xml:space="preserve">Secret Park         </t>
  </si>
  <si>
    <t xml:space="preserve">Stellina            </t>
  </si>
  <si>
    <t xml:space="preserve">Dane Ruler          </t>
  </si>
  <si>
    <t xml:space="preserve">Magic Merit         </t>
  </si>
  <si>
    <t xml:space="preserve">Obatala             </t>
  </si>
  <si>
    <t xml:space="preserve">Flirtalicious       </t>
  </si>
  <si>
    <t xml:space="preserve">Moonlight Rain      </t>
  </si>
  <si>
    <t xml:space="preserve">Royal Planet        </t>
  </si>
  <si>
    <t xml:space="preserve">Tintilly            </t>
  </si>
  <si>
    <t xml:space="preserve">Mr Motown           </t>
  </si>
  <si>
    <t xml:space="preserve">Candlelight Star    </t>
  </si>
  <si>
    <t xml:space="preserve">Danaura             </t>
  </si>
  <si>
    <t xml:space="preserve">Long Knife          </t>
  </si>
  <si>
    <t xml:space="preserve">Delicate Miss       </t>
  </si>
  <si>
    <t xml:space="preserve">Floyd               </t>
  </si>
  <si>
    <t xml:space="preserve">Yeah Dardy          </t>
  </si>
  <si>
    <t xml:space="preserve">Forbidden Planet    </t>
  </si>
  <si>
    <t xml:space="preserve">Seeker              </t>
  </si>
  <si>
    <t xml:space="preserve">Blitzem Someday     </t>
  </si>
  <si>
    <t xml:space="preserve">Mighty Blonde       </t>
  </si>
  <si>
    <t xml:space="preserve">Snow Lord           </t>
  </si>
  <si>
    <t xml:space="preserve">Stirling Estate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</si>
</sst>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809"/>
  <sheetViews>
    <sheetView tabSelected="1" topLeftCell="B1" workbookViewId="0">
      <pane ySplit="1" topLeftCell="A2" activePane="bottomLeft" state="frozen"/>
      <selection activeCell="B1" sqref="B1"/>
      <selection pane="bottomLeft" activeCell="F815" sqref="F815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140625" style="12" bestFit="1" customWidth="1"/>
    <col min="4" max="4" width="6" style="12" bestFit="1" customWidth="1"/>
    <col min="5" max="5" width="5.85546875" style="12" bestFit="1" customWidth="1"/>
    <col min="6" max="6" width="21.5703125" style="12" bestFit="1" customWidth="1"/>
    <col min="7" max="7" width="9.28515625" style="13" bestFit="1" customWidth="1"/>
    <col min="8" max="8" width="8.285156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0.50347222222222221</v>
      </c>
      <c r="C2" s="1" t="s">
        <v>31</v>
      </c>
      <c r="D2" s="1">
        <v>1</v>
      </c>
      <c r="E2" s="1">
        <v>2</v>
      </c>
      <c r="F2" s="1" t="s">
        <v>33</v>
      </c>
      <c r="G2" s="2">
        <v>65.788499999999999</v>
      </c>
      <c r="H2" s="6">
        <f>1+COUNTIFS(A:A,A2,O:O,"&lt;"&amp;O2)</f>
        <v>1</v>
      </c>
      <c r="I2" s="2">
        <f>AVERAGEIF(A:A,A2,G:G)</f>
        <v>50.239951851851863</v>
      </c>
      <c r="J2" s="2">
        <f>G2-I2</f>
        <v>15.548548148148136</v>
      </c>
      <c r="K2" s="2">
        <f>90+J2</f>
        <v>105.54854814814814</v>
      </c>
      <c r="L2" s="2">
        <f>EXP(0.06*K2)</f>
        <v>562.79356365826675</v>
      </c>
      <c r="M2" s="2">
        <f>SUMIF(A:A,A2,L:L)</f>
        <v>2389.1330317401193</v>
      </c>
      <c r="N2" s="3">
        <f>L2/M2</f>
        <v>0.23556392891540134</v>
      </c>
      <c r="O2" s="7">
        <f>1/N2</f>
        <v>4.2451321159579249</v>
      </c>
      <c r="P2" s="3">
        <f>IF(O2&gt;21,"",N2)</f>
        <v>0.23556392891540134</v>
      </c>
      <c r="Q2" s="3">
        <f>IF(ISNUMBER(P2),SUMIF(A:A,A2,P:P),"")</f>
        <v>0.92985290238916385</v>
      </c>
      <c r="R2" s="3">
        <f>IFERROR(P2*(1/Q2),"")</f>
        <v>0.25333461702398674</v>
      </c>
      <c r="S2" s="8">
        <f>IFERROR(1/R2,"")</f>
        <v>3.9473484190489292</v>
      </c>
    </row>
    <row r="3" spans="1:19" x14ac:dyDescent="0.25">
      <c r="A3" s="1">
        <v>1</v>
      </c>
      <c r="B3" s="5">
        <v>0.50347222222222221</v>
      </c>
      <c r="C3" s="1" t="s">
        <v>31</v>
      </c>
      <c r="D3" s="1">
        <v>1</v>
      </c>
      <c r="E3" s="1">
        <v>4</v>
      </c>
      <c r="F3" s="1" t="s">
        <v>35</v>
      </c>
      <c r="G3" s="2">
        <v>62.718533333333305</v>
      </c>
      <c r="H3" s="6">
        <f>1+COUNTIFS(A:A,A3,O:O,"&lt;"&amp;O3)</f>
        <v>2</v>
      </c>
      <c r="I3" s="2">
        <f>AVERAGEIF(A:A,A3,G:G)</f>
        <v>50.239951851851863</v>
      </c>
      <c r="J3" s="2">
        <f>G3-I3</f>
        <v>12.478581481481442</v>
      </c>
      <c r="K3" s="2">
        <f>90+J3</f>
        <v>102.47858148148144</v>
      </c>
      <c r="L3" s="2">
        <f>EXP(0.06*K3)</f>
        <v>468.11541974080353</v>
      </c>
      <c r="M3" s="2">
        <f>SUMIF(A:A,A3,L:L)</f>
        <v>2389.1330317401193</v>
      </c>
      <c r="N3" s="3">
        <f>L3/M3</f>
        <v>0.19593526753085524</v>
      </c>
      <c r="O3" s="7">
        <f>1/N3</f>
        <v>5.1037264123087143</v>
      </c>
      <c r="P3" s="3">
        <f>IF(O3&gt;21,"",N3)</f>
        <v>0.19593526753085524</v>
      </c>
      <c r="Q3" s="3">
        <f>IF(ISNUMBER(P3),SUMIF(A:A,A3,P:P),"")</f>
        <v>0.92985290238916385</v>
      </c>
      <c r="R3" s="3">
        <f>IFERROR(P3*(1/Q3),"")</f>
        <v>0.21071641227060667</v>
      </c>
      <c r="S3" s="8">
        <f>IFERROR(1/R3,"")</f>
        <v>4.7457148174854931</v>
      </c>
    </row>
    <row r="4" spans="1:19" x14ac:dyDescent="0.25">
      <c r="A4" s="1">
        <v>1</v>
      </c>
      <c r="B4" s="5">
        <v>0.50347222222222221</v>
      </c>
      <c r="C4" s="1" t="s">
        <v>31</v>
      </c>
      <c r="D4" s="1">
        <v>1</v>
      </c>
      <c r="E4" s="1">
        <v>1</v>
      </c>
      <c r="F4" s="1" t="s">
        <v>32</v>
      </c>
      <c r="G4" s="2">
        <v>54.479633333333396</v>
      </c>
      <c r="H4" s="6">
        <f>1+COUNTIFS(A:A,A4,O:O,"&lt;"&amp;O4)</f>
        <v>3</v>
      </c>
      <c r="I4" s="2">
        <f>AVERAGEIF(A:A,A4,G:G)</f>
        <v>50.239951851851863</v>
      </c>
      <c r="J4" s="2">
        <f>G4-I4</f>
        <v>4.2396814814815329</v>
      </c>
      <c r="K4" s="2">
        <f>90+J4</f>
        <v>94.23968148148154</v>
      </c>
      <c r="L4" s="2">
        <f>EXP(0.06*K4)</f>
        <v>285.53964722349104</v>
      </c>
      <c r="M4" s="2">
        <f>SUMIF(A:A,A4,L:L)</f>
        <v>2389.1330317401193</v>
      </c>
      <c r="N4" s="3">
        <f>L4/M4</f>
        <v>0.11951600996262604</v>
      </c>
      <c r="O4" s="7">
        <f>1/N4</f>
        <v>8.3670798607877792</v>
      </c>
      <c r="P4" s="3">
        <f>IF(O4&gt;21,"",N4)</f>
        <v>0.11951600996262604</v>
      </c>
      <c r="Q4" s="3">
        <f>IF(ISNUMBER(P4),SUMIF(A:A,A4,P:P),"")</f>
        <v>0.92985290238916385</v>
      </c>
      <c r="R4" s="3">
        <f>IFERROR(P4*(1/Q4),"")</f>
        <v>0.12853216853498184</v>
      </c>
      <c r="S4" s="8">
        <f>IFERROR(1/R4,"")</f>
        <v>7.7801534930754395</v>
      </c>
    </row>
    <row r="5" spans="1:19" x14ac:dyDescent="0.25">
      <c r="A5" s="1">
        <v>1</v>
      </c>
      <c r="B5" s="5">
        <v>0.50347222222222221</v>
      </c>
      <c r="C5" s="1" t="s">
        <v>31</v>
      </c>
      <c r="D5" s="1">
        <v>1</v>
      </c>
      <c r="E5" s="1">
        <v>7</v>
      </c>
      <c r="F5" s="1" t="s">
        <v>38</v>
      </c>
      <c r="G5" s="2">
        <v>53.2496333333333</v>
      </c>
      <c r="H5" s="6">
        <f>1+COUNTIFS(A:A,A5,O:O,"&lt;"&amp;O5)</f>
        <v>4</v>
      </c>
      <c r="I5" s="2">
        <f>AVERAGEIF(A:A,A5,G:G)</f>
        <v>50.239951851851863</v>
      </c>
      <c r="J5" s="2">
        <f>G5-I5</f>
        <v>3.0096814814814365</v>
      </c>
      <c r="K5" s="2">
        <f>90+J5</f>
        <v>93.009681481481437</v>
      </c>
      <c r="L5" s="2">
        <f>EXP(0.06*K5)</f>
        <v>265.22562766725605</v>
      </c>
      <c r="M5" s="2">
        <f>SUMIF(A:A,A5,L:L)</f>
        <v>2389.1330317401193</v>
      </c>
      <c r="N5" s="3">
        <f>L5/M5</f>
        <v>0.11101333586019678</v>
      </c>
      <c r="O5" s="7">
        <f>1/N5</f>
        <v>9.0079267707020101</v>
      </c>
      <c r="P5" s="3">
        <f>IF(O5&gt;21,"",N5)</f>
        <v>0.11101333586019678</v>
      </c>
      <c r="Q5" s="3">
        <f>IF(ISNUMBER(P5),SUMIF(A:A,A5,P:P),"")</f>
        <v>0.92985290238916385</v>
      </c>
      <c r="R5" s="3">
        <f>IFERROR(P5*(1/Q5),"")</f>
        <v>0.1193880618912509</v>
      </c>
      <c r="S5" s="8">
        <f>IFERROR(1/R5,"")</f>
        <v>8.3760468522463132</v>
      </c>
    </row>
    <row r="6" spans="1:19" x14ac:dyDescent="0.25">
      <c r="A6" s="1">
        <v>1</v>
      </c>
      <c r="B6" s="5">
        <v>0.50347222222222221</v>
      </c>
      <c r="C6" s="1" t="s">
        <v>31</v>
      </c>
      <c r="D6" s="1">
        <v>1</v>
      </c>
      <c r="E6" s="1">
        <v>3</v>
      </c>
      <c r="F6" s="1" t="s">
        <v>34</v>
      </c>
      <c r="G6" s="2">
        <v>52.3545333333334</v>
      </c>
      <c r="H6" s="6">
        <f>1+COUNTIFS(A:A,A6,O:O,"&lt;"&amp;O6)</f>
        <v>5</v>
      </c>
      <c r="I6" s="2">
        <f>AVERAGEIF(A:A,A6,G:G)</f>
        <v>50.239951851851863</v>
      </c>
      <c r="J6" s="2">
        <f>G6-I6</f>
        <v>2.1145814814815367</v>
      </c>
      <c r="K6" s="2">
        <f>90+J6</f>
        <v>92.114581481481537</v>
      </c>
      <c r="L6" s="2">
        <f>EXP(0.06*K6)</f>
        <v>251.35716326296131</v>
      </c>
      <c r="M6" s="2">
        <f>SUMIF(A:A,A6,L:L)</f>
        <v>2389.1330317401193</v>
      </c>
      <c r="N6" s="3">
        <f>L6/M6</f>
        <v>0.10520852540383066</v>
      </c>
      <c r="O6" s="7">
        <f>1/N6</f>
        <v>9.5049331426480563</v>
      </c>
      <c r="P6" s="3">
        <f>IF(O6&gt;21,"",N6)</f>
        <v>0.10520852540383066</v>
      </c>
      <c r="Q6" s="3">
        <f>IF(ISNUMBER(P6),SUMIF(A:A,A6,P:P),"")</f>
        <v>0.92985290238916385</v>
      </c>
      <c r="R6" s="3">
        <f>IFERROR(P6*(1/Q6),"")</f>
        <v>0.11314534281014545</v>
      </c>
      <c r="S6" s="8">
        <f>IFERROR(1/R6,"")</f>
        <v>8.8381896697062512</v>
      </c>
    </row>
    <row r="7" spans="1:19" x14ac:dyDescent="0.25">
      <c r="A7" s="1">
        <v>1</v>
      </c>
      <c r="B7" s="5">
        <v>0.50347222222222221</v>
      </c>
      <c r="C7" s="1" t="s">
        <v>31</v>
      </c>
      <c r="D7" s="1">
        <v>1</v>
      </c>
      <c r="E7" s="1">
        <v>6</v>
      </c>
      <c r="F7" s="1" t="s">
        <v>37</v>
      </c>
      <c r="G7" s="2">
        <v>51.015900000000002</v>
      </c>
      <c r="H7" s="6">
        <f>1+COUNTIFS(A:A,A7,O:O,"&lt;"&amp;O7)</f>
        <v>6</v>
      </c>
      <c r="I7" s="2">
        <f>AVERAGEIF(A:A,A7,G:G)</f>
        <v>50.239951851851863</v>
      </c>
      <c r="J7" s="2">
        <f>G7-I7</f>
        <v>0.77594814814813873</v>
      </c>
      <c r="K7" s="2">
        <f>90+J7</f>
        <v>90.775948148148132</v>
      </c>
      <c r="L7" s="2">
        <f>EXP(0.06*K7)</f>
        <v>231.95813177399862</v>
      </c>
      <c r="M7" s="2">
        <f>SUMIF(A:A,A7,L:L)</f>
        <v>2389.1330317401193</v>
      </c>
      <c r="N7" s="3">
        <f>L7/M7</f>
        <v>9.7088830421909356E-2</v>
      </c>
      <c r="O7" s="7">
        <f>1/N7</f>
        <v>10.299845982842708</v>
      </c>
      <c r="P7" s="3">
        <f>IF(O7&gt;21,"",N7)</f>
        <v>9.7088830421909356E-2</v>
      </c>
      <c r="Q7" s="3">
        <f>IF(ISNUMBER(P7),SUMIF(A:A,A7,P:P),"")</f>
        <v>0.92985290238916385</v>
      </c>
      <c r="R7" s="3">
        <f>IFERROR(P7*(1/Q7),"")</f>
        <v>0.1044131068177013</v>
      </c>
      <c r="S7" s="8">
        <f>IFERROR(1/R7,"")</f>
        <v>9.5773416813076633</v>
      </c>
    </row>
    <row r="8" spans="1:19" x14ac:dyDescent="0.25">
      <c r="A8" s="1">
        <v>1</v>
      </c>
      <c r="B8" s="5">
        <v>0.50347222222222221</v>
      </c>
      <c r="C8" s="1" t="s">
        <v>31</v>
      </c>
      <c r="D8" s="1">
        <v>1</v>
      </c>
      <c r="E8" s="1">
        <v>8</v>
      </c>
      <c r="F8" s="1" t="s">
        <v>39</v>
      </c>
      <c r="G8" s="2">
        <v>44.463166666666694</v>
      </c>
      <c r="H8" s="6">
        <f>1+COUNTIFS(A:A,A8,O:O,"&lt;"&amp;O8)</f>
        <v>7</v>
      </c>
      <c r="I8" s="2">
        <f>AVERAGEIF(A:A,A8,G:G)</f>
        <v>50.239951851851863</v>
      </c>
      <c r="J8" s="2">
        <f>G8-I8</f>
        <v>-5.7767851851851688</v>
      </c>
      <c r="K8" s="2">
        <f>90+J8</f>
        <v>84.223214814814838</v>
      </c>
      <c r="L8" s="2">
        <f>EXP(0.06*K8)</f>
        <v>156.55273043059503</v>
      </c>
      <c r="M8" s="2">
        <f>SUMIF(A:A,A8,L:L)</f>
        <v>2389.1330317401193</v>
      </c>
      <c r="N8" s="3">
        <f>L8/M8</f>
        <v>6.5527004294344479E-2</v>
      </c>
      <c r="O8" s="7">
        <f>1/N8</f>
        <v>15.260883825972618</v>
      </c>
      <c r="P8" s="3">
        <f>IF(O8&gt;21,"",N8)</f>
        <v>6.5527004294344479E-2</v>
      </c>
      <c r="Q8" s="3">
        <f>IF(ISNUMBER(P8),SUMIF(A:A,A8,P:P),"")</f>
        <v>0.92985290238916385</v>
      </c>
      <c r="R8" s="3">
        <f>IFERROR(P8*(1/Q8),"")</f>
        <v>7.0470290651327108E-2</v>
      </c>
      <c r="S8" s="8">
        <f>IFERROR(1/R8,"")</f>
        <v>14.190377118604488</v>
      </c>
    </row>
    <row r="9" spans="1:19" x14ac:dyDescent="0.25">
      <c r="A9" s="1">
        <v>1</v>
      </c>
      <c r="B9" s="5">
        <v>0.50347222222222221</v>
      </c>
      <c r="C9" s="1" t="s">
        <v>31</v>
      </c>
      <c r="D9" s="1">
        <v>1</v>
      </c>
      <c r="E9" s="1">
        <v>9</v>
      </c>
      <c r="F9" s="1" t="s">
        <v>40</v>
      </c>
      <c r="G9" s="2">
        <v>34.262033333333299</v>
      </c>
      <c r="H9" s="6">
        <f>1+COUNTIFS(A:A,A9,O:O,"&lt;"&amp;O9)</f>
        <v>8</v>
      </c>
      <c r="I9" s="2">
        <f>AVERAGEIF(A:A,A9,G:G)</f>
        <v>50.239951851851863</v>
      </c>
      <c r="J9" s="2">
        <f>G9-I9</f>
        <v>-15.977918518518564</v>
      </c>
      <c r="K9" s="2">
        <f>90+J9</f>
        <v>74.022081481481436</v>
      </c>
      <c r="L9" s="2">
        <f>EXP(0.06*K9)</f>
        <v>84.887333489000767</v>
      </c>
      <c r="M9" s="2">
        <f>SUMIF(A:A,A9,L:L)</f>
        <v>2389.1330317401193</v>
      </c>
      <c r="N9" s="3">
        <f>L9/M9</f>
        <v>3.5530601419533882E-2</v>
      </c>
      <c r="O9" s="7">
        <f>1/N9</f>
        <v>28.144752974832105</v>
      </c>
      <c r="P9" s="3" t="str">
        <f>IF(O9&gt;21,"",N9)</f>
        <v/>
      </c>
      <c r="Q9" s="3" t="str">
        <f>IF(ISNUMBER(P9),SUMIF(A:A,A9,P:P),"")</f>
        <v/>
      </c>
      <c r="R9" s="3" t="str">
        <f>IFERROR(P9*(1/Q9),"")</f>
        <v/>
      </c>
      <c r="S9" s="8" t="str">
        <f>IFERROR(1/R9,"")</f>
        <v/>
      </c>
    </row>
    <row r="10" spans="1:19" x14ac:dyDescent="0.25">
      <c r="A10" s="1">
        <v>1</v>
      </c>
      <c r="B10" s="5">
        <v>0.50347222222222221</v>
      </c>
      <c r="C10" s="1" t="s">
        <v>31</v>
      </c>
      <c r="D10" s="1">
        <v>1</v>
      </c>
      <c r="E10" s="1">
        <v>5</v>
      </c>
      <c r="F10" s="1" t="s">
        <v>36</v>
      </c>
      <c r="G10" s="2">
        <v>33.827633333333402</v>
      </c>
      <c r="H10" s="6">
        <f>1+COUNTIFS(A:A,A10,O:O,"&lt;"&amp;O10)</f>
        <v>9</v>
      </c>
      <c r="I10" s="2">
        <f>AVERAGEIF(A:A,A10,G:G)</f>
        <v>50.239951851851863</v>
      </c>
      <c r="J10" s="2">
        <f>G10-I10</f>
        <v>-16.412318518518461</v>
      </c>
      <c r="K10" s="2">
        <f>90+J10</f>
        <v>73.587681481481539</v>
      </c>
      <c r="L10" s="2">
        <f>EXP(0.06*K10)</f>
        <v>82.703414493746067</v>
      </c>
      <c r="M10" s="2">
        <f>SUMIF(A:A,A10,L:L)</f>
        <v>2389.1330317401193</v>
      </c>
      <c r="N10" s="3">
        <f>L10/M10</f>
        <v>3.4616496191302179E-2</v>
      </c>
      <c r="O10" s="7">
        <f>1/N10</f>
        <v>28.887961233097368</v>
      </c>
      <c r="P10" s="3" t="str">
        <f>IF(O10&gt;21,"",N10)</f>
        <v/>
      </c>
      <c r="Q10" s="3" t="str">
        <f>IF(ISNUMBER(P10),SUMIF(A:A,A10,P:P),"")</f>
        <v/>
      </c>
      <c r="R10" s="3" t="str">
        <f>IFERROR(P10*(1/Q10),"")</f>
        <v/>
      </c>
      <c r="S10" s="8" t="str">
        <f>IFERROR(1/R10,"")</f>
        <v/>
      </c>
    </row>
    <row r="11" spans="1:19" x14ac:dyDescent="0.25">
      <c r="A11" s="10">
        <v>2</v>
      </c>
      <c r="B11" s="11">
        <v>0.51736111111111105</v>
      </c>
      <c r="C11" s="10" t="s">
        <v>41</v>
      </c>
      <c r="D11" s="10">
        <v>1</v>
      </c>
      <c r="E11" s="10">
        <v>3</v>
      </c>
      <c r="F11" s="10" t="s">
        <v>44</v>
      </c>
      <c r="G11" s="2">
        <v>63.164466666666698</v>
      </c>
      <c r="H11" s="6">
        <f>1+COUNTIFS(A:A,A11,O:O,"&lt;"&amp;O11)</f>
        <v>1</v>
      </c>
      <c r="I11" s="2">
        <f>AVERAGEIF(A:A,A11,G:G)</f>
        <v>49.245163636363628</v>
      </c>
      <c r="J11" s="2">
        <f>G11-I11</f>
        <v>13.91930303030307</v>
      </c>
      <c r="K11" s="2">
        <f>90+J11</f>
        <v>103.91930303030307</v>
      </c>
      <c r="L11" s="2">
        <f>EXP(0.06*K11)</f>
        <v>510.38134511251508</v>
      </c>
      <c r="M11" s="2">
        <f>SUMIF(A:A,A11,L:L)</f>
        <v>2863.7811918130774</v>
      </c>
      <c r="N11" s="3">
        <f>L11/M11</f>
        <v>0.17821939279843846</v>
      </c>
      <c r="O11" s="7">
        <f>1/N11</f>
        <v>5.6110616487790095</v>
      </c>
      <c r="P11" s="3">
        <f>IF(O11&gt;21,"",N11)</f>
        <v>0.17821939279843846</v>
      </c>
      <c r="Q11" s="3">
        <f>IF(ISNUMBER(P11),SUMIF(A:A,A11,P:P),"")</f>
        <v>0.94303838267207862</v>
      </c>
      <c r="R11" s="3">
        <f>IFERROR(P11*(1/Q11),"")</f>
        <v>0.18898424080413112</v>
      </c>
      <c r="S11" s="8">
        <f>IFERROR(1/R11,"")</f>
        <v>5.2914465023378838</v>
      </c>
    </row>
    <row r="12" spans="1:19" x14ac:dyDescent="0.25">
      <c r="A12" s="10">
        <v>2</v>
      </c>
      <c r="B12" s="11">
        <v>0.51736111111111105</v>
      </c>
      <c r="C12" s="10" t="s">
        <v>41</v>
      </c>
      <c r="D12" s="10">
        <v>1</v>
      </c>
      <c r="E12" s="10">
        <v>6</v>
      </c>
      <c r="F12" s="10" t="s">
        <v>46</v>
      </c>
      <c r="G12" s="2">
        <v>62.939533333333294</v>
      </c>
      <c r="H12" s="6">
        <f>1+COUNTIFS(A:A,A12,O:O,"&lt;"&amp;O12)</f>
        <v>2</v>
      </c>
      <c r="I12" s="2">
        <f>AVERAGEIF(A:A,A12,G:G)</f>
        <v>49.245163636363628</v>
      </c>
      <c r="J12" s="2">
        <f>G12-I12</f>
        <v>13.694369696969666</v>
      </c>
      <c r="K12" s="2">
        <f>90+J12</f>
        <v>103.69436969696966</v>
      </c>
      <c r="L12" s="2">
        <f>EXP(0.06*K12)</f>
        <v>503.53951102377772</v>
      </c>
      <c r="M12" s="2">
        <f>SUMIF(A:A,A12,L:L)</f>
        <v>2863.7811918130774</v>
      </c>
      <c r="N12" s="3">
        <f>L12/M12</f>
        <v>0.17583030172252223</v>
      </c>
      <c r="O12" s="7">
        <f>1/N12</f>
        <v>5.6873018484498754</v>
      </c>
      <c r="P12" s="3">
        <f>IF(O12&gt;21,"",N12)</f>
        <v>0.17583030172252223</v>
      </c>
      <c r="Q12" s="3">
        <f>IF(ISNUMBER(P12),SUMIF(A:A,A12,P:P),"")</f>
        <v>0.94303838267207862</v>
      </c>
      <c r="R12" s="3">
        <f>IFERROR(P12*(1/Q12),"")</f>
        <v>0.18645084330959139</v>
      </c>
      <c r="S12" s="8">
        <f>IFERROR(1/R12,"")</f>
        <v>5.3633439369300939</v>
      </c>
    </row>
    <row r="13" spans="1:19" x14ac:dyDescent="0.25">
      <c r="A13" s="10">
        <v>2</v>
      </c>
      <c r="B13" s="11">
        <v>0.51736111111111105</v>
      </c>
      <c r="C13" s="10" t="s">
        <v>41</v>
      </c>
      <c r="D13" s="10">
        <v>1</v>
      </c>
      <c r="E13" s="10">
        <v>1</v>
      </c>
      <c r="F13" s="10" t="s">
        <v>42</v>
      </c>
      <c r="G13" s="2">
        <v>55.712700000000005</v>
      </c>
      <c r="H13" s="6">
        <f>1+COUNTIFS(A:A,A13,O:O,"&lt;"&amp;O13)</f>
        <v>3</v>
      </c>
      <c r="I13" s="2">
        <f>AVERAGEIF(A:A,A13,G:G)</f>
        <v>49.245163636363628</v>
      </c>
      <c r="J13" s="2">
        <f>G13-I13</f>
        <v>6.467536363636377</v>
      </c>
      <c r="K13" s="2">
        <f>90+J13</f>
        <v>96.467536363636384</v>
      </c>
      <c r="L13" s="2">
        <f>EXP(0.06*K13)</f>
        <v>326.37668240182404</v>
      </c>
      <c r="M13" s="2">
        <f>SUMIF(A:A,A13,L:L)</f>
        <v>2863.7811918130774</v>
      </c>
      <c r="N13" s="3">
        <f>L13/M13</f>
        <v>0.1139670458535252</v>
      </c>
      <c r="O13" s="7">
        <f>1/N13</f>
        <v>8.774466272340149</v>
      </c>
      <c r="P13" s="3">
        <f>IF(O13&gt;21,"",N13)</f>
        <v>0.1139670458535252</v>
      </c>
      <c r="Q13" s="3">
        <f>IF(ISNUMBER(P13),SUMIF(A:A,A13,P:P),"")</f>
        <v>0.94303838267207862</v>
      </c>
      <c r="R13" s="3">
        <f>IFERROR(P13*(1/Q13),"")</f>
        <v>0.12085090909089199</v>
      </c>
      <c r="S13" s="8">
        <f>IFERROR(1/R13,"")</f>
        <v>8.2746584822783564</v>
      </c>
    </row>
    <row r="14" spans="1:19" x14ac:dyDescent="0.25">
      <c r="A14" s="10">
        <v>2</v>
      </c>
      <c r="B14" s="11">
        <v>0.51736111111111105</v>
      </c>
      <c r="C14" s="10" t="s">
        <v>41</v>
      </c>
      <c r="D14" s="10">
        <v>1</v>
      </c>
      <c r="E14" s="10">
        <v>12</v>
      </c>
      <c r="F14" s="10" t="s">
        <v>52</v>
      </c>
      <c r="G14" s="2">
        <v>54.140133333333395</v>
      </c>
      <c r="H14" s="6">
        <f>1+COUNTIFS(A:A,A14,O:O,"&lt;"&amp;O14)</f>
        <v>4</v>
      </c>
      <c r="I14" s="2">
        <f>AVERAGEIF(A:A,A14,G:G)</f>
        <v>49.245163636363628</v>
      </c>
      <c r="J14" s="2">
        <f>G14-I14</f>
        <v>4.8949696969697669</v>
      </c>
      <c r="K14" s="2">
        <f>90+J14</f>
        <v>94.894969696969767</v>
      </c>
      <c r="L14" s="2">
        <f>EXP(0.06*K14)</f>
        <v>296.98991494682934</v>
      </c>
      <c r="M14" s="2">
        <f>SUMIF(A:A,A14,L:L)</f>
        <v>2863.7811918130774</v>
      </c>
      <c r="N14" s="3">
        <f>L14/M14</f>
        <v>0.10370551905147586</v>
      </c>
      <c r="O14" s="7">
        <f>1/N14</f>
        <v>9.6426883462550759</v>
      </c>
      <c r="P14" s="3">
        <f>IF(O14&gt;21,"",N14)</f>
        <v>0.10370551905147586</v>
      </c>
      <c r="Q14" s="3">
        <f>IF(ISNUMBER(P14),SUMIF(A:A,A14,P:P),"")</f>
        <v>0.94303838267207862</v>
      </c>
      <c r="R14" s="3">
        <f>IFERROR(P14*(1/Q14),"")</f>
        <v>0.10996956322989583</v>
      </c>
      <c r="S14" s="8">
        <f>IFERROR(1/R14,"")</f>
        <v>9.0934252226632886</v>
      </c>
    </row>
    <row r="15" spans="1:19" x14ac:dyDescent="0.25">
      <c r="A15" s="10">
        <v>2</v>
      </c>
      <c r="B15" s="11">
        <v>0.51736111111111105</v>
      </c>
      <c r="C15" s="10" t="s">
        <v>41</v>
      </c>
      <c r="D15" s="10">
        <v>1</v>
      </c>
      <c r="E15" s="10">
        <v>2</v>
      </c>
      <c r="F15" s="10" t="s">
        <v>43</v>
      </c>
      <c r="G15" s="2">
        <v>52.464033333333305</v>
      </c>
      <c r="H15" s="6">
        <f>1+COUNTIFS(A:A,A15,O:O,"&lt;"&amp;O15)</f>
        <v>5</v>
      </c>
      <c r="I15" s="2">
        <f>AVERAGEIF(A:A,A15,G:G)</f>
        <v>49.245163636363628</v>
      </c>
      <c r="J15" s="2">
        <f>G15-I15</f>
        <v>3.2188696969696764</v>
      </c>
      <c r="K15" s="2">
        <f>90+J15</f>
        <v>93.218869696969676</v>
      </c>
      <c r="L15" s="2">
        <f>EXP(0.06*K15)</f>
        <v>268.5755310446267</v>
      </c>
      <c r="M15" s="2">
        <f>SUMIF(A:A,A15,L:L)</f>
        <v>2863.7811918130774</v>
      </c>
      <c r="N15" s="3">
        <f>L15/M15</f>
        <v>9.378353758744741E-2</v>
      </c>
      <c r="O15" s="7">
        <f>1/N15</f>
        <v>10.662852199060643</v>
      </c>
      <c r="P15" s="3">
        <f>IF(O15&gt;21,"",N15)</f>
        <v>9.378353758744741E-2</v>
      </c>
      <c r="Q15" s="3">
        <f>IF(ISNUMBER(P15),SUMIF(A:A,A15,P:P),"")</f>
        <v>0.94303838267207862</v>
      </c>
      <c r="R15" s="3">
        <f>IFERROR(P15*(1/Q15),"")</f>
        <v>9.9448272001096932E-2</v>
      </c>
      <c r="S15" s="8">
        <f>IFERROR(1/R15,"")</f>
        <v>10.055478892473564</v>
      </c>
    </row>
    <row r="16" spans="1:19" x14ac:dyDescent="0.25">
      <c r="A16" s="10">
        <v>2</v>
      </c>
      <c r="B16" s="11">
        <v>0.51736111111111105</v>
      </c>
      <c r="C16" s="10" t="s">
        <v>41</v>
      </c>
      <c r="D16" s="10">
        <v>1</v>
      </c>
      <c r="E16" s="10">
        <v>4</v>
      </c>
      <c r="F16" s="10" t="s">
        <v>45</v>
      </c>
      <c r="G16" s="2">
        <v>50.132899999999999</v>
      </c>
      <c r="H16" s="6">
        <f>1+COUNTIFS(A:A,A16,O:O,"&lt;"&amp;O16)</f>
        <v>6</v>
      </c>
      <c r="I16" s="2">
        <f>AVERAGEIF(A:A,A16,G:G)</f>
        <v>49.245163636363628</v>
      </c>
      <c r="J16" s="2">
        <f>G16-I16</f>
        <v>0.8877363636363711</v>
      </c>
      <c r="K16" s="2">
        <f>90+J16</f>
        <v>90.887736363636378</v>
      </c>
      <c r="L16" s="2">
        <f>EXP(0.06*K16)</f>
        <v>233.51917223666004</v>
      </c>
      <c r="M16" s="2">
        <f>SUMIF(A:A,A16,L:L)</f>
        <v>2863.7811918130774</v>
      </c>
      <c r="N16" s="3">
        <f>L16/M16</f>
        <v>8.1542253613593157E-2</v>
      </c>
      <c r="O16" s="7">
        <f>1/N16</f>
        <v>12.263580606181568</v>
      </c>
      <c r="P16" s="3">
        <f>IF(O16&gt;21,"",N16)</f>
        <v>8.1542253613593157E-2</v>
      </c>
      <c r="Q16" s="3">
        <f>IF(ISNUMBER(P16),SUMIF(A:A,A16,P:P),"")</f>
        <v>0.94303838267207862</v>
      </c>
      <c r="R16" s="3">
        <f>IFERROR(P16*(1/Q16),"")</f>
        <v>8.6467587228575962E-2</v>
      </c>
      <c r="S16" s="8">
        <f>IFERROR(1/R16,"")</f>
        <v>11.565027220622136</v>
      </c>
    </row>
    <row r="17" spans="1:19" x14ac:dyDescent="0.25">
      <c r="A17" s="10">
        <v>2</v>
      </c>
      <c r="B17" s="11">
        <v>0.51736111111111105</v>
      </c>
      <c r="C17" s="10" t="s">
        <v>41</v>
      </c>
      <c r="D17" s="10">
        <v>1</v>
      </c>
      <c r="E17" s="10">
        <v>10</v>
      </c>
      <c r="F17" s="10" t="s">
        <v>50</v>
      </c>
      <c r="G17" s="2">
        <v>47.756266666666704</v>
      </c>
      <c r="H17" s="6">
        <f>1+COUNTIFS(A:A,A17,O:O,"&lt;"&amp;O17)</f>
        <v>7</v>
      </c>
      <c r="I17" s="2">
        <f>AVERAGEIF(A:A,A17,G:G)</f>
        <v>49.245163636363628</v>
      </c>
      <c r="J17" s="2">
        <f>G17-I17</f>
        <v>-1.4888969696969241</v>
      </c>
      <c r="K17" s="2">
        <f>90+J17</f>
        <v>88.511103030303076</v>
      </c>
      <c r="L17" s="2">
        <f>EXP(0.06*K17)</f>
        <v>202.48507534251266</v>
      </c>
      <c r="M17" s="2">
        <f>SUMIF(A:A,A17,L:L)</f>
        <v>2863.7811918130774</v>
      </c>
      <c r="N17" s="3">
        <f>L17/M17</f>
        <v>7.0705498004307421E-2</v>
      </c>
      <c r="O17" s="7">
        <f>1/N17</f>
        <v>14.143171722502816</v>
      </c>
      <c r="P17" s="3">
        <f>IF(O17&gt;21,"",N17)</f>
        <v>7.0705498004307421E-2</v>
      </c>
      <c r="Q17" s="3">
        <f>IF(ISNUMBER(P17),SUMIF(A:A,A17,P:P),"")</f>
        <v>0.94303838267207862</v>
      </c>
      <c r="R17" s="3">
        <f>IFERROR(P17*(1/Q17),"")</f>
        <v>7.4976267460042226E-2</v>
      </c>
      <c r="S17" s="8">
        <f>IFERROR(1/R17,"")</f>
        <v>13.337553787042532</v>
      </c>
    </row>
    <row r="18" spans="1:19" x14ac:dyDescent="0.25">
      <c r="A18" s="10">
        <v>2</v>
      </c>
      <c r="B18" s="11">
        <v>0.51736111111111105</v>
      </c>
      <c r="C18" s="10" t="s">
        <v>41</v>
      </c>
      <c r="D18" s="10">
        <v>1</v>
      </c>
      <c r="E18" s="10">
        <v>9</v>
      </c>
      <c r="F18" s="10" t="s">
        <v>49</v>
      </c>
      <c r="G18" s="2">
        <v>47.019599999999997</v>
      </c>
      <c r="H18" s="6">
        <f>1+COUNTIFS(A:A,A18,O:O,"&lt;"&amp;O18)</f>
        <v>8</v>
      </c>
      <c r="I18" s="2">
        <f>AVERAGEIF(A:A,A18,G:G)</f>
        <v>49.245163636363628</v>
      </c>
      <c r="J18" s="2">
        <f>G18-I18</f>
        <v>-2.2255636363636313</v>
      </c>
      <c r="K18" s="2">
        <f>90+J18</f>
        <v>87.774436363636369</v>
      </c>
      <c r="L18" s="2">
        <f>EXP(0.06*K18)</f>
        <v>193.73014427452907</v>
      </c>
      <c r="M18" s="2">
        <f>SUMIF(A:A,A18,L:L)</f>
        <v>2863.7811918130774</v>
      </c>
      <c r="N18" s="3">
        <f>L18/M18</f>
        <v>6.7648375102246319E-2</v>
      </c>
      <c r="O18" s="7">
        <f>1/N18</f>
        <v>14.782321060758106</v>
      </c>
      <c r="P18" s="3">
        <f>IF(O18&gt;21,"",N18)</f>
        <v>6.7648375102246319E-2</v>
      </c>
      <c r="Q18" s="3">
        <f>IF(ISNUMBER(P18),SUMIF(A:A,A18,P:P),"")</f>
        <v>0.94303838267207862</v>
      </c>
      <c r="R18" s="3">
        <f>IFERROR(P18*(1/Q18),"")</f>
        <v>7.1734487530153462E-2</v>
      </c>
      <c r="S18" s="8">
        <f>IFERROR(1/R18,"")</f>
        <v>13.940296145276731</v>
      </c>
    </row>
    <row r="19" spans="1:19" x14ac:dyDescent="0.25">
      <c r="A19" s="10">
        <v>2</v>
      </c>
      <c r="B19" s="11">
        <v>0.51736111111111105</v>
      </c>
      <c r="C19" s="10" t="s">
        <v>41</v>
      </c>
      <c r="D19" s="10">
        <v>1</v>
      </c>
      <c r="E19" s="10">
        <v>7</v>
      </c>
      <c r="F19" s="10" t="s">
        <v>47</v>
      </c>
      <c r="G19" s="2">
        <v>44.350133333333304</v>
      </c>
      <c r="H19" s="6">
        <f>1+COUNTIFS(A:A,A19,O:O,"&lt;"&amp;O19)</f>
        <v>9</v>
      </c>
      <c r="I19" s="2">
        <f>AVERAGEIF(A:A,A19,G:G)</f>
        <v>49.245163636363628</v>
      </c>
      <c r="J19" s="2">
        <f>G19-I19</f>
        <v>-4.8950303030303246</v>
      </c>
      <c r="K19" s="2">
        <f>90+J19</f>
        <v>85.104969696969675</v>
      </c>
      <c r="L19" s="2">
        <f>EXP(0.06*K19)</f>
        <v>165.05820707084797</v>
      </c>
      <c r="M19" s="2">
        <f>SUMIF(A:A,A19,L:L)</f>
        <v>2863.7811918130774</v>
      </c>
      <c r="N19" s="3">
        <f>L19/M19</f>
        <v>5.7636458938522678E-2</v>
      </c>
      <c r="O19" s="7">
        <f>1/N19</f>
        <v>17.350129040138281</v>
      </c>
      <c r="P19" s="3">
        <f>IF(O19&gt;21,"",N19)</f>
        <v>5.7636458938522678E-2</v>
      </c>
      <c r="Q19" s="3">
        <f>IF(ISNUMBER(P19),SUMIF(A:A,A19,P:P),"")</f>
        <v>0.94303838267207862</v>
      </c>
      <c r="R19" s="3">
        <f>IFERROR(P19*(1/Q19),"")</f>
        <v>6.1117829345621148E-2</v>
      </c>
      <c r="S19" s="8">
        <f>IFERROR(1/R19,"")</f>
        <v>16.361837629163873</v>
      </c>
    </row>
    <row r="20" spans="1:19" x14ac:dyDescent="0.25">
      <c r="A20" s="10">
        <v>2</v>
      </c>
      <c r="B20" s="11">
        <v>0.51736111111111105</v>
      </c>
      <c r="C20" s="10" t="s">
        <v>41</v>
      </c>
      <c r="D20" s="10">
        <v>1</v>
      </c>
      <c r="E20" s="10">
        <v>11</v>
      </c>
      <c r="F20" s="10" t="s">
        <v>51</v>
      </c>
      <c r="G20" s="2">
        <v>36.480400000000003</v>
      </c>
      <c r="H20" s="6">
        <f>1+COUNTIFS(A:A,A20,O:O,"&lt;"&amp;O20)</f>
        <v>10</v>
      </c>
      <c r="I20" s="2">
        <f>AVERAGEIF(A:A,A20,G:G)</f>
        <v>49.245163636363628</v>
      </c>
      <c r="J20" s="2">
        <f>G20-I20</f>
        <v>-12.764763636363625</v>
      </c>
      <c r="K20" s="2">
        <f>90+J20</f>
        <v>77.235236363636375</v>
      </c>
      <c r="L20" s="2">
        <f>EXP(0.06*K20)</f>
        <v>102.93669440195811</v>
      </c>
      <c r="M20" s="2">
        <f>SUMIF(A:A,A20,L:L)</f>
        <v>2863.7811918130774</v>
      </c>
      <c r="N20" s="3">
        <f>L20/M20</f>
        <v>3.5944329369936343E-2</v>
      </c>
      <c r="O20" s="7">
        <f>1/N20</f>
        <v>27.820800040753994</v>
      </c>
      <c r="P20" s="3" t="str">
        <f>IF(O20&gt;21,"",N20)</f>
        <v/>
      </c>
      <c r="Q20" s="3" t="str">
        <f>IF(ISNUMBER(P20),SUMIF(A:A,A20,P:P),"")</f>
        <v/>
      </c>
      <c r="R20" s="3" t="str">
        <f>IFERROR(P20*(1/Q20),"")</f>
        <v/>
      </c>
      <c r="S20" s="8" t="str">
        <f>IFERROR(1/R20,"")</f>
        <v/>
      </c>
    </row>
    <row r="21" spans="1:19" x14ac:dyDescent="0.25">
      <c r="A21" s="10">
        <v>2</v>
      </c>
      <c r="B21" s="11">
        <v>0.51736111111111105</v>
      </c>
      <c r="C21" s="10" t="s">
        <v>41</v>
      </c>
      <c r="D21" s="10">
        <v>1</v>
      </c>
      <c r="E21" s="10">
        <v>8</v>
      </c>
      <c r="F21" s="10" t="s">
        <v>48</v>
      </c>
      <c r="G21" s="2">
        <v>27.536633333333299</v>
      </c>
      <c r="H21" s="6">
        <f>1+COUNTIFS(A:A,A21,O:O,"&lt;"&amp;O21)</f>
        <v>11</v>
      </c>
      <c r="I21" s="2">
        <f>AVERAGEIF(A:A,A21,G:G)</f>
        <v>49.245163636363628</v>
      </c>
      <c r="J21" s="2">
        <f>G21-I21</f>
        <v>-21.708530303030329</v>
      </c>
      <c r="K21" s="2">
        <f>90+J21</f>
        <v>68.291469696969671</v>
      </c>
      <c r="L21" s="2">
        <f>EXP(0.06*K21)</f>
        <v>60.188913956997339</v>
      </c>
      <c r="M21" s="2">
        <f>SUMIF(A:A,A21,L:L)</f>
        <v>2863.7811918130774</v>
      </c>
      <c r="N21" s="3">
        <f>L21/M21</f>
        <v>2.1017287957985145E-2</v>
      </c>
      <c r="O21" s="7">
        <f>1/N21</f>
        <v>47.579878145984473</v>
      </c>
      <c r="P21" s="3" t="str">
        <f>IF(O21&gt;21,"",N21)</f>
        <v/>
      </c>
      <c r="Q21" s="3" t="str">
        <f>IF(ISNUMBER(P21),SUMIF(A:A,A21,P:P),"")</f>
        <v/>
      </c>
      <c r="R21" s="3" t="str">
        <f>IFERROR(P21*(1/Q21),"")</f>
        <v/>
      </c>
      <c r="S21" s="8" t="str">
        <f>IFERROR(1/R21,"")</f>
        <v/>
      </c>
    </row>
    <row r="22" spans="1:19" x14ac:dyDescent="0.25">
      <c r="A22" s="1">
        <v>3</v>
      </c>
      <c r="B22" s="5">
        <v>0.52777777777777779</v>
      </c>
      <c r="C22" s="1" t="s">
        <v>31</v>
      </c>
      <c r="D22" s="1">
        <v>2</v>
      </c>
      <c r="E22" s="1">
        <v>13</v>
      </c>
      <c r="F22" s="1" t="s">
        <v>63</v>
      </c>
      <c r="G22" s="2">
        <v>64.730533333333298</v>
      </c>
      <c r="H22" s="6">
        <f>1+COUNTIFS(A:A,A22,O:O,"&lt;"&amp;O22)</f>
        <v>1</v>
      </c>
      <c r="I22" s="2">
        <f>AVERAGEIF(A:A,A22,G:G)</f>
        <v>45.509624999999964</v>
      </c>
      <c r="J22" s="2">
        <f>G22-I22</f>
        <v>19.220908333333334</v>
      </c>
      <c r="K22" s="2">
        <f>90+J22</f>
        <v>109.22090833333334</v>
      </c>
      <c r="L22" s="2">
        <f>EXP(0.06*K22)</f>
        <v>701.52357111692356</v>
      </c>
      <c r="M22" s="2">
        <f>SUMIF(A:A,A22,L:L)</f>
        <v>3119.9026299127067</v>
      </c>
      <c r="N22" s="3">
        <f>L22/M22</f>
        <v>0.22485431576964049</v>
      </c>
      <c r="O22" s="7">
        <f>1/N22</f>
        <v>4.4473240221214319</v>
      </c>
      <c r="P22" s="3">
        <f>IF(O22&gt;21,"",N22)</f>
        <v>0.22485431576964049</v>
      </c>
      <c r="Q22" s="3">
        <f>IF(ISNUMBER(P22),SUMIF(A:A,A22,P:P),"")</f>
        <v>0.88904521569862349</v>
      </c>
      <c r="R22" s="3">
        <f>IFERROR(P22*(1/Q22),"")</f>
        <v>0.25291662538552329</v>
      </c>
      <c r="S22" s="8">
        <f>IFERROR(1/R22,"")</f>
        <v>3.9538721445286176</v>
      </c>
    </row>
    <row r="23" spans="1:19" x14ac:dyDescent="0.25">
      <c r="A23" s="1">
        <v>3</v>
      </c>
      <c r="B23" s="5">
        <v>0.52777777777777779</v>
      </c>
      <c r="C23" s="1" t="s">
        <v>31</v>
      </c>
      <c r="D23" s="1">
        <v>2</v>
      </c>
      <c r="E23" s="1">
        <v>9</v>
      </c>
      <c r="F23" s="1" t="s">
        <v>60</v>
      </c>
      <c r="G23" s="2">
        <v>54.5245999999999</v>
      </c>
      <c r="H23" s="6">
        <f>1+COUNTIFS(A:A,A23,O:O,"&lt;"&amp;O23)</f>
        <v>2</v>
      </c>
      <c r="I23" s="2">
        <f>AVERAGEIF(A:A,A23,G:G)</f>
        <v>45.509624999999964</v>
      </c>
      <c r="J23" s="2">
        <f>G23-I23</f>
        <v>9.0149749999999358</v>
      </c>
      <c r="K23" s="2">
        <f>90+J23</f>
        <v>99.014974999999936</v>
      </c>
      <c r="L23" s="2">
        <f>EXP(0.06*K23)</f>
        <v>380.27645447943405</v>
      </c>
      <c r="M23" s="2">
        <f>SUMIF(A:A,A23,L:L)</f>
        <v>3119.9026299127067</v>
      </c>
      <c r="N23" s="3">
        <f>L23/M23</f>
        <v>0.12188728290218274</v>
      </c>
      <c r="O23" s="7">
        <f>1/N23</f>
        <v>8.2043013527713331</v>
      </c>
      <c r="P23" s="3">
        <f>IF(O23&gt;21,"",N23)</f>
        <v>0.12188728290218274</v>
      </c>
      <c r="Q23" s="3">
        <f>IF(ISNUMBER(P23),SUMIF(A:A,A23,P:P),"")</f>
        <v>0.88904521569862349</v>
      </c>
      <c r="R23" s="3">
        <f>IFERROR(P23*(1/Q23),"")</f>
        <v>0.13709908197009094</v>
      </c>
      <c r="S23" s="8">
        <f>IFERROR(1/R23,"")</f>
        <v>7.2939948658310971</v>
      </c>
    </row>
    <row r="24" spans="1:19" x14ac:dyDescent="0.25">
      <c r="A24" s="1">
        <v>3</v>
      </c>
      <c r="B24" s="5">
        <v>0.52777777777777779</v>
      </c>
      <c r="C24" s="1" t="s">
        <v>31</v>
      </c>
      <c r="D24" s="1">
        <v>2</v>
      </c>
      <c r="E24" s="1">
        <v>6</v>
      </c>
      <c r="F24" s="1" t="s">
        <v>58</v>
      </c>
      <c r="G24" s="2">
        <v>53.6636666666666</v>
      </c>
      <c r="H24" s="6">
        <f>1+COUNTIFS(A:A,A24,O:O,"&lt;"&amp;O24)</f>
        <v>3</v>
      </c>
      <c r="I24" s="2">
        <f>AVERAGEIF(A:A,A24,G:G)</f>
        <v>45.509624999999964</v>
      </c>
      <c r="J24" s="2">
        <f>G24-I24</f>
        <v>8.154041666666636</v>
      </c>
      <c r="K24" s="2">
        <f>90+J24</f>
        <v>98.154041666666643</v>
      </c>
      <c r="L24" s="2">
        <f>EXP(0.06*K24)</f>
        <v>361.1316235315025</v>
      </c>
      <c r="M24" s="2">
        <f>SUMIF(A:A,A24,L:L)</f>
        <v>3119.9026299127067</v>
      </c>
      <c r="N24" s="3">
        <f>L24/M24</f>
        <v>0.11575092763122764</v>
      </c>
      <c r="O24" s="7">
        <f>1/N24</f>
        <v>8.6392396196245844</v>
      </c>
      <c r="P24" s="3">
        <f>IF(O24&gt;21,"",N24)</f>
        <v>0.11575092763122764</v>
      </c>
      <c r="Q24" s="3">
        <f>IF(ISNUMBER(P24),SUMIF(A:A,A24,P:P),"")</f>
        <v>0.88904521569862349</v>
      </c>
      <c r="R24" s="3">
        <f>IFERROR(P24*(1/Q24),"")</f>
        <v>0.13019689616154004</v>
      </c>
      <c r="S24" s="8">
        <f>IFERROR(1/R24,"")</f>
        <v>7.6806746511012332</v>
      </c>
    </row>
    <row r="25" spans="1:19" x14ac:dyDescent="0.25">
      <c r="A25" s="1">
        <v>3</v>
      </c>
      <c r="B25" s="5">
        <v>0.52777777777777779</v>
      </c>
      <c r="C25" s="1" t="s">
        <v>31</v>
      </c>
      <c r="D25" s="1">
        <v>2</v>
      </c>
      <c r="E25" s="1">
        <v>2</v>
      </c>
      <c r="F25" s="1" t="s">
        <v>54</v>
      </c>
      <c r="G25" s="2">
        <v>49.879666666666601</v>
      </c>
      <c r="H25" s="6">
        <f>1+COUNTIFS(A:A,A25,O:O,"&lt;"&amp;O25)</f>
        <v>4</v>
      </c>
      <c r="I25" s="2">
        <f>AVERAGEIF(A:A,A25,G:G)</f>
        <v>45.509624999999964</v>
      </c>
      <c r="J25" s="2">
        <f>G25-I25</f>
        <v>4.3700416666666371</v>
      </c>
      <c r="K25" s="2">
        <f>90+J25</f>
        <v>94.370041666666637</v>
      </c>
      <c r="L25" s="2">
        <f>EXP(0.06*K25)</f>
        <v>287.78178443282718</v>
      </c>
      <c r="M25" s="2">
        <f>SUMIF(A:A,A25,L:L)</f>
        <v>3119.9026299127067</v>
      </c>
      <c r="N25" s="3">
        <f>L25/M25</f>
        <v>9.2240630099689733E-2</v>
      </c>
      <c r="O25" s="7">
        <f>1/N25</f>
        <v>10.841209550707131</v>
      </c>
      <c r="P25" s="3">
        <f>IF(O25&gt;21,"",N25)</f>
        <v>9.2240630099689733E-2</v>
      </c>
      <c r="Q25" s="3">
        <f>IF(ISNUMBER(P25),SUMIF(A:A,A25,P:P),"")</f>
        <v>0.88904521569862349</v>
      </c>
      <c r="R25" s="3">
        <f>IFERROR(P25*(1/Q25),"")</f>
        <v>0.10375246215931304</v>
      </c>
      <c r="S25" s="8">
        <f>IFERROR(1/R25,"")</f>
        <v>9.638325483442399</v>
      </c>
    </row>
    <row r="26" spans="1:19" x14ac:dyDescent="0.25">
      <c r="A26" s="1">
        <v>3</v>
      </c>
      <c r="B26" s="5">
        <v>0.52777777777777779</v>
      </c>
      <c r="C26" s="1" t="s">
        <v>31</v>
      </c>
      <c r="D26" s="1">
        <v>2</v>
      </c>
      <c r="E26" s="1">
        <v>4</v>
      </c>
      <c r="F26" s="1" t="s">
        <v>56</v>
      </c>
      <c r="G26" s="2">
        <v>46.423866666666605</v>
      </c>
      <c r="H26" s="6">
        <f>1+COUNTIFS(A:A,A26,O:O,"&lt;"&amp;O26)</f>
        <v>5</v>
      </c>
      <c r="I26" s="2">
        <f>AVERAGEIF(A:A,A26,G:G)</f>
        <v>45.509624999999964</v>
      </c>
      <c r="J26" s="2">
        <f>G26-I26</f>
        <v>0.91424166666664064</v>
      </c>
      <c r="K26" s="2">
        <f>90+J26</f>
        <v>90.914241666666641</v>
      </c>
      <c r="L26" s="2">
        <f>EXP(0.06*K26)</f>
        <v>233.89083747673297</v>
      </c>
      <c r="M26" s="2">
        <f>SUMIF(A:A,A26,L:L)</f>
        <v>3119.9026299127067</v>
      </c>
      <c r="N26" s="3">
        <f>L26/M26</f>
        <v>7.4967351619969341E-2</v>
      </c>
      <c r="O26" s="7">
        <f>1/N26</f>
        <v>13.339140017500981</v>
      </c>
      <c r="P26" s="3">
        <f>IF(O26&gt;21,"",N26)</f>
        <v>7.4967351619969341E-2</v>
      </c>
      <c r="Q26" s="3">
        <f>IF(ISNUMBER(P26),SUMIF(A:A,A26,P:P),"")</f>
        <v>0.88904521569862349</v>
      </c>
      <c r="R26" s="3">
        <f>IFERROR(P26*(1/Q26),"")</f>
        <v>8.4323440806167549E-2</v>
      </c>
      <c r="S26" s="8">
        <f>IFERROR(1/R26,"")</f>
        <v>11.8590986140933</v>
      </c>
    </row>
    <row r="27" spans="1:19" x14ac:dyDescent="0.25">
      <c r="A27" s="1">
        <v>3</v>
      </c>
      <c r="B27" s="5">
        <v>0.52777777777777779</v>
      </c>
      <c r="C27" s="1" t="s">
        <v>31</v>
      </c>
      <c r="D27" s="1">
        <v>2</v>
      </c>
      <c r="E27" s="1">
        <v>5</v>
      </c>
      <c r="F27" s="1" t="s">
        <v>57</v>
      </c>
      <c r="G27" s="2">
        <v>46.335833333333298</v>
      </c>
      <c r="H27" s="6">
        <f>1+COUNTIFS(A:A,A27,O:O,"&lt;"&amp;O27)</f>
        <v>6</v>
      </c>
      <c r="I27" s="2">
        <f>AVERAGEIF(A:A,A27,G:G)</f>
        <v>45.509624999999964</v>
      </c>
      <c r="J27" s="2">
        <f>G27-I27</f>
        <v>0.82620833333333366</v>
      </c>
      <c r="K27" s="2">
        <f>90+J27</f>
        <v>90.826208333333341</v>
      </c>
      <c r="L27" s="2">
        <f>EXP(0.06*K27)</f>
        <v>232.65868305771087</v>
      </c>
      <c r="M27" s="2">
        <f>SUMIF(A:A,A27,L:L)</f>
        <v>3119.9026299127067</v>
      </c>
      <c r="N27" s="3">
        <f>L27/M27</f>
        <v>7.4572418006590341E-2</v>
      </c>
      <c r="O27" s="7">
        <f>1/N27</f>
        <v>13.409783760956028</v>
      </c>
      <c r="P27" s="3">
        <f>IF(O27&gt;21,"",N27)</f>
        <v>7.4572418006590341E-2</v>
      </c>
      <c r="Q27" s="3">
        <f>IF(ISNUMBER(P27),SUMIF(A:A,A27,P:P),"")</f>
        <v>0.88904521569862349</v>
      </c>
      <c r="R27" s="3">
        <f>IFERROR(P27*(1/Q27),"")</f>
        <v>8.3879218615433807E-2</v>
      </c>
      <c r="S27" s="8">
        <f>IFERROR(1/R27,"")</f>
        <v>11.921904096231049</v>
      </c>
    </row>
    <row r="28" spans="1:19" x14ac:dyDescent="0.25">
      <c r="A28" s="1">
        <v>3</v>
      </c>
      <c r="B28" s="5">
        <v>0.52777777777777779</v>
      </c>
      <c r="C28" s="1" t="s">
        <v>31</v>
      </c>
      <c r="D28" s="1">
        <v>2</v>
      </c>
      <c r="E28" s="1">
        <v>1</v>
      </c>
      <c r="F28" s="1" t="s">
        <v>53</v>
      </c>
      <c r="G28" s="2">
        <v>45.069199999999995</v>
      </c>
      <c r="H28" s="6">
        <f>1+COUNTIFS(A:A,A28,O:O,"&lt;"&amp;O28)</f>
        <v>7</v>
      </c>
      <c r="I28" s="2">
        <f>AVERAGEIF(A:A,A28,G:G)</f>
        <v>45.509624999999964</v>
      </c>
      <c r="J28" s="2">
        <f>G28-I28</f>
        <v>-0.4404249999999692</v>
      </c>
      <c r="K28" s="2">
        <f>90+J28</f>
        <v>89.559575000000024</v>
      </c>
      <c r="L28" s="2">
        <f>EXP(0.06*K28)</f>
        <v>215.63226931875673</v>
      </c>
      <c r="M28" s="2">
        <f>SUMIF(A:A,A28,L:L)</f>
        <v>3119.9026299127067</v>
      </c>
      <c r="N28" s="3">
        <f>L28/M28</f>
        <v>6.9115063800818041E-2</v>
      </c>
      <c r="O28" s="7">
        <f>1/N28</f>
        <v>14.468625868332976</v>
      </c>
      <c r="P28" s="3">
        <f>IF(O28&gt;21,"",N28)</f>
        <v>6.9115063800818041E-2</v>
      </c>
      <c r="Q28" s="3">
        <f>IF(ISNUMBER(P28),SUMIF(A:A,A28,P:P),"")</f>
        <v>0.88904521569862349</v>
      </c>
      <c r="R28" s="3">
        <f>IFERROR(P28*(1/Q28),"")</f>
        <v>7.7740774687715425E-2</v>
      </c>
      <c r="S28" s="8">
        <f>IFERROR(1/R28,"")</f>
        <v>12.863262605974773</v>
      </c>
    </row>
    <row r="29" spans="1:19" x14ac:dyDescent="0.25">
      <c r="A29" s="1">
        <v>3</v>
      </c>
      <c r="B29" s="5">
        <v>0.52777777777777779</v>
      </c>
      <c r="C29" s="1" t="s">
        <v>31</v>
      </c>
      <c r="D29" s="1">
        <v>2</v>
      </c>
      <c r="E29" s="1">
        <v>7</v>
      </c>
      <c r="F29" s="1" t="s">
        <v>59</v>
      </c>
      <c r="G29" s="2">
        <v>43.9958666666667</v>
      </c>
      <c r="H29" s="6">
        <f>1+COUNTIFS(A:A,A29,O:O,"&lt;"&amp;O29)</f>
        <v>8</v>
      </c>
      <c r="I29" s="2">
        <f>AVERAGEIF(A:A,A29,G:G)</f>
        <v>45.509624999999964</v>
      </c>
      <c r="J29" s="2">
        <f>G29-I29</f>
        <v>-1.5137583333332643</v>
      </c>
      <c r="K29" s="2">
        <f>90+J29</f>
        <v>88.486241666666729</v>
      </c>
      <c r="L29" s="2">
        <f>EXP(0.06*K29)</f>
        <v>202.18325720145307</v>
      </c>
      <c r="M29" s="2">
        <f>SUMIF(A:A,A29,L:L)</f>
        <v>3119.9026299127067</v>
      </c>
      <c r="N29" s="3">
        <f>L29/M29</f>
        <v>6.4804348463628189E-2</v>
      </c>
      <c r="O29" s="7">
        <f>1/N29</f>
        <v>15.431063249733244</v>
      </c>
      <c r="P29" s="3">
        <f>IF(O29&gt;21,"",N29)</f>
        <v>6.4804348463628189E-2</v>
      </c>
      <c r="Q29" s="3">
        <f>IF(ISNUMBER(P29),SUMIF(A:A,A29,P:P),"")</f>
        <v>0.88904521569862349</v>
      </c>
      <c r="R29" s="3">
        <f>IFERROR(P29*(1/Q29),"")</f>
        <v>7.2892072663260532E-2</v>
      </c>
      <c r="S29" s="8">
        <f>IFERROR(1/R29,"")</f>
        <v>13.718912955318192</v>
      </c>
    </row>
    <row r="30" spans="1:19" x14ac:dyDescent="0.25">
      <c r="A30" s="1">
        <v>3</v>
      </c>
      <c r="B30" s="5">
        <v>0.52777777777777779</v>
      </c>
      <c r="C30" s="1" t="s">
        <v>31</v>
      </c>
      <c r="D30" s="1">
        <v>2</v>
      </c>
      <c r="E30" s="1">
        <v>12</v>
      </c>
      <c r="F30" s="1" t="s">
        <v>62</v>
      </c>
      <c r="G30" s="2">
        <v>39.955266666666603</v>
      </c>
      <c r="H30" s="6">
        <f>1+COUNTIFS(A:A,A30,O:O,"&lt;"&amp;O30)</f>
        <v>9</v>
      </c>
      <c r="I30" s="2">
        <f>AVERAGEIF(A:A,A30,G:G)</f>
        <v>45.509624999999964</v>
      </c>
      <c r="J30" s="2">
        <f>G30-I30</f>
        <v>-5.5543583333333615</v>
      </c>
      <c r="K30" s="2">
        <f>90+J30</f>
        <v>84.445641666666631</v>
      </c>
      <c r="L30" s="2">
        <f>EXP(0.06*K30)</f>
        <v>158.65602595410442</v>
      </c>
      <c r="M30" s="2">
        <f>SUMIF(A:A,A30,L:L)</f>
        <v>3119.9026299127067</v>
      </c>
      <c r="N30" s="3">
        <f>L30/M30</f>
        <v>5.0852877404877067E-2</v>
      </c>
      <c r="O30" s="7">
        <f>1/N30</f>
        <v>19.66457064048247</v>
      </c>
      <c r="P30" s="3">
        <f>IF(O30&gt;21,"",N30)</f>
        <v>5.0852877404877067E-2</v>
      </c>
      <c r="Q30" s="3">
        <f>IF(ISNUMBER(P30),SUMIF(A:A,A30,P:P),"")</f>
        <v>0.88904521569862349</v>
      </c>
      <c r="R30" s="3">
        <f>IFERROR(P30*(1/Q30),"")</f>
        <v>5.7199427550955556E-2</v>
      </c>
      <c r="S30" s="8">
        <f>IFERROR(1/R30,"")</f>
        <v>17.482692446688556</v>
      </c>
    </row>
    <row r="31" spans="1:19" x14ac:dyDescent="0.25">
      <c r="A31" s="1">
        <v>3</v>
      </c>
      <c r="B31" s="5">
        <v>0.52777777777777779</v>
      </c>
      <c r="C31" s="1" t="s">
        <v>31</v>
      </c>
      <c r="D31" s="1">
        <v>2</v>
      </c>
      <c r="E31" s="1">
        <v>3</v>
      </c>
      <c r="F31" s="1" t="s">
        <v>55</v>
      </c>
      <c r="G31" s="2">
        <v>38.559399999999997</v>
      </c>
      <c r="H31" s="6">
        <f>1+COUNTIFS(A:A,A31,O:O,"&lt;"&amp;O31)</f>
        <v>10</v>
      </c>
      <c r="I31" s="2">
        <f>AVERAGEIF(A:A,A31,G:G)</f>
        <v>45.509624999999964</v>
      </c>
      <c r="J31" s="2">
        <f>G31-I31</f>
        <v>-6.9502249999999677</v>
      </c>
      <c r="K31" s="2">
        <f>90+J31</f>
        <v>83.049775000000039</v>
      </c>
      <c r="L31" s="2">
        <f>EXP(0.06*K31)</f>
        <v>145.90949029699942</v>
      </c>
      <c r="M31" s="2">
        <f>SUMIF(A:A,A31,L:L)</f>
        <v>3119.9026299127067</v>
      </c>
      <c r="N31" s="3">
        <f>L31/M31</f>
        <v>4.6767321806155823E-2</v>
      </c>
      <c r="O31" s="7">
        <f>1/N31</f>
        <v>21.382451707302458</v>
      </c>
      <c r="P31" s="3" t="str">
        <f>IF(O31&gt;21,"",N31)</f>
        <v/>
      </c>
      <c r="Q31" s="3" t="str">
        <f>IF(ISNUMBER(P31),SUMIF(A:A,A31,P:P),"")</f>
        <v/>
      </c>
      <c r="R31" s="3" t="str">
        <f>IFERROR(P31*(1/Q31),"")</f>
        <v/>
      </c>
      <c r="S31" s="8" t="str">
        <f>IFERROR(1/R31,"")</f>
        <v/>
      </c>
    </row>
    <row r="32" spans="1:19" x14ac:dyDescent="0.25">
      <c r="A32" s="1">
        <v>3</v>
      </c>
      <c r="B32" s="5">
        <v>0.52777777777777779</v>
      </c>
      <c r="C32" s="1" t="s">
        <v>31</v>
      </c>
      <c r="D32" s="1">
        <v>2</v>
      </c>
      <c r="E32" s="1">
        <v>16</v>
      </c>
      <c r="F32" s="1" t="s">
        <v>65</v>
      </c>
      <c r="G32" s="2">
        <v>36.6783</v>
      </c>
      <c r="H32" s="6">
        <f>1+COUNTIFS(A:A,A32,O:O,"&lt;"&amp;O32)</f>
        <v>11</v>
      </c>
      <c r="I32" s="2">
        <f>AVERAGEIF(A:A,A32,G:G)</f>
        <v>45.509624999999964</v>
      </c>
      <c r="J32" s="2">
        <f>G32-I32</f>
        <v>-8.8313249999999641</v>
      </c>
      <c r="K32" s="2">
        <f>90+J32</f>
        <v>81.168675000000036</v>
      </c>
      <c r="L32" s="2">
        <f>EXP(0.06*K32)</f>
        <v>130.3366215131293</v>
      </c>
      <c r="M32" s="2">
        <f>SUMIF(A:A,A32,L:L)</f>
        <v>3119.9026299127067</v>
      </c>
      <c r="N32" s="3">
        <f>L32/M32</f>
        <v>4.1775861933478368E-2</v>
      </c>
      <c r="O32" s="7">
        <f>1/N32</f>
        <v>23.937267927406168</v>
      </c>
      <c r="P32" s="3" t="str">
        <f>IF(O32&gt;21,"",N32)</f>
        <v/>
      </c>
      <c r="Q32" s="3" t="str">
        <f>IF(ISNUMBER(P32),SUMIF(A:A,A32,P:P),"")</f>
        <v/>
      </c>
      <c r="R32" s="3" t="str">
        <f>IFERROR(P32*(1/Q32),"")</f>
        <v/>
      </c>
      <c r="S32" s="8" t="str">
        <f>IFERROR(1/R32,"")</f>
        <v/>
      </c>
    </row>
    <row r="33" spans="1:19" x14ac:dyDescent="0.25">
      <c r="A33" s="1">
        <v>3</v>
      </c>
      <c r="B33" s="5">
        <v>0.52777777777777779</v>
      </c>
      <c r="C33" s="1" t="s">
        <v>31</v>
      </c>
      <c r="D33" s="1">
        <v>2</v>
      </c>
      <c r="E33" s="1">
        <v>11</v>
      </c>
      <c r="F33" s="1" t="s">
        <v>61</v>
      </c>
      <c r="G33" s="2">
        <v>26.299299999999999</v>
      </c>
      <c r="H33" s="6">
        <f>1+COUNTIFS(A:A,A33,O:O,"&lt;"&amp;O33)</f>
        <v>12</v>
      </c>
      <c r="I33" s="2">
        <f>AVERAGEIF(A:A,A33,G:G)</f>
        <v>45.509624999999964</v>
      </c>
      <c r="J33" s="2">
        <f>G33-I33</f>
        <v>-19.210324999999965</v>
      </c>
      <c r="K33" s="2">
        <f>90+J33</f>
        <v>70.789675000000031</v>
      </c>
      <c r="L33" s="2">
        <f>EXP(0.06*K33)</f>
        <v>69.922011533132732</v>
      </c>
      <c r="M33" s="2">
        <f>SUMIF(A:A,A33,L:L)</f>
        <v>3119.9026299127067</v>
      </c>
      <c r="N33" s="3">
        <f>L33/M33</f>
        <v>2.2411600561742247E-2</v>
      </c>
      <c r="O33" s="7">
        <f>1/N33</f>
        <v>44.619749367970236</v>
      </c>
      <c r="P33" s="3" t="str">
        <f>IF(O33&gt;21,"",N33)</f>
        <v/>
      </c>
      <c r="Q33" s="3" t="str">
        <f>IF(ISNUMBER(P33),SUMIF(A:A,A33,P:P),"")</f>
        <v/>
      </c>
      <c r="R33" s="3" t="str">
        <f>IFERROR(P33*(1/Q33),"")</f>
        <v/>
      </c>
      <c r="S33" s="8" t="str">
        <f>IFERROR(1/R33,"")</f>
        <v/>
      </c>
    </row>
    <row r="34" spans="1:19" x14ac:dyDescent="0.25">
      <c r="A34" s="10">
        <v>4</v>
      </c>
      <c r="B34" s="11">
        <v>0.53680555555555554</v>
      </c>
      <c r="C34" s="10" t="s">
        <v>66</v>
      </c>
      <c r="D34" s="10">
        <v>1</v>
      </c>
      <c r="E34" s="10">
        <v>1</v>
      </c>
      <c r="F34" s="10" t="s">
        <v>67</v>
      </c>
      <c r="G34" s="2">
        <v>71.449966666666697</v>
      </c>
      <c r="H34" s="6">
        <f>1+COUNTIFS(A:A,A34,O:O,"&lt;"&amp;O34)</f>
        <v>1</v>
      </c>
      <c r="I34" s="2">
        <f>AVERAGEIF(A:A,A34,G:G)</f>
        <v>49.222616666666667</v>
      </c>
      <c r="J34" s="2">
        <f>G34-I34</f>
        <v>22.22735000000003</v>
      </c>
      <c r="K34" s="2">
        <f>90+J34</f>
        <v>112.22735000000003</v>
      </c>
      <c r="L34" s="2">
        <f>EXP(0.06*K34)</f>
        <v>840.20087487107287</v>
      </c>
      <c r="M34" s="2">
        <f>SUMIF(A:A,A34,L:L)</f>
        <v>2764.7140434665403</v>
      </c>
      <c r="N34" s="3">
        <f>L34/M34</f>
        <v>0.30390154701771105</v>
      </c>
      <c r="O34" s="7">
        <f>1/N34</f>
        <v>3.2905393533311664</v>
      </c>
      <c r="P34" s="3">
        <f>IF(O34&gt;21,"",N34)</f>
        <v>0.30390154701771105</v>
      </c>
      <c r="Q34" s="3">
        <f>IF(ISNUMBER(P34),SUMIF(A:A,A34,P:P),"")</f>
        <v>0.98302122914492396</v>
      </c>
      <c r="R34" s="3">
        <f>IFERROR(P34*(1/Q34),"")</f>
        <v>0.30915054325129709</v>
      </c>
      <c r="S34" s="8">
        <f>IFERROR(1/R34,"")</f>
        <v>3.2346700396613466</v>
      </c>
    </row>
    <row r="35" spans="1:19" x14ac:dyDescent="0.25">
      <c r="A35" s="10">
        <v>4</v>
      </c>
      <c r="B35" s="11">
        <v>0.53680555555555554</v>
      </c>
      <c r="C35" s="10" t="s">
        <v>66</v>
      </c>
      <c r="D35" s="10">
        <v>1</v>
      </c>
      <c r="E35" s="10">
        <v>5</v>
      </c>
      <c r="F35" s="10" t="s">
        <v>71</v>
      </c>
      <c r="G35" s="2">
        <v>57.080100000000002</v>
      </c>
      <c r="H35" s="6">
        <f>1+COUNTIFS(A:A,A35,O:O,"&lt;"&amp;O35)</f>
        <v>2</v>
      </c>
      <c r="I35" s="2">
        <f>AVERAGEIF(A:A,A35,G:G)</f>
        <v>49.222616666666667</v>
      </c>
      <c r="J35" s="2">
        <f>G35-I35</f>
        <v>7.8574833333333345</v>
      </c>
      <c r="K35" s="2">
        <f>90+J35</f>
        <v>97.857483333333334</v>
      </c>
      <c r="L35" s="2">
        <f>EXP(0.06*K35)</f>
        <v>354.76265911061836</v>
      </c>
      <c r="M35" s="2">
        <f>SUMIF(A:A,A35,L:L)</f>
        <v>2764.7140434665403</v>
      </c>
      <c r="N35" s="3">
        <f>L35/M35</f>
        <v>0.12831802983349364</v>
      </c>
      <c r="O35" s="7">
        <f>1/N35</f>
        <v>7.7931371086168246</v>
      </c>
      <c r="P35" s="3">
        <f>IF(O35&gt;21,"",N35)</f>
        <v>0.12831802983349364</v>
      </c>
      <c r="Q35" s="3">
        <f>IF(ISNUMBER(P35),SUMIF(A:A,A35,P:P),"")</f>
        <v>0.98302122914492396</v>
      </c>
      <c r="R35" s="3">
        <f>IFERROR(P35*(1/Q35),"")</f>
        <v>0.13053434252392537</v>
      </c>
      <c r="S35" s="8">
        <f>IFERROR(1/R35,"")</f>
        <v>7.6608192194074292</v>
      </c>
    </row>
    <row r="36" spans="1:19" x14ac:dyDescent="0.25">
      <c r="A36" s="10">
        <v>4</v>
      </c>
      <c r="B36" s="11">
        <v>0.53680555555555554</v>
      </c>
      <c r="C36" s="10" t="s">
        <v>66</v>
      </c>
      <c r="D36" s="10">
        <v>1</v>
      </c>
      <c r="E36" s="10">
        <v>6</v>
      </c>
      <c r="F36" s="10" t="s">
        <v>72</v>
      </c>
      <c r="G36" s="2">
        <v>54.053200000000004</v>
      </c>
      <c r="H36" s="6">
        <f>1+COUNTIFS(A:A,A36,O:O,"&lt;"&amp;O36)</f>
        <v>3</v>
      </c>
      <c r="I36" s="2">
        <f>AVERAGEIF(A:A,A36,G:G)</f>
        <v>49.222616666666667</v>
      </c>
      <c r="J36" s="2">
        <f>G36-I36</f>
        <v>4.8305833333333368</v>
      </c>
      <c r="K36" s="2">
        <f>90+J36</f>
        <v>94.830583333333337</v>
      </c>
      <c r="L36" s="2">
        <f>EXP(0.06*K36)</f>
        <v>295.84480222070874</v>
      </c>
      <c r="M36" s="2">
        <f>SUMIF(A:A,A36,L:L)</f>
        <v>2764.7140434665403</v>
      </c>
      <c r="N36" s="3">
        <f>L36/M36</f>
        <v>0.10700737854601533</v>
      </c>
      <c r="O36" s="7">
        <f>1/N36</f>
        <v>9.3451499661771447</v>
      </c>
      <c r="P36" s="3">
        <f>IF(O36&gt;21,"",N36)</f>
        <v>0.10700737854601533</v>
      </c>
      <c r="Q36" s="3">
        <f>IF(ISNUMBER(P36),SUMIF(A:A,A36,P:P),"")</f>
        <v>0.98302122914492396</v>
      </c>
      <c r="R36" s="3">
        <f>IFERROR(P36*(1/Q36),"")</f>
        <v>0.10885561305638858</v>
      </c>
      <c r="S36" s="8">
        <f>IFERROR(1/R36,"")</f>
        <v>9.1864808062950996</v>
      </c>
    </row>
    <row r="37" spans="1:19" x14ac:dyDescent="0.25">
      <c r="A37" s="1">
        <v>4</v>
      </c>
      <c r="B37" s="5">
        <v>0.53680555555555554</v>
      </c>
      <c r="C37" s="1" t="s">
        <v>66</v>
      </c>
      <c r="D37" s="1">
        <v>1</v>
      </c>
      <c r="E37" s="1">
        <v>8</v>
      </c>
      <c r="F37" s="1" t="s">
        <v>74</v>
      </c>
      <c r="G37" s="2">
        <v>51.426966666666694</v>
      </c>
      <c r="H37" s="6">
        <f>1+COUNTIFS(A:A,A37,O:O,"&lt;"&amp;O37)</f>
        <v>4</v>
      </c>
      <c r="I37" s="2">
        <f>AVERAGEIF(A:A,A37,G:G)</f>
        <v>49.222616666666667</v>
      </c>
      <c r="J37" s="2">
        <f>G37-I37</f>
        <v>2.2043500000000265</v>
      </c>
      <c r="K37" s="2">
        <f>90+J37</f>
        <v>92.204350000000034</v>
      </c>
      <c r="L37" s="2">
        <f>EXP(0.06*K37)</f>
        <v>252.71465338743781</v>
      </c>
      <c r="M37" s="2">
        <f>SUMIF(A:A,A37,L:L)</f>
        <v>2764.7140434665403</v>
      </c>
      <c r="N37" s="3">
        <f>L37/M37</f>
        <v>9.1407157996915733E-2</v>
      </c>
      <c r="O37" s="7">
        <f>1/N37</f>
        <v>10.940062265514721</v>
      </c>
      <c r="P37" s="3">
        <f>IF(O37&gt;21,"",N37)</f>
        <v>9.1407157996915733E-2</v>
      </c>
      <c r="Q37" s="3">
        <f>IF(ISNUMBER(P37),SUMIF(A:A,A37,P:P),"")</f>
        <v>0.98302122914492396</v>
      </c>
      <c r="R37" s="3">
        <f>IFERROR(P37*(1/Q37),"")</f>
        <v>9.2985945050673813E-2</v>
      </c>
      <c r="S37" s="8">
        <f>IFERROR(1/R37,"")</f>
        <v>10.754313455168283</v>
      </c>
    </row>
    <row r="38" spans="1:19" x14ac:dyDescent="0.25">
      <c r="A38" s="1">
        <v>4</v>
      </c>
      <c r="B38" s="5">
        <v>0.53680555555555554</v>
      </c>
      <c r="C38" s="1" t="s">
        <v>66</v>
      </c>
      <c r="D38" s="1">
        <v>1</v>
      </c>
      <c r="E38" s="1">
        <v>9</v>
      </c>
      <c r="F38" s="1" t="s">
        <v>75</v>
      </c>
      <c r="G38" s="2">
        <v>50.234633333333299</v>
      </c>
      <c r="H38" s="6">
        <f>1+COUNTIFS(A:A,A38,O:O,"&lt;"&amp;O38)</f>
        <v>5</v>
      </c>
      <c r="I38" s="2">
        <f>AVERAGEIF(A:A,A38,G:G)</f>
        <v>49.222616666666667</v>
      </c>
      <c r="J38" s="2">
        <f>G38-I38</f>
        <v>1.0120166666666321</v>
      </c>
      <c r="K38" s="2">
        <f>90+J38</f>
        <v>91.012016666666625</v>
      </c>
      <c r="L38" s="2">
        <f>EXP(0.06*K38)</f>
        <v>235.26699072953406</v>
      </c>
      <c r="M38" s="2">
        <f>SUMIF(A:A,A38,L:L)</f>
        <v>2764.7140434665403</v>
      </c>
      <c r="N38" s="3">
        <f>L38/M38</f>
        <v>8.509631991977884E-2</v>
      </c>
      <c r="O38" s="7">
        <f>1/N38</f>
        <v>11.751389495370777</v>
      </c>
      <c r="P38" s="3">
        <f>IF(O38&gt;21,"",N38)</f>
        <v>8.509631991977884E-2</v>
      </c>
      <c r="Q38" s="3">
        <f>IF(ISNUMBER(P38),SUMIF(A:A,A38,P:P),"")</f>
        <v>0.98302122914492396</v>
      </c>
      <c r="R38" s="3">
        <f>IFERROR(P38*(1/Q38),"")</f>
        <v>8.6566105997323617E-2</v>
      </c>
      <c r="S38" s="8">
        <f>IFERROR(1/R38,"")</f>
        <v>11.551865345900129</v>
      </c>
    </row>
    <row r="39" spans="1:19" x14ac:dyDescent="0.25">
      <c r="A39" s="1">
        <v>4</v>
      </c>
      <c r="B39" s="5">
        <v>0.53680555555555554</v>
      </c>
      <c r="C39" s="1" t="s">
        <v>66</v>
      </c>
      <c r="D39" s="1">
        <v>1</v>
      </c>
      <c r="E39" s="1">
        <v>10</v>
      </c>
      <c r="F39" s="1" t="s">
        <v>76</v>
      </c>
      <c r="G39" s="2">
        <v>47.460633333333305</v>
      </c>
      <c r="H39" s="6">
        <f>1+COUNTIFS(A:A,A39,O:O,"&lt;"&amp;O39)</f>
        <v>6</v>
      </c>
      <c r="I39" s="2">
        <f>AVERAGEIF(A:A,A39,G:G)</f>
        <v>49.222616666666667</v>
      </c>
      <c r="J39" s="2">
        <f>G39-I39</f>
        <v>-1.7619833333333617</v>
      </c>
      <c r="K39" s="2">
        <f>90+J39</f>
        <v>88.238016666666638</v>
      </c>
      <c r="L39" s="2">
        <f>EXP(0.06*K39)</f>
        <v>199.19435372604306</v>
      </c>
      <c r="M39" s="2">
        <f>SUMIF(A:A,A39,L:L)</f>
        <v>2764.7140434665403</v>
      </c>
      <c r="N39" s="3">
        <f>L39/M39</f>
        <v>7.2048808880170109E-2</v>
      </c>
      <c r="O39" s="7">
        <f>1/N39</f>
        <v>13.879479973960105</v>
      </c>
      <c r="P39" s="3">
        <f>IF(O39&gt;21,"",N39)</f>
        <v>7.2048808880170109E-2</v>
      </c>
      <c r="Q39" s="3">
        <f>IF(ISNUMBER(P39),SUMIF(A:A,A39,P:P),"")</f>
        <v>0.98302122914492396</v>
      </c>
      <c r="R39" s="3">
        <f>IFERROR(P39*(1/Q39),"")</f>
        <v>7.3293237972939199E-2</v>
      </c>
      <c r="S39" s="8">
        <f>IFERROR(1/R39,"")</f>
        <v>13.64382346389462</v>
      </c>
    </row>
    <row r="40" spans="1:19" x14ac:dyDescent="0.25">
      <c r="A40" s="10">
        <v>4</v>
      </c>
      <c r="B40" s="11">
        <v>0.53680555555555554</v>
      </c>
      <c r="C40" s="10" t="s">
        <v>66</v>
      </c>
      <c r="D40" s="10">
        <v>1</v>
      </c>
      <c r="E40" s="10">
        <v>2</v>
      </c>
      <c r="F40" s="10" t="s">
        <v>68</v>
      </c>
      <c r="G40" s="2">
        <v>47.285333333333298</v>
      </c>
      <c r="H40" s="6">
        <f>1+COUNTIFS(A:A,A40,O:O,"&lt;"&amp;O40)</f>
        <v>7</v>
      </c>
      <c r="I40" s="2">
        <f>AVERAGEIF(A:A,A40,G:G)</f>
        <v>49.222616666666667</v>
      </c>
      <c r="J40" s="2">
        <f>G40-I40</f>
        <v>-1.9372833333333688</v>
      </c>
      <c r="K40" s="2">
        <f>90+J40</f>
        <v>88.062716666666631</v>
      </c>
      <c r="L40" s="2">
        <f>EXP(0.06*K40)</f>
        <v>197.11020725361814</v>
      </c>
      <c r="M40" s="2">
        <f>SUMIF(A:A,A40,L:L)</f>
        <v>2764.7140434665403</v>
      </c>
      <c r="N40" s="3">
        <f>L40/M40</f>
        <v>7.129497089198826E-2</v>
      </c>
      <c r="O40" s="7">
        <f>1/N40</f>
        <v>14.026234774890336</v>
      </c>
      <c r="P40" s="3">
        <f>IF(O40&gt;21,"",N40)</f>
        <v>7.129497089198826E-2</v>
      </c>
      <c r="Q40" s="3">
        <f>IF(ISNUMBER(P40),SUMIF(A:A,A40,P:P),"")</f>
        <v>0.98302122914492396</v>
      </c>
      <c r="R40" s="3">
        <f>IFERROR(P40*(1/Q40),"")</f>
        <v>7.2526379673411356E-2</v>
      </c>
      <c r="S40" s="8">
        <f>IFERROR(1/R40,"")</f>
        <v>13.788086548687973</v>
      </c>
    </row>
    <row r="41" spans="1:19" x14ac:dyDescent="0.25">
      <c r="A41" s="10">
        <v>4</v>
      </c>
      <c r="B41" s="11">
        <v>0.53680555555555554</v>
      </c>
      <c r="C41" s="10" t="s">
        <v>66</v>
      </c>
      <c r="D41" s="10">
        <v>1</v>
      </c>
      <c r="E41" s="10">
        <v>4</v>
      </c>
      <c r="F41" s="10" t="s">
        <v>70</v>
      </c>
      <c r="G41" s="2">
        <v>45.703400000000002</v>
      </c>
      <c r="H41" s="6">
        <f>1+COUNTIFS(A:A,A41,O:O,"&lt;"&amp;O41)</f>
        <v>8</v>
      </c>
      <c r="I41" s="2">
        <f>AVERAGEIF(A:A,A41,G:G)</f>
        <v>49.222616666666667</v>
      </c>
      <c r="J41" s="2">
        <f>G41-I41</f>
        <v>-3.5192166666666651</v>
      </c>
      <c r="K41" s="2">
        <f>90+J41</f>
        <v>86.480783333333335</v>
      </c>
      <c r="L41" s="2">
        <f>EXP(0.06*K41)</f>
        <v>179.26174493802145</v>
      </c>
      <c r="M41" s="2">
        <f>SUMIF(A:A,A41,L:L)</f>
        <v>2764.7140434665403</v>
      </c>
      <c r="N41" s="3">
        <f>L41/M41</f>
        <v>6.4839163153833396E-2</v>
      </c>
      <c r="O41" s="7">
        <f>1/N41</f>
        <v>15.422777706545375</v>
      </c>
      <c r="P41" s="3">
        <f>IF(O41&gt;21,"",N41)</f>
        <v>6.4839163153833396E-2</v>
      </c>
      <c r="Q41" s="3">
        <f>IF(ISNUMBER(P41),SUMIF(A:A,A41,P:P),"")</f>
        <v>0.98302122914492396</v>
      </c>
      <c r="R41" s="3">
        <f>IFERROR(P41*(1/Q41),"")</f>
        <v>6.5959067038901503E-2</v>
      </c>
      <c r="S41" s="8">
        <f>IFERROR(1/R41,"")</f>
        <v>15.160917897917166</v>
      </c>
    </row>
    <row r="42" spans="1:19" x14ac:dyDescent="0.25">
      <c r="A42" s="10">
        <v>4</v>
      </c>
      <c r="B42" s="11">
        <v>0.53680555555555554</v>
      </c>
      <c r="C42" s="10" t="s">
        <v>66</v>
      </c>
      <c r="D42" s="10">
        <v>1</v>
      </c>
      <c r="E42" s="10">
        <v>3</v>
      </c>
      <c r="F42" s="10" t="s">
        <v>69</v>
      </c>
      <c r="G42" s="2">
        <v>44.160966666666702</v>
      </c>
      <c r="H42" s="6">
        <f>1+COUNTIFS(A:A,A42,O:O,"&lt;"&amp;O42)</f>
        <v>9</v>
      </c>
      <c r="I42" s="2">
        <f>AVERAGEIF(A:A,A42,G:G)</f>
        <v>49.222616666666667</v>
      </c>
      <c r="J42" s="2">
        <f>G42-I42</f>
        <v>-5.0616499999999647</v>
      </c>
      <c r="K42" s="2">
        <f>90+J42</f>
        <v>84.938350000000042</v>
      </c>
      <c r="L42" s="2">
        <f>EXP(0.06*K42)</f>
        <v>163.41631100565687</v>
      </c>
      <c r="M42" s="2">
        <f>SUMIF(A:A,A42,L:L)</f>
        <v>2764.7140434665403</v>
      </c>
      <c r="N42" s="3">
        <f>L42/M42</f>
        <v>5.910785290501766E-2</v>
      </c>
      <c r="O42" s="7">
        <f>1/N42</f>
        <v>16.918225766158901</v>
      </c>
      <c r="P42" s="3">
        <f>IF(O42&gt;21,"",N42)</f>
        <v>5.910785290501766E-2</v>
      </c>
      <c r="Q42" s="3">
        <f>IF(ISNUMBER(P42),SUMIF(A:A,A42,P:P),"")</f>
        <v>0.98302122914492396</v>
      </c>
      <c r="R42" s="3">
        <f>IFERROR(P42*(1/Q42),"")</f>
        <v>6.0128765435139508E-2</v>
      </c>
      <c r="S42" s="8">
        <f>IFERROR(1/R42,"")</f>
        <v>16.630975087600845</v>
      </c>
    </row>
    <row r="43" spans="1:19" x14ac:dyDescent="0.25">
      <c r="A43" s="10">
        <v>4</v>
      </c>
      <c r="B43" s="11">
        <v>0.53680555555555554</v>
      </c>
      <c r="C43" s="10" t="s">
        <v>66</v>
      </c>
      <c r="D43" s="10">
        <v>1</v>
      </c>
      <c r="E43" s="10">
        <v>7</v>
      </c>
      <c r="F43" s="10" t="s">
        <v>73</v>
      </c>
      <c r="G43" s="2">
        <v>23.3709666666667</v>
      </c>
      <c r="H43" s="6">
        <f>1+COUNTIFS(A:A,A43,O:O,"&lt;"&amp;O43)</f>
        <v>10</v>
      </c>
      <c r="I43" s="2">
        <f>AVERAGEIF(A:A,A43,G:G)</f>
        <v>49.222616666666667</v>
      </c>
      <c r="J43" s="2">
        <f>G43-I43</f>
        <v>-25.851649999999967</v>
      </c>
      <c r="K43" s="2">
        <f>90+J43</f>
        <v>64.148350000000036</v>
      </c>
      <c r="L43" s="2">
        <f>EXP(0.06*K43)</f>
        <v>46.941446223828876</v>
      </c>
      <c r="M43" s="2">
        <f>SUMIF(A:A,A43,L:L)</f>
        <v>2764.7140434665403</v>
      </c>
      <c r="N43" s="3">
        <f>L43/M43</f>
        <v>1.6978770855075948E-2</v>
      </c>
      <c r="O43" s="7">
        <f>1/N43</f>
        <v>58.897078506777859</v>
      </c>
      <c r="P43" s="3" t="str">
        <f>IF(O43&gt;21,"",N43)</f>
        <v/>
      </c>
      <c r="Q43" s="3" t="str">
        <f>IF(ISNUMBER(P43),SUMIF(A:A,A43,P:P),"")</f>
        <v/>
      </c>
      <c r="R43" s="3" t="str">
        <f>IFERROR(P43*(1/Q43),"")</f>
        <v/>
      </c>
      <c r="S43" s="8" t="str">
        <f>IFERROR(1/R43,"")</f>
        <v/>
      </c>
    </row>
    <row r="44" spans="1:19" x14ac:dyDescent="0.25">
      <c r="A44" s="1">
        <v>5</v>
      </c>
      <c r="B44" s="5">
        <v>0.53888888888888886</v>
      </c>
      <c r="C44" s="1" t="s">
        <v>77</v>
      </c>
      <c r="D44" s="1">
        <v>1</v>
      </c>
      <c r="E44" s="1">
        <v>2</v>
      </c>
      <c r="F44" s="1" t="s">
        <v>79</v>
      </c>
      <c r="G44" s="2">
        <v>81.685866666666598</v>
      </c>
      <c r="H44" s="6">
        <f>1+COUNTIFS(A:A,A44,O:O,"&lt;"&amp;O44)</f>
        <v>1</v>
      </c>
      <c r="I44" s="2">
        <f>AVERAGEIF(A:A,A44,G:G)</f>
        <v>52.419799999999952</v>
      </c>
      <c r="J44" s="2">
        <f>G44-I44</f>
        <v>29.266066666666646</v>
      </c>
      <c r="K44" s="2">
        <f>90+J44</f>
        <v>119.26606666666665</v>
      </c>
      <c r="L44" s="2">
        <f>EXP(0.06*K44)</f>
        <v>1281.7274277304161</v>
      </c>
      <c r="M44" s="2">
        <f>SUMIF(A:A,A44,L:L)</f>
        <v>2686.7630308233161</v>
      </c>
      <c r="N44" s="3">
        <f>L44/M44</f>
        <v>0.47705265147170461</v>
      </c>
      <c r="O44" s="7">
        <f>1/N44</f>
        <v>2.0962046786974264</v>
      </c>
      <c r="P44" s="3">
        <f>IF(O44&gt;21,"",N44)</f>
        <v>0.47705265147170461</v>
      </c>
      <c r="Q44" s="3">
        <f>IF(ISNUMBER(P44),SUMIF(A:A,A44,P:P),"")</f>
        <v>0.9407654570513333</v>
      </c>
      <c r="R44" s="3">
        <f>IFERROR(P44*(1/Q44),"")</f>
        <v>0.50708988929817189</v>
      </c>
      <c r="S44" s="8">
        <f>IFERROR(1/R44,"")</f>
        <v>1.9720369526279276</v>
      </c>
    </row>
    <row r="45" spans="1:19" x14ac:dyDescent="0.25">
      <c r="A45" s="1">
        <v>5</v>
      </c>
      <c r="B45" s="5">
        <v>0.53888888888888886</v>
      </c>
      <c r="C45" s="1" t="s">
        <v>77</v>
      </c>
      <c r="D45" s="1">
        <v>1</v>
      </c>
      <c r="E45" s="1">
        <v>1</v>
      </c>
      <c r="F45" s="1" t="s">
        <v>78</v>
      </c>
      <c r="G45" s="2">
        <v>59.2359333333333</v>
      </c>
      <c r="H45" s="6">
        <f>1+COUNTIFS(A:A,A45,O:O,"&lt;"&amp;O45)</f>
        <v>2</v>
      </c>
      <c r="I45" s="2">
        <f>AVERAGEIF(A:A,A45,G:G)</f>
        <v>52.419799999999952</v>
      </c>
      <c r="J45" s="2">
        <f>G45-I45</f>
        <v>6.8161333333333474</v>
      </c>
      <c r="K45" s="2">
        <f>90+J45</f>
        <v>96.81613333333334</v>
      </c>
      <c r="L45" s="2">
        <f>EXP(0.06*K45)</f>
        <v>333.2750083319616</v>
      </c>
      <c r="M45" s="2">
        <f>SUMIF(A:A,A45,L:L)</f>
        <v>2686.7630308233161</v>
      </c>
      <c r="N45" s="3">
        <f>L45/M45</f>
        <v>0.12404332072033712</v>
      </c>
      <c r="O45" s="7">
        <f>1/N45</f>
        <v>8.0616996884061027</v>
      </c>
      <c r="P45" s="3">
        <f>IF(O45&gt;21,"",N45)</f>
        <v>0.12404332072033712</v>
      </c>
      <c r="Q45" s="3">
        <f>IF(ISNUMBER(P45),SUMIF(A:A,A45,P:P),"")</f>
        <v>0.9407654570513333</v>
      </c>
      <c r="R45" s="3">
        <f>IFERROR(P45*(1/Q45),"")</f>
        <v>0.13185360898467666</v>
      </c>
      <c r="S45" s="8">
        <f>IFERROR(1/R45,"")</f>
        <v>7.5841685919739579</v>
      </c>
    </row>
    <row r="46" spans="1:19" x14ac:dyDescent="0.25">
      <c r="A46" s="1">
        <v>5</v>
      </c>
      <c r="B46" s="5">
        <v>0.53888888888888886</v>
      </c>
      <c r="C46" s="1" t="s">
        <v>77</v>
      </c>
      <c r="D46" s="1">
        <v>1</v>
      </c>
      <c r="E46" s="1">
        <v>6</v>
      </c>
      <c r="F46" s="1" t="s">
        <v>83</v>
      </c>
      <c r="G46" s="2">
        <v>56.924699999999895</v>
      </c>
      <c r="H46" s="6">
        <f>1+COUNTIFS(A:A,A46,O:O,"&lt;"&amp;O46)</f>
        <v>3</v>
      </c>
      <c r="I46" s="2">
        <f>AVERAGEIF(A:A,A46,G:G)</f>
        <v>52.419799999999952</v>
      </c>
      <c r="J46" s="2">
        <f>G46-I46</f>
        <v>4.5048999999999424</v>
      </c>
      <c r="K46" s="2">
        <f>90+J46</f>
        <v>94.504899999999935</v>
      </c>
      <c r="L46" s="2">
        <f>EXP(0.06*K46)</f>
        <v>290.11981708078565</v>
      </c>
      <c r="M46" s="2">
        <f>SUMIF(A:A,A46,L:L)</f>
        <v>2686.7630308233161</v>
      </c>
      <c r="N46" s="3">
        <f>L46/M46</f>
        <v>0.10798117055819509</v>
      </c>
      <c r="O46" s="7">
        <f>1/N46</f>
        <v>9.2608738619022706</v>
      </c>
      <c r="P46" s="3">
        <f>IF(O46&gt;21,"",N46)</f>
        <v>0.10798117055819509</v>
      </c>
      <c r="Q46" s="3">
        <f>IF(ISNUMBER(P46),SUMIF(A:A,A46,P:P),"")</f>
        <v>0.9407654570513333</v>
      </c>
      <c r="R46" s="3">
        <f>IFERROR(P46*(1/Q46),"")</f>
        <v>0.11478011841191896</v>
      </c>
      <c r="S46" s="8">
        <f>IFERROR(1/R46,"")</f>
        <v>8.7123102313872351</v>
      </c>
    </row>
    <row r="47" spans="1:19" x14ac:dyDescent="0.25">
      <c r="A47" s="1">
        <v>5</v>
      </c>
      <c r="B47" s="5">
        <v>0.53888888888888886</v>
      </c>
      <c r="C47" s="1" t="s">
        <v>77</v>
      </c>
      <c r="D47" s="1">
        <v>1</v>
      </c>
      <c r="E47" s="1">
        <v>5</v>
      </c>
      <c r="F47" s="1" t="s">
        <v>82</v>
      </c>
      <c r="G47" s="2">
        <v>54.947400000000002</v>
      </c>
      <c r="H47" s="6">
        <f>1+COUNTIFS(A:A,A47,O:O,"&lt;"&amp;O47)</f>
        <v>4</v>
      </c>
      <c r="I47" s="2">
        <f>AVERAGEIF(A:A,A47,G:G)</f>
        <v>52.419799999999952</v>
      </c>
      <c r="J47" s="2">
        <f>G47-I47</f>
        <v>2.5276000000000494</v>
      </c>
      <c r="K47" s="2">
        <f>90+J47</f>
        <v>92.527600000000049</v>
      </c>
      <c r="L47" s="2">
        <f>EXP(0.06*K47)</f>
        <v>257.66389420904039</v>
      </c>
      <c r="M47" s="2">
        <f>SUMIF(A:A,A47,L:L)</f>
        <v>2686.7630308233161</v>
      </c>
      <c r="N47" s="3">
        <f>L47/M47</f>
        <v>9.5901235521349035E-2</v>
      </c>
      <c r="O47" s="7">
        <f>1/N47</f>
        <v>10.427394335054059</v>
      </c>
      <c r="P47" s="3">
        <f>IF(O47&gt;21,"",N47)</f>
        <v>9.5901235521349035E-2</v>
      </c>
      <c r="Q47" s="3">
        <f>IF(ISNUMBER(P47),SUMIF(A:A,A47,P:P),"")</f>
        <v>0.9407654570513333</v>
      </c>
      <c r="R47" s="3">
        <f>IFERROR(P47*(1/Q47),"")</f>
        <v>0.10193957994794461</v>
      </c>
      <c r="S47" s="8">
        <f>IFERROR(1/R47,"")</f>
        <v>9.8097323974716133</v>
      </c>
    </row>
    <row r="48" spans="1:19" x14ac:dyDescent="0.25">
      <c r="A48" s="1">
        <v>5</v>
      </c>
      <c r="B48" s="5">
        <v>0.53888888888888886</v>
      </c>
      <c r="C48" s="1" t="s">
        <v>77</v>
      </c>
      <c r="D48" s="1">
        <v>1</v>
      </c>
      <c r="E48" s="1">
        <v>7</v>
      </c>
      <c r="F48" s="1" t="s">
        <v>84</v>
      </c>
      <c r="G48" s="2">
        <v>50.855033333333296</v>
      </c>
      <c r="H48" s="6">
        <f>1+COUNTIFS(A:A,A48,O:O,"&lt;"&amp;O48)</f>
        <v>5</v>
      </c>
      <c r="I48" s="2">
        <f>AVERAGEIF(A:A,A48,G:G)</f>
        <v>52.419799999999952</v>
      </c>
      <c r="J48" s="2">
        <f>G48-I48</f>
        <v>-1.5647666666666566</v>
      </c>
      <c r="K48" s="2">
        <f>90+J48</f>
        <v>88.435233333333343</v>
      </c>
      <c r="L48" s="2">
        <f>EXP(0.06*K48)</f>
        <v>201.56542126847859</v>
      </c>
      <c r="M48" s="2">
        <f>SUMIF(A:A,A48,L:L)</f>
        <v>2686.7630308233161</v>
      </c>
      <c r="N48" s="3">
        <f>L48/M48</f>
        <v>7.5021659504787827E-2</v>
      </c>
      <c r="O48" s="7">
        <f>1/N48</f>
        <v>13.329483866405019</v>
      </c>
      <c r="P48" s="3">
        <f>IF(O48&gt;21,"",N48)</f>
        <v>7.5021659504787827E-2</v>
      </c>
      <c r="Q48" s="3">
        <f>IF(ISNUMBER(P48),SUMIF(A:A,A48,P:P),"")</f>
        <v>0.9407654570513333</v>
      </c>
      <c r="R48" s="3">
        <f>IFERROR(P48*(1/Q48),"")</f>
        <v>7.9745338163170087E-2</v>
      </c>
      <c r="S48" s="8">
        <f>IFERROR(1/R48,"")</f>
        <v>12.539917981836888</v>
      </c>
    </row>
    <row r="49" spans="1:19" x14ac:dyDescent="0.25">
      <c r="A49" s="1">
        <v>5</v>
      </c>
      <c r="B49" s="5">
        <v>0.53888888888888886</v>
      </c>
      <c r="C49" s="1" t="s">
        <v>77</v>
      </c>
      <c r="D49" s="1">
        <v>1</v>
      </c>
      <c r="E49" s="1">
        <v>3</v>
      </c>
      <c r="F49" s="1" t="s">
        <v>80</v>
      </c>
      <c r="G49" s="2">
        <v>47.342433333333304</v>
      </c>
      <c r="H49" s="6">
        <f>1+COUNTIFS(A:A,A49,O:O,"&lt;"&amp;O49)</f>
        <v>6</v>
      </c>
      <c r="I49" s="2">
        <f>AVERAGEIF(A:A,A49,G:G)</f>
        <v>52.419799999999952</v>
      </c>
      <c r="J49" s="2">
        <f>G49-I49</f>
        <v>-5.0773666666666486</v>
      </c>
      <c r="K49" s="2">
        <f>90+J49</f>
        <v>84.922633333333351</v>
      </c>
      <c r="L49" s="2">
        <f>EXP(0.06*K49)</f>
        <v>163.26228206044016</v>
      </c>
      <c r="M49" s="2">
        <f>SUMIF(A:A,A49,L:L)</f>
        <v>2686.7630308233161</v>
      </c>
      <c r="N49" s="3">
        <f>L49/M49</f>
        <v>6.076541927495966E-2</v>
      </c>
      <c r="O49" s="7">
        <f>1/N49</f>
        <v>16.456728381566226</v>
      </c>
      <c r="P49" s="3">
        <f>IF(O49&gt;21,"",N49)</f>
        <v>6.076541927495966E-2</v>
      </c>
      <c r="Q49" s="3">
        <f>IF(ISNUMBER(P49),SUMIF(A:A,A49,P:P),"")</f>
        <v>0.9407654570513333</v>
      </c>
      <c r="R49" s="3">
        <f>IFERROR(P49*(1/Q49),"")</f>
        <v>6.4591465194117959E-2</v>
      </c>
      <c r="S49" s="8">
        <f>IFERROR(1/R49,"")</f>
        <v>15.481921597453796</v>
      </c>
    </row>
    <row r="50" spans="1:19" x14ac:dyDescent="0.25">
      <c r="A50" s="1">
        <v>5</v>
      </c>
      <c r="B50" s="5">
        <v>0.53888888888888886</v>
      </c>
      <c r="C50" s="1" t="s">
        <v>77</v>
      </c>
      <c r="D50" s="1">
        <v>1</v>
      </c>
      <c r="E50" s="1">
        <v>4</v>
      </c>
      <c r="F50" s="1" t="s">
        <v>81</v>
      </c>
      <c r="G50" s="2">
        <v>40.532699999999998</v>
      </c>
      <c r="H50" s="6">
        <f>1+COUNTIFS(A:A,A50,O:O,"&lt;"&amp;O50)</f>
        <v>7</v>
      </c>
      <c r="I50" s="2">
        <f>AVERAGEIF(A:A,A50,G:G)</f>
        <v>52.419799999999952</v>
      </c>
      <c r="J50" s="2">
        <f>G50-I50</f>
        <v>-11.887099999999954</v>
      </c>
      <c r="K50" s="2">
        <f>90+J50</f>
        <v>78.112900000000053</v>
      </c>
      <c r="L50" s="2">
        <f>EXP(0.06*K50)</f>
        <v>108.50258526241399</v>
      </c>
      <c r="M50" s="2">
        <f>SUMIF(A:A,A50,L:L)</f>
        <v>2686.7630308233161</v>
      </c>
      <c r="N50" s="3">
        <f>L50/M50</f>
        <v>4.03841291612402E-2</v>
      </c>
      <c r="O50" s="7">
        <f>1/N50</f>
        <v>24.762202894293882</v>
      </c>
      <c r="P50" s="3" t="str">
        <f>IF(O50&gt;21,"",N50)</f>
        <v/>
      </c>
      <c r="Q50" s="3" t="str">
        <f>IF(ISNUMBER(P50),SUMIF(A:A,A50,P:P),"")</f>
        <v/>
      </c>
      <c r="R50" s="3" t="str">
        <f>IFERROR(P50*(1/Q50),"")</f>
        <v/>
      </c>
      <c r="S50" s="8" t="str">
        <f>IFERROR(1/R50,"")</f>
        <v/>
      </c>
    </row>
    <row r="51" spans="1:19" x14ac:dyDescent="0.25">
      <c r="A51" s="10">
        <v>5</v>
      </c>
      <c r="B51" s="11">
        <v>0.53888888888888886</v>
      </c>
      <c r="C51" s="10" t="s">
        <v>77</v>
      </c>
      <c r="D51" s="10">
        <v>1</v>
      </c>
      <c r="E51" s="10">
        <v>8</v>
      </c>
      <c r="F51" s="10" t="s">
        <v>85</v>
      </c>
      <c r="G51" s="2">
        <v>27.834333333333301</v>
      </c>
      <c r="H51" s="6">
        <f>1+COUNTIFS(A:A,A51,O:O,"&lt;"&amp;O51)</f>
        <v>8</v>
      </c>
      <c r="I51" s="2">
        <f>AVERAGEIF(A:A,A51,G:G)</f>
        <v>52.419799999999952</v>
      </c>
      <c r="J51" s="2">
        <f>G51-I51</f>
        <v>-24.585466666666651</v>
      </c>
      <c r="K51" s="2">
        <f>90+J51</f>
        <v>65.414533333333353</v>
      </c>
      <c r="L51" s="2">
        <f>EXP(0.06*K51)</f>
        <v>50.646594879779464</v>
      </c>
      <c r="M51" s="2">
        <f>SUMIF(A:A,A51,L:L)</f>
        <v>2686.7630308233161</v>
      </c>
      <c r="N51" s="3">
        <f>L51/M51</f>
        <v>1.8850413787426433E-2</v>
      </c>
      <c r="O51" s="7">
        <f>1/N51</f>
        <v>53.049233363090316</v>
      </c>
      <c r="P51" s="3" t="str">
        <f>IF(O51&gt;21,"",N51)</f>
        <v/>
      </c>
      <c r="Q51" s="3" t="str">
        <f>IF(ISNUMBER(P51),SUMIF(A:A,A51,P:P),"")</f>
        <v/>
      </c>
      <c r="R51" s="3" t="str">
        <f>IFERROR(P51*(1/Q51),"")</f>
        <v/>
      </c>
      <c r="S51" s="8" t="str">
        <f>IFERROR(1/R51,"")</f>
        <v/>
      </c>
    </row>
    <row r="52" spans="1:19" x14ac:dyDescent="0.25">
      <c r="A52" s="10">
        <v>6</v>
      </c>
      <c r="B52" s="11">
        <v>0.54513888888888895</v>
      </c>
      <c r="C52" s="10" t="s">
        <v>41</v>
      </c>
      <c r="D52" s="10">
        <v>2</v>
      </c>
      <c r="E52" s="10">
        <v>3</v>
      </c>
      <c r="F52" s="10" t="s">
        <v>88</v>
      </c>
      <c r="G52" s="2">
        <v>64.874033333333301</v>
      </c>
      <c r="H52" s="6">
        <f>1+COUNTIFS(A:A,A52,O:O,"&lt;"&amp;O52)</f>
        <v>1</v>
      </c>
      <c r="I52" s="2">
        <f>AVERAGEIF(A:A,A52,G:G)</f>
        <v>48.388444444444424</v>
      </c>
      <c r="J52" s="2">
        <f>G52-I52</f>
        <v>16.485588888888877</v>
      </c>
      <c r="K52" s="2">
        <f>90+J52</f>
        <v>106.48558888888888</v>
      </c>
      <c r="L52" s="2">
        <f>EXP(0.06*K52)</f>
        <v>595.34158504688219</v>
      </c>
      <c r="M52" s="2">
        <f>SUMIF(A:A,A52,L:L)</f>
        <v>2228.9636018947149</v>
      </c>
      <c r="N52" s="3">
        <f>L52/M52</f>
        <v>0.26709345300246995</v>
      </c>
      <c r="O52" s="7">
        <f>1/N52</f>
        <v>3.744007907190269</v>
      </c>
      <c r="P52" s="3">
        <f>IF(O52&gt;21,"",N52)</f>
        <v>0.26709345300246995</v>
      </c>
      <c r="Q52" s="3">
        <f>IF(ISNUMBER(P52),SUMIF(A:A,A52,P:P),"")</f>
        <v>1.0000000000000002</v>
      </c>
      <c r="R52" s="3">
        <f>IFERROR(P52*(1/Q52),"")</f>
        <v>0.26709345300246989</v>
      </c>
      <c r="S52" s="8">
        <f>IFERROR(1/R52,"")</f>
        <v>3.7440079071902699</v>
      </c>
    </row>
    <row r="53" spans="1:19" x14ac:dyDescent="0.25">
      <c r="A53" s="1">
        <v>6</v>
      </c>
      <c r="B53" s="5">
        <v>0.54513888888888895</v>
      </c>
      <c r="C53" s="1" t="s">
        <v>41</v>
      </c>
      <c r="D53" s="1">
        <v>2</v>
      </c>
      <c r="E53" s="1">
        <v>7</v>
      </c>
      <c r="F53" s="1" t="s">
        <v>90</v>
      </c>
      <c r="G53" s="2">
        <v>54.245733333333298</v>
      </c>
      <c r="H53" s="6">
        <f>1+COUNTIFS(A:A,A53,O:O,"&lt;"&amp;O53)</f>
        <v>2</v>
      </c>
      <c r="I53" s="2">
        <f>AVERAGEIF(A:A,A53,G:G)</f>
        <v>48.388444444444424</v>
      </c>
      <c r="J53" s="2">
        <f>G53-I53</f>
        <v>5.8572888888888741</v>
      </c>
      <c r="K53" s="2">
        <f>90+J53</f>
        <v>95.857288888888874</v>
      </c>
      <c r="L53" s="2">
        <f>EXP(0.06*K53)</f>
        <v>314.6425816977964</v>
      </c>
      <c r="M53" s="2">
        <f>SUMIF(A:A,A53,L:L)</f>
        <v>2228.9636018947149</v>
      </c>
      <c r="N53" s="3">
        <f>L53/M53</f>
        <v>0.14116093301404145</v>
      </c>
      <c r="O53" s="7">
        <f>1/N53</f>
        <v>7.0841129953464446</v>
      </c>
      <c r="P53" s="3">
        <f>IF(O53&gt;21,"",N53)</f>
        <v>0.14116093301404145</v>
      </c>
      <c r="Q53" s="3">
        <f>IF(ISNUMBER(P53),SUMIF(A:A,A53,P:P),"")</f>
        <v>1.0000000000000002</v>
      </c>
      <c r="R53" s="3">
        <f>IFERROR(P53*(1/Q53),"")</f>
        <v>0.14116093301404142</v>
      </c>
      <c r="S53" s="8">
        <f>IFERROR(1/R53,"")</f>
        <v>7.0841129953464463</v>
      </c>
    </row>
    <row r="54" spans="1:19" x14ac:dyDescent="0.25">
      <c r="A54" s="10">
        <v>6</v>
      </c>
      <c r="B54" s="11">
        <v>0.54513888888888895</v>
      </c>
      <c r="C54" s="10" t="s">
        <v>41</v>
      </c>
      <c r="D54" s="10">
        <v>2</v>
      </c>
      <c r="E54" s="10">
        <v>2</v>
      </c>
      <c r="F54" s="10" t="s">
        <v>87</v>
      </c>
      <c r="G54" s="2">
        <v>53.632533333333299</v>
      </c>
      <c r="H54" s="6">
        <f>1+COUNTIFS(A:A,A54,O:O,"&lt;"&amp;O54)</f>
        <v>3</v>
      </c>
      <c r="I54" s="2">
        <f>AVERAGEIF(A:A,A54,G:G)</f>
        <v>48.388444444444424</v>
      </c>
      <c r="J54" s="2">
        <f>G54-I54</f>
        <v>5.244088888888875</v>
      </c>
      <c r="K54" s="2">
        <f>90+J54</f>
        <v>95.244088888888882</v>
      </c>
      <c r="L54" s="2">
        <f>EXP(0.06*K54)</f>
        <v>303.27662212415794</v>
      </c>
      <c r="M54" s="2">
        <f>SUMIF(A:A,A54,L:L)</f>
        <v>2228.9636018947149</v>
      </c>
      <c r="N54" s="3">
        <f>L54/M54</f>
        <v>0.13606172028397404</v>
      </c>
      <c r="O54" s="7">
        <f>1/N54</f>
        <v>7.3496057371088854</v>
      </c>
      <c r="P54" s="3">
        <f>IF(O54&gt;21,"",N54)</f>
        <v>0.13606172028397404</v>
      </c>
      <c r="Q54" s="3">
        <f>IF(ISNUMBER(P54),SUMIF(A:A,A54,P:P),"")</f>
        <v>1.0000000000000002</v>
      </c>
      <c r="R54" s="3">
        <f>IFERROR(P54*(1/Q54),"")</f>
        <v>0.13606172028397401</v>
      </c>
      <c r="S54" s="8">
        <f>IFERROR(1/R54,"")</f>
        <v>7.3496057371088872</v>
      </c>
    </row>
    <row r="55" spans="1:19" x14ac:dyDescent="0.25">
      <c r="A55" s="1">
        <v>6</v>
      </c>
      <c r="B55" s="5">
        <v>0.54513888888888895</v>
      </c>
      <c r="C55" s="1" t="s">
        <v>41</v>
      </c>
      <c r="D55" s="1">
        <v>2</v>
      </c>
      <c r="E55" s="1">
        <v>10</v>
      </c>
      <c r="F55" s="1" t="s">
        <v>93</v>
      </c>
      <c r="G55" s="2">
        <v>47.736433333333302</v>
      </c>
      <c r="H55" s="6">
        <f>1+COUNTIFS(A:A,A55,O:O,"&lt;"&amp;O55)</f>
        <v>4</v>
      </c>
      <c r="I55" s="2">
        <f>AVERAGEIF(A:A,A55,G:G)</f>
        <v>48.388444444444424</v>
      </c>
      <c r="J55" s="2">
        <f>G55-I55</f>
        <v>-0.65201111111112198</v>
      </c>
      <c r="K55" s="2">
        <f>90+J55</f>
        <v>89.347988888888878</v>
      </c>
      <c r="L55" s="2">
        <f>EXP(0.06*K55)</f>
        <v>212.9120848522505</v>
      </c>
      <c r="M55" s="2">
        <f>SUMIF(A:A,A55,L:L)</f>
        <v>2228.9636018947149</v>
      </c>
      <c r="N55" s="3">
        <f>L55/M55</f>
        <v>9.5520664703212771E-2</v>
      </c>
      <c r="O55" s="7">
        <f>1/N55</f>
        <v>10.468938874190703</v>
      </c>
      <c r="P55" s="3">
        <f>IF(O55&gt;21,"",N55)</f>
        <v>9.5520664703212771E-2</v>
      </c>
      <c r="Q55" s="3">
        <f>IF(ISNUMBER(P55),SUMIF(A:A,A55,P:P),"")</f>
        <v>1.0000000000000002</v>
      </c>
      <c r="R55" s="3">
        <f>IFERROR(P55*(1/Q55),"")</f>
        <v>9.5520664703212743E-2</v>
      </c>
      <c r="S55" s="8">
        <f>IFERROR(1/R55,"")</f>
        <v>10.468938874190707</v>
      </c>
    </row>
    <row r="56" spans="1:19" x14ac:dyDescent="0.25">
      <c r="A56" s="1">
        <v>6</v>
      </c>
      <c r="B56" s="5">
        <v>0.54513888888888895</v>
      </c>
      <c r="C56" s="1" t="s">
        <v>41</v>
      </c>
      <c r="D56" s="1">
        <v>2</v>
      </c>
      <c r="E56" s="1">
        <v>9</v>
      </c>
      <c r="F56" s="1" t="s">
        <v>92</v>
      </c>
      <c r="G56" s="2">
        <v>44.214599999999997</v>
      </c>
      <c r="H56" s="6">
        <f>1+COUNTIFS(A:A,A56,O:O,"&lt;"&amp;O56)</f>
        <v>5</v>
      </c>
      <c r="I56" s="2">
        <f>AVERAGEIF(A:A,A56,G:G)</f>
        <v>48.388444444444424</v>
      </c>
      <c r="J56" s="2">
        <f>G56-I56</f>
        <v>-4.1738444444444269</v>
      </c>
      <c r="K56" s="2">
        <f>90+J56</f>
        <v>85.826155555555573</v>
      </c>
      <c r="L56" s="2">
        <f>EXP(0.06*K56)</f>
        <v>172.35724581015589</v>
      </c>
      <c r="M56" s="2">
        <f>SUMIF(A:A,A56,L:L)</f>
        <v>2228.9636018947149</v>
      </c>
      <c r="N56" s="3">
        <f>L56/M56</f>
        <v>7.7326182295504878E-2</v>
      </c>
      <c r="O56" s="7">
        <f>1/N56</f>
        <v>12.932230330193502</v>
      </c>
      <c r="P56" s="3">
        <f>IF(O56&gt;21,"",N56)</f>
        <v>7.7326182295504878E-2</v>
      </c>
      <c r="Q56" s="3">
        <f>IF(ISNUMBER(P56),SUMIF(A:A,A56,P:P),"")</f>
        <v>1.0000000000000002</v>
      </c>
      <c r="R56" s="3">
        <f>IFERROR(P56*(1/Q56),"")</f>
        <v>7.7326182295504864E-2</v>
      </c>
      <c r="S56" s="8">
        <f>IFERROR(1/R56,"")</f>
        <v>12.932230330193505</v>
      </c>
    </row>
    <row r="57" spans="1:19" x14ac:dyDescent="0.25">
      <c r="A57" s="1">
        <v>6</v>
      </c>
      <c r="B57" s="5">
        <v>0.54513888888888895</v>
      </c>
      <c r="C57" s="1" t="s">
        <v>41</v>
      </c>
      <c r="D57" s="1">
        <v>2</v>
      </c>
      <c r="E57" s="1">
        <v>8</v>
      </c>
      <c r="F57" s="1" t="s">
        <v>91</v>
      </c>
      <c r="G57" s="2">
        <v>43.6621666666667</v>
      </c>
      <c r="H57" s="6">
        <f>1+COUNTIFS(A:A,A57,O:O,"&lt;"&amp;O57)</f>
        <v>6</v>
      </c>
      <c r="I57" s="2">
        <f>AVERAGEIF(A:A,A57,G:G)</f>
        <v>48.388444444444424</v>
      </c>
      <c r="J57" s="2">
        <f>G57-I57</f>
        <v>-4.7262777777777245</v>
      </c>
      <c r="K57" s="2">
        <f>90+J57</f>
        <v>85.273722222222275</v>
      </c>
      <c r="L57" s="2">
        <f>EXP(0.06*K57)</f>
        <v>166.73793583008074</v>
      </c>
      <c r="M57" s="2">
        <f>SUMIF(A:A,A57,L:L)</f>
        <v>2228.9636018947149</v>
      </c>
      <c r="N57" s="3">
        <f>L57/M57</f>
        <v>7.4805140688859309E-2</v>
      </c>
      <c r="O57" s="7">
        <f>1/N57</f>
        <v>13.36806522641738</v>
      </c>
      <c r="P57" s="3">
        <f>IF(O57&gt;21,"",N57)</f>
        <v>7.4805140688859309E-2</v>
      </c>
      <c r="Q57" s="3">
        <f>IF(ISNUMBER(P57),SUMIF(A:A,A57,P:P),"")</f>
        <v>1.0000000000000002</v>
      </c>
      <c r="R57" s="3">
        <f>IFERROR(P57*(1/Q57),"")</f>
        <v>7.4805140688859295E-2</v>
      </c>
      <c r="S57" s="8">
        <f>IFERROR(1/R57,"")</f>
        <v>13.368065226417382</v>
      </c>
    </row>
    <row r="58" spans="1:19" x14ac:dyDescent="0.25">
      <c r="A58" s="10">
        <v>6</v>
      </c>
      <c r="B58" s="11">
        <v>0.54513888888888895</v>
      </c>
      <c r="C58" s="10" t="s">
        <v>41</v>
      </c>
      <c r="D58" s="10">
        <v>2</v>
      </c>
      <c r="E58" s="10">
        <v>4</v>
      </c>
      <c r="F58" s="10" t="s">
        <v>89</v>
      </c>
      <c r="G58" s="2">
        <v>43.444933333333303</v>
      </c>
      <c r="H58" s="6">
        <f>1+COUNTIFS(A:A,A58,O:O,"&lt;"&amp;O58)</f>
        <v>7</v>
      </c>
      <c r="I58" s="2">
        <f>AVERAGEIF(A:A,A58,G:G)</f>
        <v>48.388444444444424</v>
      </c>
      <c r="J58" s="2">
        <f>G58-I58</f>
        <v>-4.9435111111111212</v>
      </c>
      <c r="K58" s="2">
        <f>90+J58</f>
        <v>85.056488888888879</v>
      </c>
      <c r="L58" s="2">
        <f>EXP(0.06*K58)</f>
        <v>164.57877539041198</v>
      </c>
      <c r="M58" s="2">
        <f>SUMIF(A:A,A58,L:L)</f>
        <v>2228.9636018947149</v>
      </c>
      <c r="N58" s="3">
        <f>L58/M58</f>
        <v>7.3836457109713649E-2</v>
      </c>
      <c r="O58" s="7">
        <f>1/N58</f>
        <v>13.543445056066263</v>
      </c>
      <c r="P58" s="3">
        <f>IF(O58&gt;21,"",N58)</f>
        <v>7.3836457109713649E-2</v>
      </c>
      <c r="Q58" s="3">
        <f>IF(ISNUMBER(P58),SUMIF(A:A,A58,P:P),"")</f>
        <v>1.0000000000000002</v>
      </c>
      <c r="R58" s="3">
        <f>IFERROR(P58*(1/Q58),"")</f>
        <v>7.3836457109713635E-2</v>
      </c>
      <c r="S58" s="8">
        <f>IFERROR(1/R58,"")</f>
        <v>13.543445056066266</v>
      </c>
    </row>
    <row r="59" spans="1:19" x14ac:dyDescent="0.25">
      <c r="A59" s="1">
        <v>6</v>
      </c>
      <c r="B59" s="5">
        <v>0.54513888888888895</v>
      </c>
      <c r="C59" s="1" t="s">
        <v>41</v>
      </c>
      <c r="D59" s="1">
        <v>2</v>
      </c>
      <c r="E59" s="1">
        <v>12</v>
      </c>
      <c r="F59" s="1" t="s">
        <v>94</v>
      </c>
      <c r="G59" s="2">
        <v>42.329599999999999</v>
      </c>
      <c r="H59" s="6">
        <f>1+COUNTIFS(A:A,A59,O:O,"&lt;"&amp;O59)</f>
        <v>8</v>
      </c>
      <c r="I59" s="2">
        <f>AVERAGEIF(A:A,A59,G:G)</f>
        <v>48.388444444444424</v>
      </c>
      <c r="J59" s="2">
        <f>G59-I59</f>
        <v>-6.0588444444444249</v>
      </c>
      <c r="K59" s="2">
        <f>90+J59</f>
        <v>83.941155555555582</v>
      </c>
      <c r="L59" s="2">
        <f>EXP(0.06*K59)</f>
        <v>153.92559454201137</v>
      </c>
      <c r="M59" s="2">
        <f>SUMIF(A:A,A59,L:L)</f>
        <v>2228.9636018947149</v>
      </c>
      <c r="N59" s="3">
        <f>L59/M59</f>
        <v>6.9057024713713583E-2</v>
      </c>
      <c r="O59" s="7">
        <f>1/N59</f>
        <v>14.480786048134167</v>
      </c>
      <c r="P59" s="3">
        <f>IF(O59&gt;21,"",N59)</f>
        <v>6.9057024713713583E-2</v>
      </c>
      <c r="Q59" s="3">
        <f>IF(ISNUMBER(P59),SUMIF(A:A,A59,P:P),"")</f>
        <v>1.0000000000000002</v>
      </c>
      <c r="R59" s="3">
        <f>IFERROR(P59*(1/Q59),"")</f>
        <v>6.9057024713713569E-2</v>
      </c>
      <c r="S59" s="8">
        <f>IFERROR(1/R59,"")</f>
        <v>14.480786048134169</v>
      </c>
    </row>
    <row r="60" spans="1:19" x14ac:dyDescent="0.25">
      <c r="A60" s="10">
        <v>6</v>
      </c>
      <c r="B60" s="11">
        <v>0.54513888888888895</v>
      </c>
      <c r="C60" s="10" t="s">
        <v>41</v>
      </c>
      <c r="D60" s="10">
        <v>2</v>
      </c>
      <c r="E60" s="10">
        <v>1</v>
      </c>
      <c r="F60" s="10" t="s">
        <v>86</v>
      </c>
      <c r="G60" s="2">
        <v>41.355966666666596</v>
      </c>
      <c r="H60" s="6">
        <f>1+COUNTIFS(A:A,A60,O:O,"&lt;"&amp;O60)</f>
        <v>9</v>
      </c>
      <c r="I60" s="2">
        <f>AVERAGEIF(A:A,A60,G:G)</f>
        <v>48.388444444444424</v>
      </c>
      <c r="J60" s="2">
        <f>G60-I60</f>
        <v>-7.032477777777828</v>
      </c>
      <c r="K60" s="2">
        <f>90+J60</f>
        <v>82.967522222222172</v>
      </c>
      <c r="L60" s="2">
        <f>EXP(0.06*K60)</f>
        <v>145.19117660096811</v>
      </c>
      <c r="M60" s="2">
        <f>SUMIF(A:A,A60,L:L)</f>
        <v>2228.9636018947149</v>
      </c>
      <c r="N60" s="3">
        <f>L60/M60</f>
        <v>6.5138424188510471E-2</v>
      </c>
      <c r="O60" s="7">
        <f>1/N60</f>
        <v>15.35192188724127</v>
      </c>
      <c r="P60" s="3">
        <f>IF(O60&gt;21,"",N60)</f>
        <v>6.5138424188510471E-2</v>
      </c>
      <c r="Q60" s="3">
        <f>IF(ISNUMBER(P60),SUMIF(A:A,A60,P:P),"")</f>
        <v>1.0000000000000002</v>
      </c>
      <c r="R60" s="3">
        <f>IFERROR(P60*(1/Q60),"")</f>
        <v>6.5138424188510458E-2</v>
      </c>
      <c r="S60" s="8">
        <f>IFERROR(1/R60,"")</f>
        <v>15.351921887241271</v>
      </c>
    </row>
    <row r="61" spans="1:19" x14ac:dyDescent="0.25">
      <c r="A61" s="1">
        <v>7</v>
      </c>
      <c r="B61" s="5">
        <v>0.54722222222222217</v>
      </c>
      <c r="C61" s="1" t="s">
        <v>95</v>
      </c>
      <c r="D61" s="1">
        <v>2</v>
      </c>
      <c r="E61" s="1">
        <v>2</v>
      </c>
      <c r="F61" s="1" t="s">
        <v>21</v>
      </c>
      <c r="G61" s="2">
        <v>70.0731999999999</v>
      </c>
      <c r="H61" s="6">
        <f>1+COUNTIFS(A:A,A61,O:O,"&lt;"&amp;O61)</f>
        <v>1</v>
      </c>
      <c r="I61" s="2">
        <f>AVERAGEIF(A:A,A61,G:G)</f>
        <v>50.117783333333307</v>
      </c>
      <c r="J61" s="2">
        <f>G61-I61</f>
        <v>19.955416666666594</v>
      </c>
      <c r="K61" s="2">
        <f>90+J61</f>
        <v>109.95541666666659</v>
      </c>
      <c r="L61" s="2">
        <f>EXP(0.06*K61)</f>
        <v>733.13143729995875</v>
      </c>
      <c r="M61" s="2">
        <f>SUMIF(A:A,A61,L:L)</f>
        <v>1649.094654976313</v>
      </c>
      <c r="N61" s="3">
        <f>L61/M61</f>
        <v>0.44456601389596351</v>
      </c>
      <c r="O61" s="7">
        <f>1/N61</f>
        <v>2.2493847229491952</v>
      </c>
      <c r="P61" s="3">
        <f>IF(O61&gt;21,"",N61)</f>
        <v>0.44456601389596351</v>
      </c>
      <c r="Q61" s="3">
        <f>IF(ISNUMBER(P61),SUMIF(A:A,A61,P:P),"")</f>
        <v>0.99999999999999989</v>
      </c>
      <c r="R61" s="3">
        <f>IFERROR(P61*(1/Q61),"")</f>
        <v>0.44456601389596362</v>
      </c>
      <c r="S61" s="8">
        <f>IFERROR(1/R61,"")</f>
        <v>2.2493847229491948</v>
      </c>
    </row>
    <row r="62" spans="1:19" x14ac:dyDescent="0.25">
      <c r="A62" s="1">
        <v>7</v>
      </c>
      <c r="B62" s="5">
        <v>0.54722222222222217</v>
      </c>
      <c r="C62" s="1" t="s">
        <v>95</v>
      </c>
      <c r="D62" s="1">
        <v>2</v>
      </c>
      <c r="E62" s="1">
        <v>4</v>
      </c>
      <c r="F62" s="1" t="s">
        <v>98</v>
      </c>
      <c r="G62" s="2">
        <v>51.542466666666698</v>
      </c>
      <c r="H62" s="6">
        <f>1+COUNTIFS(A:A,A62,O:O,"&lt;"&amp;O62)</f>
        <v>2</v>
      </c>
      <c r="I62" s="2">
        <f>AVERAGEIF(A:A,A62,G:G)</f>
        <v>50.117783333333307</v>
      </c>
      <c r="J62" s="2">
        <f>G62-I62</f>
        <v>1.424683333333391</v>
      </c>
      <c r="K62" s="2">
        <f>90+J62</f>
        <v>91.424683333333391</v>
      </c>
      <c r="L62" s="2">
        <f>EXP(0.06*K62)</f>
        <v>241.16491642922503</v>
      </c>
      <c r="M62" s="2">
        <f>SUMIF(A:A,A62,L:L)</f>
        <v>1649.094654976313</v>
      </c>
      <c r="N62" s="3">
        <f>L62/M62</f>
        <v>0.14624079685267613</v>
      </c>
      <c r="O62" s="7">
        <f>1/N62</f>
        <v>6.8380371382098399</v>
      </c>
      <c r="P62" s="3">
        <f>IF(O62&gt;21,"",N62)</f>
        <v>0.14624079685267613</v>
      </c>
      <c r="Q62" s="3">
        <f>IF(ISNUMBER(P62),SUMIF(A:A,A62,P:P),"")</f>
        <v>0.99999999999999989</v>
      </c>
      <c r="R62" s="3">
        <f>IFERROR(P62*(1/Q62),"")</f>
        <v>0.14624079685267616</v>
      </c>
      <c r="S62" s="8">
        <f>IFERROR(1/R62,"")</f>
        <v>6.8380371382098382</v>
      </c>
    </row>
    <row r="63" spans="1:19" x14ac:dyDescent="0.25">
      <c r="A63" s="1">
        <v>7</v>
      </c>
      <c r="B63" s="5">
        <v>0.54722222222222217</v>
      </c>
      <c r="C63" s="1" t="s">
        <v>95</v>
      </c>
      <c r="D63" s="1">
        <v>2</v>
      </c>
      <c r="E63" s="1">
        <v>3</v>
      </c>
      <c r="F63" s="1" t="s">
        <v>97</v>
      </c>
      <c r="G63" s="2">
        <v>50.059600000000003</v>
      </c>
      <c r="H63" s="6">
        <f>1+COUNTIFS(A:A,A63,O:O,"&lt;"&amp;O63)</f>
        <v>3</v>
      </c>
      <c r="I63" s="2">
        <f>AVERAGEIF(A:A,A63,G:G)</f>
        <v>50.117783333333307</v>
      </c>
      <c r="J63" s="2">
        <f>G63-I63</f>
        <v>-5.8183333333303722E-2</v>
      </c>
      <c r="K63" s="2">
        <f>90+J63</f>
        <v>89.941816666666696</v>
      </c>
      <c r="L63" s="2">
        <f>EXP(0.06*K63)</f>
        <v>220.63483398559231</v>
      </c>
      <c r="M63" s="2">
        <f>SUMIF(A:A,A63,L:L)</f>
        <v>1649.094654976313</v>
      </c>
      <c r="N63" s="3">
        <f>L63/M63</f>
        <v>0.13379149178599542</v>
      </c>
      <c r="O63" s="7">
        <f>1/N63</f>
        <v>7.4743168392167867</v>
      </c>
      <c r="P63" s="3">
        <f>IF(O63&gt;21,"",N63)</f>
        <v>0.13379149178599542</v>
      </c>
      <c r="Q63" s="3">
        <f>IF(ISNUMBER(P63),SUMIF(A:A,A63,P:P),"")</f>
        <v>0.99999999999999989</v>
      </c>
      <c r="R63" s="3">
        <f>IFERROR(P63*(1/Q63),"")</f>
        <v>0.13379149178599545</v>
      </c>
      <c r="S63" s="8">
        <f>IFERROR(1/R63,"")</f>
        <v>7.4743168392167858</v>
      </c>
    </row>
    <row r="64" spans="1:19" x14ac:dyDescent="0.25">
      <c r="A64" s="1">
        <v>7</v>
      </c>
      <c r="B64" s="5">
        <v>0.54722222222222217</v>
      </c>
      <c r="C64" s="1" t="s">
        <v>95</v>
      </c>
      <c r="D64" s="1">
        <v>2</v>
      </c>
      <c r="E64" s="1">
        <v>1</v>
      </c>
      <c r="F64" s="1" t="s">
        <v>96</v>
      </c>
      <c r="G64" s="2">
        <v>48.6649999999999</v>
      </c>
      <c r="H64" s="6">
        <f>1+COUNTIFS(A:A,A64,O:O,"&lt;"&amp;O64)</f>
        <v>4</v>
      </c>
      <c r="I64" s="2">
        <f>AVERAGEIF(A:A,A64,G:G)</f>
        <v>50.117783333333307</v>
      </c>
      <c r="J64" s="2">
        <f>G64-I64</f>
        <v>-1.4527833333334073</v>
      </c>
      <c r="K64" s="2">
        <f>90+J64</f>
        <v>88.5472166666666</v>
      </c>
      <c r="L64" s="2">
        <f>EXP(0.06*K64)</f>
        <v>202.92429937276762</v>
      </c>
      <c r="M64" s="2">
        <f>SUMIF(A:A,A64,L:L)</f>
        <v>1649.094654976313</v>
      </c>
      <c r="N64" s="3">
        <f>L64/M64</f>
        <v>0.12305194171870162</v>
      </c>
      <c r="O64" s="7">
        <f>1/N64</f>
        <v>8.1266494947801249</v>
      </c>
      <c r="P64" s="3">
        <f>IF(O64&gt;21,"",N64)</f>
        <v>0.12305194171870162</v>
      </c>
      <c r="Q64" s="3">
        <f>IF(ISNUMBER(P64),SUMIF(A:A,A64,P:P),"")</f>
        <v>0.99999999999999989</v>
      </c>
      <c r="R64" s="3">
        <f>IFERROR(P64*(1/Q64),"")</f>
        <v>0.12305194171870165</v>
      </c>
      <c r="S64" s="8">
        <f>IFERROR(1/R64,"")</f>
        <v>8.1266494947801231</v>
      </c>
    </row>
    <row r="65" spans="1:19" x14ac:dyDescent="0.25">
      <c r="A65" s="1">
        <v>7</v>
      </c>
      <c r="B65" s="5">
        <v>0.54722222222222217</v>
      </c>
      <c r="C65" s="1" t="s">
        <v>95</v>
      </c>
      <c r="D65" s="1">
        <v>2</v>
      </c>
      <c r="E65" s="1">
        <v>5</v>
      </c>
      <c r="F65" s="1" t="s">
        <v>99</v>
      </c>
      <c r="G65" s="2">
        <v>44.239766666666704</v>
      </c>
      <c r="H65" s="6">
        <f>1+COUNTIFS(A:A,A65,O:O,"&lt;"&amp;O65)</f>
        <v>5</v>
      </c>
      <c r="I65" s="2">
        <f>AVERAGEIF(A:A,A65,G:G)</f>
        <v>50.117783333333307</v>
      </c>
      <c r="J65" s="2">
        <f>G65-I65</f>
        <v>-5.8780166666666034</v>
      </c>
      <c r="K65" s="2">
        <f>90+J65</f>
        <v>84.12198333333339</v>
      </c>
      <c r="L65" s="2">
        <f>EXP(0.06*K65)</f>
        <v>155.60472848443365</v>
      </c>
      <c r="M65" s="2">
        <f>SUMIF(A:A,A65,L:L)</f>
        <v>1649.094654976313</v>
      </c>
      <c r="N65" s="3">
        <f>L65/M65</f>
        <v>9.4357669533935096E-2</v>
      </c>
      <c r="O65" s="7">
        <f>1/N65</f>
        <v>10.597972638995252</v>
      </c>
      <c r="P65" s="3">
        <f>IF(O65&gt;21,"",N65)</f>
        <v>9.4357669533935096E-2</v>
      </c>
      <c r="Q65" s="3">
        <f>IF(ISNUMBER(P65),SUMIF(A:A,A65,P:P),"")</f>
        <v>0.99999999999999989</v>
      </c>
      <c r="R65" s="3">
        <f>IFERROR(P65*(1/Q65),"")</f>
        <v>9.4357669533935123E-2</v>
      </c>
      <c r="S65" s="8">
        <f>IFERROR(1/R65,"")</f>
        <v>10.597972638995248</v>
      </c>
    </row>
    <row r="66" spans="1:19" x14ac:dyDescent="0.25">
      <c r="A66" s="1">
        <v>7</v>
      </c>
      <c r="B66" s="5">
        <v>0.54722222222222217</v>
      </c>
      <c r="C66" s="1" t="s">
        <v>95</v>
      </c>
      <c r="D66" s="1">
        <v>2</v>
      </c>
      <c r="E66" s="1">
        <v>6</v>
      </c>
      <c r="F66" s="1" t="s">
        <v>100</v>
      </c>
      <c r="G66" s="2">
        <v>36.126666666666601</v>
      </c>
      <c r="H66" s="6">
        <f>1+COUNTIFS(A:A,A66,O:O,"&lt;"&amp;O66)</f>
        <v>6</v>
      </c>
      <c r="I66" s="2">
        <f>AVERAGEIF(A:A,A66,G:G)</f>
        <v>50.117783333333307</v>
      </c>
      <c r="J66" s="2">
        <f>G66-I66</f>
        <v>-13.991116666666706</v>
      </c>
      <c r="K66" s="2">
        <f>90+J66</f>
        <v>76.008883333333301</v>
      </c>
      <c r="L66" s="2">
        <f>EXP(0.06*K66)</f>
        <v>95.634439404335609</v>
      </c>
      <c r="M66" s="2">
        <f>SUMIF(A:A,A66,L:L)</f>
        <v>1649.094654976313</v>
      </c>
      <c r="N66" s="3">
        <f>L66/M66</f>
        <v>5.7992086212728201E-2</v>
      </c>
      <c r="O66" s="7">
        <f>1/N66</f>
        <v>17.243732124617345</v>
      </c>
      <c r="P66" s="3">
        <f>IF(O66&gt;21,"",N66)</f>
        <v>5.7992086212728201E-2</v>
      </c>
      <c r="Q66" s="3">
        <f>IF(ISNUMBER(P66),SUMIF(A:A,A66,P:P),"")</f>
        <v>0.99999999999999989</v>
      </c>
      <c r="R66" s="3">
        <f>IFERROR(P66*(1/Q66),"")</f>
        <v>5.7992086212728215E-2</v>
      </c>
      <c r="S66" s="8">
        <f>IFERROR(1/R66,"")</f>
        <v>17.243732124617342</v>
      </c>
    </row>
    <row r="67" spans="1:19" x14ac:dyDescent="0.25">
      <c r="A67" s="1">
        <v>8</v>
      </c>
      <c r="B67" s="5">
        <v>0.54999999999999993</v>
      </c>
      <c r="C67" s="1" t="s">
        <v>31</v>
      </c>
      <c r="D67" s="1">
        <v>3</v>
      </c>
      <c r="E67" s="1">
        <v>7</v>
      </c>
      <c r="F67" s="1" t="s">
        <v>107</v>
      </c>
      <c r="G67" s="2">
        <v>70.554266666666692</v>
      </c>
      <c r="H67" s="6">
        <f>1+COUNTIFS(A:A,A67,O:O,"&lt;"&amp;O67)</f>
        <v>1</v>
      </c>
      <c r="I67" s="2">
        <f>AVERAGEIF(A:A,A67,G:G)</f>
        <v>46.22718888888889</v>
      </c>
      <c r="J67" s="2">
        <f>G67-I67</f>
        <v>24.327077777777802</v>
      </c>
      <c r="K67" s="2">
        <f>90+J67</f>
        <v>114.3270777777778</v>
      </c>
      <c r="L67" s="2">
        <f>EXP(0.06*K67)</f>
        <v>953.00930419629822</v>
      </c>
      <c r="M67" s="2">
        <f>SUMIF(A:A,A67,L:L)</f>
        <v>3622.1502255702421</v>
      </c>
      <c r="N67" s="3">
        <f>L67/M67</f>
        <v>0.26310595774537876</v>
      </c>
      <c r="O67" s="7">
        <f>1/N67</f>
        <v>3.8007501182004844</v>
      </c>
      <c r="P67" s="3">
        <f>IF(O67&gt;21,"",N67)</f>
        <v>0.26310595774537876</v>
      </c>
      <c r="Q67" s="3">
        <f>IF(ISNUMBER(P67),SUMIF(A:A,A67,P:P),"")</f>
        <v>0.8393031980751039</v>
      </c>
      <c r="R67" s="3">
        <f>IFERROR(P67*(1/Q67),"")</f>
        <v>0.31348141928780671</v>
      </c>
      <c r="S67" s="8">
        <f>IFERROR(1/R67,"")</f>
        <v>3.1899817292899963</v>
      </c>
    </row>
    <row r="68" spans="1:19" x14ac:dyDescent="0.25">
      <c r="A68" s="1">
        <v>8</v>
      </c>
      <c r="B68" s="5">
        <v>0.54999999999999993</v>
      </c>
      <c r="C68" s="1" t="s">
        <v>31</v>
      </c>
      <c r="D68" s="1">
        <v>3</v>
      </c>
      <c r="E68" s="1">
        <v>10</v>
      </c>
      <c r="F68" s="1" t="s">
        <v>109</v>
      </c>
      <c r="G68" s="2">
        <v>68.437199999999905</v>
      </c>
      <c r="H68" s="6">
        <f>1+COUNTIFS(A:A,A68,O:O,"&lt;"&amp;O68)</f>
        <v>2</v>
      </c>
      <c r="I68" s="2">
        <f>AVERAGEIF(A:A,A68,G:G)</f>
        <v>46.22718888888889</v>
      </c>
      <c r="J68" s="2">
        <f>G68-I68</f>
        <v>22.210011111111015</v>
      </c>
      <c r="K68" s="2">
        <f>90+J68</f>
        <v>112.21001111111102</v>
      </c>
      <c r="L68" s="2">
        <f>EXP(0.06*K68)</f>
        <v>839.32724040856249</v>
      </c>
      <c r="M68" s="2">
        <f>SUMIF(A:A,A68,L:L)</f>
        <v>3622.1502255702421</v>
      </c>
      <c r="N68" s="3">
        <f>L68/M68</f>
        <v>0.23172071508337994</v>
      </c>
      <c r="O68" s="7">
        <f>1/N68</f>
        <v>4.3155399362554645</v>
      </c>
      <c r="P68" s="3">
        <f>IF(O68&gt;21,"",N68)</f>
        <v>0.23172071508337994</v>
      </c>
      <c r="Q68" s="3">
        <f>IF(ISNUMBER(P68),SUMIF(A:A,A68,P:P),"")</f>
        <v>0.8393031980751039</v>
      </c>
      <c r="R68" s="3">
        <f>IFERROR(P68*(1/Q68),"")</f>
        <v>0.27608701553243065</v>
      </c>
      <c r="S68" s="8">
        <f>IFERROR(1/R68,"")</f>
        <v>3.6220464699200412</v>
      </c>
    </row>
    <row r="69" spans="1:19" x14ac:dyDescent="0.25">
      <c r="A69" s="10">
        <v>8</v>
      </c>
      <c r="B69" s="11">
        <v>0.54999999999999993</v>
      </c>
      <c r="C69" s="10" t="s">
        <v>31</v>
      </c>
      <c r="D69" s="10">
        <v>3</v>
      </c>
      <c r="E69" s="10">
        <v>21</v>
      </c>
      <c r="F69" s="10" t="s">
        <v>117</v>
      </c>
      <c r="G69" s="2">
        <v>50.550333333333299</v>
      </c>
      <c r="H69" s="6">
        <f>1+COUNTIFS(A:A,A69,O:O,"&lt;"&amp;O69)</f>
        <v>3</v>
      </c>
      <c r="I69" s="2">
        <f>AVERAGEIF(A:A,A69,G:G)</f>
        <v>46.22718888888889</v>
      </c>
      <c r="J69" s="2">
        <f>G69-I69</f>
        <v>4.3231444444444094</v>
      </c>
      <c r="K69" s="2">
        <f>90+J69</f>
        <v>94.323144444444409</v>
      </c>
      <c r="L69" s="2">
        <f>EXP(0.06*K69)</f>
        <v>286.97315266611275</v>
      </c>
      <c r="M69" s="2">
        <f>SUMIF(A:A,A69,L:L)</f>
        <v>3622.1502255702421</v>
      </c>
      <c r="N69" s="3">
        <f>L69/M69</f>
        <v>7.9227291745177134E-2</v>
      </c>
      <c r="O69" s="7">
        <f>1/N69</f>
        <v>12.621913206579775</v>
      </c>
      <c r="P69" s="3">
        <f>IF(O69&gt;21,"",N69)</f>
        <v>7.9227291745177134E-2</v>
      </c>
      <c r="Q69" s="3">
        <f>IF(ISNUMBER(P69),SUMIF(A:A,A69,P:P),"")</f>
        <v>0.8393031980751039</v>
      </c>
      <c r="R69" s="3">
        <f>IFERROR(P69*(1/Q69),"")</f>
        <v>9.4396508826465331E-2</v>
      </c>
      <c r="S69" s="8">
        <f>IFERROR(1/R69,"")</f>
        <v>10.593612120108796</v>
      </c>
    </row>
    <row r="70" spans="1:19" x14ac:dyDescent="0.25">
      <c r="A70" s="1">
        <v>8</v>
      </c>
      <c r="B70" s="5">
        <v>0.54999999999999993</v>
      </c>
      <c r="C70" s="1" t="s">
        <v>31</v>
      </c>
      <c r="D70" s="1">
        <v>3</v>
      </c>
      <c r="E70" s="1">
        <v>3</v>
      </c>
      <c r="F70" s="1" t="s">
        <v>103</v>
      </c>
      <c r="G70" s="2">
        <v>49.481933333333401</v>
      </c>
      <c r="H70" s="6">
        <f>1+COUNTIFS(A:A,A70,O:O,"&lt;"&amp;O70)</f>
        <v>4</v>
      </c>
      <c r="I70" s="2">
        <f>AVERAGEIF(A:A,A70,G:G)</f>
        <v>46.22718888888889</v>
      </c>
      <c r="J70" s="2">
        <f>G70-I70</f>
        <v>3.2547444444445119</v>
      </c>
      <c r="K70" s="2">
        <f>90+J70</f>
        <v>93.254744444444512</v>
      </c>
      <c r="L70" s="2">
        <f>EXP(0.06*K70)</f>
        <v>269.1542584333971</v>
      </c>
      <c r="M70" s="2">
        <f>SUMIF(A:A,A70,L:L)</f>
        <v>3622.1502255702421</v>
      </c>
      <c r="N70" s="3">
        <f>L70/M70</f>
        <v>7.4307867336182512E-2</v>
      </c>
      <c r="O70" s="7">
        <f>1/N70</f>
        <v>13.457525237210959</v>
      </c>
      <c r="P70" s="3">
        <f>IF(O70&gt;21,"",N70)</f>
        <v>7.4307867336182512E-2</v>
      </c>
      <c r="Q70" s="3">
        <f>IF(ISNUMBER(P70),SUMIF(A:A,A70,P:P),"")</f>
        <v>0.8393031980751039</v>
      </c>
      <c r="R70" s="3">
        <f>IFERROR(P70*(1/Q70),"")</f>
        <v>8.8535189078992604E-2</v>
      </c>
      <c r="S70" s="8">
        <f>IFERROR(1/R70,"")</f>
        <v>11.29494396976758</v>
      </c>
    </row>
    <row r="71" spans="1:19" x14ac:dyDescent="0.25">
      <c r="A71" s="1">
        <v>8</v>
      </c>
      <c r="B71" s="5">
        <v>0.54999999999999993</v>
      </c>
      <c r="C71" s="1" t="s">
        <v>31</v>
      </c>
      <c r="D71" s="1">
        <v>3</v>
      </c>
      <c r="E71" s="1">
        <v>9</v>
      </c>
      <c r="F71" s="1" t="s">
        <v>108</v>
      </c>
      <c r="G71" s="2">
        <v>48.336433333333304</v>
      </c>
      <c r="H71" s="6">
        <f>1+COUNTIFS(A:A,A71,O:O,"&lt;"&amp;O71)</f>
        <v>5</v>
      </c>
      <c r="I71" s="2">
        <f>AVERAGEIF(A:A,A71,G:G)</f>
        <v>46.22718888888889</v>
      </c>
      <c r="J71" s="2">
        <f>G71-I71</f>
        <v>2.1092444444444141</v>
      </c>
      <c r="K71" s="2">
        <f>90+J71</f>
        <v>92.109244444444414</v>
      </c>
      <c r="L71" s="2">
        <f>EXP(0.06*K71)</f>
        <v>251.27668599956039</v>
      </c>
      <c r="M71" s="2">
        <f>SUMIF(A:A,A71,L:L)</f>
        <v>3622.1502255702421</v>
      </c>
      <c r="N71" s="3">
        <f>L71/M71</f>
        <v>6.9372243101817069E-2</v>
      </c>
      <c r="O71" s="7">
        <f>1/N71</f>
        <v>14.414987252643803</v>
      </c>
      <c r="P71" s="3">
        <f>IF(O71&gt;21,"",N71)</f>
        <v>6.9372243101817069E-2</v>
      </c>
      <c r="Q71" s="3">
        <f>IF(ISNUMBER(P71),SUMIF(A:A,A71,P:P),"")</f>
        <v>0.8393031980751039</v>
      </c>
      <c r="R71" s="3">
        <f>IFERROR(P71*(1/Q71),"")</f>
        <v>8.265456781401348E-2</v>
      </c>
      <c r="S71" s="8">
        <f>IFERROR(1/R71,"")</f>
        <v>12.098544901355799</v>
      </c>
    </row>
    <row r="72" spans="1:19" x14ac:dyDescent="0.25">
      <c r="A72" s="1">
        <v>8</v>
      </c>
      <c r="B72" s="5">
        <v>0.54999999999999993</v>
      </c>
      <c r="C72" s="1" t="s">
        <v>31</v>
      </c>
      <c r="D72" s="1">
        <v>3</v>
      </c>
      <c r="E72" s="1">
        <v>16</v>
      </c>
      <c r="F72" s="1" t="s">
        <v>113</v>
      </c>
      <c r="G72" s="2">
        <v>46.977333333333299</v>
      </c>
      <c r="H72" s="6">
        <f>1+COUNTIFS(A:A,A72,O:O,"&lt;"&amp;O72)</f>
        <v>6</v>
      </c>
      <c r="I72" s="2">
        <f>AVERAGEIF(A:A,A72,G:G)</f>
        <v>46.22718888888889</v>
      </c>
      <c r="J72" s="2">
        <f>G72-I72</f>
        <v>0.75014444444440898</v>
      </c>
      <c r="K72" s="2">
        <f>90+J72</f>
        <v>90.750144444444402</v>
      </c>
      <c r="L72" s="2">
        <f>EXP(0.06*K72)</f>
        <v>231.59928689724578</v>
      </c>
      <c r="M72" s="2">
        <f>SUMIF(A:A,A72,L:L)</f>
        <v>3622.1502255702421</v>
      </c>
      <c r="N72" s="3">
        <f>L72/M72</f>
        <v>6.3939724327912062E-2</v>
      </c>
      <c r="O72" s="7">
        <f>1/N72</f>
        <v>15.639729612713749</v>
      </c>
      <c r="P72" s="3">
        <f>IF(O72&gt;21,"",N72)</f>
        <v>6.3939724327912062E-2</v>
      </c>
      <c r="Q72" s="3">
        <f>IF(ISNUMBER(P72),SUMIF(A:A,A72,P:P),"")</f>
        <v>0.8393031980751039</v>
      </c>
      <c r="R72" s="3">
        <f>IFERROR(P72*(1/Q72),"")</f>
        <v>7.6181914324351827E-2</v>
      </c>
      <c r="S72" s="8">
        <f>IFERROR(1/R72,"")</f>
        <v>13.126475080980557</v>
      </c>
    </row>
    <row r="73" spans="1:19" x14ac:dyDescent="0.25">
      <c r="A73" s="10">
        <v>8</v>
      </c>
      <c r="B73" s="11">
        <v>0.54999999999999993</v>
      </c>
      <c r="C73" s="10" t="s">
        <v>31</v>
      </c>
      <c r="D73" s="10">
        <v>3</v>
      </c>
      <c r="E73" s="10">
        <v>20</v>
      </c>
      <c r="F73" s="10" t="s">
        <v>22</v>
      </c>
      <c r="G73" s="2">
        <v>45.245533333333398</v>
      </c>
      <c r="H73" s="6">
        <f>1+COUNTIFS(A:A,A73,O:O,"&lt;"&amp;O73)</f>
        <v>7</v>
      </c>
      <c r="I73" s="2">
        <f>AVERAGEIF(A:A,A73,G:G)</f>
        <v>46.22718888888889</v>
      </c>
      <c r="J73" s="2">
        <f>G73-I73</f>
        <v>-0.98165555555549133</v>
      </c>
      <c r="K73" s="2">
        <f>90+J73</f>
        <v>89.018344444444509</v>
      </c>
      <c r="L73" s="2">
        <f>EXP(0.06*K73)</f>
        <v>208.74233962838593</v>
      </c>
      <c r="M73" s="2">
        <f>SUMIF(A:A,A73,L:L)</f>
        <v>3622.1502255702421</v>
      </c>
      <c r="N73" s="3">
        <f>L73/M73</f>
        <v>5.7629398735256271E-2</v>
      </c>
      <c r="O73" s="7">
        <f>1/N73</f>
        <v>17.352254612162458</v>
      </c>
      <c r="P73" s="3">
        <f>IF(O73&gt;21,"",N73)</f>
        <v>5.7629398735256271E-2</v>
      </c>
      <c r="Q73" s="3">
        <f>IF(ISNUMBER(P73),SUMIF(A:A,A73,P:P),"")</f>
        <v>0.8393031980751039</v>
      </c>
      <c r="R73" s="3">
        <f>IFERROR(P73*(1/Q73),"")</f>
        <v>6.8663385135939128E-2</v>
      </c>
      <c r="S73" s="8">
        <f>IFERROR(1/R73,"")</f>
        <v>14.563802789801425</v>
      </c>
    </row>
    <row r="74" spans="1:19" x14ac:dyDescent="0.25">
      <c r="A74" s="1">
        <v>8</v>
      </c>
      <c r="B74" s="5">
        <v>0.54999999999999993</v>
      </c>
      <c r="C74" s="1" t="s">
        <v>31</v>
      </c>
      <c r="D74" s="1">
        <v>3</v>
      </c>
      <c r="E74" s="1">
        <v>18</v>
      </c>
      <c r="F74" s="1" t="s">
        <v>115</v>
      </c>
      <c r="G74" s="2">
        <v>41.590233333333302</v>
      </c>
      <c r="H74" s="6">
        <f>1+COUNTIFS(A:A,A74,O:O,"&lt;"&amp;O74)</f>
        <v>8</v>
      </c>
      <c r="I74" s="2">
        <f>AVERAGEIF(A:A,A74,G:G)</f>
        <v>46.22718888888889</v>
      </c>
      <c r="J74" s="2">
        <f>G74-I74</f>
        <v>-4.6369555555555877</v>
      </c>
      <c r="K74" s="2">
        <f>90+J74</f>
        <v>85.363044444444412</v>
      </c>
      <c r="L74" s="2">
        <f>EXP(0.06*K74)</f>
        <v>167.63393885232111</v>
      </c>
      <c r="M74" s="2">
        <f>SUMIF(A:A,A74,L:L)</f>
        <v>3622.1502255702421</v>
      </c>
      <c r="N74" s="3">
        <f>L74/M74</f>
        <v>4.6280228155343883E-2</v>
      </c>
      <c r="O74" s="7">
        <f>1/N74</f>
        <v>21.607499354657612</v>
      </c>
      <c r="P74" s="3" t="str">
        <f>IF(O74&gt;21,"",N74)</f>
        <v/>
      </c>
      <c r="Q74" s="3" t="str">
        <f>IF(ISNUMBER(P74),SUMIF(A:A,A74,P:P),"")</f>
        <v/>
      </c>
      <c r="R74" s="3" t="str">
        <f>IFERROR(P74*(1/Q74),"")</f>
        <v/>
      </c>
      <c r="S74" s="8" t="str">
        <f>IFERROR(1/R74,"")</f>
        <v/>
      </c>
    </row>
    <row r="75" spans="1:19" x14ac:dyDescent="0.25">
      <c r="A75" s="1">
        <v>8</v>
      </c>
      <c r="B75" s="5">
        <v>0.54999999999999993</v>
      </c>
      <c r="C75" s="1" t="s">
        <v>31</v>
      </c>
      <c r="D75" s="1">
        <v>3</v>
      </c>
      <c r="E75" s="1">
        <v>17</v>
      </c>
      <c r="F75" s="1" t="s">
        <v>114</v>
      </c>
      <c r="G75" s="2">
        <v>37.318600000000004</v>
      </c>
      <c r="H75" s="6">
        <f>1+COUNTIFS(A:A,A75,O:O,"&lt;"&amp;O75)</f>
        <v>9</v>
      </c>
      <c r="I75" s="2">
        <f>AVERAGEIF(A:A,A75,G:G)</f>
        <v>46.22718888888889</v>
      </c>
      <c r="J75" s="2">
        <f>G75-I75</f>
        <v>-8.908588888888886</v>
      </c>
      <c r="K75" s="2">
        <f>90+J75</f>
        <v>81.091411111111114</v>
      </c>
      <c r="L75" s="2">
        <f>EXP(0.06*K75)</f>
        <v>129.73380102581729</v>
      </c>
      <c r="M75" s="2">
        <f>SUMIF(A:A,A75,L:L)</f>
        <v>3622.1502255702421</v>
      </c>
      <c r="N75" s="3">
        <f>L75/M75</f>
        <v>3.5816791945837374E-2</v>
      </c>
      <c r="O75" s="7">
        <f>1/N75</f>
        <v>27.91986511556404</v>
      </c>
      <c r="P75" s="3" t="str">
        <f>IF(O75&gt;21,"",N75)</f>
        <v/>
      </c>
      <c r="Q75" s="3" t="str">
        <f>IF(ISNUMBER(P75),SUMIF(A:A,A75,P:P),"")</f>
        <v/>
      </c>
      <c r="R75" s="3" t="str">
        <f>IFERROR(P75*(1/Q75),"")</f>
        <v/>
      </c>
      <c r="S75" s="8" t="str">
        <f>IFERROR(1/R75,"")</f>
        <v/>
      </c>
    </row>
    <row r="76" spans="1:19" x14ac:dyDescent="0.25">
      <c r="A76" s="1">
        <v>8</v>
      </c>
      <c r="B76" s="5">
        <v>0.54999999999999993</v>
      </c>
      <c r="C76" s="1" t="s">
        <v>31</v>
      </c>
      <c r="D76" s="1">
        <v>3</v>
      </c>
      <c r="E76" s="1">
        <v>1</v>
      </c>
      <c r="F76" s="1" t="s">
        <v>101</v>
      </c>
      <c r="G76" s="2">
        <v>32.890300000000003</v>
      </c>
      <c r="H76" s="6">
        <f>1+COUNTIFS(A:A,A76,O:O,"&lt;"&amp;O76)</f>
        <v>10</v>
      </c>
      <c r="I76" s="2">
        <f>AVERAGEIF(A:A,A76,G:G)</f>
        <v>46.22718888888889</v>
      </c>
      <c r="J76" s="2">
        <f>G76-I76</f>
        <v>-13.336888888888886</v>
      </c>
      <c r="K76" s="2">
        <f>90+J76</f>
        <v>76.663111111111107</v>
      </c>
      <c r="L76" s="2">
        <f>EXP(0.06*K76)</f>
        <v>99.46309458492334</v>
      </c>
      <c r="M76" s="2">
        <f>SUMIF(A:A,A76,L:L)</f>
        <v>3622.1502255702421</v>
      </c>
      <c r="N76" s="3">
        <f>L76/M76</f>
        <v>2.7459682340829659E-2</v>
      </c>
      <c r="O76" s="7">
        <f>1/N76</f>
        <v>36.417027247001514</v>
      </c>
      <c r="P76" s="3" t="str">
        <f>IF(O76&gt;21,"",N76)</f>
        <v/>
      </c>
      <c r="Q76" s="3" t="str">
        <f>IF(ISNUMBER(P76),SUMIF(A:A,A76,P:P),"")</f>
        <v/>
      </c>
      <c r="R76" s="3" t="str">
        <f>IFERROR(P76*(1/Q76),"")</f>
        <v/>
      </c>
      <c r="S76" s="8" t="str">
        <f>IFERROR(1/R76,"")</f>
        <v/>
      </c>
    </row>
    <row r="77" spans="1:19" x14ac:dyDescent="0.25">
      <c r="A77" s="1">
        <v>8</v>
      </c>
      <c r="B77" s="5">
        <v>0.54999999999999993</v>
      </c>
      <c r="C77" s="1" t="s">
        <v>31</v>
      </c>
      <c r="D77" s="1">
        <v>3</v>
      </c>
      <c r="E77" s="1">
        <v>5</v>
      </c>
      <c r="F77" s="1" t="s">
        <v>105</v>
      </c>
      <c r="G77" s="2">
        <v>32.671766666666699</v>
      </c>
      <c r="H77" s="6">
        <f>1+COUNTIFS(A:A,A77,O:O,"&lt;"&amp;O77)</f>
        <v>11</v>
      </c>
      <c r="I77" s="2">
        <f>AVERAGEIF(A:A,A77,G:G)</f>
        <v>46.22718888888889</v>
      </c>
      <c r="J77" s="2">
        <f>G77-I77</f>
        <v>-13.555422222222191</v>
      </c>
      <c r="K77" s="2">
        <f>90+J77</f>
        <v>76.444577777777809</v>
      </c>
      <c r="L77" s="2">
        <f>EXP(0.06*K77)</f>
        <v>98.167447314971824</v>
      </c>
      <c r="M77" s="2">
        <f>SUMIF(A:A,A77,L:L)</f>
        <v>3622.1502255702421</v>
      </c>
      <c r="N77" s="3">
        <f>L77/M77</f>
        <v>2.7101981199445457E-2</v>
      </c>
      <c r="O77" s="7">
        <f>1/N77</f>
        <v>36.897671525964356</v>
      </c>
      <c r="P77" s="3" t="str">
        <f>IF(O77&gt;21,"",N77)</f>
        <v/>
      </c>
      <c r="Q77" s="3" t="str">
        <f>IF(ISNUMBER(P77),SUMIF(A:A,A77,P:P),"")</f>
        <v/>
      </c>
      <c r="R77" s="3" t="str">
        <f>IFERROR(P77*(1/Q77),"")</f>
        <v/>
      </c>
      <c r="S77" s="8" t="str">
        <f>IFERROR(1/R77,"")</f>
        <v/>
      </c>
    </row>
    <row r="78" spans="1:19" x14ac:dyDescent="0.25">
      <c r="A78" s="1">
        <v>8</v>
      </c>
      <c r="B78" s="5">
        <v>0.54999999999999993</v>
      </c>
      <c r="C78" s="1" t="s">
        <v>31</v>
      </c>
      <c r="D78" s="1">
        <v>3</v>
      </c>
      <c r="E78" s="1">
        <v>14</v>
      </c>
      <c r="F78" s="1" t="s">
        <v>111</v>
      </c>
      <c r="G78" s="2">
        <v>30.672333333333302</v>
      </c>
      <c r="H78" s="6">
        <f>1+COUNTIFS(A:A,A78,O:O,"&lt;"&amp;O78)</f>
        <v>12</v>
      </c>
      <c r="I78" s="2">
        <f>AVERAGEIF(A:A,A78,G:G)</f>
        <v>46.22718888888889</v>
      </c>
      <c r="J78" s="2">
        <f>G78-I78</f>
        <v>-15.554855555555587</v>
      </c>
      <c r="K78" s="2">
        <f>90+J78</f>
        <v>74.445144444444409</v>
      </c>
      <c r="L78" s="2">
        <f>EXP(0.06*K78)</f>
        <v>87.069675562646509</v>
      </c>
      <c r="M78" s="2">
        <f>SUMIF(A:A,A78,L:L)</f>
        <v>3622.1502255702421</v>
      </c>
      <c r="N78" s="3">
        <f>L78/M78</f>
        <v>2.4038118283440043E-2</v>
      </c>
      <c r="O78" s="7">
        <f>1/N78</f>
        <v>41.60059403189242</v>
      </c>
      <c r="P78" s="3" t="str">
        <f>IF(O78&gt;21,"",N78)</f>
        <v/>
      </c>
      <c r="Q78" s="3" t="str">
        <f>IF(ISNUMBER(P78),SUMIF(A:A,A78,P:P),"")</f>
        <v/>
      </c>
      <c r="R78" s="3" t="str">
        <f>IFERROR(P78*(1/Q78),"")</f>
        <v/>
      </c>
      <c r="S78" s="8" t="str">
        <f>IFERROR(1/R78,"")</f>
        <v/>
      </c>
    </row>
    <row r="79" spans="1:19" x14ac:dyDescent="0.25">
      <c r="A79" s="10">
        <v>9</v>
      </c>
      <c r="B79" s="11">
        <v>0.55555555555555558</v>
      </c>
      <c r="C79" s="10" t="s">
        <v>118</v>
      </c>
      <c r="D79" s="10">
        <v>2</v>
      </c>
      <c r="E79" s="10">
        <v>2</v>
      </c>
      <c r="F79" s="10" t="s">
        <v>119</v>
      </c>
      <c r="G79" s="2">
        <v>59.248566666666704</v>
      </c>
      <c r="H79" s="6">
        <f>1+COUNTIFS(A:A,A79,O:O,"&lt;"&amp;O79)</f>
        <v>1</v>
      </c>
      <c r="I79" s="2">
        <f>AVERAGEIF(A:A,A79,G:G)</f>
        <v>50.857344444444429</v>
      </c>
      <c r="J79" s="2">
        <f>G79-I79</f>
        <v>8.3912222222222752</v>
      </c>
      <c r="K79" s="2">
        <f>90+J79</f>
        <v>98.391222222222268</v>
      </c>
      <c r="L79" s="2">
        <f>EXP(0.06*K79)</f>
        <v>366.30756913604256</v>
      </c>
      <c r="M79" s="2">
        <f>SUMIF(A:A,A79,L:L)</f>
        <v>1455.2724751767391</v>
      </c>
      <c r="N79" s="3">
        <f>L79/M79</f>
        <v>0.25171064208546612</v>
      </c>
      <c r="O79" s="7">
        <f>1/N79</f>
        <v>3.9728157368112345</v>
      </c>
      <c r="P79" s="3">
        <f>IF(O79&gt;21,"",N79)</f>
        <v>0.25171064208546612</v>
      </c>
      <c r="Q79" s="3">
        <f>IF(ISNUMBER(P79),SUMIF(A:A,A79,P:P),"")</f>
        <v>1</v>
      </c>
      <c r="R79" s="3">
        <f>IFERROR(P79*(1/Q79),"")</f>
        <v>0.25171064208546612</v>
      </c>
      <c r="S79" s="8">
        <f>IFERROR(1/R79,"")</f>
        <v>3.9728157368112345</v>
      </c>
    </row>
    <row r="80" spans="1:19" x14ac:dyDescent="0.25">
      <c r="A80" s="10">
        <v>9</v>
      </c>
      <c r="B80" s="11">
        <v>0.55555555555555558</v>
      </c>
      <c r="C80" s="10" t="s">
        <v>118</v>
      </c>
      <c r="D80" s="10">
        <v>2</v>
      </c>
      <c r="E80" s="10">
        <v>3</v>
      </c>
      <c r="F80" s="10" t="s">
        <v>120</v>
      </c>
      <c r="G80" s="2">
        <v>58.539066666666592</v>
      </c>
      <c r="H80" s="6">
        <f>1+COUNTIFS(A:A,A80,O:O,"&lt;"&amp;O80)</f>
        <v>2</v>
      </c>
      <c r="I80" s="2">
        <f>AVERAGEIF(A:A,A80,G:G)</f>
        <v>50.857344444444429</v>
      </c>
      <c r="J80" s="2">
        <f>G80-I80</f>
        <v>7.6817222222221631</v>
      </c>
      <c r="K80" s="2">
        <f>90+J80</f>
        <v>97.681722222222163</v>
      </c>
      <c r="L80" s="2">
        <f>EXP(0.06*K80)</f>
        <v>351.0411079705072</v>
      </c>
      <c r="M80" s="2">
        <f>SUMIF(A:A,A80,L:L)</f>
        <v>1455.2724751767391</v>
      </c>
      <c r="N80" s="3">
        <f>L80/M80</f>
        <v>0.24122019344032061</v>
      </c>
      <c r="O80" s="7">
        <f>1/N80</f>
        <v>4.1455899099401323</v>
      </c>
      <c r="P80" s="3">
        <f>IF(O80&gt;21,"",N80)</f>
        <v>0.24122019344032061</v>
      </c>
      <c r="Q80" s="3">
        <f>IF(ISNUMBER(P80),SUMIF(A:A,A80,P:P),"")</f>
        <v>1</v>
      </c>
      <c r="R80" s="3">
        <f>IFERROR(P80*(1/Q80),"")</f>
        <v>0.24122019344032061</v>
      </c>
      <c r="S80" s="8">
        <f>IFERROR(1/R80,"")</f>
        <v>4.1455899099401323</v>
      </c>
    </row>
    <row r="81" spans="1:19" x14ac:dyDescent="0.25">
      <c r="A81" s="10">
        <v>9</v>
      </c>
      <c r="B81" s="11">
        <v>0.55555555555555558</v>
      </c>
      <c r="C81" s="10" t="s">
        <v>118</v>
      </c>
      <c r="D81" s="10">
        <v>2</v>
      </c>
      <c r="E81" s="10">
        <v>5</v>
      </c>
      <c r="F81" s="10" t="s">
        <v>122</v>
      </c>
      <c r="G81" s="2">
        <v>53.584600000000002</v>
      </c>
      <c r="H81" s="6">
        <f>1+COUNTIFS(A:A,A81,O:O,"&lt;"&amp;O81)</f>
        <v>3</v>
      </c>
      <c r="I81" s="2">
        <f>AVERAGEIF(A:A,A81,G:G)</f>
        <v>50.857344444444429</v>
      </c>
      <c r="J81" s="2">
        <f>G81-I81</f>
        <v>2.7272555555555726</v>
      </c>
      <c r="K81" s="2">
        <f>90+J81</f>
        <v>92.727255555555573</v>
      </c>
      <c r="L81" s="2">
        <f>EXP(0.06*K81)</f>
        <v>260.76909788657775</v>
      </c>
      <c r="M81" s="2">
        <f>SUMIF(A:A,A81,L:L)</f>
        <v>1455.2724751767391</v>
      </c>
      <c r="N81" s="3">
        <f>L81/M81</f>
        <v>0.17918919125774574</v>
      </c>
      <c r="O81" s="7">
        <f>1/N81</f>
        <v>5.5806937515645121</v>
      </c>
      <c r="P81" s="3">
        <f>IF(O81&gt;21,"",N81)</f>
        <v>0.17918919125774574</v>
      </c>
      <c r="Q81" s="3">
        <f>IF(ISNUMBER(P81),SUMIF(A:A,A81,P:P),"")</f>
        <v>1</v>
      </c>
      <c r="R81" s="3">
        <f>IFERROR(P81*(1/Q81),"")</f>
        <v>0.17918919125774574</v>
      </c>
      <c r="S81" s="8">
        <f>IFERROR(1/R81,"")</f>
        <v>5.5806937515645121</v>
      </c>
    </row>
    <row r="82" spans="1:19" x14ac:dyDescent="0.25">
      <c r="A82" s="10">
        <v>9</v>
      </c>
      <c r="B82" s="11">
        <v>0.55555555555555558</v>
      </c>
      <c r="C82" s="10" t="s">
        <v>118</v>
      </c>
      <c r="D82" s="10">
        <v>2</v>
      </c>
      <c r="E82" s="10">
        <v>4</v>
      </c>
      <c r="F82" s="10" t="s">
        <v>121</v>
      </c>
      <c r="G82" s="2">
        <v>51.455133333333301</v>
      </c>
      <c r="H82" s="6">
        <f>1+COUNTIFS(A:A,A82,O:O,"&lt;"&amp;O82)</f>
        <v>4</v>
      </c>
      <c r="I82" s="2">
        <f>AVERAGEIF(A:A,A82,G:G)</f>
        <v>50.857344444444429</v>
      </c>
      <c r="J82" s="2">
        <f>G82-I82</f>
        <v>0.59778888888887138</v>
      </c>
      <c r="K82" s="2">
        <f>90+J82</f>
        <v>90.597788888888871</v>
      </c>
      <c r="L82" s="2">
        <f>EXP(0.06*K82)</f>
        <v>229.49180787582674</v>
      </c>
      <c r="M82" s="2">
        <f>SUMIF(A:A,A82,L:L)</f>
        <v>1455.2724751767391</v>
      </c>
      <c r="N82" s="3">
        <f>L82/M82</f>
        <v>0.15769679684758384</v>
      </c>
      <c r="O82" s="7">
        <f>1/N82</f>
        <v>6.3412828921725914</v>
      </c>
      <c r="P82" s="3">
        <f>IF(O82&gt;21,"",N82)</f>
        <v>0.15769679684758384</v>
      </c>
      <c r="Q82" s="3">
        <f>IF(ISNUMBER(P82),SUMIF(A:A,A82,P:P),"")</f>
        <v>1</v>
      </c>
      <c r="R82" s="3">
        <f>IFERROR(P82*(1/Q82),"")</f>
        <v>0.15769679684758384</v>
      </c>
      <c r="S82" s="8">
        <f>IFERROR(1/R82,"")</f>
        <v>6.3412828921725914</v>
      </c>
    </row>
    <row r="83" spans="1:19" x14ac:dyDescent="0.25">
      <c r="A83" s="1">
        <v>9</v>
      </c>
      <c r="B83" s="5">
        <v>0.55555555555555558</v>
      </c>
      <c r="C83" s="1" t="s">
        <v>118</v>
      </c>
      <c r="D83" s="1">
        <v>2</v>
      </c>
      <c r="E83" s="1">
        <v>6</v>
      </c>
      <c r="F83" s="1" t="s">
        <v>123</v>
      </c>
      <c r="G83" s="2">
        <v>41.850066666666699</v>
      </c>
      <c r="H83" s="6">
        <f>1+COUNTIFS(A:A,A83,O:O,"&lt;"&amp;O83)</f>
        <v>5</v>
      </c>
      <c r="I83" s="2">
        <f>AVERAGEIF(A:A,A83,G:G)</f>
        <v>50.857344444444429</v>
      </c>
      <c r="J83" s="2">
        <f>G83-I83</f>
        <v>-9.0072777777777304</v>
      </c>
      <c r="K83" s="2">
        <f>90+J83</f>
        <v>80.99272222222227</v>
      </c>
      <c r="L83" s="2">
        <f>EXP(0.06*K83)</f>
        <v>128.96787383835874</v>
      </c>
      <c r="M83" s="2">
        <f>SUMIF(A:A,A83,L:L)</f>
        <v>1455.2724751767391</v>
      </c>
      <c r="N83" s="3">
        <f>L83/M83</f>
        <v>8.8621118064296456E-2</v>
      </c>
      <c r="O83" s="7">
        <f>1/N83</f>
        <v>11.28399214366128</v>
      </c>
      <c r="P83" s="3">
        <f>IF(O83&gt;21,"",N83)</f>
        <v>8.8621118064296456E-2</v>
      </c>
      <c r="Q83" s="3">
        <f>IF(ISNUMBER(P83),SUMIF(A:A,A83,P:P),"")</f>
        <v>1</v>
      </c>
      <c r="R83" s="3">
        <f>IFERROR(P83*(1/Q83),"")</f>
        <v>8.8621118064296456E-2</v>
      </c>
      <c r="S83" s="8">
        <f>IFERROR(1/R83,"")</f>
        <v>11.28399214366128</v>
      </c>
    </row>
    <row r="84" spans="1:19" x14ac:dyDescent="0.25">
      <c r="A84" s="1">
        <v>9</v>
      </c>
      <c r="B84" s="5">
        <v>0.55555555555555558</v>
      </c>
      <c r="C84" s="1" t="s">
        <v>118</v>
      </c>
      <c r="D84" s="1">
        <v>2</v>
      </c>
      <c r="E84" s="1">
        <v>7</v>
      </c>
      <c r="F84" s="1" t="s">
        <v>124</v>
      </c>
      <c r="G84" s="2">
        <v>40.466633333333299</v>
      </c>
      <c r="H84" s="6">
        <f>1+COUNTIFS(A:A,A84,O:O,"&lt;"&amp;O84)</f>
        <v>6</v>
      </c>
      <c r="I84" s="2">
        <f>AVERAGEIF(A:A,A84,G:G)</f>
        <v>50.857344444444429</v>
      </c>
      <c r="J84" s="2">
        <f>G84-I84</f>
        <v>-10.390711111111131</v>
      </c>
      <c r="K84" s="2">
        <f>90+J84</f>
        <v>79.609288888888869</v>
      </c>
      <c r="L84" s="2">
        <f>EXP(0.06*K84)</f>
        <v>118.695018469426</v>
      </c>
      <c r="M84" s="2">
        <f>SUMIF(A:A,A84,L:L)</f>
        <v>1455.2724751767391</v>
      </c>
      <c r="N84" s="3">
        <f>L84/M84</f>
        <v>8.1562058304587112E-2</v>
      </c>
      <c r="O84" s="7">
        <f>1/N84</f>
        <v>12.260602794813961</v>
      </c>
      <c r="P84" s="3">
        <f>IF(O84&gt;21,"",N84)</f>
        <v>8.1562058304587112E-2</v>
      </c>
      <c r="Q84" s="3">
        <f>IF(ISNUMBER(P84),SUMIF(A:A,A84,P:P),"")</f>
        <v>1</v>
      </c>
      <c r="R84" s="3">
        <f>IFERROR(P84*(1/Q84),"")</f>
        <v>8.1562058304587112E-2</v>
      </c>
      <c r="S84" s="8">
        <f>IFERROR(1/R84,"")</f>
        <v>12.260602794813961</v>
      </c>
    </row>
    <row r="85" spans="1:19" x14ac:dyDescent="0.25">
      <c r="A85" s="1">
        <v>10</v>
      </c>
      <c r="B85" s="5">
        <v>0.56319444444444444</v>
      </c>
      <c r="C85" s="1" t="s">
        <v>77</v>
      </c>
      <c r="D85" s="1">
        <v>2</v>
      </c>
      <c r="E85" s="1">
        <v>3</v>
      </c>
      <c r="F85" s="1" t="s">
        <v>126</v>
      </c>
      <c r="G85" s="2">
        <v>63.620033333333303</v>
      </c>
      <c r="H85" s="6">
        <f>1+COUNTIFS(A:A,A85,O:O,"&lt;"&amp;O85)</f>
        <v>1</v>
      </c>
      <c r="I85" s="2">
        <f>AVERAGEIF(A:A,A85,G:G)</f>
        <v>48.348638095238087</v>
      </c>
      <c r="J85" s="2">
        <f>G85-I85</f>
        <v>15.271395238095216</v>
      </c>
      <c r="K85" s="2">
        <f>90+J85</f>
        <v>105.27139523809521</v>
      </c>
      <c r="L85" s="2">
        <f>EXP(0.06*K85)</f>
        <v>553.51215617632852</v>
      </c>
      <c r="M85" s="2">
        <f>SUMIF(A:A,A85,L:L)</f>
        <v>1876.9897721873833</v>
      </c>
      <c r="N85" s="3">
        <f>L85/M85</f>
        <v>0.29489353878113217</v>
      </c>
      <c r="O85" s="7">
        <f>1/N85</f>
        <v>3.3910542907560708</v>
      </c>
      <c r="P85" s="3">
        <f>IF(O85&gt;21,"",N85)</f>
        <v>0.29489353878113217</v>
      </c>
      <c r="Q85" s="3">
        <f>IF(ISNUMBER(P85),SUMIF(A:A,A85,P:P),"")</f>
        <v>0.97478879834887688</v>
      </c>
      <c r="R85" s="3">
        <f>IFERROR(P85*(1/Q85),"")</f>
        <v>0.30252044266473993</v>
      </c>
      <c r="S85" s="8">
        <f>IFERROR(1/R85,"")</f>
        <v>3.3055617372219137</v>
      </c>
    </row>
    <row r="86" spans="1:19" x14ac:dyDescent="0.25">
      <c r="A86" s="1">
        <v>10</v>
      </c>
      <c r="B86" s="5">
        <v>0.56319444444444444</v>
      </c>
      <c r="C86" s="1" t="s">
        <v>77</v>
      </c>
      <c r="D86" s="1">
        <v>2</v>
      </c>
      <c r="E86" s="1">
        <v>4</v>
      </c>
      <c r="F86" s="1" t="s">
        <v>127</v>
      </c>
      <c r="G86" s="2">
        <v>55.703699999999998</v>
      </c>
      <c r="H86" s="6">
        <f>1+COUNTIFS(A:A,A86,O:O,"&lt;"&amp;O86)</f>
        <v>2</v>
      </c>
      <c r="I86" s="2">
        <f>AVERAGEIF(A:A,A86,G:G)</f>
        <v>48.348638095238087</v>
      </c>
      <c r="J86" s="2">
        <f>G86-I86</f>
        <v>7.3550619047619108</v>
      </c>
      <c r="K86" s="2">
        <f>90+J86</f>
        <v>97.355061904761911</v>
      </c>
      <c r="L86" s="2">
        <f>EXP(0.06*K86)</f>
        <v>344.22782298540614</v>
      </c>
      <c r="M86" s="2">
        <f>SUMIF(A:A,A86,L:L)</f>
        <v>1876.9897721873833</v>
      </c>
      <c r="N86" s="3">
        <f>L86/M86</f>
        <v>0.18339355285045275</v>
      </c>
      <c r="O86" s="7">
        <f>1/N86</f>
        <v>5.4527543878025222</v>
      </c>
      <c r="P86" s="3">
        <f>IF(O86&gt;21,"",N86)</f>
        <v>0.18339355285045275</v>
      </c>
      <c r="Q86" s="3">
        <f>IF(ISNUMBER(P86),SUMIF(A:A,A86,P:P),"")</f>
        <v>0.97478879834887688</v>
      </c>
      <c r="R86" s="3">
        <f>IFERROR(P86*(1/Q86),"")</f>
        <v>0.18813670526486312</v>
      </c>
      <c r="S86" s="8">
        <f>IFERROR(1/R86,"")</f>
        <v>5.3152838973775864</v>
      </c>
    </row>
    <row r="87" spans="1:19" x14ac:dyDescent="0.25">
      <c r="A87" s="1">
        <v>10</v>
      </c>
      <c r="B87" s="5">
        <v>0.56319444444444444</v>
      </c>
      <c r="C87" s="1" t="s">
        <v>77</v>
      </c>
      <c r="D87" s="1">
        <v>2</v>
      </c>
      <c r="E87" s="1">
        <v>8</v>
      </c>
      <c r="F87" s="1" t="s">
        <v>130</v>
      </c>
      <c r="G87" s="2">
        <v>51.797600000000003</v>
      </c>
      <c r="H87" s="6">
        <f>1+COUNTIFS(A:A,A87,O:O,"&lt;"&amp;O87)</f>
        <v>3</v>
      </c>
      <c r="I87" s="2">
        <f>AVERAGEIF(A:A,A87,G:G)</f>
        <v>48.348638095238087</v>
      </c>
      <c r="J87" s="2">
        <f>G87-I87</f>
        <v>3.4489619047619158</v>
      </c>
      <c r="K87" s="2">
        <f>90+J87</f>
        <v>93.448961904761916</v>
      </c>
      <c r="L87" s="2">
        <f>EXP(0.06*K87)</f>
        <v>272.30907171832348</v>
      </c>
      <c r="M87" s="2">
        <f>SUMIF(A:A,A87,L:L)</f>
        <v>1876.9897721873833</v>
      </c>
      <c r="N87" s="3">
        <f>L87/M87</f>
        <v>0.14507754690691962</v>
      </c>
      <c r="O87" s="7">
        <f>1/N87</f>
        <v>6.8928653766222725</v>
      </c>
      <c r="P87" s="3">
        <f>IF(O87&gt;21,"",N87)</f>
        <v>0.14507754690691962</v>
      </c>
      <c r="Q87" s="3">
        <f>IF(ISNUMBER(P87),SUMIF(A:A,A87,P:P),"")</f>
        <v>0.97478879834887688</v>
      </c>
      <c r="R87" s="3">
        <f>IFERROR(P87*(1/Q87),"")</f>
        <v>0.1488297230668385</v>
      </c>
      <c r="S87" s="8">
        <f>IFERROR(1/R87,"")</f>
        <v>6.7190879576582043</v>
      </c>
    </row>
    <row r="88" spans="1:19" x14ac:dyDescent="0.25">
      <c r="A88" s="1">
        <v>10</v>
      </c>
      <c r="B88" s="5">
        <v>0.56319444444444444</v>
      </c>
      <c r="C88" s="1" t="s">
        <v>77</v>
      </c>
      <c r="D88" s="1">
        <v>2</v>
      </c>
      <c r="E88" s="1">
        <v>1</v>
      </c>
      <c r="F88" s="1" t="s">
        <v>125</v>
      </c>
      <c r="G88" s="2">
        <v>48.621199999999995</v>
      </c>
      <c r="H88" s="6">
        <f>1+COUNTIFS(A:A,A88,O:O,"&lt;"&amp;O88)</f>
        <v>4</v>
      </c>
      <c r="I88" s="2">
        <f>AVERAGEIF(A:A,A88,G:G)</f>
        <v>48.348638095238087</v>
      </c>
      <c r="J88" s="2">
        <f>G88-I88</f>
        <v>0.27256190476190767</v>
      </c>
      <c r="K88" s="2">
        <f>90+J88</f>
        <v>90.272561904761915</v>
      </c>
      <c r="L88" s="2">
        <f>EXP(0.06*K88)</f>
        <v>225.05700243768959</v>
      </c>
      <c r="M88" s="2">
        <f>SUMIF(A:A,A88,L:L)</f>
        <v>1876.9897721873833</v>
      </c>
      <c r="N88" s="3">
        <f>L88/M88</f>
        <v>0.1199031586492959</v>
      </c>
      <c r="O88" s="7">
        <f>1/N88</f>
        <v>8.340063858741992</v>
      </c>
      <c r="P88" s="3">
        <f>IF(O88&gt;21,"",N88)</f>
        <v>0.1199031586492959</v>
      </c>
      <c r="Q88" s="3">
        <f>IF(ISNUMBER(P88),SUMIF(A:A,A88,P:P),"")</f>
        <v>0.97478879834887688</v>
      </c>
      <c r="R88" s="3">
        <f>IFERROR(P88*(1/Q88),"")</f>
        <v>0.12300424343446606</v>
      </c>
      <c r="S88" s="8">
        <f>IFERROR(1/R88,"")</f>
        <v>8.1298008270160036</v>
      </c>
    </row>
    <row r="89" spans="1:19" x14ac:dyDescent="0.25">
      <c r="A89" s="1">
        <v>10</v>
      </c>
      <c r="B89" s="5">
        <v>0.56319444444444444</v>
      </c>
      <c r="C89" s="1" t="s">
        <v>77</v>
      </c>
      <c r="D89" s="1">
        <v>2</v>
      </c>
      <c r="E89" s="1">
        <v>6</v>
      </c>
      <c r="F89" s="1" t="s">
        <v>128</v>
      </c>
      <c r="G89" s="2">
        <v>48.281666666666602</v>
      </c>
      <c r="H89" s="6">
        <f>1+COUNTIFS(A:A,A89,O:O,"&lt;"&amp;O89)</f>
        <v>5</v>
      </c>
      <c r="I89" s="2">
        <f>AVERAGEIF(A:A,A89,G:G)</f>
        <v>48.348638095238087</v>
      </c>
      <c r="J89" s="2">
        <f>G89-I89</f>
        <v>-6.6971428571484637E-2</v>
      </c>
      <c r="K89" s="2">
        <f>90+J89</f>
        <v>89.933028571428508</v>
      </c>
      <c r="L89" s="2">
        <f>EXP(0.06*K89)</f>
        <v>220.51852705574271</v>
      </c>
      <c r="M89" s="2">
        <f>SUMIF(A:A,A89,L:L)</f>
        <v>1876.9897721873833</v>
      </c>
      <c r="N89" s="3">
        <f>L89/M89</f>
        <v>0.11748520440724487</v>
      </c>
      <c r="O89" s="7">
        <f>1/N89</f>
        <v>8.511710091882291</v>
      </c>
      <c r="P89" s="3">
        <f>IF(O89&gt;21,"",N89)</f>
        <v>0.11748520440724487</v>
      </c>
      <c r="Q89" s="3">
        <f>IF(ISNUMBER(P89),SUMIF(A:A,A89,P:P),"")</f>
        <v>0.97478879834887688</v>
      </c>
      <c r="R89" s="3">
        <f>IFERROR(P89*(1/Q89),"")</f>
        <v>0.12052375304911631</v>
      </c>
      <c r="S89" s="8">
        <f>IFERROR(1/R89,"")</f>
        <v>8.2971196523599478</v>
      </c>
    </row>
    <row r="90" spans="1:19" x14ac:dyDescent="0.25">
      <c r="A90" s="1">
        <v>10</v>
      </c>
      <c r="B90" s="5">
        <v>0.56319444444444444</v>
      </c>
      <c r="C90" s="1" t="s">
        <v>77</v>
      </c>
      <c r="D90" s="1">
        <v>2</v>
      </c>
      <c r="E90" s="1">
        <v>7</v>
      </c>
      <c r="F90" s="1" t="s">
        <v>129</v>
      </c>
      <c r="G90" s="2">
        <v>47.784999999999997</v>
      </c>
      <c r="H90" s="6">
        <f>1+COUNTIFS(A:A,A90,O:O,"&lt;"&amp;O90)</f>
        <v>6</v>
      </c>
      <c r="I90" s="2">
        <f>AVERAGEIF(A:A,A90,G:G)</f>
        <v>48.348638095238087</v>
      </c>
      <c r="J90" s="2">
        <f>G90-I90</f>
        <v>-0.56363809523809039</v>
      </c>
      <c r="K90" s="2">
        <f>90+J90</f>
        <v>89.43636190476191</v>
      </c>
      <c r="L90" s="2">
        <f>EXP(0.06*K90)</f>
        <v>214.0440241701811</v>
      </c>
      <c r="M90" s="2">
        <f>SUMIF(A:A,A90,L:L)</f>
        <v>1876.9897721873833</v>
      </c>
      <c r="N90" s="3">
        <f>L90/M90</f>
        <v>0.11403579675383159</v>
      </c>
      <c r="O90" s="7">
        <f>1/N90</f>
        <v>8.7691762452337159</v>
      </c>
      <c r="P90" s="3">
        <f>IF(O90&gt;21,"",N90)</f>
        <v>0.11403579675383159</v>
      </c>
      <c r="Q90" s="3">
        <f>IF(ISNUMBER(P90),SUMIF(A:A,A90,P:P),"")</f>
        <v>0.97478879834887688</v>
      </c>
      <c r="R90" s="3">
        <f>IFERROR(P90*(1/Q90),"")</f>
        <v>0.11698513251997607</v>
      </c>
      <c r="S90" s="8">
        <f>IFERROR(1/R90,"")</f>
        <v>8.5480947746008891</v>
      </c>
    </row>
    <row r="91" spans="1:19" x14ac:dyDescent="0.25">
      <c r="A91" s="1">
        <v>10</v>
      </c>
      <c r="B91" s="5">
        <v>0.56319444444444444</v>
      </c>
      <c r="C91" s="1" t="s">
        <v>77</v>
      </c>
      <c r="D91" s="1">
        <v>2</v>
      </c>
      <c r="E91" s="1">
        <v>9</v>
      </c>
      <c r="F91" s="1" t="s">
        <v>131</v>
      </c>
      <c r="G91" s="2">
        <v>22.631266666666701</v>
      </c>
      <c r="H91" s="6">
        <f>1+COUNTIFS(A:A,A91,O:O,"&lt;"&amp;O91)</f>
        <v>7</v>
      </c>
      <c r="I91" s="2">
        <f>AVERAGEIF(A:A,A91,G:G)</f>
        <v>48.348638095238087</v>
      </c>
      <c r="J91" s="2">
        <f>G91-I91</f>
        <v>-25.717371428571386</v>
      </c>
      <c r="K91" s="2">
        <f>90+J91</f>
        <v>64.282628571428617</v>
      </c>
      <c r="L91" s="2">
        <f>EXP(0.06*K91)</f>
        <v>47.321167643711959</v>
      </c>
      <c r="M91" s="2">
        <f>SUMIF(A:A,A91,L:L)</f>
        <v>1876.9897721873833</v>
      </c>
      <c r="N91" s="3">
        <f>L91/M91</f>
        <v>2.5211201651123224E-2</v>
      </c>
      <c r="O91" s="7">
        <f>1/N91</f>
        <v>39.664908235559942</v>
      </c>
      <c r="P91" s="3" t="str">
        <f>IF(O91&gt;21,"",N91)</f>
        <v/>
      </c>
      <c r="Q91" s="3" t="str">
        <f>IF(ISNUMBER(P91),SUMIF(A:A,A91,P:P),"")</f>
        <v/>
      </c>
      <c r="R91" s="3" t="str">
        <f>IFERROR(P91*(1/Q91),"")</f>
        <v/>
      </c>
      <c r="S91" s="8" t="str">
        <f>IFERROR(1/R91,"")</f>
        <v/>
      </c>
    </row>
    <row r="92" spans="1:19" x14ac:dyDescent="0.25">
      <c r="A92" s="1">
        <v>11</v>
      </c>
      <c r="B92" s="5">
        <v>0.56944444444444442</v>
      </c>
      <c r="C92" s="1" t="s">
        <v>41</v>
      </c>
      <c r="D92" s="1">
        <v>3</v>
      </c>
      <c r="E92" s="1">
        <v>2</v>
      </c>
      <c r="F92" s="1" t="s">
        <v>133</v>
      </c>
      <c r="G92" s="2">
        <v>71.29140000000001</v>
      </c>
      <c r="H92" s="6">
        <f>1+COUNTIFS(A:A,A92,O:O,"&lt;"&amp;O92)</f>
        <v>1</v>
      </c>
      <c r="I92" s="2">
        <f>AVERAGEIF(A:A,A92,G:G)</f>
        <v>50.94879047619046</v>
      </c>
      <c r="J92" s="2">
        <f>G92-I92</f>
        <v>20.34260952380955</v>
      </c>
      <c r="K92" s="2">
        <f>90+J92</f>
        <v>110.34260952380956</v>
      </c>
      <c r="L92" s="2">
        <f>EXP(0.06*K92)</f>
        <v>750.36261130339074</v>
      </c>
      <c r="M92" s="2">
        <f>SUMIF(A:A,A92,L:L)</f>
        <v>1866.3933840341911</v>
      </c>
      <c r="N92" s="3">
        <f>L92/M92</f>
        <v>0.40203882939270247</v>
      </c>
      <c r="O92" s="7">
        <f>1/N92</f>
        <v>2.4873219373127329</v>
      </c>
      <c r="P92" s="3">
        <f>IF(O92&gt;21,"",N92)</f>
        <v>0.40203882939270247</v>
      </c>
      <c r="Q92" s="3">
        <f>IF(ISNUMBER(P92),SUMIF(A:A,A92,P:P),"")</f>
        <v>1.0000000000000002</v>
      </c>
      <c r="R92" s="3">
        <f>IFERROR(P92*(1/Q92),"")</f>
        <v>0.40203882939270236</v>
      </c>
      <c r="S92" s="8">
        <f>IFERROR(1/R92,"")</f>
        <v>2.4873219373127338</v>
      </c>
    </row>
    <row r="93" spans="1:19" x14ac:dyDescent="0.25">
      <c r="A93" s="1">
        <v>11</v>
      </c>
      <c r="B93" s="5">
        <v>0.56944444444444442</v>
      </c>
      <c r="C93" s="1" t="s">
        <v>41</v>
      </c>
      <c r="D93" s="1">
        <v>3</v>
      </c>
      <c r="E93" s="1">
        <v>1</v>
      </c>
      <c r="F93" s="1" t="s">
        <v>132</v>
      </c>
      <c r="G93" s="2">
        <v>53.063533333333304</v>
      </c>
      <c r="H93" s="6">
        <f>1+COUNTIFS(A:A,A93,O:O,"&lt;"&amp;O93)</f>
        <v>2</v>
      </c>
      <c r="I93" s="2">
        <f>AVERAGEIF(A:A,A93,G:G)</f>
        <v>50.94879047619046</v>
      </c>
      <c r="J93" s="2">
        <f>G93-I93</f>
        <v>2.1147428571428435</v>
      </c>
      <c r="K93" s="2">
        <f>90+J93</f>
        <v>92.114742857142843</v>
      </c>
      <c r="L93" s="2">
        <f>EXP(0.06*K93)</f>
        <v>251.35959705045067</v>
      </c>
      <c r="M93" s="2">
        <f>SUMIF(A:A,A93,L:L)</f>
        <v>1866.3933840341911</v>
      </c>
      <c r="N93" s="3">
        <f>L93/M93</f>
        <v>0.1346766438418997</v>
      </c>
      <c r="O93" s="7">
        <f>1/N93</f>
        <v>7.4251924570820549</v>
      </c>
      <c r="P93" s="3">
        <f>IF(O93&gt;21,"",N93)</f>
        <v>0.1346766438418997</v>
      </c>
      <c r="Q93" s="3">
        <f>IF(ISNUMBER(P93),SUMIF(A:A,A93,P:P),"")</f>
        <v>1.0000000000000002</v>
      </c>
      <c r="R93" s="3">
        <f>IFERROR(P93*(1/Q93),"")</f>
        <v>0.13467664384189967</v>
      </c>
      <c r="S93" s="8">
        <f>IFERROR(1/R93,"")</f>
        <v>7.4251924570820558</v>
      </c>
    </row>
    <row r="94" spans="1:19" x14ac:dyDescent="0.25">
      <c r="A94" s="1">
        <v>11</v>
      </c>
      <c r="B94" s="5">
        <v>0.56944444444444442</v>
      </c>
      <c r="C94" s="1" t="s">
        <v>41</v>
      </c>
      <c r="D94" s="1">
        <v>3</v>
      </c>
      <c r="E94" s="1">
        <v>5</v>
      </c>
      <c r="F94" s="1" t="s">
        <v>136</v>
      </c>
      <c r="G94" s="2">
        <v>50.372066666666605</v>
      </c>
      <c r="H94" s="6">
        <f>1+COUNTIFS(A:A,A94,O:O,"&lt;"&amp;O94)</f>
        <v>3</v>
      </c>
      <c r="I94" s="2">
        <f>AVERAGEIF(A:A,A94,G:G)</f>
        <v>50.94879047619046</v>
      </c>
      <c r="J94" s="2">
        <f>G94-I94</f>
        <v>-0.57672380952385538</v>
      </c>
      <c r="K94" s="2">
        <f>90+J94</f>
        <v>89.423276190476145</v>
      </c>
      <c r="L94" s="2">
        <f>EXP(0.06*K94)</f>
        <v>213.8760349898713</v>
      </c>
      <c r="M94" s="2">
        <f>SUMIF(A:A,A94,L:L)</f>
        <v>1866.3933840341911</v>
      </c>
      <c r="N94" s="3">
        <f>L94/M94</f>
        <v>0.11459322392559083</v>
      </c>
      <c r="O94" s="7">
        <f>1/N94</f>
        <v>8.7265194724718889</v>
      </c>
      <c r="P94" s="3">
        <f>IF(O94&gt;21,"",N94)</f>
        <v>0.11459322392559083</v>
      </c>
      <c r="Q94" s="3">
        <f>IF(ISNUMBER(P94),SUMIF(A:A,A94,P:P),"")</f>
        <v>1.0000000000000002</v>
      </c>
      <c r="R94" s="3">
        <f>IFERROR(P94*(1/Q94),"")</f>
        <v>0.11459322392559081</v>
      </c>
      <c r="S94" s="8">
        <f>IFERROR(1/R94,"")</f>
        <v>8.7265194724718906</v>
      </c>
    </row>
    <row r="95" spans="1:19" x14ac:dyDescent="0.25">
      <c r="A95" s="1">
        <v>11</v>
      </c>
      <c r="B95" s="5">
        <v>0.56944444444444442</v>
      </c>
      <c r="C95" s="1" t="s">
        <v>41</v>
      </c>
      <c r="D95" s="1">
        <v>3</v>
      </c>
      <c r="E95" s="1">
        <v>3</v>
      </c>
      <c r="F95" s="1" t="s">
        <v>134</v>
      </c>
      <c r="G95" s="2">
        <v>49.178633333333302</v>
      </c>
      <c r="H95" s="6">
        <f>1+COUNTIFS(A:A,A95,O:O,"&lt;"&amp;O95)</f>
        <v>4</v>
      </c>
      <c r="I95" s="2">
        <f>AVERAGEIF(A:A,A95,G:G)</f>
        <v>50.94879047619046</v>
      </c>
      <c r="J95" s="2">
        <f>G95-I95</f>
        <v>-1.7701571428571583</v>
      </c>
      <c r="K95" s="2">
        <f>90+J95</f>
        <v>88.229842857142842</v>
      </c>
      <c r="L95" s="2">
        <f>EXP(0.06*K95)</f>
        <v>199.09668707492446</v>
      </c>
      <c r="M95" s="2">
        <f>SUMIF(A:A,A95,L:L)</f>
        <v>1866.3933840341911</v>
      </c>
      <c r="N95" s="3">
        <f>L95/M95</f>
        <v>0.1066745568099791</v>
      </c>
      <c r="O95" s="7">
        <f>1/N95</f>
        <v>9.3743065816651505</v>
      </c>
      <c r="P95" s="3">
        <f>IF(O95&gt;21,"",N95)</f>
        <v>0.1066745568099791</v>
      </c>
      <c r="Q95" s="3">
        <f>IF(ISNUMBER(P95),SUMIF(A:A,A95,P:P),"")</f>
        <v>1.0000000000000002</v>
      </c>
      <c r="R95" s="3">
        <f>IFERROR(P95*(1/Q95),"")</f>
        <v>0.10667455680997907</v>
      </c>
      <c r="S95" s="8">
        <f>IFERROR(1/R95,"")</f>
        <v>9.3743065816651523</v>
      </c>
    </row>
    <row r="96" spans="1:19" x14ac:dyDescent="0.25">
      <c r="A96" s="1">
        <v>11</v>
      </c>
      <c r="B96" s="5">
        <v>0.56944444444444442</v>
      </c>
      <c r="C96" s="1" t="s">
        <v>41</v>
      </c>
      <c r="D96" s="1">
        <v>3</v>
      </c>
      <c r="E96" s="1">
        <v>6</v>
      </c>
      <c r="F96" s="1" t="s">
        <v>137</v>
      </c>
      <c r="G96" s="2">
        <v>47.5032</v>
      </c>
      <c r="H96" s="6">
        <f>1+COUNTIFS(A:A,A96,O:O,"&lt;"&amp;O96)</f>
        <v>5</v>
      </c>
      <c r="I96" s="2">
        <f>AVERAGEIF(A:A,A96,G:G)</f>
        <v>50.94879047619046</v>
      </c>
      <c r="J96" s="2">
        <f>G96-I96</f>
        <v>-3.4455904761904605</v>
      </c>
      <c r="K96" s="2">
        <f>90+J96</f>
        <v>86.554409523809539</v>
      </c>
      <c r="L96" s="2">
        <f>EXP(0.06*K96)</f>
        <v>180.05539822005301</v>
      </c>
      <c r="M96" s="2">
        <f>SUMIF(A:A,A96,L:L)</f>
        <v>1866.3933840341911</v>
      </c>
      <c r="N96" s="3">
        <f>L96/M96</f>
        <v>9.6472372737876413E-2</v>
      </c>
      <c r="O96" s="7">
        <f>1/N96</f>
        <v>10.365661915635521</v>
      </c>
      <c r="P96" s="3">
        <f>IF(O96&gt;21,"",N96)</f>
        <v>9.6472372737876413E-2</v>
      </c>
      <c r="Q96" s="3">
        <f>IF(ISNUMBER(P96),SUMIF(A:A,A96,P:P),"")</f>
        <v>1.0000000000000002</v>
      </c>
      <c r="R96" s="3">
        <f>IFERROR(P96*(1/Q96),"")</f>
        <v>9.6472372737876386E-2</v>
      </c>
      <c r="S96" s="8">
        <f>IFERROR(1/R96,"")</f>
        <v>10.365661915635524</v>
      </c>
    </row>
    <row r="97" spans="1:19" x14ac:dyDescent="0.25">
      <c r="A97" s="1">
        <v>11</v>
      </c>
      <c r="B97" s="5">
        <v>0.56944444444444442</v>
      </c>
      <c r="C97" s="1" t="s">
        <v>41</v>
      </c>
      <c r="D97" s="1">
        <v>3</v>
      </c>
      <c r="E97" s="1">
        <v>4</v>
      </c>
      <c r="F97" s="1" t="s">
        <v>135</v>
      </c>
      <c r="G97" s="2">
        <v>45.125300000000003</v>
      </c>
      <c r="H97" s="6">
        <f>1+COUNTIFS(A:A,A97,O:O,"&lt;"&amp;O97)</f>
        <v>6</v>
      </c>
      <c r="I97" s="2">
        <f>AVERAGEIF(A:A,A97,G:G)</f>
        <v>50.94879047619046</v>
      </c>
      <c r="J97" s="2">
        <f>G97-I97</f>
        <v>-5.8234904761904573</v>
      </c>
      <c r="K97" s="2">
        <f>90+J97</f>
        <v>84.176509523809543</v>
      </c>
      <c r="L97" s="2">
        <f>EXP(0.06*K97)</f>
        <v>156.11463410983038</v>
      </c>
      <c r="M97" s="2">
        <f>SUMIF(A:A,A97,L:L)</f>
        <v>1866.3933840341911</v>
      </c>
      <c r="N97" s="3">
        <f>L97/M97</f>
        <v>8.3645085460167093E-2</v>
      </c>
      <c r="O97" s="7">
        <f>1/N97</f>
        <v>11.955275011061032</v>
      </c>
      <c r="P97" s="3">
        <f>IF(O97&gt;21,"",N97)</f>
        <v>8.3645085460167093E-2</v>
      </c>
      <c r="Q97" s="3">
        <f>IF(ISNUMBER(P97),SUMIF(A:A,A97,P:P),"")</f>
        <v>1.0000000000000002</v>
      </c>
      <c r="R97" s="3">
        <f>IFERROR(P97*(1/Q97),"")</f>
        <v>8.3645085460167079E-2</v>
      </c>
      <c r="S97" s="8">
        <f>IFERROR(1/R97,"")</f>
        <v>11.955275011061033</v>
      </c>
    </row>
    <row r="98" spans="1:19" x14ac:dyDescent="0.25">
      <c r="A98" s="1">
        <v>11</v>
      </c>
      <c r="B98" s="5">
        <v>0.56944444444444442</v>
      </c>
      <c r="C98" s="1" t="s">
        <v>41</v>
      </c>
      <c r="D98" s="1">
        <v>3</v>
      </c>
      <c r="E98" s="1">
        <v>7</v>
      </c>
      <c r="F98" s="1" t="s">
        <v>138</v>
      </c>
      <c r="G98" s="2">
        <v>40.107399999999998</v>
      </c>
      <c r="H98" s="6">
        <f>1+COUNTIFS(A:A,A98,O:O,"&lt;"&amp;O98)</f>
        <v>7</v>
      </c>
      <c r="I98" s="2">
        <f>AVERAGEIF(A:A,A98,G:G)</f>
        <v>50.94879047619046</v>
      </c>
      <c r="J98" s="2">
        <f>G98-I98</f>
        <v>-10.841390476190462</v>
      </c>
      <c r="K98" s="2">
        <f>90+J98</f>
        <v>79.158609523809531</v>
      </c>
      <c r="L98" s="2">
        <f>EXP(0.06*K98)</f>
        <v>115.5284212856706</v>
      </c>
      <c r="M98" s="2">
        <f>SUMIF(A:A,A98,L:L)</f>
        <v>1866.3933840341911</v>
      </c>
      <c r="N98" s="3">
        <f>L98/M98</f>
        <v>6.1899287831784451E-2</v>
      </c>
      <c r="O98" s="7">
        <f>1/N98</f>
        <v>16.155274721699033</v>
      </c>
      <c r="P98" s="3">
        <f>IF(O98&gt;21,"",N98)</f>
        <v>6.1899287831784451E-2</v>
      </c>
      <c r="Q98" s="3">
        <f>IF(ISNUMBER(P98),SUMIF(A:A,A98,P:P),"")</f>
        <v>1.0000000000000002</v>
      </c>
      <c r="R98" s="3">
        <f>IFERROR(P98*(1/Q98),"")</f>
        <v>6.1899287831784437E-2</v>
      </c>
      <c r="S98" s="8">
        <f>IFERROR(1/R98,"")</f>
        <v>16.155274721699037</v>
      </c>
    </row>
    <row r="99" spans="1:19" x14ac:dyDescent="0.25">
      <c r="A99" s="1">
        <v>12</v>
      </c>
      <c r="B99" s="5">
        <v>0.57152777777777775</v>
      </c>
      <c r="C99" s="1" t="s">
        <v>95</v>
      </c>
      <c r="D99" s="1">
        <v>3</v>
      </c>
      <c r="E99" s="1">
        <v>2</v>
      </c>
      <c r="F99" s="1" t="s">
        <v>140</v>
      </c>
      <c r="G99" s="2">
        <v>58.733533333333398</v>
      </c>
      <c r="H99" s="6">
        <f>1+COUNTIFS(A:A,A99,O:O,"&lt;"&amp;O99)</f>
        <v>1</v>
      </c>
      <c r="I99" s="2">
        <f>AVERAGEIF(A:A,A99,G:G)</f>
        <v>49.656062500000019</v>
      </c>
      <c r="J99" s="2">
        <f>G99-I99</f>
        <v>9.0774708333333791</v>
      </c>
      <c r="K99" s="2">
        <f>90+J99</f>
        <v>99.077470833333379</v>
      </c>
      <c r="L99" s="2">
        <f>EXP(0.06*K99)</f>
        <v>381.70507292168423</v>
      </c>
      <c r="M99" s="2">
        <f>SUMIF(A:A,A99,L:L)</f>
        <v>2001.5125559328478</v>
      </c>
      <c r="N99" s="3">
        <f>L99/M99</f>
        <v>0.1907083079695108</v>
      </c>
      <c r="O99" s="7">
        <f>1/N99</f>
        <v>5.2436100484928714</v>
      </c>
      <c r="P99" s="3">
        <f>IF(O99&gt;21,"",N99)</f>
        <v>0.1907083079695108</v>
      </c>
      <c r="Q99" s="3">
        <f>IF(ISNUMBER(P99),SUMIF(A:A,A99,P:P),"")</f>
        <v>0.95576894795803136</v>
      </c>
      <c r="R99" s="3">
        <f>IFERROR(P99*(1/Q99),"")</f>
        <v>0.19953390239027202</v>
      </c>
      <c r="S99" s="8">
        <f>IFERROR(1/R99,"")</f>
        <v>5.0116796595501931</v>
      </c>
    </row>
    <row r="100" spans="1:19" x14ac:dyDescent="0.25">
      <c r="A100" s="1">
        <v>12</v>
      </c>
      <c r="B100" s="5">
        <v>0.57152777777777775</v>
      </c>
      <c r="C100" s="1" t="s">
        <v>95</v>
      </c>
      <c r="D100" s="1">
        <v>3</v>
      </c>
      <c r="E100" s="1">
        <v>1</v>
      </c>
      <c r="F100" s="1" t="s">
        <v>139</v>
      </c>
      <c r="G100" s="2">
        <v>56.332300000000004</v>
      </c>
      <c r="H100" s="6">
        <f>1+COUNTIFS(A:A,A100,O:O,"&lt;"&amp;O100)</f>
        <v>2</v>
      </c>
      <c r="I100" s="2">
        <f>AVERAGEIF(A:A,A100,G:G)</f>
        <v>49.656062500000019</v>
      </c>
      <c r="J100" s="2">
        <f>G100-I100</f>
        <v>6.6762374999999849</v>
      </c>
      <c r="K100" s="2">
        <f>90+J100</f>
        <v>96.676237499999985</v>
      </c>
      <c r="L100" s="2">
        <f>EXP(0.06*K100)</f>
        <v>330.48928890264961</v>
      </c>
      <c r="M100" s="2">
        <f>SUMIF(A:A,A100,L:L)</f>
        <v>2001.5125559328478</v>
      </c>
      <c r="N100" s="3">
        <f>L100/M100</f>
        <v>0.16511976800895861</v>
      </c>
      <c r="O100" s="7">
        <f>1/N100</f>
        <v>6.0562100592688868</v>
      </c>
      <c r="P100" s="3">
        <f>IF(O100&gt;21,"",N100)</f>
        <v>0.16511976800895861</v>
      </c>
      <c r="Q100" s="3">
        <f>IF(ISNUMBER(P100),SUMIF(A:A,A100,P:P),"")</f>
        <v>0.95576894795803136</v>
      </c>
      <c r="R100" s="3">
        <f>IFERROR(P100*(1/Q100),"")</f>
        <v>0.17276117660207682</v>
      </c>
      <c r="S100" s="8">
        <f>IFERROR(1/R100,"")</f>
        <v>5.7883375169602695</v>
      </c>
    </row>
    <row r="101" spans="1:19" x14ac:dyDescent="0.25">
      <c r="A101" s="1">
        <v>12</v>
      </c>
      <c r="B101" s="5">
        <v>0.57152777777777775</v>
      </c>
      <c r="C101" s="1" t="s">
        <v>95</v>
      </c>
      <c r="D101" s="1">
        <v>3</v>
      </c>
      <c r="E101" s="1">
        <v>5</v>
      </c>
      <c r="F101" s="1" t="s">
        <v>143</v>
      </c>
      <c r="G101" s="2">
        <v>56.098333333333407</v>
      </c>
      <c r="H101" s="6">
        <f>1+COUNTIFS(A:A,A101,O:O,"&lt;"&amp;O101)</f>
        <v>3</v>
      </c>
      <c r="I101" s="2">
        <f>AVERAGEIF(A:A,A101,G:G)</f>
        <v>49.656062500000019</v>
      </c>
      <c r="J101" s="2">
        <f>G101-I101</f>
        <v>6.4422708333333887</v>
      </c>
      <c r="K101" s="2">
        <f>90+J101</f>
        <v>96.442270833333396</v>
      </c>
      <c r="L101" s="2">
        <f>EXP(0.06*K101)</f>
        <v>325.88229242968163</v>
      </c>
      <c r="M101" s="2">
        <f>SUMIF(A:A,A101,L:L)</f>
        <v>2001.5125559328478</v>
      </c>
      <c r="N101" s="3">
        <f>L101/M101</f>
        <v>0.16281801054093173</v>
      </c>
      <c r="O101" s="7">
        <f>1/N101</f>
        <v>6.1418266730915771</v>
      </c>
      <c r="P101" s="3">
        <f>IF(O101&gt;21,"",N101)</f>
        <v>0.16281801054093173</v>
      </c>
      <c r="Q101" s="3">
        <f>IF(ISNUMBER(P101),SUMIF(A:A,A101,P:P),"")</f>
        <v>0.95576894795803136</v>
      </c>
      <c r="R101" s="3">
        <f>IFERROR(P101*(1/Q101),"")</f>
        <v>0.17035289845813364</v>
      </c>
      <c r="S101" s="8">
        <f>IFERROR(1/R101,"")</f>
        <v>5.8701672178813116</v>
      </c>
    </row>
    <row r="102" spans="1:19" x14ac:dyDescent="0.25">
      <c r="A102" s="10">
        <v>12</v>
      </c>
      <c r="B102" s="11">
        <v>0.57152777777777775</v>
      </c>
      <c r="C102" s="10" t="s">
        <v>95</v>
      </c>
      <c r="D102" s="10">
        <v>3</v>
      </c>
      <c r="E102" s="10">
        <v>6</v>
      </c>
      <c r="F102" s="10" t="s">
        <v>144</v>
      </c>
      <c r="G102" s="2">
        <v>56.025666666666595</v>
      </c>
      <c r="H102" s="6">
        <f>1+COUNTIFS(A:A,A102,O:O,"&lt;"&amp;O102)</f>
        <v>4</v>
      </c>
      <c r="I102" s="2">
        <f>AVERAGEIF(A:A,A102,G:G)</f>
        <v>49.656062500000019</v>
      </c>
      <c r="J102" s="2">
        <f>G102-I102</f>
        <v>6.3696041666665764</v>
      </c>
      <c r="K102" s="2">
        <f>90+J102</f>
        <v>96.369604166666576</v>
      </c>
      <c r="L102" s="2">
        <f>EXP(0.06*K102)</f>
        <v>324.46453858397933</v>
      </c>
      <c r="M102" s="2">
        <f>SUMIF(A:A,A102,L:L)</f>
        <v>2001.5125559328478</v>
      </c>
      <c r="N102" s="3">
        <f>L102/M102</f>
        <v>0.16210966932093798</v>
      </c>
      <c r="O102" s="7">
        <f>1/N102</f>
        <v>6.1686634991540297</v>
      </c>
      <c r="P102" s="3">
        <f>IF(O102&gt;21,"",N102)</f>
        <v>0.16210966932093798</v>
      </c>
      <c r="Q102" s="3">
        <f>IF(ISNUMBER(P102),SUMIF(A:A,A102,P:P),"")</f>
        <v>0.95576894795803136</v>
      </c>
      <c r="R102" s="3">
        <f>IFERROR(P102*(1/Q102),"")</f>
        <v>0.16961177664045263</v>
      </c>
      <c r="S102" s="8">
        <f>IFERROR(1/R102,"")</f>
        <v>5.8958170228935547</v>
      </c>
    </row>
    <row r="103" spans="1:19" x14ac:dyDescent="0.25">
      <c r="A103" s="10">
        <v>12</v>
      </c>
      <c r="B103" s="11">
        <v>0.57152777777777775</v>
      </c>
      <c r="C103" s="10" t="s">
        <v>95</v>
      </c>
      <c r="D103" s="10">
        <v>3</v>
      </c>
      <c r="E103" s="10">
        <v>8</v>
      </c>
      <c r="F103" s="10" t="s">
        <v>146</v>
      </c>
      <c r="G103" s="2">
        <v>51.938300000000005</v>
      </c>
      <c r="H103" s="6">
        <f>1+COUNTIFS(A:A,A103,O:O,"&lt;"&amp;O103)</f>
        <v>5</v>
      </c>
      <c r="I103" s="2">
        <f>AVERAGEIF(A:A,A103,G:G)</f>
        <v>49.656062500000019</v>
      </c>
      <c r="J103" s="2">
        <f>G103-I103</f>
        <v>2.2822374999999866</v>
      </c>
      <c r="K103" s="2">
        <f>90+J103</f>
        <v>92.282237499999979</v>
      </c>
      <c r="L103" s="2">
        <f>EXP(0.06*K103)</f>
        <v>253.89841599631114</v>
      </c>
      <c r="M103" s="2">
        <f>SUMIF(A:A,A103,L:L)</f>
        <v>2001.5125559328478</v>
      </c>
      <c r="N103" s="3">
        <f>L103/M103</f>
        <v>0.12685327166382743</v>
      </c>
      <c r="O103" s="7">
        <f>1/N103</f>
        <v>7.8831234455670165</v>
      </c>
      <c r="P103" s="3">
        <f>IF(O103&gt;21,"",N103)</f>
        <v>0.12685327166382743</v>
      </c>
      <c r="Q103" s="3">
        <f>IF(ISNUMBER(P103),SUMIF(A:A,A103,P:P),"")</f>
        <v>0.95576894795803136</v>
      </c>
      <c r="R103" s="3">
        <f>IFERROR(P103*(1/Q103),"")</f>
        <v>0.1327237842732234</v>
      </c>
      <c r="S103" s="8">
        <f>IFERROR(1/R103,"")</f>
        <v>7.5344446021928775</v>
      </c>
    </row>
    <row r="104" spans="1:19" x14ac:dyDescent="0.25">
      <c r="A104" s="1">
        <v>12</v>
      </c>
      <c r="B104" s="5">
        <v>0.57152777777777775</v>
      </c>
      <c r="C104" s="1" t="s">
        <v>95</v>
      </c>
      <c r="D104" s="1">
        <v>3</v>
      </c>
      <c r="E104" s="1">
        <v>4</v>
      </c>
      <c r="F104" s="1" t="s">
        <v>142</v>
      </c>
      <c r="G104" s="2">
        <v>48.0002</v>
      </c>
      <c r="H104" s="6">
        <f>1+COUNTIFS(A:A,A104,O:O,"&lt;"&amp;O104)</f>
        <v>6</v>
      </c>
      <c r="I104" s="2">
        <f>AVERAGEIF(A:A,A104,G:G)</f>
        <v>49.656062500000019</v>
      </c>
      <c r="J104" s="2">
        <f>G104-I104</f>
        <v>-1.6558625000000191</v>
      </c>
      <c r="K104" s="2">
        <f>90+J104</f>
        <v>88.344137499999988</v>
      </c>
      <c r="L104" s="2">
        <f>EXP(0.06*K104)</f>
        <v>200.46672041452962</v>
      </c>
      <c r="M104" s="2">
        <f>SUMIF(A:A,A104,L:L)</f>
        <v>2001.5125559328478</v>
      </c>
      <c r="N104" s="3">
        <f>L104/M104</f>
        <v>0.10015761321122356</v>
      </c>
      <c r="O104" s="7">
        <f>1/N104</f>
        <v>9.9842634817094567</v>
      </c>
      <c r="P104" s="3">
        <f>IF(O104&gt;21,"",N104)</f>
        <v>0.10015761321122356</v>
      </c>
      <c r="Q104" s="3">
        <f>IF(ISNUMBER(P104),SUMIF(A:A,A104,P:P),"")</f>
        <v>0.95576894795803136</v>
      </c>
      <c r="R104" s="3">
        <f>IFERROR(P104*(1/Q104),"")</f>
        <v>0.10479270479042763</v>
      </c>
      <c r="S104" s="8">
        <f>IFERROR(1/R104,"")</f>
        <v>9.5426490040492382</v>
      </c>
    </row>
    <row r="105" spans="1:19" x14ac:dyDescent="0.25">
      <c r="A105" s="10">
        <v>12</v>
      </c>
      <c r="B105" s="11">
        <v>0.57152777777777775</v>
      </c>
      <c r="C105" s="10" t="s">
        <v>95</v>
      </c>
      <c r="D105" s="10">
        <v>3</v>
      </c>
      <c r="E105" s="10">
        <v>7</v>
      </c>
      <c r="F105" s="10" t="s">
        <v>145</v>
      </c>
      <c r="G105" s="2">
        <v>35.7419333333334</v>
      </c>
      <c r="H105" s="6">
        <f>1+COUNTIFS(A:A,A105,O:O,"&lt;"&amp;O105)</f>
        <v>7</v>
      </c>
      <c r="I105" s="2">
        <f>AVERAGEIF(A:A,A105,G:G)</f>
        <v>49.656062500000019</v>
      </c>
      <c r="J105" s="2">
        <f>G105-I105</f>
        <v>-13.914129166666619</v>
      </c>
      <c r="K105" s="2">
        <f>90+J105</f>
        <v>76.085870833333388</v>
      </c>
      <c r="L105" s="2">
        <f>EXP(0.06*K105)</f>
        <v>96.07722065989293</v>
      </c>
      <c r="M105" s="2">
        <f>SUMIF(A:A,A105,L:L)</f>
        <v>2001.5125559328478</v>
      </c>
      <c r="N105" s="3">
        <f>L105/M105</f>
        <v>4.8002307242641346E-2</v>
      </c>
      <c r="O105" s="7">
        <f>1/N105</f>
        <v>20.832331974069806</v>
      </c>
      <c r="P105" s="3">
        <f>IF(O105&gt;21,"",N105)</f>
        <v>4.8002307242641346E-2</v>
      </c>
      <c r="Q105" s="3">
        <f>IF(ISNUMBER(P105),SUMIF(A:A,A105,P:P),"")</f>
        <v>0.95576894795803136</v>
      </c>
      <c r="R105" s="3">
        <f>IFERROR(P105*(1/Q105),"")</f>
        <v>5.0223756845414039E-2</v>
      </c>
      <c r="S105" s="8">
        <f>IFERROR(1/R105,"")</f>
        <v>19.910896014369158</v>
      </c>
    </row>
    <row r="106" spans="1:19" x14ac:dyDescent="0.25">
      <c r="A106" s="1">
        <v>12</v>
      </c>
      <c r="B106" s="5">
        <v>0.57152777777777775</v>
      </c>
      <c r="C106" s="1" t="s">
        <v>95</v>
      </c>
      <c r="D106" s="1">
        <v>3</v>
      </c>
      <c r="E106" s="1">
        <v>3</v>
      </c>
      <c r="F106" s="1" t="s">
        <v>141</v>
      </c>
      <c r="G106" s="2">
        <v>34.378233333333306</v>
      </c>
      <c r="H106" s="6">
        <f>1+COUNTIFS(A:A,A106,O:O,"&lt;"&amp;O106)</f>
        <v>8</v>
      </c>
      <c r="I106" s="2">
        <f>AVERAGEIF(A:A,A106,G:G)</f>
        <v>49.656062500000019</v>
      </c>
      <c r="J106" s="2">
        <f>G106-I106</f>
        <v>-15.277829166666713</v>
      </c>
      <c r="K106" s="2">
        <f>90+J106</f>
        <v>74.72217083333328</v>
      </c>
      <c r="L106" s="2">
        <f>EXP(0.06*K106)</f>
        <v>88.529006024119226</v>
      </c>
      <c r="M106" s="2">
        <f>SUMIF(A:A,A106,L:L)</f>
        <v>2001.5125559328478</v>
      </c>
      <c r="N106" s="3">
        <f>L106/M106</f>
        <v>4.4231052041968526E-2</v>
      </c>
      <c r="O106" s="7">
        <f>1/N106</f>
        <v>22.608551093271586</v>
      </c>
      <c r="P106" s="3" t="str">
        <f>IF(O106&gt;21,"",N106)</f>
        <v/>
      </c>
      <c r="Q106" s="3" t="str">
        <f>IF(ISNUMBER(P106),SUMIF(A:A,A106,P:P),"")</f>
        <v/>
      </c>
      <c r="R106" s="3" t="str">
        <f>IFERROR(P106*(1/Q106),"")</f>
        <v/>
      </c>
      <c r="S106" s="8" t="str">
        <f>IFERROR(1/R106,"")</f>
        <v/>
      </c>
    </row>
    <row r="107" spans="1:19" x14ac:dyDescent="0.25">
      <c r="A107" s="10">
        <v>13</v>
      </c>
      <c r="B107" s="11">
        <v>0.57986111111111105</v>
      </c>
      <c r="C107" s="10" t="s">
        <v>118</v>
      </c>
      <c r="D107" s="10">
        <v>3</v>
      </c>
      <c r="E107" s="10">
        <v>1</v>
      </c>
      <c r="F107" s="10" t="s">
        <v>147</v>
      </c>
      <c r="G107" s="2">
        <v>64.494399999999999</v>
      </c>
      <c r="H107" s="6">
        <f>1+COUNTIFS(A:A,A107,O:O,"&lt;"&amp;O107)</f>
        <v>1</v>
      </c>
      <c r="I107" s="2">
        <f>AVERAGEIF(A:A,A107,G:G)</f>
        <v>46.544842857142847</v>
      </c>
      <c r="J107" s="2">
        <f>G107-I107</f>
        <v>17.949557142857152</v>
      </c>
      <c r="K107" s="2">
        <f>90+J107</f>
        <v>107.94955714285715</v>
      </c>
      <c r="L107" s="2">
        <f>EXP(0.06*K107)</f>
        <v>650.00069269350365</v>
      </c>
      <c r="M107" s="2">
        <f>SUMIF(A:A,A107,L:L)</f>
        <v>1889.3931583912276</v>
      </c>
      <c r="N107" s="3">
        <f>L107/M107</f>
        <v>0.34402617041704725</v>
      </c>
      <c r="O107" s="7">
        <f>1/N107</f>
        <v>2.9067556075392331</v>
      </c>
      <c r="P107" s="3">
        <f>IF(O107&gt;21,"",N107)</f>
        <v>0.34402617041704725</v>
      </c>
      <c r="Q107" s="3">
        <f>IF(ISNUMBER(P107),SUMIF(A:A,A107,P:P),"")</f>
        <v>1</v>
      </c>
      <c r="R107" s="3">
        <f>IFERROR(P107*(1/Q107),"")</f>
        <v>0.34402617041704725</v>
      </c>
      <c r="S107" s="8">
        <f>IFERROR(1/R107,"")</f>
        <v>2.9067556075392331</v>
      </c>
    </row>
    <row r="108" spans="1:19" x14ac:dyDescent="0.25">
      <c r="A108" s="1">
        <v>13</v>
      </c>
      <c r="B108" s="5">
        <v>0.57986111111111105</v>
      </c>
      <c r="C108" s="1" t="s">
        <v>118</v>
      </c>
      <c r="D108" s="1">
        <v>3</v>
      </c>
      <c r="E108" s="1">
        <v>5</v>
      </c>
      <c r="F108" s="1" t="s">
        <v>151</v>
      </c>
      <c r="G108" s="2">
        <v>53.935599999999994</v>
      </c>
      <c r="H108" s="6">
        <f>1+COUNTIFS(A:A,A108,O:O,"&lt;"&amp;O108)</f>
        <v>2</v>
      </c>
      <c r="I108" s="2">
        <f>AVERAGEIF(A:A,A108,G:G)</f>
        <v>46.544842857142847</v>
      </c>
      <c r="J108" s="2">
        <f>G108-I108</f>
        <v>7.3907571428571472</v>
      </c>
      <c r="K108" s="2">
        <f>90+J108</f>
        <v>97.390757142857154</v>
      </c>
      <c r="L108" s="2">
        <f>EXP(0.06*K108)</f>
        <v>344.96585067154649</v>
      </c>
      <c r="M108" s="2">
        <f>SUMIF(A:A,A108,L:L)</f>
        <v>1889.3931583912276</v>
      </c>
      <c r="N108" s="3">
        <f>L108/M108</f>
        <v>0.18258023701391854</v>
      </c>
      <c r="O108" s="7">
        <f>1/N108</f>
        <v>5.4770440457023151</v>
      </c>
      <c r="P108" s="3">
        <f>IF(O108&gt;21,"",N108)</f>
        <v>0.18258023701391854</v>
      </c>
      <c r="Q108" s="3">
        <f>IF(ISNUMBER(P108),SUMIF(A:A,A108,P:P),"")</f>
        <v>1</v>
      </c>
      <c r="R108" s="3">
        <f>IFERROR(P108*(1/Q108),"")</f>
        <v>0.18258023701391854</v>
      </c>
      <c r="S108" s="8">
        <f>IFERROR(1/R108,"")</f>
        <v>5.4770440457023151</v>
      </c>
    </row>
    <row r="109" spans="1:19" x14ac:dyDescent="0.25">
      <c r="A109" s="10">
        <v>13</v>
      </c>
      <c r="B109" s="11">
        <v>0.57986111111111105</v>
      </c>
      <c r="C109" s="10" t="s">
        <v>118</v>
      </c>
      <c r="D109" s="10">
        <v>3</v>
      </c>
      <c r="E109" s="10">
        <v>2</v>
      </c>
      <c r="F109" s="10" t="s">
        <v>148</v>
      </c>
      <c r="G109" s="2">
        <v>50.145099999999999</v>
      </c>
      <c r="H109" s="6">
        <f>1+COUNTIFS(A:A,A109,O:O,"&lt;"&amp;O109)</f>
        <v>3</v>
      </c>
      <c r="I109" s="2">
        <f>AVERAGEIF(A:A,A109,G:G)</f>
        <v>46.544842857142847</v>
      </c>
      <c r="J109" s="2">
        <f>G109-I109</f>
        <v>3.6002571428571528</v>
      </c>
      <c r="K109" s="2">
        <f>90+J109</f>
        <v>93.600257142857146</v>
      </c>
      <c r="L109" s="2">
        <f>EXP(0.06*K109)</f>
        <v>274.79226949648154</v>
      </c>
      <c r="M109" s="2">
        <f>SUMIF(A:A,A109,L:L)</f>
        <v>1889.3931583912276</v>
      </c>
      <c r="N109" s="3">
        <f>L109/M109</f>
        <v>0.14543943290789751</v>
      </c>
      <c r="O109" s="7">
        <f>1/N109</f>
        <v>6.8757143781856627</v>
      </c>
      <c r="P109" s="3">
        <f>IF(O109&gt;21,"",N109)</f>
        <v>0.14543943290789751</v>
      </c>
      <c r="Q109" s="3">
        <f>IF(ISNUMBER(P109),SUMIF(A:A,A109,P:P),"")</f>
        <v>1</v>
      </c>
      <c r="R109" s="3">
        <f>IFERROR(P109*(1/Q109),"")</f>
        <v>0.14543943290789751</v>
      </c>
      <c r="S109" s="8">
        <f>IFERROR(1/R109,"")</f>
        <v>6.8757143781856627</v>
      </c>
    </row>
    <row r="110" spans="1:19" x14ac:dyDescent="0.25">
      <c r="A110" s="1">
        <v>13</v>
      </c>
      <c r="B110" s="5">
        <v>0.57986111111111105</v>
      </c>
      <c r="C110" s="1" t="s">
        <v>118</v>
      </c>
      <c r="D110" s="1">
        <v>3</v>
      </c>
      <c r="E110" s="1">
        <v>8</v>
      </c>
      <c r="F110" s="1" t="s">
        <v>152</v>
      </c>
      <c r="G110" s="2">
        <v>46.900399999999998</v>
      </c>
      <c r="H110" s="6">
        <f>1+COUNTIFS(A:A,A110,O:O,"&lt;"&amp;O110)</f>
        <v>4</v>
      </c>
      <c r="I110" s="2">
        <f>AVERAGEIF(A:A,A110,G:G)</f>
        <v>46.544842857142847</v>
      </c>
      <c r="J110" s="2">
        <f>G110-I110</f>
        <v>0.35555714285715112</v>
      </c>
      <c r="K110" s="2">
        <f>90+J110</f>
        <v>90.355557142857151</v>
      </c>
      <c r="L110" s="2">
        <f>EXP(0.06*K110)</f>
        <v>226.18051707707815</v>
      </c>
      <c r="M110" s="2">
        <f>SUMIF(A:A,A110,L:L)</f>
        <v>1889.3931583912276</v>
      </c>
      <c r="N110" s="3">
        <f>L110/M110</f>
        <v>0.11971066798488111</v>
      </c>
      <c r="O110" s="7">
        <f>1/N110</f>
        <v>8.3534743965032021</v>
      </c>
      <c r="P110" s="3">
        <f>IF(O110&gt;21,"",N110)</f>
        <v>0.11971066798488111</v>
      </c>
      <c r="Q110" s="3">
        <f>IF(ISNUMBER(P110),SUMIF(A:A,A110,P:P),"")</f>
        <v>1</v>
      </c>
      <c r="R110" s="3">
        <f>IFERROR(P110*(1/Q110),"")</f>
        <v>0.11971066798488111</v>
      </c>
      <c r="S110" s="8">
        <f>IFERROR(1/R110,"")</f>
        <v>8.3534743965032021</v>
      </c>
    </row>
    <row r="111" spans="1:19" x14ac:dyDescent="0.25">
      <c r="A111" s="1">
        <v>13</v>
      </c>
      <c r="B111" s="5">
        <v>0.57986111111111105</v>
      </c>
      <c r="C111" s="1" t="s">
        <v>118</v>
      </c>
      <c r="D111" s="1">
        <v>3</v>
      </c>
      <c r="E111" s="1">
        <v>9</v>
      </c>
      <c r="F111" s="1" t="s">
        <v>153</v>
      </c>
      <c r="G111" s="2">
        <v>44.845966666666698</v>
      </c>
      <c r="H111" s="6">
        <f>1+COUNTIFS(A:A,A111,O:O,"&lt;"&amp;O111)</f>
        <v>5</v>
      </c>
      <c r="I111" s="2">
        <f>AVERAGEIF(A:A,A111,G:G)</f>
        <v>46.544842857142847</v>
      </c>
      <c r="J111" s="2">
        <f>G111-I111</f>
        <v>-1.6988761904761489</v>
      </c>
      <c r="K111" s="2">
        <f>90+J111</f>
        <v>88.301123809523858</v>
      </c>
      <c r="L111" s="2">
        <f>EXP(0.06*K111)</f>
        <v>199.95001865105772</v>
      </c>
      <c r="M111" s="2">
        <f>SUMIF(A:A,A111,L:L)</f>
        <v>1889.3931583912276</v>
      </c>
      <c r="N111" s="3">
        <f>L111/M111</f>
        <v>0.10582763982341838</v>
      </c>
      <c r="O111" s="7">
        <f>1/N111</f>
        <v>9.4493272425670423</v>
      </c>
      <c r="P111" s="3">
        <f>IF(O111&gt;21,"",N111)</f>
        <v>0.10582763982341838</v>
      </c>
      <c r="Q111" s="3">
        <f>IF(ISNUMBER(P111),SUMIF(A:A,A111,P:P),"")</f>
        <v>1</v>
      </c>
      <c r="R111" s="3">
        <f>IFERROR(P111*(1/Q111),"")</f>
        <v>0.10582763982341838</v>
      </c>
      <c r="S111" s="8">
        <f>IFERROR(1/R111,"")</f>
        <v>9.4493272425670423</v>
      </c>
    </row>
    <row r="112" spans="1:19" x14ac:dyDescent="0.25">
      <c r="A112" s="10">
        <v>13</v>
      </c>
      <c r="B112" s="11">
        <v>0.57986111111111105</v>
      </c>
      <c r="C112" s="10" t="s">
        <v>118</v>
      </c>
      <c r="D112" s="10">
        <v>3</v>
      </c>
      <c r="E112" s="10">
        <v>4</v>
      </c>
      <c r="F112" s="10" t="s">
        <v>150</v>
      </c>
      <c r="G112" s="2">
        <v>32.940000000000005</v>
      </c>
      <c r="H112" s="6">
        <f>1+COUNTIFS(A:A,A112,O:O,"&lt;"&amp;O112)</f>
        <v>6</v>
      </c>
      <c r="I112" s="2">
        <f>AVERAGEIF(A:A,A112,G:G)</f>
        <v>46.544842857142847</v>
      </c>
      <c r="J112" s="2">
        <f>G112-I112</f>
        <v>-13.604842857142842</v>
      </c>
      <c r="K112" s="2">
        <f>90+J112</f>
        <v>76.395157142857158</v>
      </c>
      <c r="L112" s="2">
        <f>EXP(0.06*K112)</f>
        <v>97.876788609585475</v>
      </c>
      <c r="M112" s="2">
        <f>SUMIF(A:A,A112,L:L)</f>
        <v>1889.3931583912276</v>
      </c>
      <c r="N112" s="3">
        <f>L112/M112</f>
        <v>5.1803293652722432E-2</v>
      </c>
      <c r="O112" s="7">
        <f>1/N112</f>
        <v>19.303791892148286</v>
      </c>
      <c r="P112" s="3">
        <f>IF(O112&gt;21,"",N112)</f>
        <v>5.1803293652722432E-2</v>
      </c>
      <c r="Q112" s="3">
        <f>IF(ISNUMBER(P112),SUMIF(A:A,A112,P:P),"")</f>
        <v>1</v>
      </c>
      <c r="R112" s="3">
        <f>IFERROR(P112*(1/Q112),"")</f>
        <v>5.1803293652722432E-2</v>
      </c>
      <c r="S112" s="8">
        <f>IFERROR(1/R112,"")</f>
        <v>19.303791892148286</v>
      </c>
    </row>
    <row r="113" spans="1:19" x14ac:dyDescent="0.25">
      <c r="A113" s="10">
        <v>13</v>
      </c>
      <c r="B113" s="11">
        <v>0.57986111111111105</v>
      </c>
      <c r="C113" s="10" t="s">
        <v>118</v>
      </c>
      <c r="D113" s="10">
        <v>3</v>
      </c>
      <c r="E113" s="10">
        <v>3</v>
      </c>
      <c r="F113" s="10" t="s">
        <v>149</v>
      </c>
      <c r="G113" s="2">
        <v>32.552433333333305</v>
      </c>
      <c r="H113" s="6">
        <f>1+COUNTIFS(A:A,A113,O:O,"&lt;"&amp;O113)</f>
        <v>7</v>
      </c>
      <c r="I113" s="2">
        <f>AVERAGEIF(A:A,A113,G:G)</f>
        <v>46.544842857142847</v>
      </c>
      <c r="J113" s="2">
        <f>G113-I113</f>
        <v>-13.992409523809542</v>
      </c>
      <c r="K113" s="2">
        <f>90+J113</f>
        <v>76.007590476190458</v>
      </c>
      <c r="L113" s="2">
        <f>EXP(0.06*K113)</f>
        <v>95.627021191974876</v>
      </c>
      <c r="M113" s="2">
        <f>SUMIF(A:A,A113,L:L)</f>
        <v>1889.3931583912276</v>
      </c>
      <c r="N113" s="3">
        <f>L113/M113</f>
        <v>5.0612558200114878E-2</v>
      </c>
      <c r="O113" s="7">
        <f>1/N113</f>
        <v>19.757942209641762</v>
      </c>
      <c r="P113" s="3">
        <f>IF(O113&gt;21,"",N113)</f>
        <v>5.0612558200114878E-2</v>
      </c>
      <c r="Q113" s="3">
        <f>IF(ISNUMBER(P113),SUMIF(A:A,A113,P:P),"")</f>
        <v>1</v>
      </c>
      <c r="R113" s="3">
        <f>IFERROR(P113*(1/Q113),"")</f>
        <v>5.0612558200114878E-2</v>
      </c>
      <c r="S113" s="8">
        <f>IFERROR(1/R113,"")</f>
        <v>19.757942209641762</v>
      </c>
    </row>
    <row r="114" spans="1:19" x14ac:dyDescent="0.25">
      <c r="A114" s="1">
        <v>14</v>
      </c>
      <c r="B114" s="5">
        <v>0.58263888888888882</v>
      </c>
      <c r="C114" s="1" t="s">
        <v>154</v>
      </c>
      <c r="D114" s="1">
        <v>2</v>
      </c>
      <c r="E114" s="1">
        <v>4</v>
      </c>
      <c r="F114" s="1" t="s">
        <v>26</v>
      </c>
      <c r="G114" s="2">
        <v>73.135433333333296</v>
      </c>
      <c r="H114" s="6">
        <f>1+COUNTIFS(A:A,A114,O:O,"&lt;"&amp;O114)</f>
        <v>1</v>
      </c>
      <c r="I114" s="2">
        <f>AVERAGEIF(A:A,A114,G:G)</f>
        <v>50.289999999999978</v>
      </c>
      <c r="J114" s="2">
        <f>G114-I114</f>
        <v>22.845433333333318</v>
      </c>
      <c r="K114" s="2">
        <f>90+J114</f>
        <v>112.84543333333332</v>
      </c>
      <c r="L114" s="2">
        <f>EXP(0.06*K114)</f>
        <v>871.94469610518195</v>
      </c>
      <c r="M114" s="2">
        <f>SUMIF(A:A,A114,L:L)</f>
        <v>2115.7659346413775</v>
      </c>
      <c r="N114" s="3">
        <f>L114/M114</f>
        <v>0.41211774980816895</v>
      </c>
      <c r="O114" s="7">
        <f>1/N114</f>
        <v>2.4264909736731219</v>
      </c>
      <c r="P114" s="3">
        <f>IF(O114&gt;21,"",N114)</f>
        <v>0.41211774980816895</v>
      </c>
      <c r="Q114" s="3">
        <f>IF(ISNUMBER(P114),SUMIF(A:A,A114,P:P),"")</f>
        <v>1</v>
      </c>
      <c r="R114" s="3">
        <f>IFERROR(P114*(1/Q114),"")</f>
        <v>0.41211774980816895</v>
      </c>
      <c r="S114" s="8">
        <f>IFERROR(1/R114,"")</f>
        <v>2.4264909736731219</v>
      </c>
    </row>
    <row r="115" spans="1:19" x14ac:dyDescent="0.25">
      <c r="A115" s="1">
        <v>14</v>
      </c>
      <c r="B115" s="5">
        <v>0.58263888888888882</v>
      </c>
      <c r="C115" s="1" t="s">
        <v>154</v>
      </c>
      <c r="D115" s="1">
        <v>2</v>
      </c>
      <c r="E115" s="1">
        <v>5</v>
      </c>
      <c r="F115" s="1" t="s">
        <v>157</v>
      </c>
      <c r="G115" s="2">
        <v>64.748266666666694</v>
      </c>
      <c r="H115" s="6">
        <f>1+COUNTIFS(A:A,A115,O:O,"&lt;"&amp;O115)</f>
        <v>2</v>
      </c>
      <c r="I115" s="2">
        <f>AVERAGEIF(A:A,A115,G:G)</f>
        <v>50.289999999999978</v>
      </c>
      <c r="J115" s="2">
        <f>G115-I115</f>
        <v>14.458266666666717</v>
      </c>
      <c r="K115" s="2">
        <f>90+J115</f>
        <v>104.45826666666672</v>
      </c>
      <c r="L115" s="2">
        <f>EXP(0.06*K115)</f>
        <v>527.15572592229637</v>
      </c>
      <c r="M115" s="2">
        <f>SUMIF(A:A,A115,L:L)</f>
        <v>2115.7659346413775</v>
      </c>
      <c r="N115" s="3">
        <f>L115/M115</f>
        <v>0.24915597575856108</v>
      </c>
      <c r="O115" s="7">
        <f>1/N115</f>
        <v>4.0135501344307603</v>
      </c>
      <c r="P115" s="3">
        <f>IF(O115&gt;21,"",N115)</f>
        <v>0.24915597575856108</v>
      </c>
      <c r="Q115" s="3">
        <f>IF(ISNUMBER(P115),SUMIF(A:A,A115,P:P),"")</f>
        <v>1</v>
      </c>
      <c r="R115" s="3">
        <f>IFERROR(P115*(1/Q115),"")</f>
        <v>0.24915597575856108</v>
      </c>
      <c r="S115" s="8">
        <f>IFERROR(1/R115,"")</f>
        <v>4.0135501344307603</v>
      </c>
    </row>
    <row r="116" spans="1:19" x14ac:dyDescent="0.25">
      <c r="A116" s="10">
        <v>14</v>
      </c>
      <c r="B116" s="11">
        <v>0.58263888888888882</v>
      </c>
      <c r="C116" s="10" t="s">
        <v>154</v>
      </c>
      <c r="D116" s="10">
        <v>2</v>
      </c>
      <c r="E116" s="10">
        <v>7</v>
      </c>
      <c r="F116" s="10" t="s">
        <v>159</v>
      </c>
      <c r="G116" s="2">
        <v>47.322733333333304</v>
      </c>
      <c r="H116" s="6">
        <f>1+COUNTIFS(A:A,A116,O:O,"&lt;"&amp;O116)</f>
        <v>3</v>
      </c>
      <c r="I116" s="2">
        <f>AVERAGEIF(A:A,A116,G:G)</f>
        <v>50.289999999999978</v>
      </c>
      <c r="J116" s="2">
        <f>G116-I116</f>
        <v>-2.9672666666666743</v>
      </c>
      <c r="K116" s="2">
        <f>90+J116</f>
        <v>87.032733333333326</v>
      </c>
      <c r="L116" s="2">
        <f>EXP(0.06*K116)</f>
        <v>185.29775171475887</v>
      </c>
      <c r="M116" s="2">
        <f>SUMIF(A:A,A116,L:L)</f>
        <v>2115.7659346413775</v>
      </c>
      <c r="N116" s="3">
        <f>L116/M116</f>
        <v>8.7579513726392832E-2</v>
      </c>
      <c r="O116" s="7">
        <f>1/N116</f>
        <v>11.418195391265817</v>
      </c>
      <c r="P116" s="3">
        <f>IF(O116&gt;21,"",N116)</f>
        <v>8.7579513726392832E-2</v>
      </c>
      <c r="Q116" s="3">
        <f>IF(ISNUMBER(P116),SUMIF(A:A,A116,P:P),"")</f>
        <v>1</v>
      </c>
      <c r="R116" s="3">
        <f>IFERROR(P116*(1/Q116),"")</f>
        <v>8.7579513726392832E-2</v>
      </c>
      <c r="S116" s="8">
        <f>IFERROR(1/R116,"")</f>
        <v>11.418195391265817</v>
      </c>
    </row>
    <row r="117" spans="1:19" x14ac:dyDescent="0.25">
      <c r="A117" s="1">
        <v>14</v>
      </c>
      <c r="B117" s="5">
        <v>0.58263888888888882</v>
      </c>
      <c r="C117" s="1" t="s">
        <v>154</v>
      </c>
      <c r="D117" s="1">
        <v>2</v>
      </c>
      <c r="E117" s="1">
        <v>3</v>
      </c>
      <c r="F117" s="1" t="s">
        <v>156</v>
      </c>
      <c r="G117" s="2">
        <v>43.645600000000002</v>
      </c>
      <c r="H117" s="6">
        <f>1+COUNTIFS(A:A,A117,O:O,"&lt;"&amp;O117)</f>
        <v>4</v>
      </c>
      <c r="I117" s="2">
        <f>AVERAGEIF(A:A,A117,G:G)</f>
        <v>50.289999999999978</v>
      </c>
      <c r="J117" s="2">
        <f>G117-I117</f>
        <v>-6.6443999999999761</v>
      </c>
      <c r="K117" s="2">
        <f>90+J117</f>
        <v>83.355600000000024</v>
      </c>
      <c r="L117" s="2">
        <f>EXP(0.06*K117)</f>
        <v>148.6115715931694</v>
      </c>
      <c r="M117" s="2">
        <f>SUMIF(A:A,A117,L:L)</f>
        <v>2115.7659346413775</v>
      </c>
      <c r="N117" s="3">
        <f>L117/M117</f>
        <v>7.024008145700629E-2</v>
      </c>
      <c r="O117" s="7">
        <f>1/N117</f>
        <v>14.236885539662943</v>
      </c>
      <c r="P117" s="3">
        <f>IF(O117&gt;21,"",N117)</f>
        <v>7.024008145700629E-2</v>
      </c>
      <c r="Q117" s="3">
        <f>IF(ISNUMBER(P117),SUMIF(A:A,A117,P:P),"")</f>
        <v>1</v>
      </c>
      <c r="R117" s="3">
        <f>IFERROR(P117*(1/Q117),"")</f>
        <v>7.024008145700629E-2</v>
      </c>
      <c r="S117" s="8">
        <f>IFERROR(1/R117,"")</f>
        <v>14.236885539662943</v>
      </c>
    </row>
    <row r="118" spans="1:19" x14ac:dyDescent="0.25">
      <c r="A118" s="10">
        <v>14</v>
      </c>
      <c r="B118" s="11">
        <v>0.58263888888888882</v>
      </c>
      <c r="C118" s="10" t="s">
        <v>154</v>
      </c>
      <c r="D118" s="10">
        <v>2</v>
      </c>
      <c r="E118" s="10">
        <v>6</v>
      </c>
      <c r="F118" s="10" t="s">
        <v>158</v>
      </c>
      <c r="G118" s="2">
        <v>42.4457666666666</v>
      </c>
      <c r="H118" s="6">
        <f>1+COUNTIFS(A:A,A118,O:O,"&lt;"&amp;O118)</f>
        <v>5</v>
      </c>
      <c r="I118" s="2">
        <f>AVERAGEIF(A:A,A118,G:G)</f>
        <v>50.289999999999978</v>
      </c>
      <c r="J118" s="2">
        <f>G118-I118</f>
        <v>-7.8442333333333778</v>
      </c>
      <c r="K118" s="2">
        <f>90+J118</f>
        <v>82.155766666666622</v>
      </c>
      <c r="L118" s="2">
        <f>EXP(0.06*K118)</f>
        <v>138.28904172600534</v>
      </c>
      <c r="M118" s="2">
        <f>SUMIF(A:A,A118,L:L)</f>
        <v>2115.7659346413775</v>
      </c>
      <c r="N118" s="3">
        <f>L118/M118</f>
        <v>6.5361219528967104E-2</v>
      </c>
      <c r="O118" s="7">
        <f>1/N118</f>
        <v>15.299592131337377</v>
      </c>
      <c r="P118" s="3">
        <f>IF(O118&gt;21,"",N118)</f>
        <v>6.5361219528967104E-2</v>
      </c>
      <c r="Q118" s="3">
        <f>IF(ISNUMBER(P118),SUMIF(A:A,A118,P:P),"")</f>
        <v>1</v>
      </c>
      <c r="R118" s="3">
        <f>IFERROR(P118*(1/Q118),"")</f>
        <v>6.5361219528967104E-2</v>
      </c>
      <c r="S118" s="8">
        <f>IFERROR(1/R118,"")</f>
        <v>15.299592131337377</v>
      </c>
    </row>
    <row r="119" spans="1:19" x14ac:dyDescent="0.25">
      <c r="A119" s="1">
        <v>14</v>
      </c>
      <c r="B119" s="5">
        <v>0.58263888888888882</v>
      </c>
      <c r="C119" s="1" t="s">
        <v>154</v>
      </c>
      <c r="D119" s="1">
        <v>2</v>
      </c>
      <c r="E119" s="1">
        <v>1</v>
      </c>
      <c r="F119" s="1" t="s">
        <v>155</v>
      </c>
      <c r="G119" s="2">
        <v>41.238</v>
      </c>
      <c r="H119" s="6">
        <f>1+COUNTIFS(A:A,A119,O:O,"&lt;"&amp;O119)</f>
        <v>6</v>
      </c>
      <c r="I119" s="2">
        <f>AVERAGEIF(A:A,A119,G:G)</f>
        <v>50.289999999999978</v>
      </c>
      <c r="J119" s="2">
        <f>G119-I119</f>
        <v>-9.0519999999999783</v>
      </c>
      <c r="K119" s="2">
        <f>90+J119</f>
        <v>80.948000000000022</v>
      </c>
      <c r="L119" s="2">
        <f>EXP(0.06*K119)</f>
        <v>128.62227393080289</v>
      </c>
      <c r="M119" s="2">
        <f>SUMIF(A:A,A119,L:L)</f>
        <v>2115.7659346413775</v>
      </c>
      <c r="N119" s="3">
        <f>L119/M119</f>
        <v>6.0792298346841647E-2</v>
      </c>
      <c r="O119" s="7">
        <f>1/N119</f>
        <v>16.449452104847968</v>
      </c>
      <c r="P119" s="3">
        <f>IF(O119&gt;21,"",N119)</f>
        <v>6.0792298346841647E-2</v>
      </c>
      <c r="Q119" s="3">
        <f>IF(ISNUMBER(P119),SUMIF(A:A,A119,P:P),"")</f>
        <v>1</v>
      </c>
      <c r="R119" s="3">
        <f>IFERROR(P119*(1/Q119),"")</f>
        <v>6.0792298346841647E-2</v>
      </c>
      <c r="S119" s="8">
        <f>IFERROR(1/R119,"")</f>
        <v>16.449452104847968</v>
      </c>
    </row>
    <row r="120" spans="1:19" x14ac:dyDescent="0.25">
      <c r="A120" s="10">
        <v>14</v>
      </c>
      <c r="B120" s="11">
        <v>0.58263888888888882</v>
      </c>
      <c r="C120" s="10" t="s">
        <v>154</v>
      </c>
      <c r="D120" s="10">
        <v>2</v>
      </c>
      <c r="E120" s="10">
        <v>8</v>
      </c>
      <c r="F120" s="10" t="s">
        <v>160</v>
      </c>
      <c r="G120" s="2">
        <v>39.494199999999999</v>
      </c>
      <c r="H120" s="6">
        <f>1+COUNTIFS(A:A,A120,O:O,"&lt;"&amp;O120)</f>
        <v>7</v>
      </c>
      <c r="I120" s="2">
        <f>AVERAGEIF(A:A,A120,G:G)</f>
        <v>50.289999999999978</v>
      </c>
      <c r="J120" s="2">
        <f>G120-I120</f>
        <v>-10.795799999999979</v>
      </c>
      <c r="K120" s="2">
        <f>90+J120</f>
        <v>79.204200000000014</v>
      </c>
      <c r="L120" s="2">
        <f>EXP(0.06*K120)</f>
        <v>115.84487364916272</v>
      </c>
      <c r="M120" s="2">
        <f>SUMIF(A:A,A120,L:L)</f>
        <v>2115.7659346413775</v>
      </c>
      <c r="N120" s="3">
        <f>L120/M120</f>
        <v>5.4753161374062123E-2</v>
      </c>
      <c r="O120" s="7">
        <f>1/N120</f>
        <v>18.263785595286627</v>
      </c>
      <c r="P120" s="3">
        <f>IF(O120&gt;21,"",N120)</f>
        <v>5.4753161374062123E-2</v>
      </c>
      <c r="Q120" s="3">
        <f>IF(ISNUMBER(P120),SUMIF(A:A,A120,P:P),"")</f>
        <v>1</v>
      </c>
      <c r="R120" s="3">
        <f>IFERROR(P120*(1/Q120),"")</f>
        <v>5.4753161374062123E-2</v>
      </c>
      <c r="S120" s="8">
        <f>IFERROR(1/R120,"")</f>
        <v>18.263785595286627</v>
      </c>
    </row>
    <row r="121" spans="1:19" x14ac:dyDescent="0.25">
      <c r="A121" s="10">
        <v>15</v>
      </c>
      <c r="B121" s="11">
        <v>0.58750000000000002</v>
      </c>
      <c r="C121" s="10" t="s">
        <v>77</v>
      </c>
      <c r="D121" s="10">
        <v>3</v>
      </c>
      <c r="E121" s="10">
        <v>7</v>
      </c>
      <c r="F121" s="10" t="s">
        <v>167</v>
      </c>
      <c r="G121" s="2">
        <v>55.130433333333293</v>
      </c>
      <c r="H121" s="6">
        <f>1+COUNTIFS(A:A,A121,O:O,"&lt;"&amp;O121)</f>
        <v>1</v>
      </c>
      <c r="I121" s="2">
        <f>AVERAGEIF(A:A,A121,G:G)</f>
        <v>47.14939047619044</v>
      </c>
      <c r="J121" s="2">
        <f>G121-I121</f>
        <v>7.9810428571428531</v>
      </c>
      <c r="K121" s="2">
        <f>90+J121</f>
        <v>97.981042857142853</v>
      </c>
      <c r="L121" s="2">
        <f>EXP(0.06*K121)</f>
        <v>357.40249062321732</v>
      </c>
      <c r="M121" s="2">
        <f>SUMIF(A:A,A121,L:L)</f>
        <v>1741.9260329315316</v>
      </c>
      <c r="N121" s="3">
        <f>L121/M121</f>
        <v>0.20517661707009199</v>
      </c>
      <c r="O121" s="7">
        <f>1/N121</f>
        <v>4.8738497314164322</v>
      </c>
      <c r="P121" s="3">
        <f>IF(O121&gt;21,"",N121)</f>
        <v>0.20517661707009199</v>
      </c>
      <c r="Q121" s="3">
        <f>IF(ISNUMBER(P121),SUMIF(A:A,A121,P:P),"")</f>
        <v>0.96041195594371653</v>
      </c>
      <c r="R121" s="3">
        <f>IFERROR(P121*(1/Q121),"")</f>
        <v>0.21363396800749118</v>
      </c>
      <c r="S121" s="8">
        <f>IFERROR(1/R121,"")</f>
        <v>4.6809035535254138</v>
      </c>
    </row>
    <row r="122" spans="1:19" x14ac:dyDescent="0.25">
      <c r="A122" s="10">
        <v>15</v>
      </c>
      <c r="B122" s="11">
        <v>0.58750000000000002</v>
      </c>
      <c r="C122" s="10" t="s">
        <v>77</v>
      </c>
      <c r="D122" s="10">
        <v>3</v>
      </c>
      <c r="E122" s="10">
        <v>2</v>
      </c>
      <c r="F122" s="10" t="s">
        <v>162</v>
      </c>
      <c r="G122" s="2">
        <v>54.215933333333297</v>
      </c>
      <c r="H122" s="6">
        <f>1+COUNTIFS(A:A,A122,O:O,"&lt;"&amp;O122)</f>
        <v>2</v>
      </c>
      <c r="I122" s="2">
        <f>AVERAGEIF(A:A,A122,G:G)</f>
        <v>47.14939047619044</v>
      </c>
      <c r="J122" s="2">
        <f>G122-I122</f>
        <v>7.0665428571428563</v>
      </c>
      <c r="K122" s="2">
        <f>90+J122</f>
        <v>97.066542857142849</v>
      </c>
      <c r="L122" s="2">
        <f>EXP(0.06*K122)</f>
        <v>338.3201279744149</v>
      </c>
      <c r="M122" s="2">
        <f>SUMIF(A:A,A122,L:L)</f>
        <v>1741.9260329315316</v>
      </c>
      <c r="N122" s="3">
        <f>L122/M122</f>
        <v>0.1942218679659132</v>
      </c>
      <c r="O122" s="7">
        <f>1/N122</f>
        <v>5.1487508099525865</v>
      </c>
      <c r="P122" s="3">
        <f>IF(O122&gt;21,"",N122)</f>
        <v>0.1942218679659132</v>
      </c>
      <c r="Q122" s="3">
        <f>IF(ISNUMBER(P122),SUMIF(A:A,A122,P:P),"")</f>
        <v>0.96041195594371653</v>
      </c>
      <c r="R122" s="3">
        <f>IFERROR(P122*(1/Q122),"")</f>
        <v>0.20222766570525208</v>
      </c>
      <c r="S122" s="8">
        <f>IFERROR(1/R122,"")</f>
        <v>4.9449218360533589</v>
      </c>
    </row>
    <row r="123" spans="1:19" x14ac:dyDescent="0.25">
      <c r="A123" s="10">
        <v>15</v>
      </c>
      <c r="B123" s="11">
        <v>0.58750000000000002</v>
      </c>
      <c r="C123" s="10" t="s">
        <v>77</v>
      </c>
      <c r="D123" s="10">
        <v>3</v>
      </c>
      <c r="E123" s="10">
        <v>1</v>
      </c>
      <c r="F123" s="10" t="s">
        <v>161</v>
      </c>
      <c r="G123" s="2">
        <v>52.650500000000001</v>
      </c>
      <c r="H123" s="6">
        <f>1+COUNTIFS(A:A,A123,O:O,"&lt;"&amp;O123)</f>
        <v>3</v>
      </c>
      <c r="I123" s="2">
        <f>AVERAGEIF(A:A,A123,G:G)</f>
        <v>47.14939047619044</v>
      </c>
      <c r="J123" s="2">
        <f>G123-I123</f>
        <v>5.5011095238095606</v>
      </c>
      <c r="K123" s="2">
        <f>90+J123</f>
        <v>95.501109523809561</v>
      </c>
      <c r="L123" s="2">
        <f>EXP(0.06*K123)</f>
        <v>307.98977101400089</v>
      </c>
      <c r="M123" s="2">
        <f>SUMIF(A:A,A123,L:L)</f>
        <v>1741.9260329315316</v>
      </c>
      <c r="N123" s="3">
        <f>L123/M123</f>
        <v>0.17680990190822113</v>
      </c>
      <c r="O123" s="7">
        <f>1/N123</f>
        <v>5.6557918374904261</v>
      </c>
      <c r="P123" s="3">
        <f>IF(O123&gt;21,"",N123)</f>
        <v>0.17680990190822113</v>
      </c>
      <c r="Q123" s="3">
        <f>IF(ISNUMBER(P123),SUMIF(A:A,A123,P:P),"")</f>
        <v>0.96041195594371653</v>
      </c>
      <c r="R123" s="3">
        <f>IFERROR(P123*(1/Q123),"")</f>
        <v>0.18409798088621751</v>
      </c>
      <c r="S123" s="8">
        <f>IFERROR(1/R123,"")</f>
        <v>5.4318901010546874</v>
      </c>
    </row>
    <row r="124" spans="1:19" x14ac:dyDescent="0.25">
      <c r="A124" s="10">
        <v>15</v>
      </c>
      <c r="B124" s="11">
        <v>0.58750000000000002</v>
      </c>
      <c r="C124" s="10" t="s">
        <v>77</v>
      </c>
      <c r="D124" s="10">
        <v>3</v>
      </c>
      <c r="E124" s="10">
        <v>5</v>
      </c>
      <c r="F124" s="10" t="s">
        <v>165</v>
      </c>
      <c r="G124" s="2">
        <v>51.753433333333298</v>
      </c>
      <c r="H124" s="6">
        <f>1+COUNTIFS(A:A,A124,O:O,"&lt;"&amp;O124)</f>
        <v>4</v>
      </c>
      <c r="I124" s="2">
        <f>AVERAGEIF(A:A,A124,G:G)</f>
        <v>47.14939047619044</v>
      </c>
      <c r="J124" s="2">
        <f>G124-I124</f>
        <v>4.6040428571428578</v>
      </c>
      <c r="K124" s="2">
        <f>90+J124</f>
        <v>94.604042857142858</v>
      </c>
      <c r="L124" s="2">
        <f>EXP(0.06*K124)</f>
        <v>291.85075874642069</v>
      </c>
      <c r="M124" s="2">
        <f>SUMIF(A:A,A124,L:L)</f>
        <v>1741.9260329315316</v>
      </c>
      <c r="N124" s="3">
        <f>L124/M124</f>
        <v>0.16754486311640779</v>
      </c>
      <c r="O124" s="7">
        <f>1/N124</f>
        <v>5.9685506401065496</v>
      </c>
      <c r="P124" s="3">
        <f>IF(O124&gt;21,"",N124)</f>
        <v>0.16754486311640779</v>
      </c>
      <c r="Q124" s="3">
        <f>IF(ISNUMBER(P124),SUMIF(A:A,A124,P:P),"")</f>
        <v>0.96041195594371653</v>
      </c>
      <c r="R124" s="3">
        <f>IFERROR(P124*(1/Q124),"")</f>
        <v>0.1744510385147959</v>
      </c>
      <c r="S124" s="8">
        <f>IFERROR(1/R124,"")</f>
        <v>5.7322673944138538</v>
      </c>
    </row>
    <row r="125" spans="1:19" x14ac:dyDescent="0.25">
      <c r="A125" s="10">
        <v>15</v>
      </c>
      <c r="B125" s="11">
        <v>0.58750000000000002</v>
      </c>
      <c r="C125" s="10" t="s">
        <v>77</v>
      </c>
      <c r="D125" s="10">
        <v>3</v>
      </c>
      <c r="E125" s="10">
        <v>3</v>
      </c>
      <c r="F125" s="10" t="s">
        <v>163</v>
      </c>
      <c r="G125" s="2">
        <v>46.827166666666599</v>
      </c>
      <c r="H125" s="6">
        <f>1+COUNTIFS(A:A,A125,O:O,"&lt;"&amp;O125)</f>
        <v>5</v>
      </c>
      <c r="I125" s="2">
        <f>AVERAGEIF(A:A,A125,G:G)</f>
        <v>47.14939047619044</v>
      </c>
      <c r="J125" s="2">
        <f>G125-I125</f>
        <v>-0.322223809523841</v>
      </c>
      <c r="K125" s="2">
        <f>90+J125</f>
        <v>89.677776190476152</v>
      </c>
      <c r="L125" s="2">
        <f>EXP(0.06*K125)</f>
        <v>217.16698449721724</v>
      </c>
      <c r="M125" s="2">
        <f>SUMIF(A:A,A125,L:L)</f>
        <v>1741.9260329315316</v>
      </c>
      <c r="N125" s="3">
        <f>L125/M125</f>
        <v>0.12467061195000421</v>
      </c>
      <c r="O125" s="7">
        <f>1/N125</f>
        <v>8.0211365321686472</v>
      </c>
      <c r="P125" s="3">
        <f>IF(O125&gt;21,"",N125)</f>
        <v>0.12467061195000421</v>
      </c>
      <c r="Q125" s="3">
        <f>IF(ISNUMBER(P125),SUMIF(A:A,A125,P:P),"")</f>
        <v>0.96041195594371653</v>
      </c>
      <c r="R125" s="3">
        <f>IFERROR(P125*(1/Q125),"")</f>
        <v>0.12980951682083217</v>
      </c>
      <c r="S125" s="8">
        <f>IFERROR(1/R125,"")</f>
        <v>7.7035954257516916</v>
      </c>
    </row>
    <row r="126" spans="1:19" x14ac:dyDescent="0.25">
      <c r="A126" s="10">
        <v>15</v>
      </c>
      <c r="B126" s="11">
        <v>0.58750000000000002</v>
      </c>
      <c r="C126" s="10" t="s">
        <v>77</v>
      </c>
      <c r="D126" s="10">
        <v>3</v>
      </c>
      <c r="E126" s="10">
        <v>4</v>
      </c>
      <c r="F126" s="10" t="s">
        <v>164</v>
      </c>
      <c r="G126" s="2">
        <v>41.760233333333304</v>
      </c>
      <c r="H126" s="6">
        <f>1+COUNTIFS(A:A,A126,O:O,"&lt;"&amp;O126)</f>
        <v>6</v>
      </c>
      <c r="I126" s="2">
        <f>AVERAGEIF(A:A,A126,G:G)</f>
        <v>47.14939047619044</v>
      </c>
      <c r="J126" s="2">
        <f>G126-I126</f>
        <v>-5.3891571428571368</v>
      </c>
      <c r="K126" s="2">
        <f>90+J126</f>
        <v>84.61084285714287</v>
      </c>
      <c r="L126" s="2">
        <f>EXP(0.06*K126)</f>
        <v>160.23645554178023</v>
      </c>
      <c r="M126" s="2">
        <f>SUMIF(A:A,A126,L:L)</f>
        <v>1741.9260329315316</v>
      </c>
      <c r="N126" s="3">
        <f>L126/M126</f>
        <v>9.198809393307833E-2</v>
      </c>
      <c r="O126" s="7">
        <f>1/N126</f>
        <v>10.870972070880212</v>
      </c>
      <c r="P126" s="3">
        <f>IF(O126&gt;21,"",N126)</f>
        <v>9.198809393307833E-2</v>
      </c>
      <c r="Q126" s="3">
        <f>IF(ISNUMBER(P126),SUMIF(A:A,A126,P:P),"")</f>
        <v>0.96041195594371653</v>
      </c>
      <c r="R126" s="3">
        <f>IFERROR(P126*(1/Q126),"")</f>
        <v>9.5779830065411159E-2</v>
      </c>
      <c r="S126" s="8">
        <f>IFERROR(1/R126,"")</f>
        <v>10.440611549603581</v>
      </c>
    </row>
    <row r="127" spans="1:19" x14ac:dyDescent="0.25">
      <c r="A127" s="10">
        <v>15</v>
      </c>
      <c r="B127" s="11">
        <v>0.58750000000000002</v>
      </c>
      <c r="C127" s="10" t="s">
        <v>77</v>
      </c>
      <c r="D127" s="10">
        <v>3</v>
      </c>
      <c r="E127" s="10">
        <v>8</v>
      </c>
      <c r="F127" s="10" t="s">
        <v>168</v>
      </c>
      <c r="G127" s="2">
        <v>27.708033333333297</v>
      </c>
      <c r="H127" s="6">
        <f>1+COUNTIFS(A:A,A127,O:O,"&lt;"&amp;O127)</f>
        <v>7</v>
      </c>
      <c r="I127" s="2">
        <f>AVERAGEIF(A:A,A127,G:G)</f>
        <v>47.14939047619044</v>
      </c>
      <c r="J127" s="2">
        <f>G127-I127</f>
        <v>-19.441357142857143</v>
      </c>
      <c r="K127" s="2">
        <f>90+J127</f>
        <v>70.558642857142857</v>
      </c>
      <c r="L127" s="2">
        <f>EXP(0.06*K127)</f>
        <v>68.959444534480411</v>
      </c>
      <c r="M127" s="2">
        <f>SUMIF(A:A,A127,L:L)</f>
        <v>1741.9260329315316</v>
      </c>
      <c r="N127" s="3">
        <f>L127/M127</f>
        <v>3.9588044056283384E-2</v>
      </c>
      <c r="O127" s="7">
        <f>1/N127</f>
        <v>25.260151741224526</v>
      </c>
      <c r="P127" s="3" t="str">
        <f>IF(O127&gt;21,"",N127)</f>
        <v/>
      </c>
      <c r="Q127" s="3" t="str">
        <f>IF(ISNUMBER(P127),SUMIF(A:A,A127,P:P),"")</f>
        <v/>
      </c>
      <c r="R127" s="3" t="str">
        <f>IFERROR(P127*(1/Q127),"")</f>
        <v/>
      </c>
      <c r="S127" s="8" t="str">
        <f>IFERROR(1/R127,"")</f>
        <v/>
      </c>
    </row>
    <row r="128" spans="1:19" x14ac:dyDescent="0.25">
      <c r="A128" s="10">
        <v>16</v>
      </c>
      <c r="B128" s="11">
        <v>0.59722222222222221</v>
      </c>
      <c r="C128" s="10" t="s">
        <v>169</v>
      </c>
      <c r="D128" s="10">
        <v>1</v>
      </c>
      <c r="E128" s="10">
        <v>5</v>
      </c>
      <c r="F128" s="10" t="s">
        <v>174</v>
      </c>
      <c r="G128" s="2">
        <v>60.658766666666693</v>
      </c>
      <c r="H128" s="6">
        <f>1+COUNTIFS(A:A,A128,O:O,"&lt;"&amp;O128)</f>
        <v>1</v>
      </c>
      <c r="I128" s="2">
        <f>AVERAGEIF(A:A,A128,G:G)</f>
        <v>49.919129629629623</v>
      </c>
      <c r="J128" s="2">
        <f>G128-I128</f>
        <v>10.73963703703707</v>
      </c>
      <c r="K128" s="2">
        <f>90+J128</f>
        <v>100.73963703703707</v>
      </c>
      <c r="L128" s="2">
        <f>EXP(0.06*K128)</f>
        <v>421.73545021175408</v>
      </c>
      <c r="M128" s="2">
        <f>SUMIF(A:A,A128,L:L)</f>
        <v>2276.6518305863538</v>
      </c>
      <c r="N128" s="3">
        <f>L128/M128</f>
        <v>0.18524371822947375</v>
      </c>
      <c r="O128" s="7">
        <f>1/N128</f>
        <v>5.3982937157482089</v>
      </c>
      <c r="P128" s="3">
        <f>IF(O128&gt;21,"",N128)</f>
        <v>0.18524371822947375</v>
      </c>
      <c r="Q128" s="3">
        <f>IF(ISNUMBER(P128),SUMIF(A:A,A128,P:P),"")</f>
        <v>0.9184173247497357</v>
      </c>
      <c r="R128" s="3">
        <f>IFERROR(P128*(1/Q128),"")</f>
        <v>0.20169885000803067</v>
      </c>
      <c r="S128" s="8">
        <f>IFERROR(1/R128,"")</f>
        <v>4.9578864726307801</v>
      </c>
    </row>
    <row r="129" spans="1:19" x14ac:dyDescent="0.25">
      <c r="A129" s="10">
        <v>16</v>
      </c>
      <c r="B129" s="11">
        <v>0.59722222222222221</v>
      </c>
      <c r="C129" s="10" t="s">
        <v>169</v>
      </c>
      <c r="D129" s="10">
        <v>1</v>
      </c>
      <c r="E129" s="10">
        <v>7</v>
      </c>
      <c r="F129" s="10" t="s">
        <v>176</v>
      </c>
      <c r="G129" s="2">
        <v>58.839399999999998</v>
      </c>
      <c r="H129" s="6">
        <f>1+COUNTIFS(A:A,A129,O:O,"&lt;"&amp;O129)</f>
        <v>2</v>
      </c>
      <c r="I129" s="2">
        <f>AVERAGEIF(A:A,A129,G:G)</f>
        <v>49.919129629629623</v>
      </c>
      <c r="J129" s="2">
        <f>G129-I129</f>
        <v>8.9202703703703747</v>
      </c>
      <c r="K129" s="2">
        <f>90+J129</f>
        <v>98.920270370370375</v>
      </c>
      <c r="L129" s="2">
        <f>EXP(0.06*K129)</f>
        <v>378.12174565741407</v>
      </c>
      <c r="M129" s="2">
        <f>SUMIF(A:A,A129,L:L)</f>
        <v>2276.6518305863538</v>
      </c>
      <c r="N129" s="3">
        <f>L129/M129</f>
        <v>0.16608676855082777</v>
      </c>
      <c r="O129" s="7">
        <f>1/N129</f>
        <v>6.0209492226586887</v>
      </c>
      <c r="P129" s="3">
        <f>IF(O129&gt;21,"",N129)</f>
        <v>0.16608676855082777</v>
      </c>
      <c r="Q129" s="3">
        <f>IF(ISNUMBER(P129),SUMIF(A:A,A129,P:P),"")</f>
        <v>0.9184173247497357</v>
      </c>
      <c r="R129" s="3">
        <f>IFERROR(P129*(1/Q129),"")</f>
        <v>0.18084019549183222</v>
      </c>
      <c r="S129" s="8">
        <f>IFERROR(1/R129,"")</f>
        <v>5.5297440775281936</v>
      </c>
    </row>
    <row r="130" spans="1:19" x14ac:dyDescent="0.25">
      <c r="A130" s="10">
        <v>16</v>
      </c>
      <c r="B130" s="11">
        <v>0.59722222222222221</v>
      </c>
      <c r="C130" s="10" t="s">
        <v>169</v>
      </c>
      <c r="D130" s="10">
        <v>1</v>
      </c>
      <c r="E130" s="10">
        <v>3</v>
      </c>
      <c r="F130" s="10" t="s">
        <v>172</v>
      </c>
      <c r="G130" s="2">
        <v>57.668266666666703</v>
      </c>
      <c r="H130" s="6">
        <f>1+COUNTIFS(A:A,A130,O:O,"&lt;"&amp;O130)</f>
        <v>3</v>
      </c>
      <c r="I130" s="2">
        <f>AVERAGEIF(A:A,A130,G:G)</f>
        <v>49.919129629629623</v>
      </c>
      <c r="J130" s="2">
        <f>G130-I130</f>
        <v>7.7491370370370802</v>
      </c>
      <c r="K130" s="2">
        <f>90+J130</f>
        <v>97.749137037037087</v>
      </c>
      <c r="L130" s="2">
        <f>EXP(0.06*K130)</f>
        <v>352.46390583744341</v>
      </c>
      <c r="M130" s="2">
        <f>SUMIF(A:A,A130,L:L)</f>
        <v>2276.6518305863538</v>
      </c>
      <c r="N130" s="3">
        <f>L130/M130</f>
        <v>0.154816780107596</v>
      </c>
      <c r="O130" s="7">
        <f>1/N130</f>
        <v>6.4592481467771821</v>
      </c>
      <c r="P130" s="3">
        <f>IF(O130&gt;21,"",N130)</f>
        <v>0.154816780107596</v>
      </c>
      <c r="Q130" s="3">
        <f>IF(ISNUMBER(P130),SUMIF(A:A,A130,P:P),"")</f>
        <v>0.9184173247497357</v>
      </c>
      <c r="R130" s="3">
        <f>IFERROR(P130*(1/Q130),"")</f>
        <v>0.16856909809468459</v>
      </c>
      <c r="S130" s="8">
        <f>IFERROR(1/R130,"")</f>
        <v>5.9322854028577883</v>
      </c>
    </row>
    <row r="131" spans="1:19" x14ac:dyDescent="0.25">
      <c r="A131" s="10">
        <v>16</v>
      </c>
      <c r="B131" s="11">
        <v>0.59722222222222221</v>
      </c>
      <c r="C131" s="10" t="s">
        <v>169</v>
      </c>
      <c r="D131" s="10">
        <v>1</v>
      </c>
      <c r="E131" s="10">
        <v>2</v>
      </c>
      <c r="F131" s="10" t="s">
        <v>171</v>
      </c>
      <c r="G131" s="2">
        <v>56.227700000000006</v>
      </c>
      <c r="H131" s="6">
        <f>1+COUNTIFS(A:A,A131,O:O,"&lt;"&amp;O131)</f>
        <v>4</v>
      </c>
      <c r="I131" s="2">
        <f>AVERAGEIF(A:A,A131,G:G)</f>
        <v>49.919129629629623</v>
      </c>
      <c r="J131" s="2">
        <f>G131-I131</f>
        <v>6.3085703703703828</v>
      </c>
      <c r="K131" s="2">
        <f>90+J131</f>
        <v>96.308570370370376</v>
      </c>
      <c r="L131" s="2">
        <f>EXP(0.06*K131)</f>
        <v>323.27851338482202</v>
      </c>
      <c r="M131" s="2">
        <f>SUMIF(A:A,A131,L:L)</f>
        <v>2276.6518305863538</v>
      </c>
      <c r="N131" s="3">
        <f>L131/M131</f>
        <v>0.14199734410050804</v>
      </c>
      <c r="O131" s="7">
        <f>1/N131</f>
        <v>7.0423852385026553</v>
      </c>
      <c r="P131" s="3">
        <f>IF(O131&gt;21,"",N131)</f>
        <v>0.14199734410050804</v>
      </c>
      <c r="Q131" s="3">
        <f>IF(ISNUMBER(P131),SUMIF(A:A,A131,P:P),"")</f>
        <v>0.9184173247497357</v>
      </c>
      <c r="R131" s="3">
        <f>IFERROR(P131*(1/Q131),"")</f>
        <v>0.15461091627294993</v>
      </c>
      <c r="S131" s="8">
        <f>IFERROR(1/R131,"")</f>
        <v>6.4678486106026378</v>
      </c>
    </row>
    <row r="132" spans="1:19" x14ac:dyDescent="0.25">
      <c r="A132" s="10">
        <v>16</v>
      </c>
      <c r="B132" s="11">
        <v>0.59722222222222221</v>
      </c>
      <c r="C132" s="10" t="s">
        <v>169</v>
      </c>
      <c r="D132" s="10">
        <v>1</v>
      </c>
      <c r="E132" s="10">
        <v>6</v>
      </c>
      <c r="F132" s="10" t="s">
        <v>175</v>
      </c>
      <c r="G132" s="2">
        <v>51.669766666666597</v>
      </c>
      <c r="H132" s="6">
        <f>1+COUNTIFS(A:A,A132,O:O,"&lt;"&amp;O132)</f>
        <v>5</v>
      </c>
      <c r="I132" s="2">
        <f>AVERAGEIF(A:A,A132,G:G)</f>
        <v>49.919129629629623</v>
      </c>
      <c r="J132" s="2">
        <f>G132-I132</f>
        <v>1.7506370370369737</v>
      </c>
      <c r="K132" s="2">
        <f>90+J132</f>
        <v>91.750637037036967</v>
      </c>
      <c r="L132" s="2">
        <f>EXP(0.06*K132)</f>
        <v>245.9278554083204</v>
      </c>
      <c r="M132" s="2">
        <f>SUMIF(A:A,A132,L:L)</f>
        <v>2276.6518305863538</v>
      </c>
      <c r="N132" s="3">
        <f>L132/M132</f>
        <v>0.10802172387728758</v>
      </c>
      <c r="O132" s="7">
        <f>1/N132</f>
        <v>9.2573971614820518</v>
      </c>
      <c r="P132" s="3">
        <f>IF(O132&gt;21,"",N132)</f>
        <v>0.10802172387728758</v>
      </c>
      <c r="Q132" s="3">
        <f>IF(ISNUMBER(P132),SUMIF(A:A,A132,P:P),"")</f>
        <v>0.9184173247497357</v>
      </c>
      <c r="R132" s="3">
        <f>IFERROR(P132*(1/Q132),"")</f>
        <v>0.11761725412434154</v>
      </c>
      <c r="S132" s="8">
        <f>IFERROR(1/R132,"")</f>
        <v>8.5021539351941424</v>
      </c>
    </row>
    <row r="133" spans="1:19" x14ac:dyDescent="0.25">
      <c r="A133" s="1">
        <v>16</v>
      </c>
      <c r="B133" s="5">
        <v>0.59722222222222221</v>
      </c>
      <c r="C133" s="1" t="s">
        <v>169</v>
      </c>
      <c r="D133" s="1">
        <v>1</v>
      </c>
      <c r="E133" s="1">
        <v>8</v>
      </c>
      <c r="F133" s="1" t="s">
        <v>177</v>
      </c>
      <c r="G133" s="2">
        <v>49.005533333333304</v>
      </c>
      <c r="H133" s="6">
        <f>1+COUNTIFS(A:A,A133,O:O,"&lt;"&amp;O133)</f>
        <v>6</v>
      </c>
      <c r="I133" s="2">
        <f>AVERAGEIF(A:A,A133,G:G)</f>
        <v>49.919129629629623</v>
      </c>
      <c r="J133" s="2">
        <f>G133-I133</f>
        <v>-0.91359629629631911</v>
      </c>
      <c r="K133" s="2">
        <f>90+J133</f>
        <v>89.086403703703681</v>
      </c>
      <c r="L133" s="2">
        <f>EXP(0.06*K133)</f>
        <v>209.59649337424335</v>
      </c>
      <c r="M133" s="2">
        <f>SUMIF(A:A,A133,L:L)</f>
        <v>2276.6518305863538</v>
      </c>
      <c r="N133" s="3">
        <f>L133/M133</f>
        <v>9.2063481362568117E-2</v>
      </c>
      <c r="O133" s="7">
        <f>1/N133</f>
        <v>10.862070228061</v>
      </c>
      <c r="P133" s="3">
        <f>IF(O133&gt;21,"",N133)</f>
        <v>9.2063481362568117E-2</v>
      </c>
      <c r="Q133" s="3">
        <f>IF(ISNUMBER(P133),SUMIF(A:A,A133,P:P),"")</f>
        <v>0.9184173247497357</v>
      </c>
      <c r="R133" s="3">
        <f>IFERROR(P133*(1/Q133),"")</f>
        <v>0.10024144676022415</v>
      </c>
      <c r="S133" s="8">
        <f>IFERROR(1/R133,"")</f>
        <v>9.9759134800995355</v>
      </c>
    </row>
    <row r="134" spans="1:19" x14ac:dyDescent="0.25">
      <c r="A134" s="1">
        <v>16</v>
      </c>
      <c r="B134" s="5">
        <v>0.59722222222222221</v>
      </c>
      <c r="C134" s="1" t="s">
        <v>169</v>
      </c>
      <c r="D134" s="1">
        <v>1</v>
      </c>
      <c r="E134" s="1">
        <v>9</v>
      </c>
      <c r="F134" s="1" t="s">
        <v>178</v>
      </c>
      <c r="G134" s="2">
        <v>44.483733333333298</v>
      </c>
      <c r="H134" s="6">
        <f>1+COUNTIFS(A:A,A134,O:O,"&lt;"&amp;O134)</f>
        <v>7</v>
      </c>
      <c r="I134" s="2">
        <f>AVERAGEIF(A:A,A134,G:G)</f>
        <v>49.919129629629623</v>
      </c>
      <c r="J134" s="2">
        <f>G134-I134</f>
        <v>-5.4353962962963251</v>
      </c>
      <c r="K134" s="2">
        <f>90+J134</f>
        <v>84.564603703703682</v>
      </c>
      <c r="L134" s="2">
        <f>EXP(0.06*K134)</f>
        <v>159.7925197597099</v>
      </c>
      <c r="M134" s="2">
        <f>SUMIF(A:A,A134,L:L)</f>
        <v>2276.6518305863538</v>
      </c>
      <c r="N134" s="3">
        <f>L134/M134</f>
        <v>7.0187508521474359E-2</v>
      </c>
      <c r="O134" s="7">
        <f>1/N134</f>
        <v>14.247549472340124</v>
      </c>
      <c r="P134" s="3">
        <f>IF(O134&gt;21,"",N134)</f>
        <v>7.0187508521474359E-2</v>
      </c>
      <c r="Q134" s="3">
        <f>IF(ISNUMBER(P134),SUMIF(A:A,A134,P:P),"")</f>
        <v>0.9184173247497357</v>
      </c>
      <c r="R134" s="3">
        <f>IFERROR(P134*(1/Q134),"")</f>
        <v>7.6422239247936785E-2</v>
      </c>
      <c r="S134" s="8">
        <f>IFERROR(1/R134,"")</f>
        <v>13.085196270626126</v>
      </c>
    </row>
    <row r="135" spans="1:19" x14ac:dyDescent="0.25">
      <c r="A135" s="10">
        <v>16</v>
      </c>
      <c r="B135" s="11">
        <v>0.59722222222222221</v>
      </c>
      <c r="C135" s="10" t="s">
        <v>169</v>
      </c>
      <c r="D135" s="10">
        <v>1</v>
      </c>
      <c r="E135" s="10">
        <v>1</v>
      </c>
      <c r="F135" s="10" t="s">
        <v>170</v>
      </c>
      <c r="G135" s="2">
        <v>36.985833333333304</v>
      </c>
      <c r="H135" s="6">
        <f>1+COUNTIFS(A:A,A135,O:O,"&lt;"&amp;O135)</f>
        <v>8</v>
      </c>
      <c r="I135" s="2">
        <f>AVERAGEIF(A:A,A135,G:G)</f>
        <v>49.919129629629623</v>
      </c>
      <c r="J135" s="2">
        <f>G135-I135</f>
        <v>-12.933296296296319</v>
      </c>
      <c r="K135" s="2">
        <f>90+J135</f>
        <v>77.066703703703681</v>
      </c>
      <c r="L135" s="2">
        <f>EXP(0.06*K135)</f>
        <v>101.90104774052834</v>
      </c>
      <c r="M135" s="2">
        <f>SUMIF(A:A,A135,L:L)</f>
        <v>2276.6518305863538</v>
      </c>
      <c r="N135" s="3">
        <f>L135/M135</f>
        <v>4.4759170625700652E-2</v>
      </c>
      <c r="O135" s="7">
        <f>1/N135</f>
        <v>22.341790207922248</v>
      </c>
      <c r="P135" s="3" t="str">
        <f>IF(O135&gt;21,"",N135)</f>
        <v/>
      </c>
      <c r="Q135" s="3" t="str">
        <f>IF(ISNUMBER(P135),SUMIF(A:A,A135,P:P),"")</f>
        <v/>
      </c>
      <c r="R135" s="3" t="str">
        <f>IFERROR(P135*(1/Q135),"")</f>
        <v/>
      </c>
      <c r="S135" s="8" t="str">
        <f>IFERROR(1/R135,"")</f>
        <v/>
      </c>
    </row>
    <row r="136" spans="1:19" x14ac:dyDescent="0.25">
      <c r="A136" s="10">
        <v>16</v>
      </c>
      <c r="B136" s="11">
        <v>0.59722222222222221</v>
      </c>
      <c r="C136" s="10" t="s">
        <v>169</v>
      </c>
      <c r="D136" s="10">
        <v>1</v>
      </c>
      <c r="E136" s="10">
        <v>4</v>
      </c>
      <c r="F136" s="10" t="s">
        <v>173</v>
      </c>
      <c r="G136" s="2">
        <v>33.733166666666698</v>
      </c>
      <c r="H136" s="6">
        <f>1+COUNTIFS(A:A,A136,O:O,"&lt;"&amp;O136)</f>
        <v>9</v>
      </c>
      <c r="I136" s="2">
        <f>AVERAGEIF(A:A,A136,G:G)</f>
        <v>49.919129629629623</v>
      </c>
      <c r="J136" s="2">
        <f>G136-I136</f>
        <v>-16.185962962962925</v>
      </c>
      <c r="K136" s="2">
        <f>90+J136</f>
        <v>73.814037037037082</v>
      </c>
      <c r="L136" s="2">
        <f>EXP(0.06*K136)</f>
        <v>83.83429921211777</v>
      </c>
      <c r="M136" s="2">
        <f>SUMIF(A:A,A136,L:L)</f>
        <v>2276.6518305863538</v>
      </c>
      <c r="N136" s="3">
        <f>L136/M136</f>
        <v>3.6823504624563595E-2</v>
      </c>
      <c r="O136" s="7">
        <f>1/N136</f>
        <v>27.156567800799088</v>
      </c>
      <c r="P136" s="3" t="str">
        <f>IF(O136&gt;21,"",N136)</f>
        <v/>
      </c>
      <c r="Q136" s="3" t="str">
        <f>IF(ISNUMBER(P136),SUMIF(A:A,A136,P:P),"")</f>
        <v/>
      </c>
      <c r="R136" s="3" t="str">
        <f>IFERROR(P136*(1/Q136),"")</f>
        <v/>
      </c>
      <c r="S136" s="8" t="str">
        <f>IFERROR(1/R136,"")</f>
        <v/>
      </c>
    </row>
    <row r="137" spans="1:19" x14ac:dyDescent="0.25">
      <c r="A137" s="10">
        <v>17</v>
      </c>
      <c r="B137" s="11">
        <v>0.59861111111111109</v>
      </c>
      <c r="C137" s="10" t="s">
        <v>31</v>
      </c>
      <c r="D137" s="10">
        <v>5</v>
      </c>
      <c r="E137" s="10">
        <v>7</v>
      </c>
      <c r="F137" s="10" t="s">
        <v>185</v>
      </c>
      <c r="G137" s="2">
        <v>72.759033333333406</v>
      </c>
      <c r="H137" s="6">
        <f>1+COUNTIFS(A:A,A137,O:O,"&lt;"&amp;O137)</f>
        <v>1</v>
      </c>
      <c r="I137" s="2">
        <f>AVERAGEIF(A:A,A137,G:G)</f>
        <v>49.715169230769227</v>
      </c>
      <c r="J137" s="2">
        <f>G137-I137</f>
        <v>23.043864102564179</v>
      </c>
      <c r="K137" s="2">
        <f>90+J137</f>
        <v>113.04386410256419</v>
      </c>
      <c r="L137" s="2">
        <f>EXP(0.06*K137)</f>
        <v>882.38798021839216</v>
      </c>
      <c r="M137" s="2">
        <f>SUMIF(A:A,A137,L:L)</f>
        <v>3632.532930281594</v>
      </c>
      <c r="N137" s="3">
        <f>L137/M137</f>
        <v>0.24291258941181559</v>
      </c>
      <c r="O137" s="7">
        <f>1/N137</f>
        <v>4.1167071761137741</v>
      </c>
      <c r="P137" s="3">
        <f>IF(O137&gt;21,"",N137)</f>
        <v>0.24291258941181559</v>
      </c>
      <c r="Q137" s="3">
        <f>IF(ISNUMBER(P137),SUMIF(A:A,A137,P:P),"")</f>
        <v>0.83837578931541812</v>
      </c>
      <c r="R137" s="3">
        <f>IFERROR(P137*(1/Q137),"")</f>
        <v>0.28974189439579073</v>
      </c>
      <c r="S137" s="8">
        <f>IFERROR(1/R137,"")</f>
        <v>3.4513476281548314</v>
      </c>
    </row>
    <row r="138" spans="1:19" x14ac:dyDescent="0.25">
      <c r="A138" s="1">
        <v>17</v>
      </c>
      <c r="B138" s="5">
        <v>0.59861111111111109</v>
      </c>
      <c r="C138" s="1" t="s">
        <v>31</v>
      </c>
      <c r="D138" s="1">
        <v>5</v>
      </c>
      <c r="E138" s="1">
        <v>1</v>
      </c>
      <c r="F138" s="1" t="s">
        <v>179</v>
      </c>
      <c r="G138" s="2">
        <v>62.841566666666701</v>
      </c>
      <c r="H138" s="6">
        <f>1+COUNTIFS(A:A,A138,O:O,"&lt;"&amp;O138)</f>
        <v>2</v>
      </c>
      <c r="I138" s="2">
        <f>AVERAGEIF(A:A,A138,G:G)</f>
        <v>49.715169230769227</v>
      </c>
      <c r="J138" s="2">
        <f>G138-I138</f>
        <v>13.126397435897474</v>
      </c>
      <c r="K138" s="2">
        <f>90+J138</f>
        <v>103.12639743589747</v>
      </c>
      <c r="L138" s="2">
        <f>EXP(0.06*K138)</f>
        <v>486.66881779628108</v>
      </c>
      <c r="M138" s="2">
        <f>SUMIF(A:A,A138,L:L)</f>
        <v>3632.532930281594</v>
      </c>
      <c r="N138" s="3">
        <f>L138/M138</f>
        <v>0.13397506014035074</v>
      </c>
      <c r="O138" s="7">
        <f>1/N138</f>
        <v>7.464075768672255</v>
      </c>
      <c r="P138" s="3">
        <f>IF(O138&gt;21,"",N138)</f>
        <v>0.13397506014035074</v>
      </c>
      <c r="Q138" s="3">
        <f>IF(ISNUMBER(P138),SUMIF(A:A,A138,P:P),"")</f>
        <v>0.83837578931541812</v>
      </c>
      <c r="R138" s="3">
        <f>IFERROR(P138*(1/Q138),"")</f>
        <v>0.15980311197887651</v>
      </c>
      <c r="S138" s="8">
        <f>IFERROR(1/R138,"")</f>
        <v>6.2577004140706878</v>
      </c>
    </row>
    <row r="139" spans="1:19" x14ac:dyDescent="0.25">
      <c r="A139" s="10">
        <v>17</v>
      </c>
      <c r="B139" s="11">
        <v>0.59861111111111109</v>
      </c>
      <c r="C139" s="10" t="s">
        <v>31</v>
      </c>
      <c r="D139" s="10">
        <v>5</v>
      </c>
      <c r="E139" s="10">
        <v>10</v>
      </c>
      <c r="F139" s="10" t="s">
        <v>110</v>
      </c>
      <c r="G139" s="2">
        <v>55.675233333333296</v>
      </c>
      <c r="H139" s="6">
        <f>1+COUNTIFS(A:A,A139,O:O,"&lt;"&amp;O139)</f>
        <v>3</v>
      </c>
      <c r="I139" s="2">
        <f>AVERAGEIF(A:A,A139,G:G)</f>
        <v>49.715169230769227</v>
      </c>
      <c r="J139" s="2">
        <f>G139-I139</f>
        <v>5.9600641025640684</v>
      </c>
      <c r="K139" s="2">
        <f>90+J139</f>
        <v>95.960064102564075</v>
      </c>
      <c r="L139" s="2">
        <f>EXP(0.06*K139)</f>
        <v>316.58882380788305</v>
      </c>
      <c r="M139" s="2">
        <f>SUMIF(A:A,A139,L:L)</f>
        <v>3632.532930281594</v>
      </c>
      <c r="N139" s="3">
        <f>L139/M139</f>
        <v>8.7153738144733373E-2</v>
      </c>
      <c r="O139" s="7">
        <f>1/N139</f>
        <v>11.473977149888082</v>
      </c>
      <c r="P139" s="3">
        <f>IF(O139&gt;21,"",N139)</f>
        <v>8.7153738144733373E-2</v>
      </c>
      <c r="Q139" s="3">
        <f>IF(ISNUMBER(P139),SUMIF(A:A,A139,P:P),"")</f>
        <v>0.83837578931541812</v>
      </c>
      <c r="R139" s="3">
        <f>IFERROR(P139*(1/Q139),"")</f>
        <v>0.10395545679569229</v>
      </c>
      <c r="S139" s="8">
        <f>IFERROR(1/R139,"")</f>
        <v>9.619504649624492</v>
      </c>
    </row>
    <row r="140" spans="1:19" x14ac:dyDescent="0.25">
      <c r="A140" s="10">
        <v>17</v>
      </c>
      <c r="B140" s="11">
        <v>0.59861111111111109</v>
      </c>
      <c r="C140" s="10" t="s">
        <v>31</v>
      </c>
      <c r="D140" s="10">
        <v>5</v>
      </c>
      <c r="E140" s="10">
        <v>8</v>
      </c>
      <c r="F140" s="10" t="s">
        <v>186</v>
      </c>
      <c r="G140" s="2">
        <v>55.144766666666598</v>
      </c>
      <c r="H140" s="6">
        <f>1+COUNTIFS(A:A,A140,O:O,"&lt;"&amp;O140)</f>
        <v>4</v>
      </c>
      <c r="I140" s="2">
        <f>AVERAGEIF(A:A,A140,G:G)</f>
        <v>49.715169230769227</v>
      </c>
      <c r="J140" s="2">
        <f>G140-I140</f>
        <v>5.4295974358973709</v>
      </c>
      <c r="K140" s="2">
        <f>90+J140</f>
        <v>95.429597435897364</v>
      </c>
      <c r="L140" s="2">
        <f>EXP(0.06*K140)</f>
        <v>306.67110256426747</v>
      </c>
      <c r="M140" s="2">
        <f>SUMIF(A:A,A140,L:L)</f>
        <v>3632.532930281594</v>
      </c>
      <c r="N140" s="3">
        <f>L140/M140</f>
        <v>8.4423488637305852E-2</v>
      </c>
      <c r="O140" s="7">
        <f>1/N140</f>
        <v>11.845044739813209</v>
      </c>
      <c r="P140" s="3">
        <f>IF(O140&gt;21,"",N140)</f>
        <v>8.4423488637305852E-2</v>
      </c>
      <c r="Q140" s="3">
        <f>IF(ISNUMBER(P140),SUMIF(A:A,A140,P:P),"")</f>
        <v>0.83837578931541812</v>
      </c>
      <c r="R140" s="3">
        <f>IFERROR(P140*(1/Q140),"")</f>
        <v>0.10069886286463792</v>
      </c>
      <c r="S140" s="8">
        <f>IFERROR(1/R140,"")</f>
        <v>9.9305987332173409</v>
      </c>
    </row>
    <row r="141" spans="1:19" x14ac:dyDescent="0.25">
      <c r="A141" s="1">
        <v>17</v>
      </c>
      <c r="B141" s="5">
        <v>0.59861111111111109</v>
      </c>
      <c r="C141" s="1" t="s">
        <v>31</v>
      </c>
      <c r="D141" s="1">
        <v>5</v>
      </c>
      <c r="E141" s="1">
        <v>5</v>
      </c>
      <c r="F141" s="1" t="s">
        <v>183</v>
      </c>
      <c r="G141" s="2">
        <v>53.734666666666598</v>
      </c>
      <c r="H141" s="6">
        <f>1+COUNTIFS(A:A,A141,O:O,"&lt;"&amp;O141)</f>
        <v>5</v>
      </c>
      <c r="I141" s="2">
        <f>AVERAGEIF(A:A,A141,G:G)</f>
        <v>49.715169230769227</v>
      </c>
      <c r="J141" s="2">
        <f>G141-I141</f>
        <v>4.019497435897371</v>
      </c>
      <c r="K141" s="2">
        <f>90+J141</f>
        <v>94.019497435897364</v>
      </c>
      <c r="L141" s="2">
        <f>EXP(0.06*K141)</f>
        <v>281.79217922556069</v>
      </c>
      <c r="M141" s="2">
        <f>SUMIF(A:A,A141,L:L)</f>
        <v>3632.532930281594</v>
      </c>
      <c r="N141" s="3">
        <f>L141/M141</f>
        <v>7.7574569765487614E-2</v>
      </c>
      <c r="O141" s="7">
        <f>1/N141</f>
        <v>12.890822379332009</v>
      </c>
      <c r="P141" s="3">
        <f>IF(O141&gt;21,"",N141)</f>
        <v>7.7574569765487614E-2</v>
      </c>
      <c r="Q141" s="3">
        <f>IF(ISNUMBER(P141),SUMIF(A:A,A141,P:P),"")</f>
        <v>0.83837578931541812</v>
      </c>
      <c r="R141" s="3">
        <f>IFERROR(P141*(1/Q141),"")</f>
        <v>9.2529592044674494E-2</v>
      </c>
      <c r="S141" s="8">
        <f>IFERROR(1/R141,"")</f>
        <v>10.807353387197329</v>
      </c>
    </row>
    <row r="142" spans="1:19" x14ac:dyDescent="0.25">
      <c r="A142" s="1">
        <v>17</v>
      </c>
      <c r="B142" s="5">
        <v>0.59861111111111109</v>
      </c>
      <c r="C142" s="1" t="s">
        <v>31</v>
      </c>
      <c r="D142" s="1">
        <v>5</v>
      </c>
      <c r="E142" s="1">
        <v>6</v>
      </c>
      <c r="F142" s="1" t="s">
        <v>184</v>
      </c>
      <c r="G142" s="2">
        <v>53.385233333333304</v>
      </c>
      <c r="H142" s="6">
        <f>1+COUNTIFS(A:A,A142,O:O,"&lt;"&amp;O142)</f>
        <v>6</v>
      </c>
      <c r="I142" s="2">
        <f>AVERAGEIF(A:A,A142,G:G)</f>
        <v>49.715169230769227</v>
      </c>
      <c r="J142" s="2">
        <f>G142-I142</f>
        <v>3.6700641025640763</v>
      </c>
      <c r="K142" s="2">
        <f>90+J142</f>
        <v>93.670064102564083</v>
      </c>
      <c r="L142" s="2">
        <f>EXP(0.06*K142)</f>
        <v>275.94562795688176</v>
      </c>
      <c r="M142" s="2">
        <f>SUMIF(A:A,A142,L:L)</f>
        <v>3632.532930281594</v>
      </c>
      <c r="N142" s="3">
        <f>L142/M142</f>
        <v>7.5965072651245164E-2</v>
      </c>
      <c r="O142" s="7">
        <f>1/N142</f>
        <v>13.163944495794658</v>
      </c>
      <c r="P142" s="3">
        <f>IF(O142&gt;21,"",N142)</f>
        <v>7.5965072651245164E-2</v>
      </c>
      <c r="Q142" s="3">
        <f>IF(ISNUMBER(P142),SUMIF(A:A,A142,P:P),"")</f>
        <v>0.83837578931541812</v>
      </c>
      <c r="R142" s="3">
        <f>IFERROR(P142*(1/Q142),"")</f>
        <v>9.0609811995256931E-2</v>
      </c>
      <c r="S142" s="8">
        <f>IFERROR(1/R142,"")</f>
        <v>11.036332357166199</v>
      </c>
    </row>
    <row r="143" spans="1:19" x14ac:dyDescent="0.25">
      <c r="A143" s="10">
        <v>17</v>
      </c>
      <c r="B143" s="11">
        <v>0.59861111111111109</v>
      </c>
      <c r="C143" s="10" t="s">
        <v>31</v>
      </c>
      <c r="D143" s="10">
        <v>5</v>
      </c>
      <c r="E143" s="10">
        <v>9</v>
      </c>
      <c r="F143" s="10" t="s">
        <v>187</v>
      </c>
      <c r="G143" s="2">
        <v>51.638500000000001</v>
      </c>
      <c r="H143" s="6">
        <f>1+COUNTIFS(A:A,A143,O:O,"&lt;"&amp;O143)</f>
        <v>7</v>
      </c>
      <c r="I143" s="2">
        <f>AVERAGEIF(A:A,A143,G:G)</f>
        <v>49.715169230769227</v>
      </c>
      <c r="J143" s="2">
        <f>G143-I143</f>
        <v>1.9233307692307733</v>
      </c>
      <c r="K143" s="2">
        <f>90+J143</f>
        <v>91.923330769230773</v>
      </c>
      <c r="L143" s="2">
        <f>EXP(0.06*K143)</f>
        <v>248.48931488309327</v>
      </c>
      <c r="M143" s="2">
        <f>SUMIF(A:A,A143,L:L)</f>
        <v>3632.532930281594</v>
      </c>
      <c r="N143" s="3">
        <f>L143/M143</f>
        <v>6.8406624152428638E-2</v>
      </c>
      <c r="O143" s="7">
        <f>1/N143</f>
        <v>14.618467325207087</v>
      </c>
      <c r="P143" s="3">
        <f>IF(O143&gt;21,"",N143)</f>
        <v>6.8406624152428638E-2</v>
      </c>
      <c r="Q143" s="3">
        <f>IF(ISNUMBER(P143),SUMIF(A:A,A143,P:P),"")</f>
        <v>0.83837578931541812</v>
      </c>
      <c r="R143" s="3">
        <f>IFERROR(P143*(1/Q143),"")</f>
        <v>8.1594226627520541E-2</v>
      </c>
      <c r="S143" s="8">
        <f>IFERROR(1/R143,"")</f>
        <v>12.25576908235214</v>
      </c>
    </row>
    <row r="144" spans="1:19" x14ac:dyDescent="0.25">
      <c r="A144" s="1">
        <v>17</v>
      </c>
      <c r="B144" s="5">
        <v>0.59861111111111109</v>
      </c>
      <c r="C144" s="1" t="s">
        <v>31</v>
      </c>
      <c r="D144" s="1">
        <v>5</v>
      </c>
      <c r="E144" s="1">
        <v>2</v>
      </c>
      <c r="F144" s="1" t="s">
        <v>180</v>
      </c>
      <c r="G144" s="2">
        <v>51.530466666666598</v>
      </c>
      <c r="H144" s="6">
        <f>1+COUNTIFS(A:A,A144,O:O,"&lt;"&amp;O144)</f>
        <v>8</v>
      </c>
      <c r="I144" s="2">
        <f>AVERAGEIF(A:A,A144,G:G)</f>
        <v>49.715169230769227</v>
      </c>
      <c r="J144" s="2">
        <f>G144-I144</f>
        <v>1.8152974358973708</v>
      </c>
      <c r="K144" s="2">
        <f>90+J144</f>
        <v>91.815297435897378</v>
      </c>
      <c r="L144" s="2">
        <f>EXP(0.06*K144)</f>
        <v>246.88381618672062</v>
      </c>
      <c r="M144" s="2">
        <f>SUMIF(A:A,A144,L:L)</f>
        <v>3632.532930281594</v>
      </c>
      <c r="N144" s="3">
        <f>L144/M144</f>
        <v>6.7964646412051161E-2</v>
      </c>
      <c r="O144" s="7">
        <f>1/N144</f>
        <v>14.713532002171718</v>
      </c>
      <c r="P144" s="3">
        <f>IF(O144&gt;21,"",N144)</f>
        <v>6.7964646412051161E-2</v>
      </c>
      <c r="Q144" s="3">
        <f>IF(ISNUMBER(P144),SUMIF(A:A,A144,P:P),"")</f>
        <v>0.83837578931541812</v>
      </c>
      <c r="R144" s="3">
        <f>IFERROR(P144*(1/Q144),"")</f>
        <v>8.1067043297550601E-2</v>
      </c>
      <c r="S144" s="8">
        <f>IFERROR(1/R144,"")</f>
        <v>12.335469005938378</v>
      </c>
    </row>
    <row r="145" spans="1:19" x14ac:dyDescent="0.25">
      <c r="A145" s="1">
        <v>17</v>
      </c>
      <c r="B145" s="5">
        <v>0.59861111111111109</v>
      </c>
      <c r="C145" s="1" t="s">
        <v>31</v>
      </c>
      <c r="D145" s="1">
        <v>5</v>
      </c>
      <c r="E145" s="1">
        <v>3</v>
      </c>
      <c r="F145" s="1" t="s">
        <v>181</v>
      </c>
      <c r="G145" s="2">
        <v>44.4258666666667</v>
      </c>
      <c r="H145" s="6">
        <f>1+COUNTIFS(A:A,A145,O:O,"&lt;"&amp;O145)</f>
        <v>9</v>
      </c>
      <c r="I145" s="2">
        <f>AVERAGEIF(A:A,A145,G:G)</f>
        <v>49.715169230769227</v>
      </c>
      <c r="J145" s="2">
        <f>G145-I145</f>
        <v>-5.2893025641025275</v>
      </c>
      <c r="K145" s="2">
        <f>90+J145</f>
        <v>84.710697435897472</v>
      </c>
      <c r="L145" s="2">
        <f>EXP(0.06*K145)</f>
        <v>161.19935779358806</v>
      </c>
      <c r="M145" s="2">
        <f>SUMIF(A:A,A145,L:L)</f>
        <v>3632.532930281594</v>
      </c>
      <c r="N145" s="3">
        <f>L145/M145</f>
        <v>4.4376571634022845E-2</v>
      </c>
      <c r="O145" s="7">
        <f>1/N145</f>
        <v>22.534413163934349</v>
      </c>
      <c r="P145" s="3" t="str">
        <f>IF(O145&gt;21,"",N145)</f>
        <v/>
      </c>
      <c r="Q145" s="3" t="str">
        <f>IF(ISNUMBER(P145),SUMIF(A:A,A145,P:P),"")</f>
        <v/>
      </c>
      <c r="R145" s="3" t="str">
        <f>IFERROR(P145*(1/Q145),"")</f>
        <v/>
      </c>
      <c r="S145" s="8" t="str">
        <f>IFERROR(1/R145,"")</f>
        <v/>
      </c>
    </row>
    <row r="146" spans="1:19" x14ac:dyDescent="0.25">
      <c r="A146" s="1">
        <v>17</v>
      </c>
      <c r="B146" s="5">
        <v>0.59861111111111109</v>
      </c>
      <c r="C146" s="1" t="s">
        <v>31</v>
      </c>
      <c r="D146" s="1">
        <v>5</v>
      </c>
      <c r="E146" s="1">
        <v>4</v>
      </c>
      <c r="F146" s="1" t="s">
        <v>182</v>
      </c>
      <c r="G146" s="2">
        <v>43.349866666666699</v>
      </c>
      <c r="H146" s="6">
        <f>1+COUNTIFS(A:A,A146,O:O,"&lt;"&amp;O146)</f>
        <v>10</v>
      </c>
      <c r="I146" s="2">
        <f>AVERAGEIF(A:A,A146,G:G)</f>
        <v>49.715169230769227</v>
      </c>
      <c r="J146" s="2">
        <f>G146-I146</f>
        <v>-6.365302564102528</v>
      </c>
      <c r="K146" s="2">
        <f>90+J146</f>
        <v>83.634697435897465</v>
      </c>
      <c r="L146" s="2">
        <f>EXP(0.06*K146)</f>
        <v>151.12115198619571</v>
      </c>
      <c r="M146" s="2">
        <f>SUMIF(A:A,A146,L:L)</f>
        <v>3632.532930281594</v>
      </c>
      <c r="N146" s="3">
        <f>L146/M146</f>
        <v>4.1602142330608084E-2</v>
      </c>
      <c r="O146" s="7">
        <f>1/N146</f>
        <v>24.03722366153886</v>
      </c>
      <c r="P146" s="3" t="str">
        <f>IF(O146&gt;21,"",N146)</f>
        <v/>
      </c>
      <c r="Q146" s="3" t="str">
        <f>IF(ISNUMBER(P146),SUMIF(A:A,A146,P:P),"")</f>
        <v/>
      </c>
      <c r="R146" s="3" t="str">
        <f>IFERROR(P146*(1/Q146),"")</f>
        <v/>
      </c>
      <c r="S146" s="8" t="str">
        <f>IFERROR(1/R146,"")</f>
        <v/>
      </c>
    </row>
    <row r="147" spans="1:19" x14ac:dyDescent="0.25">
      <c r="A147" s="1">
        <v>17</v>
      </c>
      <c r="B147" s="5">
        <v>0.59861111111111109</v>
      </c>
      <c r="C147" s="1" t="s">
        <v>31</v>
      </c>
      <c r="D147" s="1">
        <v>5</v>
      </c>
      <c r="E147" s="1">
        <v>13</v>
      </c>
      <c r="F147" s="1" t="s">
        <v>190</v>
      </c>
      <c r="G147" s="2">
        <v>41.582233333333299</v>
      </c>
      <c r="H147" s="6">
        <f>1+COUNTIFS(A:A,A147,O:O,"&lt;"&amp;O147)</f>
        <v>11</v>
      </c>
      <c r="I147" s="2">
        <f>AVERAGEIF(A:A,A147,G:G)</f>
        <v>49.715169230769227</v>
      </c>
      <c r="J147" s="2">
        <f>G147-I147</f>
        <v>-8.132935897435928</v>
      </c>
      <c r="K147" s="2">
        <f>90+J147</f>
        <v>81.867064102564072</v>
      </c>
      <c r="L147" s="2">
        <f>EXP(0.06*K147)</f>
        <v>135.91420568946972</v>
      </c>
      <c r="M147" s="2">
        <f>SUMIF(A:A,A147,L:L)</f>
        <v>3632.532930281594</v>
      </c>
      <c r="N147" s="3">
        <f>L147/M147</f>
        <v>3.7415822044298344E-2</v>
      </c>
      <c r="O147" s="7">
        <f>1/N147</f>
        <v>26.72666121877673</v>
      </c>
      <c r="P147" s="3" t="str">
        <f>IF(O147&gt;21,"",N147)</f>
        <v/>
      </c>
      <c r="Q147" s="3" t="str">
        <f>IF(ISNUMBER(P147),SUMIF(A:A,A147,P:P),"")</f>
        <v/>
      </c>
      <c r="R147" s="3" t="str">
        <f>IFERROR(P147*(1/Q147),"")</f>
        <v/>
      </c>
      <c r="S147" s="8" t="str">
        <f>IFERROR(1/R147,"")</f>
        <v/>
      </c>
    </row>
    <row r="148" spans="1:19" x14ac:dyDescent="0.25">
      <c r="A148" s="10">
        <v>17</v>
      </c>
      <c r="B148" s="11">
        <v>0.59861111111111109</v>
      </c>
      <c r="C148" s="10" t="s">
        <v>31</v>
      </c>
      <c r="D148" s="10">
        <v>5</v>
      </c>
      <c r="E148" s="10">
        <v>12</v>
      </c>
      <c r="F148" s="10" t="s">
        <v>189</v>
      </c>
      <c r="G148" s="2">
        <v>33.142733333333304</v>
      </c>
      <c r="H148" s="6">
        <f>1+COUNTIFS(A:A,A148,O:O,"&lt;"&amp;O148)</f>
        <v>12</v>
      </c>
      <c r="I148" s="2">
        <f>AVERAGEIF(A:A,A148,G:G)</f>
        <v>49.715169230769227</v>
      </c>
      <c r="J148" s="2">
        <f>G148-I148</f>
        <v>-16.572435897435923</v>
      </c>
      <c r="K148" s="2">
        <f>90+J148</f>
        <v>73.427564102564077</v>
      </c>
      <c r="L148" s="2">
        <f>EXP(0.06*K148)</f>
        <v>81.912683630684185</v>
      </c>
      <c r="M148" s="2">
        <f>SUMIF(A:A,A148,L:L)</f>
        <v>3632.532930281594</v>
      </c>
      <c r="N148" s="3">
        <f>L148/M148</f>
        <v>2.2549742893682265E-2</v>
      </c>
      <c r="O148" s="7">
        <f>1/N148</f>
        <v>44.346403624857686</v>
      </c>
      <c r="P148" s="3" t="str">
        <f>IF(O148&gt;21,"",N148)</f>
        <v/>
      </c>
      <c r="Q148" s="3" t="str">
        <f>IF(ISNUMBER(P148),SUMIF(A:A,A148,P:P),"")</f>
        <v/>
      </c>
      <c r="R148" s="3" t="str">
        <f>IFERROR(P148*(1/Q148),"")</f>
        <v/>
      </c>
      <c r="S148" s="8" t="str">
        <f>IFERROR(1/R148,"")</f>
        <v/>
      </c>
    </row>
    <row r="149" spans="1:19" x14ac:dyDescent="0.25">
      <c r="A149" s="10">
        <v>17</v>
      </c>
      <c r="B149" s="11">
        <v>0.59861111111111109</v>
      </c>
      <c r="C149" s="10" t="s">
        <v>31</v>
      </c>
      <c r="D149" s="10">
        <v>5</v>
      </c>
      <c r="E149" s="10">
        <v>11</v>
      </c>
      <c r="F149" s="10" t="s">
        <v>188</v>
      </c>
      <c r="G149" s="2">
        <v>27.087033333333299</v>
      </c>
      <c r="H149" s="6">
        <f>1+COUNTIFS(A:A,A149,O:O,"&lt;"&amp;O149)</f>
        <v>13</v>
      </c>
      <c r="I149" s="2">
        <f>AVERAGEIF(A:A,A149,G:G)</f>
        <v>49.715169230769227</v>
      </c>
      <c r="J149" s="2">
        <f>G149-I149</f>
        <v>-22.628135897435929</v>
      </c>
      <c r="K149" s="2">
        <f>90+J149</f>
        <v>67.371864102564075</v>
      </c>
      <c r="L149" s="2">
        <f>EXP(0.06*K149)</f>
        <v>56.957868542575902</v>
      </c>
      <c r="M149" s="2">
        <f>SUMIF(A:A,A149,L:L)</f>
        <v>3632.532930281594</v>
      </c>
      <c r="N149" s="3">
        <f>L149/M149</f>
        <v>1.5679931781970254E-2</v>
      </c>
      <c r="O149" s="7">
        <f>1/N149</f>
        <v>63.775787669552315</v>
      </c>
      <c r="P149" s="3" t="str">
        <f>IF(O149&gt;21,"",N149)</f>
        <v/>
      </c>
      <c r="Q149" s="3" t="str">
        <f>IF(ISNUMBER(P149),SUMIF(A:A,A149,P:P),"")</f>
        <v/>
      </c>
      <c r="R149" s="3" t="str">
        <f>IFERROR(P149*(1/Q149),"")</f>
        <v/>
      </c>
      <c r="S149" s="8" t="str">
        <f>IFERROR(1/R149,"")</f>
        <v/>
      </c>
    </row>
    <row r="150" spans="1:19" x14ac:dyDescent="0.25">
      <c r="A150" s="1">
        <v>18</v>
      </c>
      <c r="B150" s="5">
        <v>0.60138888888888886</v>
      </c>
      <c r="C150" s="1" t="s">
        <v>191</v>
      </c>
      <c r="D150" s="1">
        <v>1</v>
      </c>
      <c r="E150" s="1">
        <v>6</v>
      </c>
      <c r="F150" s="1" t="s">
        <v>197</v>
      </c>
      <c r="G150" s="2">
        <v>62.841333333333303</v>
      </c>
      <c r="H150" s="6">
        <f>1+COUNTIFS(A:A,A150,O:O,"&lt;"&amp;O150)</f>
        <v>1</v>
      </c>
      <c r="I150" s="2">
        <f>AVERAGEIF(A:A,A150,G:G)</f>
        <v>46.786702777777748</v>
      </c>
      <c r="J150" s="2">
        <f>G150-I150</f>
        <v>16.054630555555555</v>
      </c>
      <c r="K150" s="2">
        <f>90+J150</f>
        <v>106.05463055555555</v>
      </c>
      <c r="L150" s="2">
        <f>EXP(0.06*K150)</f>
        <v>580.14486136720973</v>
      </c>
      <c r="M150" s="2">
        <f>SUMIF(A:A,A150,L:L)</f>
        <v>3223.9406143526157</v>
      </c>
      <c r="N150" s="3">
        <f>L150/M150</f>
        <v>0.17994899123900454</v>
      </c>
      <c r="O150" s="7">
        <f>1/N150</f>
        <v>5.5571303462980826</v>
      </c>
      <c r="P150" s="3">
        <f>IF(O150&gt;21,"",N150)</f>
        <v>0.17994899123900454</v>
      </c>
      <c r="Q150" s="3">
        <f>IF(ISNUMBER(P150),SUMIF(A:A,A150,P:P),"")</f>
        <v>0.86216921026611892</v>
      </c>
      <c r="R150" s="3">
        <f>IFERROR(P150*(1/Q150),"")</f>
        <v>0.20871655945990128</v>
      </c>
      <c r="S150" s="8">
        <f>IFERROR(1/R150,"")</f>
        <v>4.7911866820137021</v>
      </c>
    </row>
    <row r="151" spans="1:19" x14ac:dyDescent="0.25">
      <c r="A151" s="1">
        <v>18</v>
      </c>
      <c r="B151" s="5">
        <v>0.60138888888888886</v>
      </c>
      <c r="C151" s="1" t="s">
        <v>191</v>
      </c>
      <c r="D151" s="1">
        <v>1</v>
      </c>
      <c r="E151" s="1">
        <v>5</v>
      </c>
      <c r="F151" s="1" t="s">
        <v>196</v>
      </c>
      <c r="G151" s="2">
        <v>61.158566666666601</v>
      </c>
      <c r="H151" s="6">
        <f>1+COUNTIFS(A:A,A151,O:O,"&lt;"&amp;O151)</f>
        <v>2</v>
      </c>
      <c r="I151" s="2">
        <f>AVERAGEIF(A:A,A151,G:G)</f>
        <v>46.786702777777748</v>
      </c>
      <c r="J151" s="2">
        <f>G151-I151</f>
        <v>14.371863888888853</v>
      </c>
      <c r="K151" s="2">
        <f>90+J151</f>
        <v>104.37186388888885</v>
      </c>
      <c r="L151" s="2">
        <f>EXP(0.06*K151)</f>
        <v>524.4299343634616</v>
      </c>
      <c r="M151" s="2">
        <f>SUMIF(A:A,A151,L:L)</f>
        <v>3223.9406143526157</v>
      </c>
      <c r="N151" s="3">
        <f>L151/M151</f>
        <v>0.16266736801191664</v>
      </c>
      <c r="O151" s="7">
        <f>1/N151</f>
        <v>6.1475144782986977</v>
      </c>
      <c r="P151" s="3">
        <f>IF(O151&gt;21,"",N151)</f>
        <v>0.16266736801191664</v>
      </c>
      <c r="Q151" s="3">
        <f>IF(ISNUMBER(P151),SUMIF(A:A,A151,P:P),"")</f>
        <v>0.86216921026611892</v>
      </c>
      <c r="R151" s="3">
        <f>IFERROR(P151*(1/Q151),"")</f>
        <v>0.18867220735208973</v>
      </c>
      <c r="S151" s="8">
        <f>IFERROR(1/R151,"")</f>
        <v>5.3001977028543203</v>
      </c>
    </row>
    <row r="152" spans="1:19" x14ac:dyDescent="0.25">
      <c r="A152" s="1">
        <v>18</v>
      </c>
      <c r="B152" s="5">
        <v>0.60138888888888886</v>
      </c>
      <c r="C152" s="1" t="s">
        <v>191</v>
      </c>
      <c r="D152" s="1">
        <v>1</v>
      </c>
      <c r="E152" s="1">
        <v>3</v>
      </c>
      <c r="F152" s="1" t="s">
        <v>194</v>
      </c>
      <c r="G152" s="2">
        <v>56.092266666666603</v>
      </c>
      <c r="H152" s="6">
        <f>1+COUNTIFS(A:A,A152,O:O,"&lt;"&amp;O152)</f>
        <v>3</v>
      </c>
      <c r="I152" s="2">
        <f>AVERAGEIF(A:A,A152,G:G)</f>
        <v>46.786702777777748</v>
      </c>
      <c r="J152" s="2">
        <f>G152-I152</f>
        <v>9.3055638888888552</v>
      </c>
      <c r="K152" s="2">
        <f>90+J152</f>
        <v>99.305563888888855</v>
      </c>
      <c r="L152" s="2">
        <f>EXP(0.06*K152)</f>
        <v>386.96483889486137</v>
      </c>
      <c r="M152" s="2">
        <f>SUMIF(A:A,A152,L:L)</f>
        <v>3223.9406143526157</v>
      </c>
      <c r="N152" s="3">
        <f>L152/M152</f>
        <v>0.1200285257030288</v>
      </c>
      <c r="O152" s="7">
        <f>1/N152</f>
        <v>8.3313528525225067</v>
      </c>
      <c r="P152" s="3">
        <f>IF(O152&gt;21,"",N152)</f>
        <v>0.1200285257030288</v>
      </c>
      <c r="Q152" s="3">
        <f>IF(ISNUMBER(P152),SUMIF(A:A,A152,P:P),"")</f>
        <v>0.86216921026611892</v>
      </c>
      <c r="R152" s="3">
        <f>IFERROR(P152*(1/Q152),"")</f>
        <v>0.13921690113009319</v>
      </c>
      <c r="S152" s="8">
        <f>IFERROR(1/R152,"")</f>
        <v>7.1830359093077067</v>
      </c>
    </row>
    <row r="153" spans="1:19" x14ac:dyDescent="0.25">
      <c r="A153" s="1">
        <v>18</v>
      </c>
      <c r="B153" s="5">
        <v>0.60138888888888886</v>
      </c>
      <c r="C153" s="1" t="s">
        <v>191</v>
      </c>
      <c r="D153" s="1">
        <v>1</v>
      </c>
      <c r="E153" s="1">
        <v>1</v>
      </c>
      <c r="F153" s="1" t="s">
        <v>192</v>
      </c>
      <c r="G153" s="2">
        <v>56.038333333333298</v>
      </c>
      <c r="H153" s="6">
        <f>1+COUNTIFS(A:A,A153,O:O,"&lt;"&amp;O153)</f>
        <v>4</v>
      </c>
      <c r="I153" s="2">
        <f>AVERAGEIF(A:A,A153,G:G)</f>
        <v>46.786702777777748</v>
      </c>
      <c r="J153" s="2">
        <f>G153-I153</f>
        <v>9.2516305555555505</v>
      </c>
      <c r="K153" s="2">
        <f>90+J153</f>
        <v>99.25163055555555</v>
      </c>
      <c r="L153" s="2">
        <f>EXP(0.06*K153)</f>
        <v>385.71464458156811</v>
      </c>
      <c r="M153" s="2">
        <f>SUMIF(A:A,A153,L:L)</f>
        <v>3223.9406143526157</v>
      </c>
      <c r="N153" s="3">
        <f>L153/M153</f>
        <v>0.11964074116762899</v>
      </c>
      <c r="O153" s="7">
        <f>1/N153</f>
        <v>8.3583567791417899</v>
      </c>
      <c r="P153" s="3">
        <f>IF(O153&gt;21,"",N153)</f>
        <v>0.11964074116762899</v>
      </c>
      <c r="Q153" s="3">
        <f>IF(ISNUMBER(P153),SUMIF(A:A,A153,P:P),"")</f>
        <v>0.86216921026611892</v>
      </c>
      <c r="R153" s="3">
        <f>IFERROR(P153*(1/Q153),"")</f>
        <v>0.13876712337094529</v>
      </c>
      <c r="S153" s="8">
        <f>IFERROR(1/R153,"")</f>
        <v>7.2063178633951379</v>
      </c>
    </row>
    <row r="154" spans="1:19" x14ac:dyDescent="0.25">
      <c r="A154" s="1">
        <v>18</v>
      </c>
      <c r="B154" s="5">
        <v>0.60138888888888886</v>
      </c>
      <c r="C154" s="1" t="s">
        <v>191</v>
      </c>
      <c r="D154" s="1">
        <v>1</v>
      </c>
      <c r="E154" s="1">
        <v>4</v>
      </c>
      <c r="F154" s="1" t="s">
        <v>195</v>
      </c>
      <c r="G154" s="2">
        <v>52.509033333333299</v>
      </c>
      <c r="H154" s="6">
        <f>1+COUNTIFS(A:A,A154,O:O,"&lt;"&amp;O154)</f>
        <v>5</v>
      </c>
      <c r="I154" s="2">
        <f>AVERAGEIF(A:A,A154,G:G)</f>
        <v>46.786702777777748</v>
      </c>
      <c r="J154" s="2">
        <f>G154-I154</f>
        <v>5.7223305555555513</v>
      </c>
      <c r="K154" s="2">
        <f>90+J154</f>
        <v>95.722330555555544</v>
      </c>
      <c r="L154" s="2">
        <f>EXP(0.06*K154)</f>
        <v>312.10505108493794</v>
      </c>
      <c r="M154" s="2">
        <f>SUMIF(A:A,A154,L:L)</f>
        <v>3223.9406143526157</v>
      </c>
      <c r="N154" s="3">
        <f>L154/M154</f>
        <v>9.6808560832504748E-2</v>
      </c>
      <c r="O154" s="7">
        <f>1/N154</f>
        <v>10.329664973846372</v>
      </c>
      <c r="P154" s="3">
        <f>IF(O154&gt;21,"",N154)</f>
        <v>9.6808560832504748E-2</v>
      </c>
      <c r="Q154" s="3">
        <f>IF(ISNUMBER(P154),SUMIF(A:A,A154,P:P),"")</f>
        <v>0.86216921026611892</v>
      </c>
      <c r="R154" s="3">
        <f>IFERROR(P154*(1/Q154),"")</f>
        <v>0.11228487364171079</v>
      </c>
      <c r="S154" s="8">
        <f>IFERROR(1/R154,"")</f>
        <v>8.9059190928147167</v>
      </c>
    </row>
    <row r="155" spans="1:19" x14ac:dyDescent="0.25">
      <c r="A155" s="1">
        <v>18</v>
      </c>
      <c r="B155" s="5">
        <v>0.60138888888888886</v>
      </c>
      <c r="C155" s="1" t="s">
        <v>191</v>
      </c>
      <c r="D155" s="1">
        <v>1</v>
      </c>
      <c r="E155" s="1">
        <v>10</v>
      </c>
      <c r="F155" s="1" t="s">
        <v>201</v>
      </c>
      <c r="G155" s="2">
        <v>46.942233333333299</v>
      </c>
      <c r="H155" s="6">
        <f>1+COUNTIFS(A:A,A155,O:O,"&lt;"&amp;O155)</f>
        <v>6</v>
      </c>
      <c r="I155" s="2">
        <f>AVERAGEIF(A:A,A155,G:G)</f>
        <v>46.786702777777748</v>
      </c>
      <c r="J155" s="2">
        <f>G155-I155</f>
        <v>0.15553055555555062</v>
      </c>
      <c r="K155" s="2">
        <f>90+J155</f>
        <v>90.155530555555544</v>
      </c>
      <c r="L155" s="2">
        <f>EXP(0.06*K155)</f>
        <v>223.48221441671899</v>
      </c>
      <c r="M155" s="2">
        <f>SUMIF(A:A,A155,L:L)</f>
        <v>3223.9406143526157</v>
      </c>
      <c r="N155" s="3">
        <f>L155/M155</f>
        <v>6.9319581577216918E-2</v>
      </c>
      <c r="O155" s="7">
        <f>1/N155</f>
        <v>14.425938201690867</v>
      </c>
      <c r="P155" s="3">
        <f>IF(O155&gt;21,"",N155)</f>
        <v>6.9319581577216918E-2</v>
      </c>
      <c r="Q155" s="3">
        <f>IF(ISNUMBER(P155),SUMIF(A:A,A155,P:P),"")</f>
        <v>0.86216921026611892</v>
      </c>
      <c r="R155" s="3">
        <f>IFERROR(P155*(1/Q155),"")</f>
        <v>8.0401365244556336E-2</v>
      </c>
      <c r="S155" s="8">
        <f>IFERROR(1/R155,"")</f>
        <v>12.43759974669965</v>
      </c>
    </row>
    <row r="156" spans="1:19" x14ac:dyDescent="0.25">
      <c r="A156" s="1">
        <v>18</v>
      </c>
      <c r="B156" s="5">
        <v>0.60138888888888886</v>
      </c>
      <c r="C156" s="1" t="s">
        <v>191</v>
      </c>
      <c r="D156" s="1">
        <v>1</v>
      </c>
      <c r="E156" s="1">
        <v>2</v>
      </c>
      <c r="F156" s="1" t="s">
        <v>193</v>
      </c>
      <c r="G156" s="2">
        <v>45.626333333333299</v>
      </c>
      <c r="H156" s="6">
        <f>1+COUNTIFS(A:A,A156,O:O,"&lt;"&amp;O156)</f>
        <v>7</v>
      </c>
      <c r="I156" s="2">
        <f>AVERAGEIF(A:A,A156,G:G)</f>
        <v>46.786702777777748</v>
      </c>
      <c r="J156" s="2">
        <f>G156-I156</f>
        <v>-1.1603694444444486</v>
      </c>
      <c r="K156" s="2">
        <f>90+J156</f>
        <v>88.839630555555544</v>
      </c>
      <c r="L156" s="2">
        <f>EXP(0.06*K156)</f>
        <v>206.51598804140514</v>
      </c>
      <c r="M156" s="2">
        <f>SUMIF(A:A,A156,L:L)</f>
        <v>3223.9406143526157</v>
      </c>
      <c r="N156" s="3">
        <f>L156/M156</f>
        <v>6.4057007477749284E-2</v>
      </c>
      <c r="O156" s="7">
        <f>1/N156</f>
        <v>15.611094544923255</v>
      </c>
      <c r="P156" s="3">
        <f>IF(O156&gt;21,"",N156)</f>
        <v>6.4057007477749284E-2</v>
      </c>
      <c r="Q156" s="3">
        <f>IF(ISNUMBER(P156),SUMIF(A:A,A156,P:P),"")</f>
        <v>0.86216921026611892</v>
      </c>
      <c r="R156" s="3">
        <f>IFERROR(P156*(1/Q156),"")</f>
        <v>7.4297489071753459E-2</v>
      </c>
      <c r="S156" s="8">
        <f>IFERROR(1/R156,"")</f>
        <v>13.459405055186201</v>
      </c>
    </row>
    <row r="157" spans="1:19" x14ac:dyDescent="0.25">
      <c r="A157" s="1">
        <v>18</v>
      </c>
      <c r="B157" s="5">
        <v>0.60138888888888886</v>
      </c>
      <c r="C157" s="1" t="s">
        <v>191</v>
      </c>
      <c r="D157" s="1">
        <v>1</v>
      </c>
      <c r="E157" s="1">
        <v>7</v>
      </c>
      <c r="F157" s="1" t="s">
        <v>198</v>
      </c>
      <c r="G157" s="2">
        <v>41.396333333333303</v>
      </c>
      <c r="H157" s="6">
        <f>1+COUNTIFS(A:A,A157,O:O,"&lt;"&amp;O157)</f>
        <v>8</v>
      </c>
      <c r="I157" s="2">
        <f>AVERAGEIF(A:A,A157,G:G)</f>
        <v>46.786702777777748</v>
      </c>
      <c r="J157" s="2">
        <f>G157-I157</f>
        <v>-5.3903694444444454</v>
      </c>
      <c r="K157" s="2">
        <f>90+J157</f>
        <v>84.609630555555555</v>
      </c>
      <c r="L157" s="2">
        <f>EXP(0.06*K157)</f>
        <v>160.22480067109802</v>
      </c>
      <c r="M157" s="2">
        <f>SUMIF(A:A,A157,L:L)</f>
        <v>3223.9406143526157</v>
      </c>
      <c r="N157" s="3">
        <f>L157/M157</f>
        <v>4.969843425706897E-2</v>
      </c>
      <c r="O157" s="7">
        <f>1/N157</f>
        <v>20.121358246970583</v>
      </c>
      <c r="P157" s="3">
        <f>IF(O157&gt;21,"",N157)</f>
        <v>4.969843425706897E-2</v>
      </c>
      <c r="Q157" s="3">
        <f>IF(ISNUMBER(P157),SUMIF(A:A,A157,P:P),"")</f>
        <v>0.86216921026611892</v>
      </c>
      <c r="R157" s="3">
        <f>IFERROR(P157*(1/Q157),"")</f>
        <v>5.764348072894989E-2</v>
      </c>
      <c r="S157" s="8">
        <f>IFERROR(1/R157,"")</f>
        <v>17.348015549272287</v>
      </c>
    </row>
    <row r="158" spans="1:19" x14ac:dyDescent="0.25">
      <c r="A158" s="1">
        <v>18</v>
      </c>
      <c r="B158" s="5">
        <v>0.60138888888888886</v>
      </c>
      <c r="C158" s="1" t="s">
        <v>191</v>
      </c>
      <c r="D158" s="1">
        <v>1</v>
      </c>
      <c r="E158" s="1">
        <v>11</v>
      </c>
      <c r="F158" s="1" t="s">
        <v>202</v>
      </c>
      <c r="G158" s="2">
        <v>38.7991666666667</v>
      </c>
      <c r="H158" s="6">
        <f>1+COUNTIFS(A:A,A158,O:O,"&lt;"&amp;O158)</f>
        <v>9</v>
      </c>
      <c r="I158" s="2">
        <f>AVERAGEIF(A:A,A158,G:G)</f>
        <v>46.786702777777748</v>
      </c>
      <c r="J158" s="2">
        <f>G158-I158</f>
        <v>-7.9875361111110479</v>
      </c>
      <c r="K158" s="2">
        <f>90+J158</f>
        <v>82.012463888888959</v>
      </c>
      <c r="L158" s="2">
        <f>EXP(0.06*K158)</f>
        <v>137.10510662659294</v>
      </c>
      <c r="M158" s="2">
        <f>SUMIF(A:A,A158,L:L)</f>
        <v>3223.9406143526157</v>
      </c>
      <c r="N158" s="3">
        <f>L158/M158</f>
        <v>4.2527181182003368E-2</v>
      </c>
      <c r="O158" s="7">
        <f>1/N158</f>
        <v>23.514372977609423</v>
      </c>
      <c r="P158" s="3" t="str">
        <f>IF(O158&gt;21,"",N158)</f>
        <v/>
      </c>
      <c r="Q158" s="3" t="str">
        <f>IF(ISNUMBER(P158),SUMIF(A:A,A158,P:P),"")</f>
        <v/>
      </c>
      <c r="R158" s="3" t="str">
        <f>IFERROR(P158*(1/Q158),"")</f>
        <v/>
      </c>
      <c r="S158" s="8" t="str">
        <f>IFERROR(1/R158,"")</f>
        <v/>
      </c>
    </row>
    <row r="159" spans="1:19" x14ac:dyDescent="0.25">
      <c r="A159" s="1">
        <v>18</v>
      </c>
      <c r="B159" s="5">
        <v>0.60138888888888886</v>
      </c>
      <c r="C159" s="1" t="s">
        <v>191</v>
      </c>
      <c r="D159" s="1">
        <v>1</v>
      </c>
      <c r="E159" s="1">
        <v>12</v>
      </c>
      <c r="F159" s="1" t="s">
        <v>203</v>
      </c>
      <c r="G159" s="2">
        <v>38.767566666666596</v>
      </c>
      <c r="H159" s="6">
        <f>1+COUNTIFS(A:A,A159,O:O,"&lt;"&amp;O159)</f>
        <v>10</v>
      </c>
      <c r="I159" s="2">
        <f>AVERAGEIF(A:A,A159,G:G)</f>
        <v>46.786702777777748</v>
      </c>
      <c r="J159" s="2">
        <f>G159-I159</f>
        <v>-8.0191361111111519</v>
      </c>
      <c r="K159" s="2">
        <f>90+J159</f>
        <v>81.980863888888848</v>
      </c>
      <c r="L159" s="2">
        <f>EXP(0.06*K159)</f>
        <v>136.84540162257113</v>
      </c>
      <c r="M159" s="2">
        <f>SUMIF(A:A,A159,L:L)</f>
        <v>3223.9406143526157</v>
      </c>
      <c r="N159" s="3">
        <f>L159/M159</f>
        <v>4.2446626036891318E-2</v>
      </c>
      <c r="O159" s="7">
        <f>1/N159</f>
        <v>23.55899852042133</v>
      </c>
      <c r="P159" s="3" t="str">
        <f>IF(O159&gt;21,"",N159)</f>
        <v/>
      </c>
      <c r="Q159" s="3" t="str">
        <f>IF(ISNUMBER(P159),SUMIF(A:A,A159,P:P),"")</f>
        <v/>
      </c>
      <c r="R159" s="3" t="str">
        <f>IFERROR(P159*(1/Q159),"")</f>
        <v/>
      </c>
      <c r="S159" s="8" t="str">
        <f>IFERROR(1/R159,"")</f>
        <v/>
      </c>
    </row>
    <row r="160" spans="1:19" x14ac:dyDescent="0.25">
      <c r="A160" s="1">
        <v>18</v>
      </c>
      <c r="B160" s="5">
        <v>0.60138888888888886</v>
      </c>
      <c r="C160" s="1" t="s">
        <v>191</v>
      </c>
      <c r="D160" s="1">
        <v>1</v>
      </c>
      <c r="E160" s="1">
        <v>8</v>
      </c>
      <c r="F160" s="1" t="s">
        <v>199</v>
      </c>
      <c r="G160" s="2">
        <v>33.447133333333298</v>
      </c>
      <c r="H160" s="6">
        <f>1+COUNTIFS(A:A,A160,O:O,"&lt;"&amp;O160)</f>
        <v>11</v>
      </c>
      <c r="I160" s="2">
        <f>AVERAGEIF(A:A,A160,G:G)</f>
        <v>46.786702777777748</v>
      </c>
      <c r="J160" s="2">
        <f>G160-I160</f>
        <v>-13.33956944444445</v>
      </c>
      <c r="K160" s="2">
        <f>90+J160</f>
        <v>76.66043055555555</v>
      </c>
      <c r="L160" s="2">
        <f>EXP(0.06*K160)</f>
        <v>99.447098890232539</v>
      </c>
      <c r="M160" s="2">
        <f>SUMIF(A:A,A160,L:L)</f>
        <v>3223.9406143526157</v>
      </c>
      <c r="N160" s="3">
        <f>L160/M160</f>
        <v>3.0846442532937921E-2</v>
      </c>
      <c r="O160" s="7">
        <f>1/N160</f>
        <v>32.418649214806443</v>
      </c>
      <c r="P160" s="3" t="str">
        <f>IF(O160&gt;21,"",N160)</f>
        <v/>
      </c>
      <c r="Q160" s="3" t="str">
        <f>IF(ISNUMBER(P160),SUMIF(A:A,A160,P:P),"")</f>
        <v/>
      </c>
      <c r="R160" s="3" t="str">
        <f>IFERROR(P160*(1/Q160),"")</f>
        <v/>
      </c>
      <c r="S160" s="8" t="str">
        <f>IFERROR(1/R160,"")</f>
        <v/>
      </c>
    </row>
    <row r="161" spans="1:19" x14ac:dyDescent="0.25">
      <c r="A161" s="1">
        <v>18</v>
      </c>
      <c r="B161" s="5">
        <v>0.60138888888888886</v>
      </c>
      <c r="C161" s="1" t="s">
        <v>191</v>
      </c>
      <c r="D161" s="1">
        <v>1</v>
      </c>
      <c r="E161" s="1">
        <v>9</v>
      </c>
      <c r="F161" s="1" t="s">
        <v>200</v>
      </c>
      <c r="G161" s="2">
        <v>27.822133333333298</v>
      </c>
      <c r="H161" s="6">
        <f>1+COUNTIFS(A:A,A161,O:O,"&lt;"&amp;O161)</f>
        <v>12</v>
      </c>
      <c r="I161" s="2">
        <f>AVERAGEIF(A:A,A161,G:G)</f>
        <v>46.786702777777748</v>
      </c>
      <c r="J161" s="2">
        <f>G161-I161</f>
        <v>-18.96456944444445</v>
      </c>
      <c r="K161" s="2">
        <f>90+J161</f>
        <v>71.03543055555555</v>
      </c>
      <c r="L161" s="2">
        <f>EXP(0.06*K161)</f>
        <v>70.9606737919583</v>
      </c>
      <c r="M161" s="2">
        <f>SUMIF(A:A,A161,L:L)</f>
        <v>3223.9406143526157</v>
      </c>
      <c r="N161" s="3">
        <f>L161/M161</f>
        <v>2.2010539982048515E-2</v>
      </c>
      <c r="O161" s="7">
        <f>1/N161</f>
        <v>45.432779060195067</v>
      </c>
      <c r="P161" s="3" t="str">
        <f>IF(O161&gt;21,"",N161)</f>
        <v/>
      </c>
      <c r="Q161" s="3" t="str">
        <f>IF(ISNUMBER(P161),SUMIF(A:A,A161,P:P),"")</f>
        <v/>
      </c>
      <c r="R161" s="3" t="str">
        <f>IFERROR(P161*(1/Q161),"")</f>
        <v/>
      </c>
      <c r="S161" s="8" t="str">
        <f>IFERROR(1/R161,"")</f>
        <v/>
      </c>
    </row>
    <row r="162" spans="1:19" x14ac:dyDescent="0.25">
      <c r="A162" s="1">
        <v>19</v>
      </c>
      <c r="B162" s="5">
        <v>0.60416666666666663</v>
      </c>
      <c r="C162" s="1" t="s">
        <v>118</v>
      </c>
      <c r="D162" s="1">
        <v>4</v>
      </c>
      <c r="E162" s="1">
        <v>1</v>
      </c>
      <c r="F162" s="1" t="s">
        <v>204</v>
      </c>
      <c r="G162" s="2">
        <v>65.768933333333308</v>
      </c>
      <c r="H162" s="6">
        <f>1+COUNTIFS(A:A,A162,O:O,"&lt;"&amp;O162)</f>
        <v>1</v>
      </c>
      <c r="I162" s="2">
        <f>AVERAGEIF(A:A,A162,G:G)</f>
        <v>50.982011111111092</v>
      </c>
      <c r="J162" s="2">
        <f>G162-I162</f>
        <v>14.786922222222216</v>
      </c>
      <c r="K162" s="2">
        <f>90+J162</f>
        <v>104.78692222222222</v>
      </c>
      <c r="L162" s="2">
        <f>EXP(0.06*K162)</f>
        <v>537.65405523869663</v>
      </c>
      <c r="M162" s="2">
        <f>SUMIF(A:A,A162,L:L)</f>
        <v>2456.4907896973118</v>
      </c>
      <c r="N162" s="3">
        <f>L162/M162</f>
        <v>0.21887078001417878</v>
      </c>
      <c r="O162" s="7">
        <f>1/N162</f>
        <v>4.5689059084781372</v>
      </c>
      <c r="P162" s="3">
        <f>IF(O162&gt;21,"",N162)</f>
        <v>0.21887078001417878</v>
      </c>
      <c r="Q162" s="3">
        <f>IF(ISNUMBER(P162),SUMIF(A:A,A162,P:P),"")</f>
        <v>0.94070252419159006</v>
      </c>
      <c r="R162" s="3">
        <f>IFERROR(P162*(1/Q162),"")</f>
        <v>0.23266736761684506</v>
      </c>
      <c r="S162" s="8">
        <f>IFERROR(1/R162,"")</f>
        <v>4.2979813208992539</v>
      </c>
    </row>
    <row r="163" spans="1:19" x14ac:dyDescent="0.25">
      <c r="A163" s="1">
        <v>19</v>
      </c>
      <c r="B163" s="5">
        <v>0.60416666666666663</v>
      </c>
      <c r="C163" s="1" t="s">
        <v>118</v>
      </c>
      <c r="D163" s="1">
        <v>4</v>
      </c>
      <c r="E163" s="1">
        <v>4</v>
      </c>
      <c r="F163" s="1" t="s">
        <v>207</v>
      </c>
      <c r="G163" s="2">
        <v>64.296199999999999</v>
      </c>
      <c r="H163" s="6">
        <f>1+COUNTIFS(A:A,A163,O:O,"&lt;"&amp;O163)</f>
        <v>2</v>
      </c>
      <c r="I163" s="2">
        <f>AVERAGEIF(A:A,A163,G:G)</f>
        <v>50.982011111111092</v>
      </c>
      <c r="J163" s="2">
        <f>G163-I163</f>
        <v>13.314188888888907</v>
      </c>
      <c r="K163" s="2">
        <f>90+J163</f>
        <v>103.31418888888891</v>
      </c>
      <c r="L163" s="2">
        <f>EXP(0.06*K163)</f>
        <v>492.18336164548202</v>
      </c>
      <c r="M163" s="2">
        <f>SUMIF(A:A,A163,L:L)</f>
        <v>2456.4907896973118</v>
      </c>
      <c r="N163" s="3">
        <f>L163/M163</f>
        <v>0.20036035295134516</v>
      </c>
      <c r="O163" s="7">
        <f>1/N163</f>
        <v>4.9910073788043121</v>
      </c>
      <c r="P163" s="3">
        <f>IF(O163&gt;21,"",N163)</f>
        <v>0.20036035295134516</v>
      </c>
      <c r="Q163" s="3">
        <f>IF(ISNUMBER(P163),SUMIF(A:A,A163,P:P),"")</f>
        <v>0.94070252419159006</v>
      </c>
      <c r="R163" s="3">
        <f>IFERROR(P163*(1/Q163),"")</f>
        <v>0.21299013003449574</v>
      </c>
      <c r="S163" s="8">
        <f>IFERROR(1/R163,"")</f>
        <v>4.6950532395000684</v>
      </c>
    </row>
    <row r="164" spans="1:19" x14ac:dyDescent="0.25">
      <c r="A164" s="1">
        <v>19</v>
      </c>
      <c r="B164" s="5">
        <v>0.60416666666666663</v>
      </c>
      <c r="C164" s="1" t="s">
        <v>118</v>
      </c>
      <c r="D164" s="1">
        <v>4</v>
      </c>
      <c r="E164" s="1">
        <v>8</v>
      </c>
      <c r="F164" s="1" t="s">
        <v>211</v>
      </c>
      <c r="G164" s="2">
        <v>57.155099999999905</v>
      </c>
      <c r="H164" s="6">
        <f>1+COUNTIFS(A:A,A164,O:O,"&lt;"&amp;O164)</f>
        <v>3</v>
      </c>
      <c r="I164" s="2">
        <f>AVERAGEIF(A:A,A164,G:G)</f>
        <v>50.982011111111092</v>
      </c>
      <c r="J164" s="2">
        <f>G164-I164</f>
        <v>6.1730888888888131</v>
      </c>
      <c r="K164" s="2">
        <f>90+J164</f>
        <v>96.173088888888813</v>
      </c>
      <c r="L164" s="2">
        <f>EXP(0.06*K164)</f>
        <v>320.66127032039799</v>
      </c>
      <c r="M164" s="2">
        <f>SUMIF(A:A,A164,L:L)</f>
        <v>2456.4907896973118</v>
      </c>
      <c r="N164" s="3">
        <f>L164/M164</f>
        <v>0.1305363210256163</v>
      </c>
      <c r="O164" s="7">
        <f>1/N164</f>
        <v>7.6607031065611322</v>
      </c>
      <c r="P164" s="3">
        <f>IF(O164&gt;21,"",N164)</f>
        <v>0.1305363210256163</v>
      </c>
      <c r="Q164" s="3">
        <f>IF(ISNUMBER(P164),SUMIF(A:A,A164,P:P),"")</f>
        <v>0.94070252419159006</v>
      </c>
      <c r="R164" s="3">
        <f>IFERROR(P164*(1/Q164),"")</f>
        <v>0.13876471856796074</v>
      </c>
      <c r="S164" s="8">
        <f>IFERROR(1/R164,"")</f>
        <v>7.2064427494244132</v>
      </c>
    </row>
    <row r="165" spans="1:19" x14ac:dyDescent="0.25">
      <c r="A165" s="1">
        <v>19</v>
      </c>
      <c r="B165" s="5">
        <v>0.60416666666666663</v>
      </c>
      <c r="C165" s="1" t="s">
        <v>118</v>
      </c>
      <c r="D165" s="1">
        <v>4</v>
      </c>
      <c r="E165" s="1">
        <v>5</v>
      </c>
      <c r="F165" s="1" t="s">
        <v>208</v>
      </c>
      <c r="G165" s="2">
        <v>56.403033333333397</v>
      </c>
      <c r="H165" s="6">
        <f>1+COUNTIFS(A:A,A165,O:O,"&lt;"&amp;O165)</f>
        <v>4</v>
      </c>
      <c r="I165" s="2">
        <f>AVERAGEIF(A:A,A165,G:G)</f>
        <v>50.982011111111092</v>
      </c>
      <c r="J165" s="2">
        <f>G165-I165</f>
        <v>5.4210222222223052</v>
      </c>
      <c r="K165" s="2">
        <f>90+J165</f>
        <v>95.421022222222305</v>
      </c>
      <c r="L165" s="2">
        <f>EXP(0.06*K165)</f>
        <v>306.51335693487454</v>
      </c>
      <c r="M165" s="2">
        <f>SUMIF(A:A,A165,L:L)</f>
        <v>2456.4907896973118</v>
      </c>
      <c r="N165" s="3">
        <f>L165/M165</f>
        <v>0.12477692089073253</v>
      </c>
      <c r="O165" s="7">
        <f>1/N165</f>
        <v>8.0143025878616019</v>
      </c>
      <c r="P165" s="3">
        <f>IF(O165&gt;21,"",N165)</f>
        <v>0.12477692089073253</v>
      </c>
      <c r="Q165" s="3">
        <f>IF(ISNUMBER(P165),SUMIF(A:A,A165,P:P),"")</f>
        <v>0.94070252419159006</v>
      </c>
      <c r="R165" s="3">
        <f>IFERROR(P165*(1/Q165),"")</f>
        <v>0.13264227285662047</v>
      </c>
      <c r="S165" s="8">
        <f>IFERROR(1/R165,"")</f>
        <v>7.5390746740366019</v>
      </c>
    </row>
    <row r="166" spans="1:19" x14ac:dyDescent="0.25">
      <c r="A166" s="1">
        <v>19</v>
      </c>
      <c r="B166" s="5">
        <v>0.60416666666666663</v>
      </c>
      <c r="C166" s="1" t="s">
        <v>118</v>
      </c>
      <c r="D166" s="1">
        <v>4</v>
      </c>
      <c r="E166" s="1">
        <v>3</v>
      </c>
      <c r="F166" s="1" t="s">
        <v>206</v>
      </c>
      <c r="G166" s="2">
        <v>52.419266666666594</v>
      </c>
      <c r="H166" s="6">
        <f>1+COUNTIFS(A:A,A166,O:O,"&lt;"&amp;O166)</f>
        <v>5</v>
      </c>
      <c r="I166" s="2">
        <f>AVERAGEIF(A:A,A166,G:G)</f>
        <v>50.982011111111092</v>
      </c>
      <c r="J166" s="2">
        <f>G166-I166</f>
        <v>1.4372555555555024</v>
      </c>
      <c r="K166" s="2">
        <f>90+J166</f>
        <v>91.43725555555551</v>
      </c>
      <c r="L166" s="2">
        <f>EXP(0.06*K166)</f>
        <v>241.34690379545538</v>
      </c>
      <c r="M166" s="2">
        <f>SUMIF(A:A,A166,L:L)</f>
        <v>2456.4907896973118</v>
      </c>
      <c r="N166" s="3">
        <f>L166/M166</f>
        <v>9.8248649987893538E-2</v>
      </c>
      <c r="O166" s="7">
        <f>1/N166</f>
        <v>10.178256903511882</v>
      </c>
      <c r="P166" s="3">
        <f>IF(O166&gt;21,"",N166)</f>
        <v>9.8248649987893538E-2</v>
      </c>
      <c r="Q166" s="3">
        <f>IF(ISNUMBER(P166),SUMIF(A:A,A166,P:P),"")</f>
        <v>0.94070252419159006</v>
      </c>
      <c r="R166" s="3">
        <f>IFERROR(P166*(1/Q166),"")</f>
        <v>0.10444178415735124</v>
      </c>
      <c r="S166" s="8">
        <f>IFERROR(1/R166,"")</f>
        <v>9.5747119610041054</v>
      </c>
    </row>
    <row r="167" spans="1:19" x14ac:dyDescent="0.25">
      <c r="A167" s="1">
        <v>19</v>
      </c>
      <c r="B167" s="5">
        <v>0.60416666666666663</v>
      </c>
      <c r="C167" s="1" t="s">
        <v>118</v>
      </c>
      <c r="D167" s="1">
        <v>4</v>
      </c>
      <c r="E167" s="1">
        <v>2</v>
      </c>
      <c r="F167" s="1" t="s">
        <v>205</v>
      </c>
      <c r="G167" s="2">
        <v>51.315800000000003</v>
      </c>
      <c r="H167" s="6">
        <f>1+COUNTIFS(A:A,A167,O:O,"&lt;"&amp;O167)</f>
        <v>6</v>
      </c>
      <c r="I167" s="2">
        <f>AVERAGEIF(A:A,A167,G:G)</f>
        <v>50.982011111111092</v>
      </c>
      <c r="J167" s="2">
        <f>G167-I167</f>
        <v>0.33378888888891112</v>
      </c>
      <c r="K167" s="2">
        <f>90+J167</f>
        <v>90.333788888888904</v>
      </c>
      <c r="L167" s="2">
        <f>EXP(0.06*K167)</f>
        <v>225.88529661576109</v>
      </c>
      <c r="M167" s="2">
        <f>SUMIF(A:A,A167,L:L)</f>
        <v>2456.4907896973118</v>
      </c>
      <c r="N167" s="3">
        <f>L167/M167</f>
        <v>9.1954465110611963E-2</v>
      </c>
      <c r="O167" s="7">
        <f>1/N167</f>
        <v>10.874947712404184</v>
      </c>
      <c r="P167" s="3">
        <f>IF(O167&gt;21,"",N167)</f>
        <v>9.1954465110611963E-2</v>
      </c>
      <c r="Q167" s="3">
        <f>IF(ISNUMBER(P167),SUMIF(A:A,A167,P:P),"")</f>
        <v>0.94070252419159006</v>
      </c>
      <c r="R167" s="3">
        <f>IFERROR(P167*(1/Q167),"")</f>
        <v>9.7750843381264135E-2</v>
      </c>
      <c r="S167" s="8">
        <f>IFERROR(1/R167,"")</f>
        <v>10.230090763510175</v>
      </c>
    </row>
    <row r="168" spans="1:19" x14ac:dyDescent="0.25">
      <c r="A168" s="1">
        <v>19</v>
      </c>
      <c r="B168" s="5">
        <v>0.60416666666666663</v>
      </c>
      <c r="C168" s="1" t="s">
        <v>118</v>
      </c>
      <c r="D168" s="1">
        <v>4</v>
      </c>
      <c r="E168" s="1">
        <v>6</v>
      </c>
      <c r="F168" s="1" t="s">
        <v>209</v>
      </c>
      <c r="G168" s="2">
        <v>48.129933333333405</v>
      </c>
      <c r="H168" s="6">
        <f>1+COUNTIFS(A:A,A168,O:O,"&lt;"&amp;O168)</f>
        <v>7</v>
      </c>
      <c r="I168" s="2">
        <f>AVERAGEIF(A:A,A168,G:G)</f>
        <v>50.982011111111092</v>
      </c>
      <c r="J168" s="2">
        <f>G168-I168</f>
        <v>-2.8520777777776871</v>
      </c>
      <c r="K168" s="2">
        <f>90+J168</f>
        <v>87.14792222222232</v>
      </c>
      <c r="L168" s="2">
        <f>EXP(0.06*K168)</f>
        <v>186.5828419709859</v>
      </c>
      <c r="M168" s="2">
        <f>SUMIF(A:A,A168,L:L)</f>
        <v>2456.4907896973118</v>
      </c>
      <c r="N168" s="3">
        <f>L168/M168</f>
        <v>7.5955034211211747E-2</v>
      </c>
      <c r="O168" s="7">
        <f>1/N168</f>
        <v>13.165684281297969</v>
      </c>
      <c r="P168" s="3">
        <f>IF(O168&gt;21,"",N168)</f>
        <v>7.5955034211211747E-2</v>
      </c>
      <c r="Q168" s="3">
        <f>IF(ISNUMBER(P168),SUMIF(A:A,A168,P:P),"")</f>
        <v>0.94070252419159006</v>
      </c>
      <c r="R168" s="3">
        <f>IFERROR(P168*(1/Q168),"")</f>
        <v>8.0742883385462469E-2</v>
      </c>
      <c r="S168" s="8">
        <f>IFERROR(1/R168,"")</f>
        <v>12.38499243612654</v>
      </c>
    </row>
    <row r="169" spans="1:19" x14ac:dyDescent="0.25">
      <c r="A169" s="1">
        <v>19</v>
      </c>
      <c r="B169" s="5">
        <v>0.60416666666666663</v>
      </c>
      <c r="C169" s="1" t="s">
        <v>118</v>
      </c>
      <c r="D169" s="1">
        <v>4</v>
      </c>
      <c r="E169" s="1">
        <v>7</v>
      </c>
      <c r="F169" s="1" t="s">
        <v>210</v>
      </c>
      <c r="G169" s="2">
        <v>36.801466666666599</v>
      </c>
      <c r="H169" s="6">
        <f>1+COUNTIFS(A:A,A169,O:O,"&lt;"&amp;O169)</f>
        <v>8</v>
      </c>
      <c r="I169" s="2">
        <f>AVERAGEIF(A:A,A169,G:G)</f>
        <v>50.982011111111092</v>
      </c>
      <c r="J169" s="2">
        <f>G169-I169</f>
        <v>-14.180544444444493</v>
      </c>
      <c r="K169" s="2">
        <f>90+J169</f>
        <v>75.819455555555507</v>
      </c>
      <c r="L169" s="2">
        <f>EXP(0.06*K169)</f>
        <v>94.553643859752583</v>
      </c>
      <c r="M169" s="2">
        <f>SUMIF(A:A,A169,L:L)</f>
        <v>2456.4907896973118</v>
      </c>
      <c r="N169" s="3">
        <f>L169/M169</f>
        <v>3.8491348820161246E-2</v>
      </c>
      <c r="O169" s="7">
        <f>1/N169</f>
        <v>25.97986380451842</v>
      </c>
      <c r="P169" s="3" t="str">
        <f>IF(O169&gt;21,"",N169)</f>
        <v/>
      </c>
      <c r="Q169" s="3" t="str">
        <f>IF(ISNUMBER(P169),SUMIF(A:A,A169,P:P),"")</f>
        <v/>
      </c>
      <c r="R169" s="3" t="str">
        <f>IFERROR(P169*(1/Q169),"")</f>
        <v/>
      </c>
      <c r="S169" s="8" t="str">
        <f>IFERROR(1/R169,"")</f>
        <v/>
      </c>
    </row>
    <row r="170" spans="1:19" x14ac:dyDescent="0.25">
      <c r="A170" s="1">
        <v>19</v>
      </c>
      <c r="B170" s="5">
        <v>0.60416666666666663</v>
      </c>
      <c r="C170" s="1" t="s">
        <v>118</v>
      </c>
      <c r="D170" s="1">
        <v>4</v>
      </c>
      <c r="E170" s="1">
        <v>10</v>
      </c>
      <c r="F170" s="1" t="s">
        <v>212</v>
      </c>
      <c r="G170" s="2">
        <v>26.548366666666602</v>
      </c>
      <c r="H170" s="6">
        <f>1+COUNTIFS(A:A,A170,O:O,"&lt;"&amp;O170)</f>
        <v>9</v>
      </c>
      <c r="I170" s="2">
        <f>AVERAGEIF(A:A,A170,G:G)</f>
        <v>50.982011111111092</v>
      </c>
      <c r="J170" s="2">
        <f>G170-I170</f>
        <v>-24.433644444444489</v>
      </c>
      <c r="K170" s="2">
        <f>90+J170</f>
        <v>65.566355555555504</v>
      </c>
      <c r="L170" s="2">
        <f>EXP(0.06*K170)</f>
        <v>51.110059315905495</v>
      </c>
      <c r="M170" s="2">
        <f>SUMIF(A:A,A170,L:L)</f>
        <v>2456.4907896973118</v>
      </c>
      <c r="N170" s="3">
        <f>L170/M170</f>
        <v>2.0806126988248658E-2</v>
      </c>
      <c r="O170" s="7">
        <f>1/N170</f>
        <v>48.062765384677405</v>
      </c>
      <c r="P170" s="3" t="str">
        <f>IF(O170&gt;21,"",N170)</f>
        <v/>
      </c>
      <c r="Q170" s="3" t="str">
        <f>IF(ISNUMBER(P170),SUMIF(A:A,A170,P:P),"")</f>
        <v/>
      </c>
      <c r="R170" s="3" t="str">
        <f>IFERROR(P170*(1/Q170),"")</f>
        <v/>
      </c>
      <c r="S170" s="8" t="str">
        <f>IFERROR(1/R170,"")</f>
        <v/>
      </c>
    </row>
    <row r="171" spans="1:19" x14ac:dyDescent="0.25">
      <c r="A171" s="10">
        <v>20</v>
      </c>
      <c r="B171" s="11">
        <v>0.61527777777777781</v>
      </c>
      <c r="C171" s="10" t="s">
        <v>213</v>
      </c>
      <c r="D171" s="10">
        <v>1</v>
      </c>
      <c r="E171" s="10">
        <v>3</v>
      </c>
      <c r="F171" s="10" t="s">
        <v>216</v>
      </c>
      <c r="G171" s="2">
        <v>66.627466666666606</v>
      </c>
      <c r="H171" s="6">
        <f>1+COUNTIFS(A:A,A171,O:O,"&lt;"&amp;O171)</f>
        <v>1</v>
      </c>
      <c r="I171" s="2">
        <f>AVERAGEIF(A:A,A171,G:G)</f>
        <v>49.698383333333318</v>
      </c>
      <c r="J171" s="2">
        <f>G171-I171</f>
        <v>16.929083333333288</v>
      </c>
      <c r="K171" s="2">
        <f>90+J171</f>
        <v>106.9290833333333</v>
      </c>
      <c r="L171" s="2">
        <f>EXP(0.06*K171)</f>
        <v>611.39608127070971</v>
      </c>
      <c r="M171" s="2">
        <f>SUMIF(A:A,A171,L:L)</f>
        <v>2717.638500835883</v>
      </c>
      <c r="N171" s="3">
        <f>L171/M171</f>
        <v>0.22497329246794906</v>
      </c>
      <c r="O171" s="7">
        <f>1/N171</f>
        <v>4.4449720632615337</v>
      </c>
      <c r="P171" s="3">
        <f>IF(O171&gt;21,"",N171)</f>
        <v>0.22497329246794906</v>
      </c>
      <c r="Q171" s="3">
        <f>IF(ISNUMBER(P171),SUMIF(A:A,A171,P:P),"")</f>
        <v>0.92776581409762937</v>
      </c>
      <c r="R171" s="3">
        <f>IFERROR(P171*(1/Q171),"")</f>
        <v>0.24248931039430927</v>
      </c>
      <c r="S171" s="8">
        <f>IFERROR(1/R171,"")</f>
        <v>4.1238931249130557</v>
      </c>
    </row>
    <row r="172" spans="1:19" x14ac:dyDescent="0.25">
      <c r="A172" s="10">
        <v>20</v>
      </c>
      <c r="B172" s="11">
        <v>0.61527777777777781</v>
      </c>
      <c r="C172" s="10" t="s">
        <v>213</v>
      </c>
      <c r="D172" s="10">
        <v>1</v>
      </c>
      <c r="E172" s="10">
        <v>11</v>
      </c>
      <c r="F172" s="10" t="s">
        <v>223</v>
      </c>
      <c r="G172" s="2">
        <v>64.697599999999994</v>
      </c>
      <c r="H172" s="6">
        <f>1+COUNTIFS(A:A,A172,O:O,"&lt;"&amp;O172)</f>
        <v>2</v>
      </c>
      <c r="I172" s="2">
        <f>AVERAGEIF(A:A,A172,G:G)</f>
        <v>49.698383333333318</v>
      </c>
      <c r="J172" s="2">
        <f>G172-I172</f>
        <v>14.999216666666676</v>
      </c>
      <c r="K172" s="2">
        <f>90+J172</f>
        <v>104.99921666666668</v>
      </c>
      <c r="L172" s="2">
        <f>EXP(0.06*K172)</f>
        <v>544.54631584762353</v>
      </c>
      <c r="M172" s="2">
        <f>SUMIF(A:A,A172,L:L)</f>
        <v>2717.638500835883</v>
      </c>
      <c r="N172" s="3">
        <f>L172/M172</f>
        <v>0.20037481647398417</v>
      </c>
      <c r="O172" s="7">
        <f>1/N172</f>
        <v>4.9906471162249861</v>
      </c>
      <c r="P172" s="3">
        <f>IF(O172&gt;21,"",N172)</f>
        <v>0.20037481647398417</v>
      </c>
      <c r="Q172" s="3">
        <f>IF(ISNUMBER(P172),SUMIF(A:A,A172,P:P),"")</f>
        <v>0.92776581409762937</v>
      </c>
      <c r="R172" s="3">
        <f>IFERROR(P172*(1/Q172),"")</f>
        <v>0.21597564108230724</v>
      </c>
      <c r="S172" s="8">
        <f>IFERROR(1/R172,"")</f>
        <v>4.6301517846584606</v>
      </c>
    </row>
    <row r="173" spans="1:19" x14ac:dyDescent="0.25">
      <c r="A173" s="10">
        <v>20</v>
      </c>
      <c r="B173" s="11">
        <v>0.61527777777777781</v>
      </c>
      <c r="C173" s="10" t="s">
        <v>213</v>
      </c>
      <c r="D173" s="10">
        <v>1</v>
      </c>
      <c r="E173" s="10">
        <v>7</v>
      </c>
      <c r="F173" s="10" t="s">
        <v>219</v>
      </c>
      <c r="G173" s="2">
        <v>58.660833333333294</v>
      </c>
      <c r="H173" s="6">
        <f>1+COUNTIFS(A:A,A173,O:O,"&lt;"&amp;O173)</f>
        <v>3</v>
      </c>
      <c r="I173" s="2">
        <f>AVERAGEIF(A:A,A173,G:G)</f>
        <v>49.698383333333318</v>
      </c>
      <c r="J173" s="2">
        <f>G173-I173</f>
        <v>8.9624499999999756</v>
      </c>
      <c r="K173" s="2">
        <f>90+J173</f>
        <v>98.962449999999976</v>
      </c>
      <c r="L173" s="2">
        <f>EXP(0.06*K173)</f>
        <v>379.07989969468861</v>
      </c>
      <c r="M173" s="2">
        <f>SUMIF(A:A,A173,L:L)</f>
        <v>2717.638500835883</v>
      </c>
      <c r="N173" s="3">
        <f>L173/M173</f>
        <v>0.13948871403539961</v>
      </c>
      <c r="O173" s="7">
        <f>1/N173</f>
        <v>7.1690387779058513</v>
      </c>
      <c r="P173" s="3">
        <f>IF(O173&gt;21,"",N173)</f>
        <v>0.13948871403539961</v>
      </c>
      <c r="Q173" s="3">
        <f>IF(ISNUMBER(P173),SUMIF(A:A,A173,P:P),"")</f>
        <v>0.92776581409762937</v>
      </c>
      <c r="R173" s="3">
        <f>IFERROR(P173*(1/Q173),"")</f>
        <v>0.15034905567313903</v>
      </c>
      <c r="S173" s="8">
        <f>IFERROR(1/R173,"")</f>
        <v>6.6511890980812955</v>
      </c>
    </row>
    <row r="174" spans="1:19" x14ac:dyDescent="0.25">
      <c r="A174" s="10">
        <v>20</v>
      </c>
      <c r="B174" s="11">
        <v>0.61527777777777781</v>
      </c>
      <c r="C174" s="10" t="s">
        <v>213</v>
      </c>
      <c r="D174" s="10">
        <v>1</v>
      </c>
      <c r="E174" s="10">
        <v>4</v>
      </c>
      <c r="F174" s="10" t="s">
        <v>217</v>
      </c>
      <c r="G174" s="2">
        <v>55.558966666666699</v>
      </c>
      <c r="H174" s="6">
        <f>1+COUNTIFS(A:A,A174,O:O,"&lt;"&amp;O174)</f>
        <v>4</v>
      </c>
      <c r="I174" s="2">
        <f>AVERAGEIF(A:A,A174,G:G)</f>
        <v>49.698383333333318</v>
      </c>
      <c r="J174" s="2">
        <f>G174-I174</f>
        <v>5.8605833333333806</v>
      </c>
      <c r="K174" s="2">
        <f>90+J174</f>
        <v>95.860583333333381</v>
      </c>
      <c r="L174" s="2">
        <f>EXP(0.06*K174)</f>
        <v>314.70478219539314</v>
      </c>
      <c r="M174" s="2">
        <f>SUMIF(A:A,A174,L:L)</f>
        <v>2717.638500835883</v>
      </c>
      <c r="N174" s="3">
        <f>L174/M174</f>
        <v>0.1158008256427767</v>
      </c>
      <c r="O174" s="7">
        <f>1/N174</f>
        <v>8.6355170133657584</v>
      </c>
      <c r="P174" s="3">
        <f>IF(O174&gt;21,"",N174)</f>
        <v>0.1158008256427767</v>
      </c>
      <c r="Q174" s="3">
        <f>IF(ISNUMBER(P174),SUMIF(A:A,A174,P:P),"")</f>
        <v>0.92776581409762937</v>
      </c>
      <c r="R174" s="3">
        <f>IFERROR(P174*(1/Q174),"")</f>
        <v>0.12481687068347931</v>
      </c>
      <c r="S174" s="8">
        <f>IFERROR(1/R174,"")</f>
        <v>8.0117374720592114</v>
      </c>
    </row>
    <row r="175" spans="1:19" x14ac:dyDescent="0.25">
      <c r="A175" s="1">
        <v>20</v>
      </c>
      <c r="B175" s="5">
        <v>0.61527777777777781</v>
      </c>
      <c r="C175" s="1" t="s">
        <v>213</v>
      </c>
      <c r="D175" s="1">
        <v>1</v>
      </c>
      <c r="E175" s="1">
        <v>2</v>
      </c>
      <c r="F175" s="1" t="s">
        <v>215</v>
      </c>
      <c r="G175" s="2">
        <v>48.268466666666598</v>
      </c>
      <c r="H175" s="6">
        <f>1+COUNTIFS(A:A,A175,O:O,"&lt;"&amp;O175)</f>
        <v>5</v>
      </c>
      <c r="I175" s="2">
        <f>AVERAGEIF(A:A,A175,G:G)</f>
        <v>49.698383333333318</v>
      </c>
      <c r="J175" s="2">
        <f>G175-I175</f>
        <v>-1.4299166666667205</v>
      </c>
      <c r="K175" s="2">
        <f>90+J175</f>
        <v>88.570083333333287</v>
      </c>
      <c r="L175" s="2">
        <f>EXP(0.06*K175)</f>
        <v>203.2029025896108</v>
      </c>
      <c r="M175" s="2">
        <f>SUMIF(A:A,A175,L:L)</f>
        <v>2717.638500835883</v>
      </c>
      <c r="N175" s="3">
        <f>L175/M175</f>
        <v>7.477186628284456E-2</v>
      </c>
      <c r="O175" s="7">
        <f>1/N175</f>
        <v>13.374014180911747</v>
      </c>
      <c r="P175" s="3">
        <f>IF(O175&gt;21,"",N175)</f>
        <v>7.477186628284456E-2</v>
      </c>
      <c r="Q175" s="3">
        <f>IF(ISNUMBER(P175),SUMIF(A:A,A175,P:P),"")</f>
        <v>0.92776581409762937</v>
      </c>
      <c r="R175" s="3">
        <f>IFERROR(P175*(1/Q175),"")</f>
        <v>8.0593469975577564E-2</v>
      </c>
      <c r="S175" s="8">
        <f>IFERROR(1/R175,"")</f>
        <v>12.407953154306824</v>
      </c>
    </row>
    <row r="176" spans="1:19" x14ac:dyDescent="0.25">
      <c r="A176" s="10">
        <v>20</v>
      </c>
      <c r="B176" s="11">
        <v>0.61527777777777781</v>
      </c>
      <c r="C176" s="10" t="s">
        <v>213</v>
      </c>
      <c r="D176" s="10">
        <v>1</v>
      </c>
      <c r="E176" s="10">
        <v>6</v>
      </c>
      <c r="F176" s="10" t="s">
        <v>218</v>
      </c>
      <c r="G176" s="2">
        <v>46.877966666666701</v>
      </c>
      <c r="H176" s="6">
        <f>1+COUNTIFS(A:A,A176,O:O,"&lt;"&amp;O176)</f>
        <v>6</v>
      </c>
      <c r="I176" s="2">
        <f>AVERAGEIF(A:A,A176,G:G)</f>
        <v>49.698383333333318</v>
      </c>
      <c r="J176" s="2">
        <f>G176-I176</f>
        <v>-2.8204166666666168</v>
      </c>
      <c r="K176" s="2">
        <f>90+J176</f>
        <v>87.179583333333383</v>
      </c>
      <c r="L176" s="2">
        <f>EXP(0.06*K176)</f>
        <v>186.93762405360494</v>
      </c>
      <c r="M176" s="2">
        <f>SUMIF(A:A,A176,L:L)</f>
        <v>2717.638500835883</v>
      </c>
      <c r="N176" s="3">
        <f>L176/M176</f>
        <v>6.8786788234015392E-2</v>
      </c>
      <c r="O176" s="7">
        <f>1/N176</f>
        <v>14.537675412289351</v>
      </c>
      <c r="P176" s="3">
        <f>IF(O176&gt;21,"",N176)</f>
        <v>6.8786788234015392E-2</v>
      </c>
      <c r="Q176" s="3">
        <f>IF(ISNUMBER(P176),SUMIF(A:A,A176,P:P),"")</f>
        <v>0.92776581409762937</v>
      </c>
      <c r="R176" s="3">
        <f>IFERROR(P176*(1/Q176),"")</f>
        <v>7.4142404461107814E-2</v>
      </c>
      <c r="S176" s="8">
        <f>IFERROR(1/R176,"")</f>
        <v>13.487558263969719</v>
      </c>
    </row>
    <row r="177" spans="1:19" x14ac:dyDescent="0.25">
      <c r="A177" s="1">
        <v>20</v>
      </c>
      <c r="B177" s="5">
        <v>0.61527777777777781</v>
      </c>
      <c r="C177" s="1" t="s">
        <v>213</v>
      </c>
      <c r="D177" s="1">
        <v>1</v>
      </c>
      <c r="E177" s="1">
        <v>1</v>
      </c>
      <c r="F177" s="1" t="s">
        <v>214</v>
      </c>
      <c r="G177" s="2">
        <v>42.9802999999999</v>
      </c>
      <c r="H177" s="6">
        <f>1+COUNTIFS(A:A,A177,O:O,"&lt;"&amp;O177)</f>
        <v>7</v>
      </c>
      <c r="I177" s="2">
        <f>AVERAGEIF(A:A,A177,G:G)</f>
        <v>49.698383333333318</v>
      </c>
      <c r="J177" s="2">
        <f>G177-I177</f>
        <v>-6.7180833333334178</v>
      </c>
      <c r="K177" s="2">
        <f>90+J177</f>
        <v>83.281916666666575</v>
      </c>
      <c r="L177" s="2">
        <f>EXP(0.06*K177)</f>
        <v>147.95601002176727</v>
      </c>
      <c r="M177" s="2">
        <f>SUMIF(A:A,A177,L:L)</f>
        <v>2717.638500835883</v>
      </c>
      <c r="N177" s="3">
        <f>L177/M177</f>
        <v>5.4442859113255651E-2</v>
      </c>
      <c r="O177" s="7">
        <f>1/N177</f>
        <v>18.367881780781087</v>
      </c>
      <c r="P177" s="3">
        <f>IF(O177&gt;21,"",N177)</f>
        <v>5.4442859113255651E-2</v>
      </c>
      <c r="Q177" s="3">
        <f>IF(ISNUMBER(P177),SUMIF(A:A,A177,P:P),"")</f>
        <v>0.92776581409762937</v>
      </c>
      <c r="R177" s="3">
        <f>IFERROR(P177*(1/Q177),"")</f>
        <v>5.8681682689729502E-2</v>
      </c>
      <c r="S177" s="8">
        <f>IFERROR(1/R177,"")</f>
        <v>17.041092793595379</v>
      </c>
    </row>
    <row r="178" spans="1:19" x14ac:dyDescent="0.25">
      <c r="A178" s="10">
        <v>20</v>
      </c>
      <c r="B178" s="11">
        <v>0.61527777777777781</v>
      </c>
      <c r="C178" s="10" t="s">
        <v>213</v>
      </c>
      <c r="D178" s="10">
        <v>1</v>
      </c>
      <c r="E178" s="10">
        <v>10</v>
      </c>
      <c r="F178" s="10" t="s">
        <v>222</v>
      </c>
      <c r="G178" s="2">
        <v>41.267800000000001</v>
      </c>
      <c r="H178" s="6">
        <f>1+COUNTIFS(A:A,A178,O:O,"&lt;"&amp;O178)</f>
        <v>8</v>
      </c>
      <c r="I178" s="2">
        <f>AVERAGEIF(A:A,A178,G:G)</f>
        <v>49.698383333333318</v>
      </c>
      <c r="J178" s="2">
        <f>G178-I178</f>
        <v>-8.4305833333333169</v>
      </c>
      <c r="K178" s="2">
        <f>90+J178</f>
        <v>81.569416666666683</v>
      </c>
      <c r="L178" s="2">
        <f>EXP(0.06*K178)</f>
        <v>133.50848047766578</v>
      </c>
      <c r="M178" s="2">
        <f>SUMIF(A:A,A178,L:L)</f>
        <v>2717.638500835883</v>
      </c>
      <c r="N178" s="3">
        <f>L178/M178</f>
        <v>4.9126651847404154E-2</v>
      </c>
      <c r="O178" s="7">
        <f>1/N178</f>
        <v>20.355549633347135</v>
      </c>
      <c r="P178" s="3">
        <f>IF(O178&gt;21,"",N178)</f>
        <v>4.9126651847404154E-2</v>
      </c>
      <c r="Q178" s="3">
        <f>IF(ISNUMBER(P178),SUMIF(A:A,A178,P:P),"")</f>
        <v>0.92776581409762937</v>
      </c>
      <c r="R178" s="3">
        <f>IFERROR(P178*(1/Q178),"")</f>
        <v>5.2951565040350292E-2</v>
      </c>
      <c r="S178" s="8">
        <f>IFERROR(1/R178,"")</f>
        <v>18.885183076987005</v>
      </c>
    </row>
    <row r="179" spans="1:19" x14ac:dyDescent="0.25">
      <c r="A179" s="10">
        <v>20</v>
      </c>
      <c r="B179" s="11">
        <v>0.61527777777777781</v>
      </c>
      <c r="C179" s="10" t="s">
        <v>213</v>
      </c>
      <c r="D179" s="10">
        <v>1</v>
      </c>
      <c r="E179" s="10">
        <v>8</v>
      </c>
      <c r="F179" s="10" t="s">
        <v>220</v>
      </c>
      <c r="G179" s="2">
        <v>38.010566666666698</v>
      </c>
      <c r="H179" s="6">
        <f>1+COUNTIFS(A:A,A179,O:O,"&lt;"&amp;O179)</f>
        <v>9</v>
      </c>
      <c r="I179" s="2">
        <f>AVERAGEIF(A:A,A179,G:G)</f>
        <v>49.698383333333318</v>
      </c>
      <c r="J179" s="2">
        <f>G179-I179</f>
        <v>-11.68781666666662</v>
      </c>
      <c r="K179" s="2">
        <f>90+J179</f>
        <v>78.31218333333338</v>
      </c>
      <c r="L179" s="2">
        <f>EXP(0.06*K179)</f>
        <v>109.80773798016611</v>
      </c>
      <c r="M179" s="2">
        <f>SUMIF(A:A,A179,L:L)</f>
        <v>2717.638500835883</v>
      </c>
      <c r="N179" s="3">
        <f>L179/M179</f>
        <v>4.0405571950203008E-2</v>
      </c>
      <c r="O179" s="7">
        <f>1/N179</f>
        <v>24.74906186781439</v>
      </c>
      <c r="P179" s="3" t="str">
        <f>IF(O179&gt;21,"",N179)</f>
        <v/>
      </c>
      <c r="Q179" s="3" t="str">
        <f>IF(ISNUMBER(P179),SUMIF(A:A,A179,P:P),"")</f>
        <v/>
      </c>
      <c r="R179" s="3" t="str">
        <f>IFERROR(P179*(1/Q179),"")</f>
        <v/>
      </c>
      <c r="S179" s="8" t="str">
        <f>IFERROR(1/R179,"")</f>
        <v/>
      </c>
    </row>
    <row r="180" spans="1:19" x14ac:dyDescent="0.25">
      <c r="A180" s="10">
        <v>20</v>
      </c>
      <c r="B180" s="11">
        <v>0.61527777777777781</v>
      </c>
      <c r="C180" s="10" t="s">
        <v>213</v>
      </c>
      <c r="D180" s="10">
        <v>1</v>
      </c>
      <c r="E180" s="10">
        <v>9</v>
      </c>
      <c r="F180" s="10" t="s">
        <v>221</v>
      </c>
      <c r="G180" s="2">
        <v>34.033866666666704</v>
      </c>
      <c r="H180" s="6">
        <f>1+COUNTIFS(A:A,A180,O:O,"&lt;"&amp;O180)</f>
        <v>10</v>
      </c>
      <c r="I180" s="2">
        <f>AVERAGEIF(A:A,A180,G:G)</f>
        <v>49.698383333333318</v>
      </c>
      <c r="J180" s="2">
        <f>G180-I180</f>
        <v>-15.664516666666614</v>
      </c>
      <c r="K180" s="2">
        <f>90+J180</f>
        <v>74.335483333333386</v>
      </c>
      <c r="L180" s="2">
        <f>EXP(0.06*K180)</f>
        <v>86.498666704653331</v>
      </c>
      <c r="M180" s="2">
        <f>SUMIF(A:A,A180,L:L)</f>
        <v>2717.638500835883</v>
      </c>
      <c r="N180" s="3">
        <f>L180/M180</f>
        <v>3.1828613952167788E-2</v>
      </c>
      <c r="O180" s="7">
        <f>1/N180</f>
        <v>31.418270412365597</v>
      </c>
      <c r="P180" s="3" t="str">
        <f>IF(O180&gt;21,"",N180)</f>
        <v/>
      </c>
      <c r="Q180" s="3" t="str">
        <f>IF(ISNUMBER(P180),SUMIF(A:A,A180,P:P),"")</f>
        <v/>
      </c>
      <c r="R180" s="3" t="str">
        <f>IFERROR(P180*(1/Q180),"")</f>
        <v/>
      </c>
      <c r="S180" s="8" t="str">
        <f>IFERROR(1/R180,"")</f>
        <v/>
      </c>
    </row>
    <row r="181" spans="1:19" x14ac:dyDescent="0.25">
      <c r="A181" s="10">
        <v>21</v>
      </c>
      <c r="B181" s="11">
        <v>0.61805555555555558</v>
      </c>
      <c r="C181" s="10" t="s">
        <v>41</v>
      </c>
      <c r="D181" s="10">
        <v>5</v>
      </c>
      <c r="E181" s="10">
        <v>3</v>
      </c>
      <c r="F181" s="10" t="s">
        <v>226</v>
      </c>
      <c r="G181" s="2">
        <v>78.547999999999902</v>
      </c>
      <c r="H181" s="6">
        <f>1+COUNTIFS(A:A,A181,O:O,"&lt;"&amp;O181)</f>
        <v>1</v>
      </c>
      <c r="I181" s="2">
        <f>AVERAGEIF(A:A,A181,G:G)</f>
        <v>48.830377777777755</v>
      </c>
      <c r="J181" s="2">
        <f>G181-I181</f>
        <v>29.717622222222147</v>
      </c>
      <c r="K181" s="2">
        <f>90+J181</f>
        <v>119.71762222222215</v>
      </c>
      <c r="L181" s="2">
        <f>EXP(0.06*K181)</f>
        <v>1316.9283987505335</v>
      </c>
      <c r="M181" s="2">
        <f>SUMIF(A:A,A181,L:L)</f>
        <v>3619.5911319483339</v>
      </c>
      <c r="N181" s="3">
        <f>L181/M181</f>
        <v>0.36383346923542281</v>
      </c>
      <c r="O181" s="7">
        <f>1/N181</f>
        <v>2.7485101964408281</v>
      </c>
      <c r="P181" s="3">
        <f>IF(O181&gt;21,"",N181)</f>
        <v>0.36383346923542281</v>
      </c>
      <c r="Q181" s="3">
        <f>IF(ISNUMBER(P181),SUMIF(A:A,A181,P:P),"")</f>
        <v>0.9166230310879746</v>
      </c>
      <c r="R181" s="3">
        <f>IFERROR(P181*(1/Q181),"")</f>
        <v>0.39692813391735871</v>
      </c>
      <c r="S181" s="8">
        <f>IFERROR(1/R181,"")</f>
        <v>2.5193477472377963</v>
      </c>
    </row>
    <row r="182" spans="1:19" x14ac:dyDescent="0.25">
      <c r="A182" s="10">
        <v>21</v>
      </c>
      <c r="B182" s="11">
        <v>0.61805555555555558</v>
      </c>
      <c r="C182" s="10" t="s">
        <v>41</v>
      </c>
      <c r="D182" s="10">
        <v>5</v>
      </c>
      <c r="E182" s="10">
        <v>8</v>
      </c>
      <c r="F182" s="10" t="s">
        <v>231</v>
      </c>
      <c r="G182" s="2">
        <v>57.556700000000006</v>
      </c>
      <c r="H182" s="6">
        <f>1+COUNTIFS(A:A,A182,O:O,"&lt;"&amp;O182)</f>
        <v>2</v>
      </c>
      <c r="I182" s="2">
        <f>AVERAGEIF(A:A,A182,G:G)</f>
        <v>48.830377777777755</v>
      </c>
      <c r="J182" s="2">
        <f>G182-I182</f>
        <v>8.726322222222251</v>
      </c>
      <c r="K182" s="2">
        <f>90+J182</f>
        <v>98.726322222222251</v>
      </c>
      <c r="L182" s="2">
        <f>EXP(0.06*K182)</f>
        <v>373.74708798622311</v>
      </c>
      <c r="M182" s="2">
        <f>SUMIF(A:A,A182,L:L)</f>
        <v>3619.5911319483339</v>
      </c>
      <c r="N182" s="3">
        <f>L182/M182</f>
        <v>0.10325671446350476</v>
      </c>
      <c r="O182" s="7">
        <f>1/N182</f>
        <v>9.6846002237795563</v>
      </c>
      <c r="P182" s="3">
        <f>IF(O182&gt;21,"",N182)</f>
        <v>0.10325671446350476</v>
      </c>
      <c r="Q182" s="3">
        <f>IF(ISNUMBER(P182),SUMIF(A:A,A182,P:P),"")</f>
        <v>0.9166230310879746</v>
      </c>
      <c r="R182" s="3">
        <f>IFERROR(P182*(1/Q182),"")</f>
        <v>0.11264905087639512</v>
      </c>
      <c r="S182" s="8">
        <f>IFERROR(1/R182,"")</f>
        <v>8.8771276119960945</v>
      </c>
    </row>
    <row r="183" spans="1:19" x14ac:dyDescent="0.25">
      <c r="A183" s="10">
        <v>21</v>
      </c>
      <c r="B183" s="11">
        <v>0.61805555555555558</v>
      </c>
      <c r="C183" s="10" t="s">
        <v>41</v>
      </c>
      <c r="D183" s="10">
        <v>5</v>
      </c>
      <c r="E183" s="10">
        <v>6</v>
      </c>
      <c r="F183" s="10" t="s">
        <v>229</v>
      </c>
      <c r="G183" s="2">
        <v>52.907666666666699</v>
      </c>
      <c r="H183" s="6">
        <f>1+COUNTIFS(A:A,A183,O:O,"&lt;"&amp;O183)</f>
        <v>3</v>
      </c>
      <c r="I183" s="2">
        <f>AVERAGEIF(A:A,A183,G:G)</f>
        <v>48.830377777777755</v>
      </c>
      <c r="J183" s="2">
        <f>G183-I183</f>
        <v>4.077288888888944</v>
      </c>
      <c r="K183" s="2">
        <f>90+J183</f>
        <v>94.077288888888944</v>
      </c>
      <c r="L183" s="2">
        <f>EXP(0.06*K183)</f>
        <v>282.77098601358074</v>
      </c>
      <c r="M183" s="2">
        <f>SUMIF(A:A,A183,L:L)</f>
        <v>3619.5911319483339</v>
      </c>
      <c r="N183" s="3">
        <f>L183/M183</f>
        <v>7.8122355731757007E-2</v>
      </c>
      <c r="O183" s="7">
        <f>1/N183</f>
        <v>12.80043325157304</v>
      </c>
      <c r="P183" s="3">
        <f>IF(O183&gt;21,"",N183)</f>
        <v>7.8122355731757007E-2</v>
      </c>
      <c r="Q183" s="3">
        <f>IF(ISNUMBER(P183),SUMIF(A:A,A183,P:P),"")</f>
        <v>0.9166230310879746</v>
      </c>
      <c r="R183" s="3">
        <f>IFERROR(P183*(1/Q183),"")</f>
        <v>8.522844515376253E-2</v>
      </c>
      <c r="S183" s="8">
        <f>IFERROR(1/R183,"")</f>
        <v>11.733171926296178</v>
      </c>
    </row>
    <row r="184" spans="1:19" x14ac:dyDescent="0.25">
      <c r="A184" s="10">
        <v>21</v>
      </c>
      <c r="B184" s="11">
        <v>0.61805555555555558</v>
      </c>
      <c r="C184" s="10" t="s">
        <v>41</v>
      </c>
      <c r="D184" s="10">
        <v>5</v>
      </c>
      <c r="E184" s="10">
        <v>2</v>
      </c>
      <c r="F184" s="10" t="s">
        <v>225</v>
      </c>
      <c r="G184" s="2">
        <v>52.237100000000005</v>
      </c>
      <c r="H184" s="6">
        <f>1+COUNTIFS(A:A,A184,O:O,"&lt;"&amp;O184)</f>
        <v>4</v>
      </c>
      <c r="I184" s="2">
        <f>AVERAGEIF(A:A,A184,G:G)</f>
        <v>48.830377777777755</v>
      </c>
      <c r="J184" s="2">
        <f>G184-I184</f>
        <v>3.4067222222222497</v>
      </c>
      <c r="K184" s="2">
        <f>90+J184</f>
        <v>93.406722222222243</v>
      </c>
      <c r="L184" s="2">
        <f>EXP(0.06*K184)</f>
        <v>271.61981058787245</v>
      </c>
      <c r="M184" s="2">
        <f>SUMIF(A:A,A184,L:L)</f>
        <v>3619.5911319483339</v>
      </c>
      <c r="N184" s="3">
        <f>L184/M184</f>
        <v>7.5041572566144063E-2</v>
      </c>
      <c r="O184" s="7">
        <f>1/N184</f>
        <v>13.325946749297767</v>
      </c>
      <c r="P184" s="3">
        <f>IF(O184&gt;21,"",N184)</f>
        <v>7.5041572566144063E-2</v>
      </c>
      <c r="Q184" s="3">
        <f>IF(ISNUMBER(P184),SUMIF(A:A,A184,P:P),"")</f>
        <v>0.9166230310879746</v>
      </c>
      <c r="R184" s="3">
        <f>IFERROR(P184*(1/Q184),"")</f>
        <v>8.1867430798759633E-2</v>
      </c>
      <c r="S184" s="8">
        <f>IFERROR(1/R184,"")</f>
        <v>12.214869701458262</v>
      </c>
    </row>
    <row r="185" spans="1:19" x14ac:dyDescent="0.25">
      <c r="A185" s="10">
        <v>21</v>
      </c>
      <c r="B185" s="11">
        <v>0.61805555555555558</v>
      </c>
      <c r="C185" s="10" t="s">
        <v>41</v>
      </c>
      <c r="D185" s="10">
        <v>5</v>
      </c>
      <c r="E185" s="10">
        <v>1</v>
      </c>
      <c r="F185" s="10" t="s">
        <v>224</v>
      </c>
      <c r="G185" s="2">
        <v>50.232933333333293</v>
      </c>
      <c r="H185" s="6">
        <f>1+COUNTIFS(A:A,A185,O:O,"&lt;"&amp;O185)</f>
        <v>5</v>
      </c>
      <c r="I185" s="2">
        <f>AVERAGEIF(A:A,A185,G:G)</f>
        <v>48.830377777777755</v>
      </c>
      <c r="J185" s="2">
        <f>G185-I185</f>
        <v>1.4025555555555371</v>
      </c>
      <c r="K185" s="2">
        <f>90+J185</f>
        <v>91.402555555555537</v>
      </c>
      <c r="L185" s="2">
        <f>EXP(0.06*K185)</f>
        <v>240.84494226502875</v>
      </c>
      <c r="M185" s="2">
        <f>SUMIF(A:A,A185,L:L)</f>
        <v>3619.5911319483339</v>
      </c>
      <c r="N185" s="3">
        <f>L185/M185</f>
        <v>6.6539267415927181E-2</v>
      </c>
      <c r="O185" s="7">
        <f>1/N185</f>
        <v>15.028719714467954</v>
      </c>
      <c r="P185" s="3">
        <f>IF(O185&gt;21,"",N185)</f>
        <v>6.6539267415927181E-2</v>
      </c>
      <c r="Q185" s="3">
        <f>IF(ISNUMBER(P185),SUMIF(A:A,A185,P:P),"")</f>
        <v>0.9166230310879746</v>
      </c>
      <c r="R185" s="3">
        <f>IFERROR(P185*(1/Q185),"")</f>
        <v>7.2591747271448334E-2</v>
      </c>
      <c r="S185" s="8">
        <f>IFERROR(1/R185,"")</f>
        <v>13.775670618047217</v>
      </c>
    </row>
    <row r="186" spans="1:19" x14ac:dyDescent="0.25">
      <c r="A186" s="10">
        <v>21</v>
      </c>
      <c r="B186" s="11">
        <v>0.61805555555555558</v>
      </c>
      <c r="C186" s="10" t="s">
        <v>41</v>
      </c>
      <c r="D186" s="10">
        <v>5</v>
      </c>
      <c r="E186" s="10">
        <v>7</v>
      </c>
      <c r="F186" s="10" t="s">
        <v>230</v>
      </c>
      <c r="G186" s="2">
        <v>49.382433333333296</v>
      </c>
      <c r="H186" s="6">
        <f>1+COUNTIFS(A:A,A186,O:O,"&lt;"&amp;O186)</f>
        <v>6</v>
      </c>
      <c r="I186" s="2">
        <f>AVERAGEIF(A:A,A186,G:G)</f>
        <v>48.830377777777755</v>
      </c>
      <c r="J186" s="2">
        <f>G186-I186</f>
        <v>0.55205555555554042</v>
      </c>
      <c r="K186" s="2">
        <f>90+J186</f>
        <v>90.55205555555554</v>
      </c>
      <c r="L186" s="2">
        <f>EXP(0.06*K186)</f>
        <v>228.86294554871503</v>
      </c>
      <c r="M186" s="2">
        <f>SUMIF(A:A,A186,L:L)</f>
        <v>3619.5911319483339</v>
      </c>
      <c r="N186" s="3">
        <f>L186/M186</f>
        <v>6.3228949681265217E-2</v>
      </c>
      <c r="O186" s="7">
        <f>1/N186</f>
        <v>15.815540271362449</v>
      </c>
      <c r="P186" s="3">
        <f>IF(O186&gt;21,"",N186)</f>
        <v>6.3228949681265217E-2</v>
      </c>
      <c r="Q186" s="3">
        <f>IF(ISNUMBER(P186),SUMIF(A:A,A186,P:P),"")</f>
        <v>0.9166230310879746</v>
      </c>
      <c r="R186" s="3">
        <f>IFERROR(P186*(1/Q186),"")</f>
        <v>6.8980319648107011E-2</v>
      </c>
      <c r="S186" s="8">
        <f>IFERROR(1/R186,"")</f>
        <v>14.496888461830178</v>
      </c>
    </row>
    <row r="187" spans="1:19" x14ac:dyDescent="0.25">
      <c r="A187" s="10">
        <v>21</v>
      </c>
      <c r="B187" s="11">
        <v>0.61805555555555558</v>
      </c>
      <c r="C187" s="10" t="s">
        <v>41</v>
      </c>
      <c r="D187" s="10">
        <v>5</v>
      </c>
      <c r="E187" s="10">
        <v>9</v>
      </c>
      <c r="F187" s="10" t="s">
        <v>232</v>
      </c>
      <c r="G187" s="2">
        <v>48.600366666666702</v>
      </c>
      <c r="H187" s="6">
        <f>1+COUNTIFS(A:A,A187,O:O,"&lt;"&amp;O187)</f>
        <v>7</v>
      </c>
      <c r="I187" s="2">
        <f>AVERAGEIF(A:A,A187,G:G)</f>
        <v>48.830377777777755</v>
      </c>
      <c r="J187" s="2">
        <f>G187-I187</f>
        <v>-0.23001111111105388</v>
      </c>
      <c r="K187" s="2">
        <f>90+J187</f>
        <v>89.769988888888946</v>
      </c>
      <c r="L187" s="2">
        <f>EXP(0.06*K187)</f>
        <v>218.37184775322851</v>
      </c>
      <c r="M187" s="2">
        <f>SUMIF(A:A,A187,L:L)</f>
        <v>3619.5911319483339</v>
      </c>
      <c r="N187" s="3">
        <f>L187/M187</f>
        <v>6.033052899974492E-2</v>
      </c>
      <c r="O187" s="7">
        <f>1/N187</f>
        <v>16.575356068968468</v>
      </c>
      <c r="P187" s="3">
        <f>IF(O187&gt;21,"",N187)</f>
        <v>6.033052899974492E-2</v>
      </c>
      <c r="Q187" s="3">
        <f>IF(ISNUMBER(P187),SUMIF(A:A,A187,P:P),"")</f>
        <v>0.9166230310879746</v>
      </c>
      <c r="R187" s="3">
        <f>IFERROR(P187*(1/Q187),"")</f>
        <v>6.5818255655366129E-2</v>
      </c>
      <c r="S187" s="8">
        <f>IFERROR(1/R187,"")</f>
        <v>15.193353121300328</v>
      </c>
    </row>
    <row r="188" spans="1:19" x14ac:dyDescent="0.25">
      <c r="A188" s="10">
        <v>21</v>
      </c>
      <c r="B188" s="11">
        <v>0.61805555555555558</v>
      </c>
      <c r="C188" s="10" t="s">
        <v>41</v>
      </c>
      <c r="D188" s="10">
        <v>5</v>
      </c>
      <c r="E188" s="10">
        <v>4</v>
      </c>
      <c r="F188" s="10" t="s">
        <v>227</v>
      </c>
      <c r="G188" s="2">
        <v>47.178233333333303</v>
      </c>
      <c r="H188" s="6">
        <f>1+COUNTIFS(A:A,A188,O:O,"&lt;"&amp;O188)</f>
        <v>8</v>
      </c>
      <c r="I188" s="2">
        <f>AVERAGEIF(A:A,A188,G:G)</f>
        <v>48.830377777777755</v>
      </c>
      <c r="J188" s="2">
        <f>G188-I188</f>
        <v>-1.6521444444444526</v>
      </c>
      <c r="K188" s="2">
        <f>90+J188</f>
        <v>88.347855555555554</v>
      </c>
      <c r="L188" s="2">
        <f>EXP(0.06*K188)</f>
        <v>200.51144618734401</v>
      </c>
      <c r="M188" s="2">
        <f>SUMIF(A:A,A188,L:L)</f>
        <v>3619.5911319483339</v>
      </c>
      <c r="N188" s="3">
        <f>L188/M188</f>
        <v>5.5396159090326261E-2</v>
      </c>
      <c r="O188" s="7">
        <f>1/N188</f>
        <v>18.051793056075404</v>
      </c>
      <c r="P188" s="3">
        <f>IF(O188&gt;21,"",N188)</f>
        <v>5.5396159090326261E-2</v>
      </c>
      <c r="Q188" s="3">
        <f>IF(ISNUMBER(P188),SUMIF(A:A,A188,P:P),"")</f>
        <v>0.9166230310879746</v>
      </c>
      <c r="R188" s="3">
        <f>IFERROR(P188*(1/Q188),"")</f>
        <v>6.0435050409517271E-2</v>
      </c>
      <c r="S188" s="8">
        <f>IFERROR(1/R188,"")</f>
        <v>16.54668926763269</v>
      </c>
    </row>
    <row r="189" spans="1:19" x14ac:dyDescent="0.25">
      <c r="A189" s="10">
        <v>21</v>
      </c>
      <c r="B189" s="11">
        <v>0.61805555555555558</v>
      </c>
      <c r="C189" s="10" t="s">
        <v>41</v>
      </c>
      <c r="D189" s="10">
        <v>5</v>
      </c>
      <c r="E189" s="10">
        <v>5</v>
      </c>
      <c r="F189" s="10" t="s">
        <v>228</v>
      </c>
      <c r="G189" s="2">
        <v>45.758933333333303</v>
      </c>
      <c r="H189" s="6">
        <f>1+COUNTIFS(A:A,A189,O:O,"&lt;"&amp;O189)</f>
        <v>9</v>
      </c>
      <c r="I189" s="2">
        <f>AVERAGEIF(A:A,A189,G:G)</f>
        <v>48.830377777777755</v>
      </c>
      <c r="J189" s="2">
        <f>G189-I189</f>
        <v>-3.0714444444444524</v>
      </c>
      <c r="K189" s="2">
        <f>90+J189</f>
        <v>86.928555555555548</v>
      </c>
      <c r="L189" s="2">
        <f>EXP(0.06*K189)</f>
        <v>184.14312957310895</v>
      </c>
      <c r="M189" s="2">
        <f>SUMIF(A:A,A189,L:L)</f>
        <v>3619.5911319483339</v>
      </c>
      <c r="N189" s="3">
        <f>L189/M189</f>
        <v>5.0874013903882395E-2</v>
      </c>
      <c r="O189" s="7">
        <f>1/N189</f>
        <v>19.656400650621478</v>
      </c>
      <c r="P189" s="3">
        <f>IF(O189&gt;21,"",N189)</f>
        <v>5.0874013903882395E-2</v>
      </c>
      <c r="Q189" s="3">
        <f>IF(ISNUMBER(P189),SUMIF(A:A,A189,P:P),"")</f>
        <v>0.9166230310879746</v>
      </c>
      <c r="R189" s="3">
        <f>IFERROR(P189*(1/Q189),"")</f>
        <v>5.5501566269285312E-2</v>
      </c>
      <c r="S189" s="8">
        <f>IFERROR(1/R189,"")</f>
        <v>18.017509544652295</v>
      </c>
    </row>
    <row r="190" spans="1:19" x14ac:dyDescent="0.25">
      <c r="A190" s="10">
        <v>21</v>
      </c>
      <c r="B190" s="11">
        <v>0.61805555555555558</v>
      </c>
      <c r="C190" s="10" t="s">
        <v>41</v>
      </c>
      <c r="D190" s="10">
        <v>5</v>
      </c>
      <c r="E190" s="10">
        <v>10</v>
      </c>
      <c r="F190" s="10" t="s">
        <v>233</v>
      </c>
      <c r="G190" s="2">
        <v>41.609566666666595</v>
      </c>
      <c r="H190" s="6">
        <f>1+COUNTIFS(A:A,A190,O:O,"&lt;"&amp;O190)</f>
        <v>10</v>
      </c>
      <c r="I190" s="2">
        <f>AVERAGEIF(A:A,A190,G:G)</f>
        <v>48.830377777777755</v>
      </c>
      <c r="J190" s="2">
        <f>G190-I190</f>
        <v>-7.2208111111111606</v>
      </c>
      <c r="K190" s="2">
        <f>90+J190</f>
        <v>82.779188888888839</v>
      </c>
      <c r="L190" s="2">
        <f>EXP(0.06*K190)</f>
        <v>143.55975121847683</v>
      </c>
      <c r="M190" s="2">
        <f>SUMIF(A:A,A190,L:L)</f>
        <v>3619.5911319483339</v>
      </c>
      <c r="N190" s="3">
        <f>L190/M190</f>
        <v>3.9661869527567957E-2</v>
      </c>
      <c r="O190" s="7">
        <f>1/N190</f>
        <v>25.213133216146694</v>
      </c>
      <c r="P190" s="3" t="str">
        <f>IF(O190&gt;21,"",N190)</f>
        <v/>
      </c>
      <c r="Q190" s="3" t="str">
        <f>IF(ISNUMBER(P190),SUMIF(A:A,A190,P:P),"")</f>
        <v/>
      </c>
      <c r="R190" s="3" t="str">
        <f>IFERROR(P190*(1/Q190),"")</f>
        <v/>
      </c>
      <c r="S190" s="8" t="str">
        <f>IFERROR(1/R190,"")</f>
        <v/>
      </c>
    </row>
    <row r="191" spans="1:19" x14ac:dyDescent="0.25">
      <c r="A191" s="10">
        <v>21</v>
      </c>
      <c r="B191" s="11">
        <v>0.61805555555555558</v>
      </c>
      <c r="C191" s="10" t="s">
        <v>41</v>
      </c>
      <c r="D191" s="10">
        <v>5</v>
      </c>
      <c r="E191" s="10">
        <v>11</v>
      </c>
      <c r="F191" s="10" t="s">
        <v>234</v>
      </c>
      <c r="G191" s="2">
        <v>35.849566666666597</v>
      </c>
      <c r="H191" s="6">
        <f>1+COUNTIFS(A:A,A191,O:O,"&lt;"&amp;O191)</f>
        <v>11</v>
      </c>
      <c r="I191" s="2">
        <f>AVERAGEIF(A:A,A191,G:G)</f>
        <v>48.830377777777755</v>
      </c>
      <c r="J191" s="2">
        <f>G191-I191</f>
        <v>-12.980811111111159</v>
      </c>
      <c r="K191" s="2">
        <f>90+J191</f>
        <v>77.019188888888834</v>
      </c>
      <c r="L191" s="2">
        <f>EXP(0.06*K191)</f>
        <v>101.61095288633722</v>
      </c>
      <c r="M191" s="2">
        <f>SUMIF(A:A,A191,L:L)</f>
        <v>3619.5911319483339</v>
      </c>
      <c r="N191" s="3">
        <f>L191/M191</f>
        <v>2.8072494705125059E-2</v>
      </c>
      <c r="O191" s="7">
        <f>1/N191</f>
        <v>35.622056767809624</v>
      </c>
      <c r="P191" s="3" t="str">
        <f>IF(O191&gt;21,"",N191)</f>
        <v/>
      </c>
      <c r="Q191" s="3" t="str">
        <f>IF(ISNUMBER(P191),SUMIF(A:A,A191,P:P),"")</f>
        <v/>
      </c>
      <c r="R191" s="3" t="str">
        <f>IFERROR(P191*(1/Q191),"")</f>
        <v/>
      </c>
      <c r="S191" s="8" t="str">
        <f>IFERROR(1/R191,"")</f>
        <v/>
      </c>
    </row>
    <row r="192" spans="1:19" x14ac:dyDescent="0.25">
      <c r="A192" s="10">
        <v>21</v>
      </c>
      <c r="B192" s="11">
        <v>0.61805555555555558</v>
      </c>
      <c r="C192" s="10" t="s">
        <v>41</v>
      </c>
      <c r="D192" s="10">
        <v>5</v>
      </c>
      <c r="E192" s="10">
        <v>12</v>
      </c>
      <c r="F192" s="10" t="s">
        <v>235</v>
      </c>
      <c r="G192" s="2">
        <v>26.103033333333297</v>
      </c>
      <c r="H192" s="6">
        <f>1+COUNTIFS(A:A,A192,O:O,"&lt;"&amp;O192)</f>
        <v>12</v>
      </c>
      <c r="I192" s="2">
        <f>AVERAGEIF(A:A,A192,G:G)</f>
        <v>48.830377777777755</v>
      </c>
      <c r="J192" s="2">
        <f>G192-I192</f>
        <v>-22.727344444444459</v>
      </c>
      <c r="K192" s="2">
        <f>90+J192</f>
        <v>67.272655555555545</v>
      </c>
      <c r="L192" s="2">
        <f>EXP(0.06*K192)</f>
        <v>56.619833177884921</v>
      </c>
      <c r="M192" s="2">
        <f>SUMIF(A:A,A192,L:L)</f>
        <v>3619.5911319483339</v>
      </c>
      <c r="N192" s="3">
        <f>L192/M192</f>
        <v>1.5642604679332359E-2</v>
      </c>
      <c r="O192" s="7">
        <f>1/N192</f>
        <v>63.927972386928658</v>
      </c>
      <c r="P192" s="3" t="str">
        <f>IF(O192&gt;21,"",N192)</f>
        <v/>
      </c>
      <c r="Q192" s="3" t="str">
        <f>IF(ISNUMBER(P192),SUMIF(A:A,A192,P:P),"")</f>
        <v/>
      </c>
      <c r="R192" s="3" t="str">
        <f>IFERROR(P192*(1/Q192),"")</f>
        <v/>
      </c>
      <c r="S192" s="8" t="str">
        <f>IFERROR(1/R192,"")</f>
        <v/>
      </c>
    </row>
    <row r="193" spans="1:19" x14ac:dyDescent="0.25">
      <c r="A193" s="10">
        <v>22</v>
      </c>
      <c r="B193" s="11">
        <v>0.62083333333333335</v>
      </c>
      <c r="C193" s="10" t="s">
        <v>95</v>
      </c>
      <c r="D193" s="10">
        <v>5</v>
      </c>
      <c r="E193" s="10">
        <v>3</v>
      </c>
      <c r="F193" s="10" t="s">
        <v>238</v>
      </c>
      <c r="G193" s="2">
        <v>70.241533333333194</v>
      </c>
      <c r="H193" s="6">
        <f>1+COUNTIFS(A:A,A193,O:O,"&lt;"&amp;O193)</f>
        <v>1</v>
      </c>
      <c r="I193" s="2">
        <f>AVERAGEIF(A:A,A193,G:G)</f>
        <v>51.54159999999996</v>
      </c>
      <c r="J193" s="2">
        <f>G193-I193</f>
        <v>18.699933333333234</v>
      </c>
      <c r="K193" s="2">
        <f>90+J193</f>
        <v>108.69993333333323</v>
      </c>
      <c r="L193" s="2">
        <f>EXP(0.06*K193)</f>
        <v>679.93418042995029</v>
      </c>
      <c r="M193" s="2">
        <f>SUMIF(A:A,A193,L:L)</f>
        <v>1877.0846628619397</v>
      </c>
      <c r="N193" s="3">
        <f>L193/M193</f>
        <v>0.36222882956875968</v>
      </c>
      <c r="O193" s="7">
        <f>1/N193</f>
        <v>2.7606858382600827</v>
      </c>
      <c r="P193" s="3">
        <f>IF(O193&gt;21,"",N193)</f>
        <v>0.36222882956875968</v>
      </c>
      <c r="Q193" s="3">
        <f>IF(ISNUMBER(P193),SUMIF(A:A,A193,P:P),"")</f>
        <v>1</v>
      </c>
      <c r="R193" s="3">
        <f>IFERROR(P193*(1/Q193),"")</f>
        <v>0.36222882956875968</v>
      </c>
      <c r="S193" s="8">
        <f>IFERROR(1/R193,"")</f>
        <v>2.7606858382600827</v>
      </c>
    </row>
    <row r="194" spans="1:19" x14ac:dyDescent="0.25">
      <c r="A194" s="10">
        <v>22</v>
      </c>
      <c r="B194" s="11">
        <v>0.62083333333333335</v>
      </c>
      <c r="C194" s="10" t="s">
        <v>95</v>
      </c>
      <c r="D194" s="10">
        <v>5</v>
      </c>
      <c r="E194" s="10">
        <v>4</v>
      </c>
      <c r="F194" s="10" t="s">
        <v>239</v>
      </c>
      <c r="G194" s="2">
        <v>55.464733333333307</v>
      </c>
      <c r="H194" s="6">
        <f>1+COUNTIFS(A:A,A194,O:O,"&lt;"&amp;O194)</f>
        <v>2</v>
      </c>
      <c r="I194" s="2">
        <f>AVERAGEIF(A:A,A194,G:G)</f>
        <v>51.54159999999996</v>
      </c>
      <c r="J194" s="2">
        <f>G194-I194</f>
        <v>3.9231333333333467</v>
      </c>
      <c r="K194" s="2">
        <f>90+J194</f>
        <v>93.92313333333334</v>
      </c>
      <c r="L194" s="2">
        <f>EXP(0.06*K194)</f>
        <v>280.16760125363834</v>
      </c>
      <c r="M194" s="2">
        <f>SUMIF(A:A,A194,L:L)</f>
        <v>1877.0846628619397</v>
      </c>
      <c r="N194" s="3">
        <f>L194/M194</f>
        <v>0.14925677397335635</v>
      </c>
      <c r="O194" s="7">
        <f>1/N194</f>
        <v>6.6998634191203195</v>
      </c>
      <c r="P194" s="3">
        <f>IF(O194&gt;21,"",N194)</f>
        <v>0.14925677397335635</v>
      </c>
      <c r="Q194" s="3">
        <f>IF(ISNUMBER(P194),SUMIF(A:A,A194,P:P),"")</f>
        <v>1</v>
      </c>
      <c r="R194" s="3">
        <f>IFERROR(P194*(1/Q194),"")</f>
        <v>0.14925677397335635</v>
      </c>
      <c r="S194" s="8">
        <f>IFERROR(1/R194,"")</f>
        <v>6.6998634191203195</v>
      </c>
    </row>
    <row r="195" spans="1:19" x14ac:dyDescent="0.25">
      <c r="A195" s="1">
        <v>22</v>
      </c>
      <c r="B195" s="5">
        <v>0.62083333333333335</v>
      </c>
      <c r="C195" s="1" t="s">
        <v>95</v>
      </c>
      <c r="D195" s="1">
        <v>5</v>
      </c>
      <c r="E195" s="1">
        <v>5</v>
      </c>
      <c r="F195" s="1" t="s">
        <v>240</v>
      </c>
      <c r="G195" s="2">
        <v>53.908366666666595</v>
      </c>
      <c r="H195" s="6">
        <f>1+COUNTIFS(A:A,A195,O:O,"&lt;"&amp;O195)</f>
        <v>3</v>
      </c>
      <c r="I195" s="2">
        <f>AVERAGEIF(A:A,A195,G:G)</f>
        <v>51.54159999999996</v>
      </c>
      <c r="J195" s="2">
        <f>G195-I195</f>
        <v>2.3667666666666349</v>
      </c>
      <c r="K195" s="2">
        <f>90+J195</f>
        <v>92.366766666666635</v>
      </c>
      <c r="L195" s="2">
        <f>EXP(0.06*K195)</f>
        <v>255.18939628499498</v>
      </c>
      <c r="M195" s="2">
        <f>SUMIF(A:A,A195,L:L)</f>
        <v>1877.0846628619397</v>
      </c>
      <c r="N195" s="3">
        <f>L195/M195</f>
        <v>0.1359498595529062</v>
      </c>
      <c r="O195" s="7">
        <f>1/N195</f>
        <v>7.3556530568598371</v>
      </c>
      <c r="P195" s="3">
        <f>IF(O195&gt;21,"",N195)</f>
        <v>0.1359498595529062</v>
      </c>
      <c r="Q195" s="3">
        <f>IF(ISNUMBER(P195),SUMIF(A:A,A195,P:P),"")</f>
        <v>1</v>
      </c>
      <c r="R195" s="3">
        <f>IFERROR(P195*(1/Q195),"")</f>
        <v>0.1359498595529062</v>
      </c>
      <c r="S195" s="8">
        <f>IFERROR(1/R195,"")</f>
        <v>7.3556530568598371</v>
      </c>
    </row>
    <row r="196" spans="1:19" x14ac:dyDescent="0.25">
      <c r="A196" s="10">
        <v>22</v>
      </c>
      <c r="B196" s="11">
        <v>0.62083333333333335</v>
      </c>
      <c r="C196" s="10" t="s">
        <v>95</v>
      </c>
      <c r="D196" s="10">
        <v>5</v>
      </c>
      <c r="E196" s="10">
        <v>1</v>
      </c>
      <c r="F196" s="10" t="s">
        <v>236</v>
      </c>
      <c r="G196" s="2">
        <v>53.686966666666706</v>
      </c>
      <c r="H196" s="6">
        <f>1+COUNTIFS(A:A,A196,O:O,"&lt;"&amp;O196)</f>
        <v>4</v>
      </c>
      <c r="I196" s="2">
        <f>AVERAGEIF(A:A,A196,G:G)</f>
        <v>51.54159999999996</v>
      </c>
      <c r="J196" s="2">
        <f>G196-I196</f>
        <v>2.1453666666667459</v>
      </c>
      <c r="K196" s="2">
        <f>90+J196</f>
        <v>92.145366666666746</v>
      </c>
      <c r="L196" s="2">
        <f>EXP(0.06*K196)</f>
        <v>251.82187692884344</v>
      </c>
      <c r="M196" s="2">
        <f>SUMIF(A:A,A196,L:L)</f>
        <v>1877.0846628619397</v>
      </c>
      <c r="N196" s="3">
        <f>L196/M196</f>
        <v>0.1341558438525077</v>
      </c>
      <c r="O196" s="7">
        <f>1/N196</f>
        <v>7.454017441829893</v>
      </c>
      <c r="P196" s="3">
        <f>IF(O196&gt;21,"",N196)</f>
        <v>0.1341558438525077</v>
      </c>
      <c r="Q196" s="3">
        <f>IF(ISNUMBER(P196),SUMIF(A:A,A196,P:P),"")</f>
        <v>1</v>
      </c>
      <c r="R196" s="3">
        <f>IFERROR(P196*(1/Q196),"")</f>
        <v>0.1341558438525077</v>
      </c>
      <c r="S196" s="8">
        <f>IFERROR(1/R196,"")</f>
        <v>7.454017441829893</v>
      </c>
    </row>
    <row r="197" spans="1:19" x14ac:dyDescent="0.25">
      <c r="A197" s="10">
        <v>22</v>
      </c>
      <c r="B197" s="11">
        <v>0.62083333333333335</v>
      </c>
      <c r="C197" s="10" t="s">
        <v>95</v>
      </c>
      <c r="D197" s="10">
        <v>5</v>
      </c>
      <c r="E197" s="10">
        <v>2</v>
      </c>
      <c r="F197" s="10" t="s">
        <v>237</v>
      </c>
      <c r="G197" s="2">
        <v>50.425200000000004</v>
      </c>
      <c r="H197" s="6">
        <f>1+COUNTIFS(A:A,A197,O:O,"&lt;"&amp;O197)</f>
        <v>5</v>
      </c>
      <c r="I197" s="2">
        <f>AVERAGEIF(A:A,A197,G:G)</f>
        <v>51.54159999999996</v>
      </c>
      <c r="J197" s="2">
        <f>G197-I197</f>
        <v>-1.1163999999999561</v>
      </c>
      <c r="K197" s="2">
        <f>90+J197</f>
        <v>88.883600000000044</v>
      </c>
      <c r="L197" s="2">
        <f>EXP(0.06*K197)</f>
        <v>207.06153093732067</v>
      </c>
      <c r="M197" s="2">
        <f>SUMIF(A:A,A197,L:L)</f>
        <v>1877.0846628619397</v>
      </c>
      <c r="N197" s="3">
        <f>L197/M197</f>
        <v>0.11031017142381826</v>
      </c>
      <c r="O197" s="7">
        <f>1/N197</f>
        <v>9.065347166925708</v>
      </c>
      <c r="P197" s="3">
        <f>IF(O197&gt;21,"",N197)</f>
        <v>0.11031017142381826</v>
      </c>
      <c r="Q197" s="3">
        <f>IF(ISNUMBER(P197),SUMIF(A:A,A197,P:P),"")</f>
        <v>1</v>
      </c>
      <c r="R197" s="3">
        <f>IFERROR(P197*(1/Q197),"")</f>
        <v>0.11031017142381826</v>
      </c>
      <c r="S197" s="8">
        <f>IFERROR(1/R197,"")</f>
        <v>9.065347166925708</v>
      </c>
    </row>
    <row r="198" spans="1:19" x14ac:dyDescent="0.25">
      <c r="A198" s="1">
        <v>22</v>
      </c>
      <c r="B198" s="5">
        <v>0.62083333333333335</v>
      </c>
      <c r="C198" s="1" t="s">
        <v>95</v>
      </c>
      <c r="D198" s="1">
        <v>5</v>
      </c>
      <c r="E198" s="1">
        <v>6</v>
      </c>
      <c r="F198" s="1" t="s">
        <v>241</v>
      </c>
      <c r="G198" s="2">
        <v>38.848199999999999</v>
      </c>
      <c r="H198" s="6">
        <f>1+COUNTIFS(A:A,A198,O:O,"&lt;"&amp;O198)</f>
        <v>6</v>
      </c>
      <c r="I198" s="2">
        <f>AVERAGEIF(A:A,A198,G:G)</f>
        <v>51.54159999999996</v>
      </c>
      <c r="J198" s="2">
        <f>G198-I198</f>
        <v>-12.693399999999961</v>
      </c>
      <c r="K198" s="2">
        <f>90+J198</f>
        <v>77.306600000000032</v>
      </c>
      <c r="L198" s="2">
        <f>EXP(0.06*K198)</f>
        <v>103.37839557884556</v>
      </c>
      <c r="M198" s="2">
        <f>SUMIF(A:A,A198,L:L)</f>
        <v>1877.0846628619397</v>
      </c>
      <c r="N198" s="3">
        <f>L198/M198</f>
        <v>5.5073912021223026E-2</v>
      </c>
      <c r="O198" s="7">
        <f>1/N198</f>
        <v>18.157417247110477</v>
      </c>
      <c r="P198" s="3">
        <f>IF(O198&gt;21,"",N198)</f>
        <v>5.5073912021223026E-2</v>
      </c>
      <c r="Q198" s="3">
        <f>IF(ISNUMBER(P198),SUMIF(A:A,A198,P:P),"")</f>
        <v>1</v>
      </c>
      <c r="R198" s="3">
        <f>IFERROR(P198*(1/Q198),"")</f>
        <v>5.5073912021223026E-2</v>
      </c>
      <c r="S198" s="8">
        <f>IFERROR(1/R198,"")</f>
        <v>18.157417247110477</v>
      </c>
    </row>
    <row r="199" spans="1:19" x14ac:dyDescent="0.25">
      <c r="A199" s="1">
        <v>22</v>
      </c>
      <c r="B199" s="5">
        <v>0.62083333333333335</v>
      </c>
      <c r="C199" s="1" t="s">
        <v>95</v>
      </c>
      <c r="D199" s="1">
        <v>5</v>
      </c>
      <c r="E199" s="1">
        <v>7</v>
      </c>
      <c r="F199" s="1" t="s">
        <v>242</v>
      </c>
      <c r="G199" s="2">
        <v>38.216199999999901</v>
      </c>
      <c r="H199" s="6">
        <f>1+COUNTIFS(A:A,A199,O:O,"&lt;"&amp;O199)</f>
        <v>7</v>
      </c>
      <c r="I199" s="2">
        <f>AVERAGEIF(A:A,A199,G:G)</f>
        <v>51.54159999999996</v>
      </c>
      <c r="J199" s="2">
        <f>G199-I199</f>
        <v>-13.325400000000059</v>
      </c>
      <c r="K199" s="2">
        <f>90+J199</f>
        <v>76.674599999999941</v>
      </c>
      <c r="L199" s="2">
        <f>EXP(0.06*K199)</f>
        <v>99.531681448346575</v>
      </c>
      <c r="M199" s="2">
        <f>SUMIF(A:A,A199,L:L)</f>
        <v>1877.0846628619397</v>
      </c>
      <c r="N199" s="3">
        <f>L199/M199</f>
        <v>5.3024609607428864E-2</v>
      </c>
      <c r="O199" s="7">
        <f>1/N199</f>
        <v>18.85916760922079</v>
      </c>
      <c r="P199" s="3">
        <f>IF(O199&gt;21,"",N199)</f>
        <v>5.3024609607428864E-2</v>
      </c>
      <c r="Q199" s="3">
        <f>IF(ISNUMBER(P199),SUMIF(A:A,A199,P:P),"")</f>
        <v>1</v>
      </c>
      <c r="R199" s="3">
        <f>IFERROR(P199*(1/Q199),"")</f>
        <v>5.3024609607428864E-2</v>
      </c>
      <c r="S199" s="8">
        <f>IFERROR(1/R199,"")</f>
        <v>18.85916760922079</v>
      </c>
    </row>
    <row r="200" spans="1:19" x14ac:dyDescent="0.25">
      <c r="A200" s="1">
        <v>23</v>
      </c>
      <c r="B200" s="5">
        <v>0.62361111111111112</v>
      </c>
      <c r="C200" s="1" t="s">
        <v>169</v>
      </c>
      <c r="D200" s="1">
        <v>2</v>
      </c>
      <c r="E200" s="1">
        <v>1</v>
      </c>
      <c r="F200" s="1" t="s">
        <v>243</v>
      </c>
      <c r="G200" s="2">
        <v>71.578866666666698</v>
      </c>
      <c r="H200" s="6">
        <f>1+COUNTIFS(A:A,A200,O:O,"&lt;"&amp;O200)</f>
        <v>1</v>
      </c>
      <c r="I200" s="2">
        <f>AVERAGEIF(A:A,A200,G:G)</f>
        <v>48.790353333333307</v>
      </c>
      <c r="J200" s="2">
        <f>G200-I200</f>
        <v>22.788513333333391</v>
      </c>
      <c r="K200" s="2">
        <f>90+J200</f>
        <v>112.78851333333338</v>
      </c>
      <c r="L200" s="2">
        <f>EXP(0.06*K200)</f>
        <v>868.97190979839047</v>
      </c>
      <c r="M200" s="2">
        <f>SUMIF(A:A,A200,L:L)</f>
        <v>2823.5207066549478</v>
      </c>
      <c r="N200" s="3">
        <f>L200/M200</f>
        <v>0.30776183356837139</v>
      </c>
      <c r="O200" s="7">
        <f>1/N200</f>
        <v>3.2492657988335099</v>
      </c>
      <c r="P200" s="3">
        <f>IF(O200&gt;21,"",N200)</f>
        <v>0.30776183356837139</v>
      </c>
      <c r="Q200" s="3">
        <f>IF(ISNUMBER(P200),SUMIF(A:A,A200,P:P),"")</f>
        <v>0.88635015872475553</v>
      </c>
      <c r="R200" s="3">
        <f>IFERROR(P200*(1/Q200),"")</f>
        <v>0.34722375862285232</v>
      </c>
      <c r="S200" s="8">
        <f>IFERROR(1/R200,"")</f>
        <v>2.8799872565350015</v>
      </c>
    </row>
    <row r="201" spans="1:19" x14ac:dyDescent="0.25">
      <c r="A201" s="1">
        <v>23</v>
      </c>
      <c r="B201" s="5">
        <v>0.62361111111111112</v>
      </c>
      <c r="C201" s="1" t="s">
        <v>169</v>
      </c>
      <c r="D201" s="1">
        <v>2</v>
      </c>
      <c r="E201" s="1">
        <v>7</v>
      </c>
      <c r="F201" s="1" t="s">
        <v>249</v>
      </c>
      <c r="G201" s="2">
        <v>59.386433333333301</v>
      </c>
      <c r="H201" s="6">
        <f>1+COUNTIFS(A:A,A201,O:O,"&lt;"&amp;O201)</f>
        <v>2</v>
      </c>
      <c r="I201" s="2">
        <f>AVERAGEIF(A:A,A201,G:G)</f>
        <v>48.790353333333307</v>
      </c>
      <c r="J201" s="2">
        <f>G201-I201</f>
        <v>10.596079999999994</v>
      </c>
      <c r="K201" s="2">
        <f>90+J201</f>
        <v>100.59608</v>
      </c>
      <c r="L201" s="2">
        <f>EXP(0.06*K201)</f>
        <v>418.11846438833646</v>
      </c>
      <c r="M201" s="2">
        <f>SUMIF(A:A,A201,L:L)</f>
        <v>2823.5207066549478</v>
      </c>
      <c r="N201" s="3">
        <f>L201/M201</f>
        <v>0.14808407935626067</v>
      </c>
      <c r="O201" s="7">
        <f>1/N201</f>
        <v>6.7529203972980785</v>
      </c>
      <c r="P201" s="3">
        <f>IF(O201&gt;21,"",N201)</f>
        <v>0.14808407935626067</v>
      </c>
      <c r="Q201" s="3">
        <f>IF(ISNUMBER(P201),SUMIF(A:A,A201,P:P),"")</f>
        <v>0.88635015872475553</v>
      </c>
      <c r="R201" s="3">
        <f>IFERROR(P201*(1/Q201),"")</f>
        <v>0.16707175815178732</v>
      </c>
      <c r="S201" s="8">
        <f>IFERROR(1/R201,"")</f>
        <v>5.9854520660007919</v>
      </c>
    </row>
    <row r="202" spans="1:19" x14ac:dyDescent="0.25">
      <c r="A202" s="1">
        <v>23</v>
      </c>
      <c r="B202" s="5">
        <v>0.62361111111111112</v>
      </c>
      <c r="C202" s="1" t="s">
        <v>169</v>
      </c>
      <c r="D202" s="1">
        <v>2</v>
      </c>
      <c r="E202" s="1">
        <v>2</v>
      </c>
      <c r="F202" s="1" t="s">
        <v>244</v>
      </c>
      <c r="G202" s="2">
        <v>56.2417333333333</v>
      </c>
      <c r="H202" s="6">
        <f>1+COUNTIFS(A:A,A202,O:O,"&lt;"&amp;O202)</f>
        <v>3</v>
      </c>
      <c r="I202" s="2">
        <f>AVERAGEIF(A:A,A202,G:G)</f>
        <v>48.790353333333307</v>
      </c>
      <c r="J202" s="2">
        <f>G202-I202</f>
        <v>7.4513799999999932</v>
      </c>
      <c r="K202" s="2">
        <f>90+J202</f>
        <v>97.45138</v>
      </c>
      <c r="L202" s="2">
        <f>EXP(0.06*K202)</f>
        <v>346.22290440031969</v>
      </c>
      <c r="M202" s="2">
        <f>SUMIF(A:A,A202,L:L)</f>
        <v>2823.5207066549478</v>
      </c>
      <c r="N202" s="3">
        <f>L202/M202</f>
        <v>0.12262099002294667</v>
      </c>
      <c r="O202" s="7">
        <f>1/N202</f>
        <v>8.1552106194287379</v>
      </c>
      <c r="P202" s="3">
        <f>IF(O202&gt;21,"",N202)</f>
        <v>0.12262099002294667</v>
      </c>
      <c r="Q202" s="3">
        <f>IF(ISNUMBER(P202),SUMIF(A:A,A202,P:P),"")</f>
        <v>0.88635015872475553</v>
      </c>
      <c r="R202" s="3">
        <f>IFERROR(P202*(1/Q202),"")</f>
        <v>0.1383437333608297</v>
      </c>
      <c r="S202" s="8">
        <f>IFERROR(1/R202,"")</f>
        <v>7.2283722269644741</v>
      </c>
    </row>
    <row r="203" spans="1:19" x14ac:dyDescent="0.25">
      <c r="A203" s="1">
        <v>23</v>
      </c>
      <c r="B203" s="5">
        <v>0.62361111111111112</v>
      </c>
      <c r="C203" s="1" t="s">
        <v>169</v>
      </c>
      <c r="D203" s="1">
        <v>2</v>
      </c>
      <c r="E203" s="1">
        <v>6</v>
      </c>
      <c r="F203" s="1" t="s">
        <v>248</v>
      </c>
      <c r="G203" s="2">
        <v>54.821933333333398</v>
      </c>
      <c r="H203" s="6">
        <f>1+COUNTIFS(A:A,A203,O:O,"&lt;"&amp;O203)</f>
        <v>4</v>
      </c>
      <c r="I203" s="2">
        <f>AVERAGEIF(A:A,A203,G:G)</f>
        <v>48.790353333333307</v>
      </c>
      <c r="J203" s="2">
        <f>G203-I203</f>
        <v>6.0315800000000905</v>
      </c>
      <c r="K203" s="2">
        <f>90+J203</f>
        <v>96.031580000000091</v>
      </c>
      <c r="L203" s="2">
        <f>EXP(0.06*K203)</f>
        <v>317.95021057409065</v>
      </c>
      <c r="M203" s="2">
        <f>SUMIF(A:A,A203,L:L)</f>
        <v>2823.5207066549478</v>
      </c>
      <c r="N203" s="3">
        <f>L203/M203</f>
        <v>0.11260771342129426</v>
      </c>
      <c r="O203" s="7">
        <f>1/N203</f>
        <v>8.8803863395995286</v>
      </c>
      <c r="P203" s="3">
        <f>IF(O203&gt;21,"",N203)</f>
        <v>0.11260771342129426</v>
      </c>
      <c r="Q203" s="3">
        <f>IF(ISNUMBER(P203),SUMIF(A:A,A203,P:P),"")</f>
        <v>0.88635015872475553</v>
      </c>
      <c r="R203" s="3">
        <f>IFERROR(P203*(1/Q203),"")</f>
        <v>0.1270465315686406</v>
      </c>
      <c r="S203" s="8">
        <f>IFERROR(1/R203,"")</f>
        <v>7.8711318416411924</v>
      </c>
    </row>
    <row r="204" spans="1:19" x14ac:dyDescent="0.25">
      <c r="A204" s="1">
        <v>23</v>
      </c>
      <c r="B204" s="5">
        <v>0.62361111111111112</v>
      </c>
      <c r="C204" s="1" t="s">
        <v>169</v>
      </c>
      <c r="D204" s="1">
        <v>2</v>
      </c>
      <c r="E204" s="1">
        <v>8</v>
      </c>
      <c r="F204" s="1" t="s">
        <v>250</v>
      </c>
      <c r="G204" s="2">
        <v>49.157333333333298</v>
      </c>
      <c r="H204" s="6">
        <f>1+COUNTIFS(A:A,A204,O:O,"&lt;"&amp;O204)</f>
        <v>5</v>
      </c>
      <c r="I204" s="2">
        <f>AVERAGEIF(A:A,A204,G:G)</f>
        <v>48.790353333333307</v>
      </c>
      <c r="J204" s="2">
        <f>G204-I204</f>
        <v>0.36697999999999098</v>
      </c>
      <c r="K204" s="2">
        <f>90+J204</f>
        <v>90.366979999999984</v>
      </c>
      <c r="L204" s="2">
        <f>EXP(0.06*K204)</f>
        <v>226.33558787565926</v>
      </c>
      <c r="M204" s="2">
        <f>SUMIF(A:A,A204,L:L)</f>
        <v>2823.5207066549478</v>
      </c>
      <c r="N204" s="3">
        <f>L204/M204</f>
        <v>8.0160767846396003E-2</v>
      </c>
      <c r="O204" s="7">
        <f>1/N204</f>
        <v>12.474930403812987</v>
      </c>
      <c r="P204" s="3">
        <f>IF(O204&gt;21,"",N204)</f>
        <v>8.0160767846396003E-2</v>
      </c>
      <c r="Q204" s="3">
        <f>IF(ISNUMBER(P204),SUMIF(A:A,A204,P:P),"")</f>
        <v>0.88635015872475553</v>
      </c>
      <c r="R204" s="3">
        <f>IFERROR(P204*(1/Q204),"")</f>
        <v>9.0439164541616421E-2</v>
      </c>
      <c r="S204" s="8">
        <f>IFERROR(1/R204,"")</f>
        <v>11.05715654349992</v>
      </c>
    </row>
    <row r="205" spans="1:19" x14ac:dyDescent="0.25">
      <c r="A205" s="1">
        <v>23</v>
      </c>
      <c r="B205" s="5">
        <v>0.62361111111111112</v>
      </c>
      <c r="C205" s="1" t="s">
        <v>169</v>
      </c>
      <c r="D205" s="1">
        <v>2</v>
      </c>
      <c r="E205" s="1">
        <v>10</v>
      </c>
      <c r="F205" s="1" t="s">
        <v>252</v>
      </c>
      <c r="G205" s="2">
        <v>44.709800000000001</v>
      </c>
      <c r="H205" s="6">
        <f>1+COUNTIFS(A:A,A205,O:O,"&lt;"&amp;O205)</f>
        <v>6</v>
      </c>
      <c r="I205" s="2">
        <f>AVERAGEIF(A:A,A205,G:G)</f>
        <v>48.790353333333307</v>
      </c>
      <c r="J205" s="2">
        <f>G205-I205</f>
        <v>-4.0805533333333059</v>
      </c>
      <c r="K205" s="2">
        <f>90+J205</f>
        <v>85.919446666666687</v>
      </c>
      <c r="L205" s="2">
        <f>EXP(0.06*K205)</f>
        <v>173.32471491032547</v>
      </c>
      <c r="M205" s="2">
        <f>SUMIF(A:A,A205,L:L)</f>
        <v>2823.5207066549478</v>
      </c>
      <c r="N205" s="3">
        <f>L205/M205</f>
        <v>6.1386025787522884E-2</v>
      </c>
      <c r="O205" s="7">
        <f>1/N205</f>
        <v>16.290352521945746</v>
      </c>
      <c r="P205" s="3">
        <f>IF(O205&gt;21,"",N205)</f>
        <v>6.1386025787522884E-2</v>
      </c>
      <c r="Q205" s="3">
        <f>IF(ISNUMBER(P205),SUMIF(A:A,A205,P:P),"")</f>
        <v>0.88635015872475553</v>
      </c>
      <c r="R205" s="3">
        <f>IFERROR(P205*(1/Q205),"")</f>
        <v>6.9257082185039134E-2</v>
      </c>
      <c r="S205" s="8">
        <f>IFERROR(1/R205,"")</f>
        <v>14.438956543508835</v>
      </c>
    </row>
    <row r="206" spans="1:19" x14ac:dyDescent="0.25">
      <c r="A206" s="1">
        <v>23</v>
      </c>
      <c r="B206" s="5">
        <v>0.62361111111111112</v>
      </c>
      <c r="C206" s="1" t="s">
        <v>169</v>
      </c>
      <c r="D206" s="1">
        <v>2</v>
      </c>
      <c r="E206" s="1">
        <v>9</v>
      </c>
      <c r="F206" s="1" t="s">
        <v>251</v>
      </c>
      <c r="G206" s="2">
        <v>42.489233333333296</v>
      </c>
      <c r="H206" s="6">
        <f>1+COUNTIFS(A:A,A206,O:O,"&lt;"&amp;O206)</f>
        <v>7</v>
      </c>
      <c r="I206" s="2">
        <f>AVERAGEIF(A:A,A206,G:G)</f>
        <v>48.790353333333307</v>
      </c>
      <c r="J206" s="2">
        <f>G206-I206</f>
        <v>-6.3011200000000116</v>
      </c>
      <c r="K206" s="2">
        <f>90+J206</f>
        <v>83.698879999999988</v>
      </c>
      <c r="L206" s="2">
        <f>EXP(0.06*K206)</f>
        <v>151.70423455912498</v>
      </c>
      <c r="M206" s="2">
        <f>SUMIF(A:A,A206,L:L)</f>
        <v>2823.5207066549478</v>
      </c>
      <c r="N206" s="3">
        <f>L206/M206</f>
        <v>5.3728748721963669E-2</v>
      </c>
      <c r="O206" s="7">
        <f>1/N206</f>
        <v>18.612009841785351</v>
      </c>
      <c r="P206" s="3">
        <f>IF(O206&gt;21,"",N206)</f>
        <v>5.3728748721963669E-2</v>
      </c>
      <c r="Q206" s="3">
        <f>IF(ISNUMBER(P206),SUMIF(A:A,A206,P:P),"")</f>
        <v>0.88635015872475553</v>
      </c>
      <c r="R206" s="3">
        <f>IFERROR(P206*(1/Q206),"")</f>
        <v>6.0617971569234444E-2</v>
      </c>
      <c r="S206" s="8">
        <f>IFERROR(1/R206,"")</f>
        <v>16.49675787745316</v>
      </c>
    </row>
    <row r="207" spans="1:19" x14ac:dyDescent="0.25">
      <c r="A207" s="1">
        <v>23</v>
      </c>
      <c r="B207" s="5">
        <v>0.62361111111111112</v>
      </c>
      <c r="C207" s="1" t="s">
        <v>169</v>
      </c>
      <c r="D207" s="1">
        <v>2</v>
      </c>
      <c r="E207" s="1">
        <v>3</v>
      </c>
      <c r="F207" s="1" t="s">
        <v>245</v>
      </c>
      <c r="G207" s="2">
        <v>38.811499999999995</v>
      </c>
      <c r="H207" s="6">
        <f>1+COUNTIFS(A:A,A207,O:O,"&lt;"&amp;O207)</f>
        <v>8</v>
      </c>
      <c r="I207" s="2">
        <f>AVERAGEIF(A:A,A207,G:G)</f>
        <v>48.790353333333307</v>
      </c>
      <c r="J207" s="2">
        <f>G207-I207</f>
        <v>-9.978853333333312</v>
      </c>
      <c r="K207" s="2">
        <f>90+J207</f>
        <v>80.021146666666681</v>
      </c>
      <c r="L207" s="2">
        <f>EXP(0.06*K207)</f>
        <v>121.66468778484352</v>
      </c>
      <c r="M207" s="2">
        <f>SUMIF(A:A,A207,L:L)</f>
        <v>2823.5207066549478</v>
      </c>
      <c r="N207" s="3">
        <f>L207/M207</f>
        <v>4.3089709771946684E-2</v>
      </c>
      <c r="O207" s="7">
        <f>1/N207</f>
        <v>23.207396970008009</v>
      </c>
      <c r="P207" s="3" t="str">
        <f>IF(O207&gt;21,"",N207)</f>
        <v/>
      </c>
      <c r="Q207" s="3" t="str">
        <f>IF(ISNUMBER(P207),SUMIF(A:A,A207,P:P),"")</f>
        <v/>
      </c>
      <c r="R207" s="3" t="str">
        <f>IFERROR(P207*(1/Q207),"")</f>
        <v/>
      </c>
      <c r="S207" s="8" t="str">
        <f>IFERROR(1/R207,"")</f>
        <v/>
      </c>
    </row>
    <row r="208" spans="1:19" x14ac:dyDescent="0.25">
      <c r="A208" s="1">
        <v>23</v>
      </c>
      <c r="B208" s="5">
        <v>0.62361111111111112</v>
      </c>
      <c r="C208" s="1" t="s">
        <v>169</v>
      </c>
      <c r="D208" s="1">
        <v>2</v>
      </c>
      <c r="E208" s="1">
        <v>5</v>
      </c>
      <c r="F208" s="1" t="s">
        <v>247</v>
      </c>
      <c r="G208" s="2">
        <v>37.400266666666596</v>
      </c>
      <c r="H208" s="6">
        <f>1+COUNTIFS(A:A,A208,O:O,"&lt;"&amp;O208)</f>
        <v>9</v>
      </c>
      <c r="I208" s="2">
        <f>AVERAGEIF(A:A,A208,G:G)</f>
        <v>48.790353333333307</v>
      </c>
      <c r="J208" s="2">
        <f>G208-I208</f>
        <v>-11.390086666666711</v>
      </c>
      <c r="K208" s="2">
        <f>90+J208</f>
        <v>78.609913333333282</v>
      </c>
      <c r="L208" s="2">
        <f>EXP(0.06*K208)</f>
        <v>111.78694691345069</v>
      </c>
      <c r="M208" s="2">
        <f>SUMIF(A:A,A208,L:L)</f>
        <v>2823.5207066549478</v>
      </c>
      <c r="N208" s="3">
        <f>L208/M208</f>
        <v>3.9591332427622167E-2</v>
      </c>
      <c r="O208" s="7">
        <f>1/N208</f>
        <v>25.258053687082221</v>
      </c>
      <c r="P208" s="3" t="str">
        <f>IF(O208&gt;21,"",N208)</f>
        <v/>
      </c>
      <c r="Q208" s="3" t="str">
        <f>IF(ISNUMBER(P208),SUMIF(A:A,A208,P:P),"")</f>
        <v/>
      </c>
      <c r="R208" s="3" t="str">
        <f>IFERROR(P208*(1/Q208),"")</f>
        <v/>
      </c>
      <c r="S208" s="8" t="str">
        <f>IFERROR(1/R208,"")</f>
        <v/>
      </c>
    </row>
    <row r="209" spans="1:19" x14ac:dyDescent="0.25">
      <c r="A209" s="1">
        <v>23</v>
      </c>
      <c r="B209" s="5">
        <v>0.62361111111111112</v>
      </c>
      <c r="C209" s="1" t="s">
        <v>169</v>
      </c>
      <c r="D209" s="1">
        <v>2</v>
      </c>
      <c r="E209" s="1">
        <v>4</v>
      </c>
      <c r="F209" s="1" t="s">
        <v>246</v>
      </c>
      <c r="G209" s="2">
        <v>33.306433333333302</v>
      </c>
      <c r="H209" s="6">
        <f>1+COUNTIFS(A:A,A209,O:O,"&lt;"&amp;O209)</f>
        <v>10</v>
      </c>
      <c r="I209" s="2">
        <f>AVERAGEIF(A:A,A209,G:G)</f>
        <v>48.790353333333307</v>
      </c>
      <c r="J209" s="2">
        <f>G209-I209</f>
        <v>-15.483920000000005</v>
      </c>
      <c r="K209" s="2">
        <f>90+J209</f>
        <v>74.516079999999988</v>
      </c>
      <c r="L209" s="2">
        <f>EXP(0.06*K209)</f>
        <v>87.441045450407003</v>
      </c>
      <c r="M209" s="2">
        <f>SUMIF(A:A,A209,L:L)</f>
        <v>2823.5207066549478</v>
      </c>
      <c r="N209" s="3">
        <f>L209/M209</f>
        <v>3.0968799075675721E-2</v>
      </c>
      <c r="O209" s="7">
        <f>1/N209</f>
        <v>32.290564369525221</v>
      </c>
      <c r="P209" s="3" t="str">
        <f>IF(O209&gt;21,"",N209)</f>
        <v/>
      </c>
      <c r="Q209" s="3" t="str">
        <f>IF(ISNUMBER(P209),SUMIF(A:A,A209,P:P),"")</f>
        <v/>
      </c>
      <c r="R209" s="3" t="str">
        <f>IFERROR(P209*(1/Q209),"")</f>
        <v/>
      </c>
      <c r="S209" s="8" t="str">
        <f>IFERROR(1/R209,"")</f>
        <v/>
      </c>
    </row>
    <row r="210" spans="1:19" x14ac:dyDescent="0.25">
      <c r="A210" s="1">
        <v>24</v>
      </c>
      <c r="B210" s="5">
        <v>0.62638888888888888</v>
      </c>
      <c r="C210" s="1" t="s">
        <v>31</v>
      </c>
      <c r="D210" s="1">
        <v>6</v>
      </c>
      <c r="E210" s="1">
        <v>2</v>
      </c>
      <c r="F210" s="1" t="s">
        <v>254</v>
      </c>
      <c r="G210" s="2">
        <v>71.074266666666603</v>
      </c>
      <c r="H210" s="6">
        <f>1+COUNTIFS(A:A,A210,O:O,"&lt;"&amp;O210)</f>
        <v>1</v>
      </c>
      <c r="I210" s="2">
        <f>AVERAGEIF(A:A,A210,G:G)</f>
        <v>48.539699999999975</v>
      </c>
      <c r="J210" s="2">
        <f>G210-I210</f>
        <v>22.534566666666628</v>
      </c>
      <c r="K210" s="2">
        <f>90+J210</f>
        <v>112.53456666666662</v>
      </c>
      <c r="L210" s="2">
        <f>EXP(0.06*K210)</f>
        <v>855.83191852680181</v>
      </c>
      <c r="M210" s="2">
        <f>SUMIF(A:A,A210,L:L)</f>
        <v>3099.1863834504466</v>
      </c>
      <c r="N210" s="3">
        <f>L210/M210</f>
        <v>0.27614728920368137</v>
      </c>
      <c r="O210" s="7">
        <f>1/N210</f>
        <v>3.6212558989214543</v>
      </c>
      <c r="P210" s="3">
        <f>IF(O210&gt;21,"",N210)</f>
        <v>0.27614728920368137</v>
      </c>
      <c r="Q210" s="3">
        <f>IF(ISNUMBER(P210),SUMIF(A:A,A210,P:P),"")</f>
        <v>0.96360284650477246</v>
      </c>
      <c r="R210" s="3">
        <f>IFERROR(P210*(1/Q210),"")</f>
        <v>0.28657790935896088</v>
      </c>
      <c r="S210" s="8">
        <f>IFERROR(1/R210,"")</f>
        <v>3.4894524921229118</v>
      </c>
    </row>
    <row r="211" spans="1:19" x14ac:dyDescent="0.25">
      <c r="A211" s="1">
        <v>24</v>
      </c>
      <c r="B211" s="5">
        <v>0.62638888888888888</v>
      </c>
      <c r="C211" s="1" t="s">
        <v>31</v>
      </c>
      <c r="D211" s="1">
        <v>6</v>
      </c>
      <c r="E211" s="1">
        <v>4</v>
      </c>
      <c r="F211" s="1" t="s">
        <v>256</v>
      </c>
      <c r="G211" s="2">
        <v>67.032766666666603</v>
      </c>
      <c r="H211" s="6">
        <f>1+COUNTIFS(A:A,A211,O:O,"&lt;"&amp;O211)</f>
        <v>2</v>
      </c>
      <c r="I211" s="2">
        <f>AVERAGEIF(A:A,A211,G:G)</f>
        <v>48.539699999999975</v>
      </c>
      <c r="J211" s="2">
        <f>G211-I211</f>
        <v>18.493066666666628</v>
      </c>
      <c r="K211" s="2">
        <f>90+J211</f>
        <v>108.49306666666664</v>
      </c>
      <c r="L211" s="2">
        <f>EXP(0.06*K211)</f>
        <v>671.54699592511076</v>
      </c>
      <c r="M211" s="2">
        <f>SUMIF(A:A,A211,L:L)</f>
        <v>3099.1863834504466</v>
      </c>
      <c r="N211" s="3">
        <f>L211/M211</f>
        <v>0.21668493366876856</v>
      </c>
      <c r="O211" s="7">
        <f>1/N211</f>
        <v>4.6149955286168236</v>
      </c>
      <c r="P211" s="3">
        <f>IF(O211&gt;21,"",N211)</f>
        <v>0.21668493366876856</v>
      </c>
      <c r="Q211" s="3">
        <f>IF(ISNUMBER(P211),SUMIF(A:A,A211,P:P),"")</f>
        <v>0.96360284650477246</v>
      </c>
      <c r="R211" s="3">
        <f>IFERROR(P211*(1/Q211),"")</f>
        <v>0.22486954501508458</v>
      </c>
      <c r="S211" s="8">
        <f>IFERROR(1/R211,"")</f>
        <v>4.4470228279819688</v>
      </c>
    </row>
    <row r="212" spans="1:19" x14ac:dyDescent="0.25">
      <c r="A212" s="1">
        <v>24</v>
      </c>
      <c r="B212" s="5">
        <v>0.62638888888888888</v>
      </c>
      <c r="C212" s="1" t="s">
        <v>31</v>
      </c>
      <c r="D212" s="1">
        <v>6</v>
      </c>
      <c r="E212" s="1">
        <v>7</v>
      </c>
      <c r="F212" s="1" t="s">
        <v>259</v>
      </c>
      <c r="G212" s="2">
        <v>56.379233333333303</v>
      </c>
      <c r="H212" s="6">
        <f>1+COUNTIFS(A:A,A212,O:O,"&lt;"&amp;O212)</f>
        <v>3</v>
      </c>
      <c r="I212" s="2">
        <f>AVERAGEIF(A:A,A212,G:G)</f>
        <v>48.539699999999975</v>
      </c>
      <c r="J212" s="2">
        <f>G212-I212</f>
        <v>7.8395333333333284</v>
      </c>
      <c r="K212" s="2">
        <f>90+J212</f>
        <v>97.839533333333321</v>
      </c>
      <c r="L212" s="2">
        <f>EXP(0.06*K212)</f>
        <v>354.38078540265968</v>
      </c>
      <c r="M212" s="2">
        <f>SUMIF(A:A,A212,L:L)</f>
        <v>3099.1863834504466</v>
      </c>
      <c r="N212" s="3">
        <f>L212/M212</f>
        <v>0.11434639339377632</v>
      </c>
      <c r="O212" s="7">
        <f>1/N212</f>
        <v>8.7453567211016932</v>
      </c>
      <c r="P212" s="3">
        <f>IF(O212&gt;21,"",N212)</f>
        <v>0.11434639339377632</v>
      </c>
      <c r="Q212" s="3">
        <f>IF(ISNUMBER(P212),SUMIF(A:A,A212,P:P),"")</f>
        <v>0.96360284650477246</v>
      </c>
      <c r="R212" s="3">
        <f>IFERROR(P212*(1/Q212),"")</f>
        <v>0.11866547904931909</v>
      </c>
      <c r="S212" s="8">
        <f>IFERROR(1/R212,"")</f>
        <v>8.4270506301532357</v>
      </c>
    </row>
    <row r="213" spans="1:19" x14ac:dyDescent="0.25">
      <c r="A213" s="1">
        <v>24</v>
      </c>
      <c r="B213" s="5">
        <v>0.62638888888888888</v>
      </c>
      <c r="C213" s="1" t="s">
        <v>31</v>
      </c>
      <c r="D213" s="1">
        <v>6</v>
      </c>
      <c r="E213" s="1">
        <v>8</v>
      </c>
      <c r="F213" s="1" t="s">
        <v>260</v>
      </c>
      <c r="G213" s="2">
        <v>53.960366666666701</v>
      </c>
      <c r="H213" s="6">
        <f>1+COUNTIFS(A:A,A213,O:O,"&lt;"&amp;O213)</f>
        <v>4</v>
      </c>
      <c r="I213" s="2">
        <f>AVERAGEIF(A:A,A213,G:G)</f>
        <v>48.539699999999975</v>
      </c>
      <c r="J213" s="2">
        <f>G213-I213</f>
        <v>5.420666666666726</v>
      </c>
      <c r="K213" s="2">
        <f>90+J213</f>
        <v>95.420666666666733</v>
      </c>
      <c r="L213" s="2">
        <f>EXP(0.06*K213)</f>
        <v>306.50681805300786</v>
      </c>
      <c r="M213" s="2">
        <f>SUMIF(A:A,A213,L:L)</f>
        <v>3099.1863834504466</v>
      </c>
      <c r="N213" s="3">
        <f>L213/M213</f>
        <v>9.8899123876429046E-2</v>
      </c>
      <c r="O213" s="7">
        <f>1/N213</f>
        <v>10.111313030937104</v>
      </c>
      <c r="P213" s="3">
        <f>IF(O213&gt;21,"",N213)</f>
        <v>9.8899123876429046E-2</v>
      </c>
      <c r="Q213" s="3">
        <f>IF(ISNUMBER(P213),SUMIF(A:A,A213,P:P),"")</f>
        <v>0.96360284650477246</v>
      </c>
      <c r="R213" s="3">
        <f>IFERROR(P213*(1/Q213),"")</f>
        <v>0.10263473612096602</v>
      </c>
      <c r="S213" s="8">
        <f>IFERROR(1/R213,"")</f>
        <v>9.743290018511793</v>
      </c>
    </row>
    <row r="214" spans="1:19" x14ac:dyDescent="0.25">
      <c r="A214" s="1">
        <v>24</v>
      </c>
      <c r="B214" s="5">
        <v>0.62638888888888888</v>
      </c>
      <c r="C214" s="1" t="s">
        <v>31</v>
      </c>
      <c r="D214" s="1">
        <v>6</v>
      </c>
      <c r="E214" s="1">
        <v>1</v>
      </c>
      <c r="F214" s="1" t="s">
        <v>253</v>
      </c>
      <c r="G214" s="2">
        <v>48.415700000000001</v>
      </c>
      <c r="H214" s="6">
        <f>1+COUNTIFS(A:A,A214,O:O,"&lt;"&amp;O214)</f>
        <v>5</v>
      </c>
      <c r="I214" s="2">
        <f>AVERAGEIF(A:A,A214,G:G)</f>
        <v>48.539699999999975</v>
      </c>
      <c r="J214" s="2">
        <f>G214-I214</f>
        <v>-0.12399999999997391</v>
      </c>
      <c r="K214" s="2">
        <f>90+J214</f>
        <v>89.876000000000033</v>
      </c>
      <c r="L214" s="2">
        <f>EXP(0.06*K214)</f>
        <v>219.7652651199563</v>
      </c>
      <c r="M214" s="2">
        <f>SUMIF(A:A,A214,L:L)</f>
        <v>3099.1863834504466</v>
      </c>
      <c r="N214" s="3">
        <f>L214/M214</f>
        <v>7.0910631994737586E-2</v>
      </c>
      <c r="O214" s="7">
        <f>1/N214</f>
        <v>14.102257614545191</v>
      </c>
      <c r="P214" s="3">
        <f>IF(O214&gt;21,"",N214)</f>
        <v>7.0910631994737586E-2</v>
      </c>
      <c r="Q214" s="3">
        <f>IF(ISNUMBER(P214),SUMIF(A:A,A214,P:P),"")</f>
        <v>0.96360284650477246</v>
      </c>
      <c r="R214" s="3">
        <f>IFERROR(P214*(1/Q214),"")</f>
        <v>7.3589064469815654E-2</v>
      </c>
      <c r="S214" s="8">
        <f>IFERROR(1/R214,"")</f>
        <v>13.588975579519349</v>
      </c>
    </row>
    <row r="215" spans="1:19" x14ac:dyDescent="0.25">
      <c r="A215" s="1">
        <v>24</v>
      </c>
      <c r="B215" s="5">
        <v>0.62638888888888888</v>
      </c>
      <c r="C215" s="1" t="s">
        <v>31</v>
      </c>
      <c r="D215" s="1">
        <v>6</v>
      </c>
      <c r="E215" s="1">
        <v>6</v>
      </c>
      <c r="F215" s="1" t="s">
        <v>258</v>
      </c>
      <c r="G215" s="2">
        <v>48.255099999999999</v>
      </c>
      <c r="H215" s="6">
        <f>1+COUNTIFS(A:A,A215,O:O,"&lt;"&amp;O215)</f>
        <v>6</v>
      </c>
      <c r="I215" s="2">
        <f>AVERAGEIF(A:A,A215,G:G)</f>
        <v>48.539699999999975</v>
      </c>
      <c r="J215" s="2">
        <f>G215-I215</f>
        <v>-0.28459999999997621</v>
      </c>
      <c r="K215" s="2">
        <f>90+J215</f>
        <v>89.715400000000017</v>
      </c>
      <c r="L215" s="2">
        <f>EXP(0.06*K215)</f>
        <v>217.65777720911558</v>
      </c>
      <c r="M215" s="2">
        <f>SUMIF(A:A,A215,L:L)</f>
        <v>3099.1863834504466</v>
      </c>
      <c r="N215" s="3">
        <f>L215/M215</f>
        <v>7.023061871057544E-2</v>
      </c>
      <c r="O215" s="7">
        <f>1/N215</f>
        <v>14.238803791848389</v>
      </c>
      <c r="P215" s="3">
        <f>IF(O215&gt;21,"",N215)</f>
        <v>7.023061871057544E-2</v>
      </c>
      <c r="Q215" s="3">
        <f>IF(ISNUMBER(P215),SUMIF(A:A,A215,P:P),"")</f>
        <v>0.96360284650477246</v>
      </c>
      <c r="R215" s="3">
        <f>IFERROR(P215*(1/Q215),"")</f>
        <v>7.2883365761443511E-2</v>
      </c>
      <c r="S215" s="8">
        <f>IFERROR(1/R215,"")</f>
        <v>13.720551864648055</v>
      </c>
    </row>
    <row r="216" spans="1:19" x14ac:dyDescent="0.25">
      <c r="A216" s="10">
        <v>24</v>
      </c>
      <c r="B216" s="11">
        <v>0.62638888888888888</v>
      </c>
      <c r="C216" s="10" t="s">
        <v>31</v>
      </c>
      <c r="D216" s="10">
        <v>6</v>
      </c>
      <c r="E216" s="10">
        <v>9</v>
      </c>
      <c r="F216" s="10" t="s">
        <v>261</v>
      </c>
      <c r="G216" s="2">
        <v>47.314433333333298</v>
      </c>
      <c r="H216" s="6">
        <f>1+COUNTIFS(A:A,A216,O:O,"&lt;"&amp;O216)</f>
        <v>7</v>
      </c>
      <c r="I216" s="2">
        <f>AVERAGEIF(A:A,A216,G:G)</f>
        <v>48.539699999999975</v>
      </c>
      <c r="J216" s="2">
        <f>G216-I216</f>
        <v>-1.2252666666666769</v>
      </c>
      <c r="K216" s="2">
        <f>90+J216</f>
        <v>88.77473333333333</v>
      </c>
      <c r="L216" s="2">
        <f>EXP(0.06*K216)</f>
        <v>205.71341276453563</v>
      </c>
      <c r="M216" s="2">
        <f>SUMIF(A:A,A216,L:L)</f>
        <v>3099.1863834504466</v>
      </c>
      <c r="N216" s="3">
        <f>L216/M216</f>
        <v>6.6376586404431337E-2</v>
      </c>
      <c r="O216" s="7">
        <f>1/N216</f>
        <v>15.065553294756951</v>
      </c>
      <c r="P216" s="3">
        <f>IF(O216&gt;21,"",N216)</f>
        <v>6.6376586404431337E-2</v>
      </c>
      <c r="Q216" s="3">
        <f>IF(ISNUMBER(P216),SUMIF(A:A,A216,P:P),"")</f>
        <v>0.96360284650477246</v>
      </c>
      <c r="R216" s="3">
        <f>IFERROR(P216*(1/Q216),"")</f>
        <v>6.8883759159902594E-2</v>
      </c>
      <c r="S216" s="8">
        <f>IFERROR(1/R216,"")</f>
        <v>14.517210038997153</v>
      </c>
    </row>
    <row r="217" spans="1:19" x14ac:dyDescent="0.25">
      <c r="A217" s="1">
        <v>24</v>
      </c>
      <c r="B217" s="5">
        <v>0.62638888888888888</v>
      </c>
      <c r="C217" s="1" t="s">
        <v>31</v>
      </c>
      <c r="D217" s="1">
        <v>6</v>
      </c>
      <c r="E217" s="1">
        <v>3</v>
      </c>
      <c r="F217" s="1" t="s">
        <v>255</v>
      </c>
      <c r="G217" s="2">
        <v>42.594833333333298</v>
      </c>
      <c r="H217" s="6">
        <f>1+COUNTIFS(A:A,A217,O:O,"&lt;"&amp;O217)</f>
        <v>8</v>
      </c>
      <c r="I217" s="2">
        <f>AVERAGEIF(A:A,A217,G:G)</f>
        <v>48.539699999999975</v>
      </c>
      <c r="J217" s="2">
        <f>G217-I217</f>
        <v>-5.9448666666666767</v>
      </c>
      <c r="K217" s="2">
        <f>90+J217</f>
        <v>84.055133333333316</v>
      </c>
      <c r="L217" s="2">
        <f>EXP(0.06*K217)</f>
        <v>154.98184794049399</v>
      </c>
      <c r="M217" s="2">
        <f>SUMIF(A:A,A217,L:L)</f>
        <v>3099.1863834504466</v>
      </c>
      <c r="N217" s="3">
        <f>L217/M217</f>
        <v>5.0007269252372803E-2</v>
      </c>
      <c r="O217" s="7">
        <f>1/N217</f>
        <v>19.997092721725668</v>
      </c>
      <c r="P217" s="3">
        <f>IF(O217&gt;21,"",N217)</f>
        <v>5.0007269252372803E-2</v>
      </c>
      <c r="Q217" s="3">
        <f>IF(ISNUMBER(P217),SUMIF(A:A,A217,P:P),"")</f>
        <v>0.96360284650477246</v>
      </c>
      <c r="R217" s="3">
        <f>IFERROR(P217*(1/Q217),"")</f>
        <v>5.189614106450767E-2</v>
      </c>
      <c r="S217" s="8">
        <f>IFERROR(1/R217,"")</f>
        <v>19.269255468474721</v>
      </c>
    </row>
    <row r="218" spans="1:19" x14ac:dyDescent="0.25">
      <c r="A218" s="1">
        <v>24</v>
      </c>
      <c r="B218" s="5">
        <v>0.62638888888888888</v>
      </c>
      <c r="C218" s="1" t="s">
        <v>31</v>
      </c>
      <c r="D218" s="1">
        <v>6</v>
      </c>
      <c r="E218" s="1">
        <v>5</v>
      </c>
      <c r="F218" s="1" t="s">
        <v>257</v>
      </c>
      <c r="G218" s="2">
        <v>29.540066666666696</v>
      </c>
      <c r="H218" s="6">
        <f>1+COUNTIFS(A:A,A218,O:O,"&lt;"&amp;O218)</f>
        <v>9</v>
      </c>
      <c r="I218" s="2">
        <f>AVERAGEIF(A:A,A218,G:G)</f>
        <v>48.539699999999975</v>
      </c>
      <c r="J218" s="2">
        <f>G218-I218</f>
        <v>-18.999633333333279</v>
      </c>
      <c r="K218" s="2">
        <f>90+J218</f>
        <v>71.000366666666721</v>
      </c>
      <c r="L218" s="2">
        <f>EXP(0.06*K218)</f>
        <v>70.811541291048911</v>
      </c>
      <c r="M218" s="2">
        <f>SUMIF(A:A,A218,L:L)</f>
        <v>3099.1863834504466</v>
      </c>
      <c r="N218" s="3">
        <f>L218/M218</f>
        <v>2.2848429403659044E-2</v>
      </c>
      <c r="O218" s="7">
        <f>1/N218</f>
        <v>43.76668445489981</v>
      </c>
      <c r="P218" s="3" t="str">
        <f>IF(O218&gt;21,"",N218)</f>
        <v/>
      </c>
      <c r="Q218" s="3" t="str">
        <f>IF(ISNUMBER(P218),SUMIF(A:A,A218,P:P),"")</f>
        <v/>
      </c>
      <c r="R218" s="3" t="str">
        <f>IFERROR(P218*(1/Q218),"")</f>
        <v/>
      </c>
      <c r="S218" s="8" t="str">
        <f>IFERROR(1/R218,"")</f>
        <v/>
      </c>
    </row>
    <row r="219" spans="1:19" x14ac:dyDescent="0.25">
      <c r="A219" s="10">
        <v>24</v>
      </c>
      <c r="B219" s="11">
        <v>0.62638888888888888</v>
      </c>
      <c r="C219" s="10" t="s">
        <v>31</v>
      </c>
      <c r="D219" s="10">
        <v>6</v>
      </c>
      <c r="E219" s="10">
        <v>10</v>
      </c>
      <c r="F219" s="10" t="s">
        <v>262</v>
      </c>
      <c r="G219" s="2">
        <v>20.8302333333333</v>
      </c>
      <c r="H219" s="6">
        <f>1+COUNTIFS(A:A,A219,O:O,"&lt;"&amp;O219)</f>
        <v>10</v>
      </c>
      <c r="I219" s="2">
        <f>AVERAGEIF(A:A,A219,G:G)</f>
        <v>48.539699999999975</v>
      </c>
      <c r="J219" s="2">
        <f>G219-I219</f>
        <v>-27.709466666666675</v>
      </c>
      <c r="K219" s="2">
        <f>90+J219</f>
        <v>62.290533333333329</v>
      </c>
      <c r="L219" s="2">
        <f>EXP(0.06*K219)</f>
        <v>41.990021217716027</v>
      </c>
      <c r="M219" s="2">
        <f>SUMIF(A:A,A219,L:L)</f>
        <v>3099.1863834504466</v>
      </c>
      <c r="N219" s="3">
        <f>L219/M219</f>
        <v>1.3548724091568471E-2</v>
      </c>
      <c r="O219" s="7">
        <f>1/N219</f>
        <v>73.807687959511384</v>
      </c>
      <c r="P219" s="3" t="str">
        <f>IF(O219&gt;21,"",N219)</f>
        <v/>
      </c>
      <c r="Q219" s="3" t="str">
        <f>IF(ISNUMBER(P219),SUMIF(A:A,A219,P:P),"")</f>
        <v/>
      </c>
      <c r="R219" s="3" t="str">
        <f>IFERROR(P219*(1/Q219),"")</f>
        <v/>
      </c>
      <c r="S219" s="8" t="str">
        <f>IFERROR(1/R219,"")</f>
        <v/>
      </c>
    </row>
    <row r="220" spans="1:19" x14ac:dyDescent="0.25">
      <c r="A220" s="10">
        <v>25</v>
      </c>
      <c r="B220" s="11">
        <v>0.63194444444444442</v>
      </c>
      <c r="C220" s="10" t="s">
        <v>118</v>
      </c>
      <c r="D220" s="10">
        <v>5</v>
      </c>
      <c r="E220" s="10">
        <v>9</v>
      </c>
      <c r="F220" s="10" t="s">
        <v>270</v>
      </c>
      <c r="G220" s="2">
        <v>62.566966666666602</v>
      </c>
      <c r="H220" s="6">
        <f>1+COUNTIFS(A:A,A220,O:O,"&lt;"&amp;O220)</f>
        <v>1</v>
      </c>
      <c r="I220" s="2">
        <f>AVERAGEIF(A:A,A220,G:G)</f>
        <v>50.161247619047593</v>
      </c>
      <c r="J220" s="2">
        <f>G220-I220</f>
        <v>12.405719047619009</v>
      </c>
      <c r="K220" s="2">
        <f>90+J220</f>
        <v>102.40571904761902</v>
      </c>
      <c r="L220" s="2">
        <f>EXP(0.06*K220)</f>
        <v>466.0734048496771</v>
      </c>
      <c r="M220" s="2">
        <f>SUMIF(A:A,A220,L:L)</f>
        <v>3402.4910447766651</v>
      </c>
      <c r="N220" s="3">
        <f>L220/M220</f>
        <v>0.13698005335390076</v>
      </c>
      <c r="O220" s="7">
        <f>1/N220</f>
        <v>7.3003329719576513</v>
      </c>
      <c r="P220" s="3">
        <f>IF(O220&gt;21,"",N220)</f>
        <v>0.13698005335390076</v>
      </c>
      <c r="Q220" s="3">
        <f>IF(ISNUMBER(P220),SUMIF(A:A,A220,P:P),"")</f>
        <v>0.88945924232578388</v>
      </c>
      <c r="R220" s="3">
        <f>IFERROR(P220*(1/Q220),"")</f>
        <v>0.15400374388793953</v>
      </c>
      <c r="S220" s="8">
        <f>IFERROR(1/R220,"")</f>
        <v>6.4933486339633903</v>
      </c>
    </row>
    <row r="221" spans="1:19" x14ac:dyDescent="0.25">
      <c r="A221" s="10">
        <v>25</v>
      </c>
      <c r="B221" s="11">
        <v>0.63194444444444442</v>
      </c>
      <c r="C221" s="10" t="s">
        <v>118</v>
      </c>
      <c r="D221" s="10">
        <v>5</v>
      </c>
      <c r="E221" s="10">
        <v>11</v>
      </c>
      <c r="F221" s="10" t="s">
        <v>272</v>
      </c>
      <c r="G221" s="2">
        <v>61.210833333333404</v>
      </c>
      <c r="H221" s="6">
        <f>1+COUNTIFS(A:A,A221,O:O,"&lt;"&amp;O221)</f>
        <v>2</v>
      </c>
      <c r="I221" s="2">
        <f>AVERAGEIF(A:A,A221,G:G)</f>
        <v>50.161247619047593</v>
      </c>
      <c r="J221" s="2">
        <f>G221-I221</f>
        <v>11.049585714285811</v>
      </c>
      <c r="K221" s="2">
        <f>90+J221</f>
        <v>101.04958571428581</v>
      </c>
      <c r="L221" s="2">
        <f>EXP(0.06*K221)</f>
        <v>429.65181273924372</v>
      </c>
      <c r="M221" s="2">
        <f>SUMIF(A:A,A221,L:L)</f>
        <v>3402.4910447766651</v>
      </c>
      <c r="N221" s="3">
        <f>L221/M221</f>
        <v>0.12627566306128088</v>
      </c>
      <c r="O221" s="7">
        <f>1/N221</f>
        <v>7.9191823329781732</v>
      </c>
      <c r="P221" s="3">
        <f>IF(O221&gt;21,"",N221)</f>
        <v>0.12627566306128088</v>
      </c>
      <c r="Q221" s="3">
        <f>IF(ISNUMBER(P221),SUMIF(A:A,A221,P:P),"")</f>
        <v>0.88945924232578388</v>
      </c>
      <c r="R221" s="3">
        <f>IFERROR(P221*(1/Q221),"")</f>
        <v>0.14196902685624088</v>
      </c>
      <c r="S221" s="8">
        <f>IFERROR(1/R221,"")</f>
        <v>7.043789917730499</v>
      </c>
    </row>
    <row r="222" spans="1:19" x14ac:dyDescent="0.25">
      <c r="A222" s="10">
        <v>25</v>
      </c>
      <c r="B222" s="11">
        <v>0.63194444444444442</v>
      </c>
      <c r="C222" s="10" t="s">
        <v>118</v>
      </c>
      <c r="D222" s="10">
        <v>5</v>
      </c>
      <c r="E222" s="10">
        <v>7</v>
      </c>
      <c r="F222" s="10" t="s">
        <v>268</v>
      </c>
      <c r="G222" s="2">
        <v>58.198599999999999</v>
      </c>
      <c r="H222" s="6">
        <f>1+COUNTIFS(A:A,A222,O:O,"&lt;"&amp;O222)</f>
        <v>3</v>
      </c>
      <c r="I222" s="2">
        <f>AVERAGEIF(A:A,A222,G:G)</f>
        <v>50.161247619047593</v>
      </c>
      <c r="J222" s="2">
        <f>G222-I222</f>
        <v>8.0373523809524059</v>
      </c>
      <c r="K222" s="2">
        <f>90+J222</f>
        <v>98.037352380952399</v>
      </c>
      <c r="L222" s="2">
        <f>EXP(0.06*K222)</f>
        <v>358.61204259484362</v>
      </c>
      <c r="M222" s="2">
        <f>SUMIF(A:A,A222,L:L)</f>
        <v>3402.4910447766651</v>
      </c>
      <c r="N222" s="3">
        <f>L222/M222</f>
        <v>0.1053969100507603</v>
      </c>
      <c r="O222" s="7">
        <f>1/N222</f>
        <v>9.4879441865837357</v>
      </c>
      <c r="P222" s="3">
        <f>IF(O222&gt;21,"",N222)</f>
        <v>0.1053969100507603</v>
      </c>
      <c r="Q222" s="3">
        <f>IF(ISNUMBER(P222),SUMIF(A:A,A222,P:P),"")</f>
        <v>0.88945924232578388</v>
      </c>
      <c r="R222" s="3">
        <f>IFERROR(P222*(1/Q222),"")</f>
        <v>0.11849549145744485</v>
      </c>
      <c r="S222" s="8">
        <f>IFERROR(1/R222,"")</f>
        <v>8.4391396474280942</v>
      </c>
    </row>
    <row r="223" spans="1:19" x14ac:dyDescent="0.25">
      <c r="A223" s="10">
        <v>25</v>
      </c>
      <c r="B223" s="11">
        <v>0.63194444444444442</v>
      </c>
      <c r="C223" s="10" t="s">
        <v>118</v>
      </c>
      <c r="D223" s="10">
        <v>5</v>
      </c>
      <c r="E223" s="10">
        <v>1</v>
      </c>
      <c r="F223" s="10" t="s">
        <v>263</v>
      </c>
      <c r="G223" s="2">
        <v>56.789333333333303</v>
      </c>
      <c r="H223" s="6">
        <f>1+COUNTIFS(A:A,A223,O:O,"&lt;"&amp;O223)</f>
        <v>4</v>
      </c>
      <c r="I223" s="2">
        <f>AVERAGEIF(A:A,A223,G:G)</f>
        <v>50.161247619047593</v>
      </c>
      <c r="J223" s="2">
        <f>G223-I223</f>
        <v>6.6280857142857101</v>
      </c>
      <c r="K223" s="2">
        <f>90+J223</f>
        <v>96.628085714285703</v>
      </c>
      <c r="L223" s="2">
        <f>EXP(0.06*K223)</f>
        <v>329.53584789724556</v>
      </c>
      <c r="M223" s="2">
        <f>SUMIF(A:A,A223,L:L)</f>
        <v>3402.4910447766651</v>
      </c>
      <c r="N223" s="3">
        <f>L223/M223</f>
        <v>9.6851349073536167E-2</v>
      </c>
      <c r="O223" s="7">
        <f>1/N223</f>
        <v>10.325101400918346</v>
      </c>
      <c r="P223" s="3">
        <f>IF(O223&gt;21,"",N223)</f>
        <v>9.6851349073536167E-2</v>
      </c>
      <c r="Q223" s="3">
        <f>IF(ISNUMBER(P223),SUMIF(A:A,A223,P:P),"")</f>
        <v>0.88945924232578388</v>
      </c>
      <c r="R223" s="3">
        <f>IFERROR(P223*(1/Q223),"")</f>
        <v>0.10888790004619711</v>
      </c>
      <c r="S223" s="8">
        <f>IFERROR(1/R223,"")</f>
        <v>9.1837568689977207</v>
      </c>
    </row>
    <row r="224" spans="1:19" x14ac:dyDescent="0.25">
      <c r="A224" s="10">
        <v>25</v>
      </c>
      <c r="B224" s="11">
        <v>0.63194444444444442</v>
      </c>
      <c r="C224" s="10" t="s">
        <v>118</v>
      </c>
      <c r="D224" s="10">
        <v>5</v>
      </c>
      <c r="E224" s="10">
        <v>8</v>
      </c>
      <c r="F224" s="10" t="s">
        <v>269</v>
      </c>
      <c r="G224" s="2">
        <v>52.501566666666598</v>
      </c>
      <c r="H224" s="6">
        <f>1+COUNTIFS(A:A,A224,O:O,"&lt;"&amp;O224)</f>
        <v>5</v>
      </c>
      <c r="I224" s="2">
        <f>AVERAGEIF(A:A,A224,G:G)</f>
        <v>50.161247619047593</v>
      </c>
      <c r="J224" s="2">
        <f>G224-I224</f>
        <v>2.3403190476190048</v>
      </c>
      <c r="K224" s="2">
        <f>90+J224</f>
        <v>92.340319047619005</v>
      </c>
      <c r="L224" s="2">
        <f>EXP(0.06*K224)</f>
        <v>254.78476829703339</v>
      </c>
      <c r="M224" s="2">
        <f>SUMIF(A:A,A224,L:L)</f>
        <v>3402.4910447766651</v>
      </c>
      <c r="N224" s="3">
        <f>L224/M224</f>
        <v>7.4881833616628118E-2</v>
      </c>
      <c r="O224" s="7">
        <f>1/N224</f>
        <v>13.354373840786156</v>
      </c>
      <c r="P224" s="3">
        <f>IF(O224&gt;21,"",N224)</f>
        <v>7.4881833616628118E-2</v>
      </c>
      <c r="Q224" s="3">
        <f>IF(ISNUMBER(P224),SUMIF(A:A,A224,P:P),"")</f>
        <v>0.88945924232578388</v>
      </c>
      <c r="R224" s="3">
        <f>IFERROR(P224*(1/Q224),"")</f>
        <v>8.4188043761088946E-2</v>
      </c>
      <c r="S224" s="8">
        <f>IFERROR(1/R224,"")</f>
        <v>11.878171238160924</v>
      </c>
    </row>
    <row r="225" spans="1:19" x14ac:dyDescent="0.25">
      <c r="A225" s="10">
        <v>25</v>
      </c>
      <c r="B225" s="11">
        <v>0.63194444444444442</v>
      </c>
      <c r="C225" s="10" t="s">
        <v>118</v>
      </c>
      <c r="D225" s="10">
        <v>5</v>
      </c>
      <c r="E225" s="10">
        <v>15</v>
      </c>
      <c r="F225" s="10" t="s">
        <v>276</v>
      </c>
      <c r="G225" s="2">
        <v>51.420600000000007</v>
      </c>
      <c r="H225" s="6">
        <f>1+COUNTIFS(A:A,A225,O:O,"&lt;"&amp;O225)</f>
        <v>6</v>
      </c>
      <c r="I225" s="2">
        <f>AVERAGEIF(A:A,A225,G:G)</f>
        <v>50.161247619047593</v>
      </c>
      <c r="J225" s="2">
        <f>G225-I225</f>
        <v>1.2593523809524143</v>
      </c>
      <c r="K225" s="2">
        <f>90+J225</f>
        <v>91.259352380952407</v>
      </c>
      <c r="L225" s="2">
        <f>EXP(0.06*K225)</f>
        <v>238.78442151584605</v>
      </c>
      <c r="M225" s="2">
        <f>SUMIF(A:A,A225,L:L)</f>
        <v>3402.4910447766651</v>
      </c>
      <c r="N225" s="3">
        <f>L225/M225</f>
        <v>7.0179294632506384E-2</v>
      </c>
      <c r="O225" s="7">
        <f>1/N225</f>
        <v>14.249217026709891</v>
      </c>
      <c r="P225" s="3">
        <f>IF(O225&gt;21,"",N225)</f>
        <v>7.0179294632506384E-2</v>
      </c>
      <c r="Q225" s="3">
        <f>IF(ISNUMBER(P225),SUMIF(A:A,A225,P:P),"")</f>
        <v>0.88945924232578388</v>
      </c>
      <c r="R225" s="3">
        <f>IFERROR(P225*(1/Q225),"")</f>
        <v>7.8901079771794294E-2</v>
      </c>
      <c r="S225" s="8">
        <f>IFERROR(1/R225,"")</f>
        <v>12.674097780313039</v>
      </c>
    </row>
    <row r="226" spans="1:19" x14ac:dyDescent="0.25">
      <c r="A226" s="10">
        <v>25</v>
      </c>
      <c r="B226" s="11">
        <v>0.63194444444444442</v>
      </c>
      <c r="C226" s="10" t="s">
        <v>118</v>
      </c>
      <c r="D226" s="10">
        <v>5</v>
      </c>
      <c r="E226" s="10">
        <v>3</v>
      </c>
      <c r="F226" s="10" t="s">
        <v>265</v>
      </c>
      <c r="G226" s="2">
        <v>49.082000000000001</v>
      </c>
      <c r="H226" s="6">
        <f>1+COUNTIFS(A:A,A226,O:O,"&lt;"&amp;O226)</f>
        <v>7</v>
      </c>
      <c r="I226" s="2">
        <f>AVERAGEIF(A:A,A226,G:G)</f>
        <v>50.161247619047593</v>
      </c>
      <c r="J226" s="2">
        <f>G226-I226</f>
        <v>-1.0792476190475924</v>
      </c>
      <c r="K226" s="2">
        <f>90+J226</f>
        <v>88.920752380952408</v>
      </c>
      <c r="L226" s="2">
        <f>EXP(0.06*K226)</f>
        <v>207.52361550491057</v>
      </c>
      <c r="M226" s="2">
        <f>SUMIF(A:A,A226,L:L)</f>
        <v>3402.4910447766651</v>
      </c>
      <c r="N226" s="3">
        <f>L226/M226</f>
        <v>6.0991671329595556E-2</v>
      </c>
      <c r="O226" s="7">
        <f>1/N226</f>
        <v>16.395681216801822</v>
      </c>
      <c r="P226" s="3">
        <f>IF(O226&gt;21,"",N226)</f>
        <v>6.0991671329595556E-2</v>
      </c>
      <c r="Q226" s="3">
        <f>IF(ISNUMBER(P226),SUMIF(A:A,A226,P:P),"")</f>
        <v>0.88945924232578388</v>
      </c>
      <c r="R226" s="3">
        <f>IFERROR(P226*(1/Q226),"")</f>
        <v>6.8571631421933135E-2</v>
      </c>
      <c r="S226" s="8">
        <f>IFERROR(1/R226,"")</f>
        <v>14.583290192511633</v>
      </c>
    </row>
    <row r="227" spans="1:19" x14ac:dyDescent="0.25">
      <c r="A227" s="10">
        <v>25</v>
      </c>
      <c r="B227" s="11">
        <v>0.63194444444444442</v>
      </c>
      <c r="C227" s="10" t="s">
        <v>118</v>
      </c>
      <c r="D227" s="10">
        <v>5</v>
      </c>
      <c r="E227" s="10">
        <v>12</v>
      </c>
      <c r="F227" s="10" t="s">
        <v>273</v>
      </c>
      <c r="G227" s="2">
        <v>48.558233333333298</v>
      </c>
      <c r="H227" s="6">
        <f>1+COUNTIFS(A:A,A227,O:O,"&lt;"&amp;O227)</f>
        <v>8</v>
      </c>
      <c r="I227" s="2">
        <f>AVERAGEIF(A:A,A227,G:G)</f>
        <v>50.161247619047593</v>
      </c>
      <c r="J227" s="2">
        <f>G227-I227</f>
        <v>-1.6030142857142948</v>
      </c>
      <c r="K227" s="2">
        <f>90+J227</f>
        <v>88.396985714285705</v>
      </c>
      <c r="L227" s="2">
        <f>EXP(0.06*K227)</f>
        <v>201.10338777492879</v>
      </c>
      <c r="M227" s="2">
        <f>SUMIF(A:A,A227,L:L)</f>
        <v>3402.4910447766651</v>
      </c>
      <c r="N227" s="3">
        <f>L227/M227</f>
        <v>5.9104751527164989E-2</v>
      </c>
      <c r="O227" s="7">
        <f>1/N227</f>
        <v>16.919113508841882</v>
      </c>
      <c r="P227" s="3">
        <f>IF(O227&gt;21,"",N227)</f>
        <v>5.9104751527164989E-2</v>
      </c>
      <c r="Q227" s="3">
        <f>IF(ISNUMBER(P227),SUMIF(A:A,A227,P:P),"")</f>
        <v>0.88945924232578388</v>
      </c>
      <c r="R227" s="3">
        <f>IFERROR(P227*(1/Q227),"")</f>
        <v>6.6450207850576898E-2</v>
      </c>
      <c r="S227" s="8">
        <f>IFERROR(1/R227,"")</f>
        <v>15.048861882398436</v>
      </c>
    </row>
    <row r="228" spans="1:19" x14ac:dyDescent="0.25">
      <c r="A228" s="10">
        <v>25</v>
      </c>
      <c r="B228" s="11">
        <v>0.63194444444444442</v>
      </c>
      <c r="C228" s="10" t="s">
        <v>118</v>
      </c>
      <c r="D228" s="10">
        <v>5</v>
      </c>
      <c r="E228" s="10">
        <v>2</v>
      </c>
      <c r="F228" s="10" t="s">
        <v>264</v>
      </c>
      <c r="G228" s="2">
        <v>47.992699999999999</v>
      </c>
      <c r="H228" s="6">
        <f>1+COUNTIFS(A:A,A228,O:O,"&lt;"&amp;O228)</f>
        <v>9</v>
      </c>
      <c r="I228" s="2">
        <f>AVERAGEIF(A:A,A228,G:G)</f>
        <v>50.161247619047593</v>
      </c>
      <c r="J228" s="2">
        <f>G228-I228</f>
        <v>-2.1685476190475939</v>
      </c>
      <c r="K228" s="2">
        <f>90+J228</f>
        <v>87.831452380952413</v>
      </c>
      <c r="L228" s="2">
        <f>EXP(0.06*K228)</f>
        <v>194.39402245341142</v>
      </c>
      <c r="M228" s="2">
        <f>SUMIF(A:A,A228,L:L)</f>
        <v>3402.4910447766651</v>
      </c>
      <c r="N228" s="3">
        <f>L228/M228</f>
        <v>5.7132853516788956E-2</v>
      </c>
      <c r="O228" s="7">
        <f>1/N228</f>
        <v>17.50306414690353</v>
      </c>
      <c r="P228" s="3">
        <f>IF(O228&gt;21,"",N228)</f>
        <v>5.7132853516788956E-2</v>
      </c>
      <c r="Q228" s="3">
        <f>IF(ISNUMBER(P228),SUMIF(A:A,A228,P:P),"")</f>
        <v>0.88945924232578388</v>
      </c>
      <c r="R228" s="3">
        <f>IFERROR(P228*(1/Q228),"")</f>
        <v>6.4233245097770092E-2</v>
      </c>
      <c r="S228" s="8">
        <f>IFERROR(1/R228,"")</f>
        <v>15.568262174484406</v>
      </c>
    </row>
    <row r="229" spans="1:19" x14ac:dyDescent="0.25">
      <c r="A229" s="10">
        <v>25</v>
      </c>
      <c r="B229" s="11">
        <v>0.63194444444444442</v>
      </c>
      <c r="C229" s="10" t="s">
        <v>118</v>
      </c>
      <c r="D229" s="10">
        <v>5</v>
      </c>
      <c r="E229" s="10">
        <v>6</v>
      </c>
      <c r="F229" s="10" t="s">
        <v>267</v>
      </c>
      <c r="G229" s="2">
        <v>46.056799999999996</v>
      </c>
      <c r="H229" s="6">
        <f>1+COUNTIFS(A:A,A229,O:O,"&lt;"&amp;O229)</f>
        <v>10</v>
      </c>
      <c r="I229" s="2">
        <f>AVERAGEIF(A:A,A229,G:G)</f>
        <v>50.161247619047593</v>
      </c>
      <c r="J229" s="2">
        <f>G229-I229</f>
        <v>-4.1044476190475976</v>
      </c>
      <c r="K229" s="2">
        <f>90+J229</f>
        <v>85.89555238095241</v>
      </c>
      <c r="L229" s="2">
        <f>EXP(0.06*K229)</f>
        <v>173.07640473312119</v>
      </c>
      <c r="M229" s="2">
        <f>SUMIF(A:A,A229,L:L)</f>
        <v>3402.4910447766651</v>
      </c>
      <c r="N229" s="3">
        <f>L229/M229</f>
        <v>5.0867556286097938E-2</v>
      </c>
      <c r="O229" s="7">
        <f>1/N229</f>
        <v>19.658896023540631</v>
      </c>
      <c r="P229" s="3">
        <f>IF(O229&gt;21,"",N229)</f>
        <v>5.0867556286097938E-2</v>
      </c>
      <c r="Q229" s="3">
        <f>IF(ISNUMBER(P229),SUMIF(A:A,A229,P:P),"")</f>
        <v>0.88945924232578388</v>
      </c>
      <c r="R229" s="3">
        <f>IFERROR(P229*(1/Q229),"")</f>
        <v>5.7189305440334702E-2</v>
      </c>
      <c r="S229" s="8">
        <f>IFERROR(1/R229,"")</f>
        <v>17.485786762059817</v>
      </c>
    </row>
    <row r="230" spans="1:19" x14ac:dyDescent="0.25">
      <c r="A230" s="10">
        <v>25</v>
      </c>
      <c r="B230" s="11">
        <v>0.63194444444444442</v>
      </c>
      <c r="C230" s="10" t="s">
        <v>118</v>
      </c>
      <c r="D230" s="10">
        <v>5</v>
      </c>
      <c r="E230" s="10">
        <v>4</v>
      </c>
      <c r="F230" s="10" t="s">
        <v>266</v>
      </c>
      <c r="G230" s="2">
        <v>46.033766666666601</v>
      </c>
      <c r="H230" s="6">
        <f>1+COUNTIFS(A:A,A230,O:O,"&lt;"&amp;O230)</f>
        <v>11</v>
      </c>
      <c r="I230" s="2">
        <f>AVERAGEIF(A:A,A230,G:G)</f>
        <v>50.161247619047593</v>
      </c>
      <c r="J230" s="2">
        <f>G230-I230</f>
        <v>-4.1274809523809921</v>
      </c>
      <c r="K230" s="2">
        <f>90+J230</f>
        <v>85.872519047619008</v>
      </c>
      <c r="L230" s="2">
        <f>EXP(0.06*K230)</f>
        <v>172.83737834705562</v>
      </c>
      <c r="M230" s="2">
        <f>SUMIF(A:A,A230,L:L)</f>
        <v>3402.4910447766651</v>
      </c>
      <c r="N230" s="3">
        <f>L230/M230</f>
        <v>5.0797305877523749E-2</v>
      </c>
      <c r="O230" s="7">
        <f>1/N230</f>
        <v>19.686083399995223</v>
      </c>
      <c r="P230" s="3">
        <f>IF(O230&gt;21,"",N230)</f>
        <v>5.0797305877523749E-2</v>
      </c>
      <c r="Q230" s="3">
        <f>IF(ISNUMBER(P230),SUMIF(A:A,A230,P:P),"")</f>
        <v>0.88945924232578388</v>
      </c>
      <c r="R230" s="3">
        <f>IFERROR(P230*(1/Q230),"")</f>
        <v>5.7110324408679455E-2</v>
      </c>
      <c r="S230" s="8">
        <f>IFERROR(1/R230,"")</f>
        <v>17.509968825321941</v>
      </c>
    </row>
    <row r="231" spans="1:19" x14ac:dyDescent="0.25">
      <c r="A231" s="10">
        <v>25</v>
      </c>
      <c r="B231" s="11">
        <v>0.63194444444444442</v>
      </c>
      <c r="C231" s="10" t="s">
        <v>118</v>
      </c>
      <c r="D231" s="10">
        <v>5</v>
      </c>
      <c r="E231" s="10">
        <v>13</v>
      </c>
      <c r="F231" s="10" t="s">
        <v>274</v>
      </c>
      <c r="G231" s="2">
        <v>41.755966666666701</v>
      </c>
      <c r="H231" s="6">
        <f>1+COUNTIFS(A:A,A231,O:O,"&lt;"&amp;O231)</f>
        <v>12</v>
      </c>
      <c r="I231" s="2">
        <f>AVERAGEIF(A:A,A231,G:G)</f>
        <v>50.161247619047593</v>
      </c>
      <c r="J231" s="2">
        <f>G231-I231</f>
        <v>-8.4052809523808918</v>
      </c>
      <c r="K231" s="2">
        <f>90+J231</f>
        <v>81.594719047619108</v>
      </c>
      <c r="L231" s="2">
        <f>EXP(0.06*K231)</f>
        <v>133.711319353909</v>
      </c>
      <c r="M231" s="2">
        <f>SUMIF(A:A,A231,L:L)</f>
        <v>3402.4910447766651</v>
      </c>
      <c r="N231" s="3">
        <f>L231/M231</f>
        <v>3.9298066503121579E-2</v>
      </c>
      <c r="O231" s="7">
        <f>1/N231</f>
        <v>25.446544549986108</v>
      </c>
      <c r="P231" s="3" t="str">
        <f>IF(O231&gt;21,"",N231)</f>
        <v/>
      </c>
      <c r="Q231" s="3" t="str">
        <f>IF(ISNUMBER(P231),SUMIF(A:A,A231,P:P),"")</f>
        <v/>
      </c>
      <c r="R231" s="3" t="str">
        <f>IFERROR(P231*(1/Q231),"")</f>
        <v/>
      </c>
      <c r="S231" s="8" t="str">
        <f>IFERROR(1/R231,"")</f>
        <v/>
      </c>
    </row>
    <row r="232" spans="1:19" x14ac:dyDescent="0.25">
      <c r="A232" s="10">
        <v>25</v>
      </c>
      <c r="B232" s="11">
        <v>0.63194444444444442</v>
      </c>
      <c r="C232" s="10" t="s">
        <v>118</v>
      </c>
      <c r="D232" s="10">
        <v>5</v>
      </c>
      <c r="E232" s="10">
        <v>10</v>
      </c>
      <c r="F232" s="10" t="s">
        <v>271</v>
      </c>
      <c r="G232" s="2">
        <v>41.614066666666702</v>
      </c>
      <c r="H232" s="6">
        <f>1+COUNTIFS(A:A,A232,O:O,"&lt;"&amp;O232)</f>
        <v>13</v>
      </c>
      <c r="I232" s="2">
        <f>AVERAGEIF(A:A,A232,G:G)</f>
        <v>50.161247619047593</v>
      </c>
      <c r="J232" s="2">
        <f>G232-I232</f>
        <v>-8.5471809523808915</v>
      </c>
      <c r="K232" s="2">
        <f>90+J232</f>
        <v>81.452819047619101</v>
      </c>
      <c r="L232" s="2">
        <f>EXP(0.06*K232)</f>
        <v>132.57773370267034</v>
      </c>
      <c r="M232" s="2">
        <f>SUMIF(A:A,A232,L:L)</f>
        <v>3402.4910447766651</v>
      </c>
      <c r="N232" s="3">
        <f>L232/M232</f>
        <v>3.8964903054248178E-2</v>
      </c>
      <c r="O232" s="7">
        <f>1/N232</f>
        <v>25.664121340370542</v>
      </c>
      <c r="P232" s="3" t="str">
        <f>IF(O232&gt;21,"",N232)</f>
        <v/>
      </c>
      <c r="Q232" s="3" t="str">
        <f>IF(ISNUMBER(P232),SUMIF(A:A,A232,P:P),"")</f>
        <v/>
      </c>
      <c r="R232" s="3" t="str">
        <f>IFERROR(P232*(1/Q232),"")</f>
        <v/>
      </c>
      <c r="S232" s="8" t="str">
        <f>IFERROR(1/R232,"")</f>
        <v/>
      </c>
    </row>
    <row r="233" spans="1:19" x14ac:dyDescent="0.25">
      <c r="A233" s="10">
        <v>25</v>
      </c>
      <c r="B233" s="11">
        <v>0.63194444444444442</v>
      </c>
      <c r="C233" s="10" t="s">
        <v>118</v>
      </c>
      <c r="D233" s="10">
        <v>5</v>
      </c>
      <c r="E233" s="10">
        <v>14</v>
      </c>
      <c r="F233" s="10" t="s">
        <v>275</v>
      </c>
      <c r="G233" s="2">
        <v>38.476033333333298</v>
      </c>
      <c r="H233" s="6">
        <f>1+COUNTIFS(A:A,A233,O:O,"&lt;"&amp;O233)</f>
        <v>14</v>
      </c>
      <c r="I233" s="2">
        <f>AVERAGEIF(A:A,A233,G:G)</f>
        <v>50.161247619047593</v>
      </c>
      <c r="J233" s="2">
        <f>G233-I233</f>
        <v>-11.685214285714295</v>
      </c>
      <c r="K233" s="2">
        <f>90+J233</f>
        <v>78.314785714285705</v>
      </c>
      <c r="L233" s="2">
        <f>EXP(0.06*K233)</f>
        <v>109.8248850127689</v>
      </c>
      <c r="M233" s="2">
        <f>SUMIF(A:A,A233,L:L)</f>
        <v>3402.4910447766651</v>
      </c>
      <c r="N233" s="3">
        <f>L233/M233</f>
        <v>3.2277788116846506E-2</v>
      </c>
      <c r="O233" s="7">
        <f>1/N233</f>
        <v>30.981057201936256</v>
      </c>
      <c r="P233" s="3" t="str">
        <f>IF(O233&gt;21,"",N233)</f>
        <v/>
      </c>
      <c r="Q233" s="3" t="str">
        <f>IF(ISNUMBER(P233),SUMIF(A:A,A233,P:P),"")</f>
        <v/>
      </c>
      <c r="R233" s="3" t="str">
        <f>IFERROR(P233*(1/Q233),"")</f>
        <v/>
      </c>
      <c r="S233" s="8" t="str">
        <f>IFERROR(1/R233,"")</f>
        <v/>
      </c>
    </row>
    <row r="234" spans="1:19" x14ac:dyDescent="0.25">
      <c r="A234" s="10">
        <v>26</v>
      </c>
      <c r="B234" s="11">
        <v>0.63750000000000007</v>
      </c>
      <c r="C234" s="10" t="s">
        <v>66</v>
      </c>
      <c r="D234" s="10">
        <v>5</v>
      </c>
      <c r="E234" s="10">
        <v>1</v>
      </c>
      <c r="F234" s="10" t="s">
        <v>277</v>
      </c>
      <c r="G234" s="2">
        <v>61.0581666666667</v>
      </c>
      <c r="H234" s="6">
        <f>1+COUNTIFS(A:A,A234,O:O,"&lt;"&amp;O234)</f>
        <v>1</v>
      </c>
      <c r="I234" s="2">
        <f>AVERAGEIF(A:A,A234,G:G)</f>
        <v>49.540030555555568</v>
      </c>
      <c r="J234" s="2">
        <f>G234-I234</f>
        <v>11.518136111111133</v>
      </c>
      <c r="K234" s="2">
        <f>90+J234</f>
        <v>101.51813611111113</v>
      </c>
      <c r="L234" s="2">
        <f>EXP(0.06*K234)</f>
        <v>441.90201265137875</v>
      </c>
      <c r="M234" s="2">
        <f>SUMIF(A:A,A234,L:L)</f>
        <v>2965.9712272465654</v>
      </c>
      <c r="N234" s="3">
        <f>L234/M234</f>
        <v>0.14899066066180783</v>
      </c>
      <c r="O234" s="7">
        <f>1/N234</f>
        <v>6.7118300943029467</v>
      </c>
      <c r="P234" s="3">
        <f>IF(O234&gt;21,"",N234)</f>
        <v>0.14899066066180783</v>
      </c>
      <c r="Q234" s="3">
        <f>IF(ISNUMBER(P234),SUMIF(A:A,A234,P:P),"")</f>
        <v>0.93824689465016509</v>
      </c>
      <c r="R234" s="3">
        <f>IFERROR(P234*(1/Q234),"")</f>
        <v>0.15879685987914782</v>
      </c>
      <c r="S234" s="8">
        <f>IFERROR(1/R234,"")</f>
        <v>6.2973537433992641</v>
      </c>
    </row>
    <row r="235" spans="1:19" x14ac:dyDescent="0.25">
      <c r="A235" s="1">
        <v>26</v>
      </c>
      <c r="B235" s="5">
        <v>0.63750000000000007</v>
      </c>
      <c r="C235" s="1" t="s">
        <v>66</v>
      </c>
      <c r="D235" s="1">
        <v>5</v>
      </c>
      <c r="E235" s="1">
        <v>6</v>
      </c>
      <c r="F235" s="1" t="s">
        <v>27</v>
      </c>
      <c r="G235" s="2">
        <v>57.205199999999998</v>
      </c>
      <c r="H235" s="6">
        <f>1+COUNTIFS(A:A,A235,O:O,"&lt;"&amp;O235)</f>
        <v>2</v>
      </c>
      <c r="I235" s="2">
        <f>AVERAGEIF(A:A,A235,G:G)</f>
        <v>49.540030555555568</v>
      </c>
      <c r="J235" s="2">
        <f>G235-I235</f>
        <v>7.6651694444444303</v>
      </c>
      <c r="K235" s="2">
        <f>90+J235</f>
        <v>97.66516944444443</v>
      </c>
      <c r="L235" s="2">
        <f>EXP(0.06*K235)</f>
        <v>350.69263871610968</v>
      </c>
      <c r="M235" s="2">
        <f>SUMIF(A:A,A235,L:L)</f>
        <v>2965.9712272465654</v>
      </c>
      <c r="N235" s="3">
        <f>L235/M235</f>
        <v>0.11823871907269723</v>
      </c>
      <c r="O235" s="7">
        <f>1/N235</f>
        <v>8.4574664529743906</v>
      </c>
      <c r="P235" s="3">
        <f>IF(O235&gt;21,"",N235)</f>
        <v>0.11823871907269723</v>
      </c>
      <c r="Q235" s="3">
        <f>IF(ISNUMBER(P235),SUMIF(A:A,A235,P:P),"")</f>
        <v>0.93824689465016509</v>
      </c>
      <c r="R235" s="3">
        <f>IFERROR(P235*(1/Q235),"")</f>
        <v>0.12602090105161898</v>
      </c>
      <c r="S235" s="8">
        <f>IFERROR(1/R235,"")</f>
        <v>7.9351916361111678</v>
      </c>
    </row>
    <row r="236" spans="1:19" x14ac:dyDescent="0.25">
      <c r="A236" s="1">
        <v>26</v>
      </c>
      <c r="B236" s="5">
        <v>0.63750000000000007</v>
      </c>
      <c r="C236" s="1" t="s">
        <v>66</v>
      </c>
      <c r="D236" s="1">
        <v>5</v>
      </c>
      <c r="E236" s="1">
        <v>4</v>
      </c>
      <c r="F236" s="1" t="s">
        <v>279</v>
      </c>
      <c r="G236" s="2">
        <v>56.389866666666698</v>
      </c>
      <c r="H236" s="6">
        <f>1+COUNTIFS(A:A,A236,O:O,"&lt;"&amp;O236)</f>
        <v>3</v>
      </c>
      <c r="I236" s="2">
        <f>AVERAGEIF(A:A,A236,G:G)</f>
        <v>49.540030555555568</v>
      </c>
      <c r="J236" s="2">
        <f>G236-I236</f>
        <v>6.8498361111111308</v>
      </c>
      <c r="K236" s="2">
        <f>90+J236</f>
        <v>96.849836111111131</v>
      </c>
      <c r="L236" s="2">
        <f>EXP(0.06*K236)</f>
        <v>333.94962781127015</v>
      </c>
      <c r="M236" s="2">
        <f>SUMIF(A:A,A236,L:L)</f>
        <v>2965.9712272465654</v>
      </c>
      <c r="N236" s="3">
        <f>L236/M236</f>
        <v>0.11259368423519385</v>
      </c>
      <c r="O236" s="7">
        <f>1/N236</f>
        <v>8.8814928367662915</v>
      </c>
      <c r="P236" s="3">
        <f>IF(O236&gt;21,"",N236)</f>
        <v>0.11259368423519385</v>
      </c>
      <c r="Q236" s="3">
        <f>IF(ISNUMBER(P236),SUMIF(A:A,A236,P:P),"")</f>
        <v>0.93824689465016509</v>
      </c>
      <c r="R236" s="3">
        <f>IFERROR(P236*(1/Q236),"")</f>
        <v>0.12000432389086196</v>
      </c>
      <c r="S236" s="8">
        <f>IFERROR(1/R236,"")</f>
        <v>8.3330330739536596</v>
      </c>
    </row>
    <row r="237" spans="1:19" x14ac:dyDescent="0.25">
      <c r="A237" s="1">
        <v>26</v>
      </c>
      <c r="B237" s="5">
        <v>0.63750000000000007</v>
      </c>
      <c r="C237" s="1" t="s">
        <v>66</v>
      </c>
      <c r="D237" s="1">
        <v>5</v>
      </c>
      <c r="E237" s="1">
        <v>7</v>
      </c>
      <c r="F237" s="1" t="s">
        <v>281</v>
      </c>
      <c r="G237" s="2">
        <v>55.201999999999998</v>
      </c>
      <c r="H237" s="6">
        <f>1+COUNTIFS(A:A,A237,O:O,"&lt;"&amp;O237)</f>
        <v>4</v>
      </c>
      <c r="I237" s="2">
        <f>AVERAGEIF(A:A,A237,G:G)</f>
        <v>49.540030555555568</v>
      </c>
      <c r="J237" s="2">
        <f>G237-I237</f>
        <v>5.6619694444444306</v>
      </c>
      <c r="K237" s="2">
        <f>90+J237</f>
        <v>95.661969444444424</v>
      </c>
      <c r="L237" s="2">
        <f>EXP(0.06*K237)</f>
        <v>310.9767550143311</v>
      </c>
      <c r="M237" s="2">
        <f>SUMIF(A:A,A237,L:L)</f>
        <v>2965.9712272465654</v>
      </c>
      <c r="N237" s="3">
        <f>L237/M237</f>
        <v>0.10484820356906287</v>
      </c>
      <c r="O237" s="7">
        <f>1/N237</f>
        <v>9.5375978410665478</v>
      </c>
      <c r="P237" s="3">
        <f>IF(O237&gt;21,"",N237)</f>
        <v>0.10484820356906287</v>
      </c>
      <c r="Q237" s="3">
        <f>IF(ISNUMBER(P237),SUMIF(A:A,A237,P:P),"")</f>
        <v>0.93824689465016509</v>
      </c>
      <c r="R237" s="3">
        <f>IFERROR(P237*(1/Q237),"")</f>
        <v>0.11174905471779537</v>
      </c>
      <c r="S237" s="8">
        <f>IFERROR(1/R237,"")</f>
        <v>8.9486215568028076</v>
      </c>
    </row>
    <row r="238" spans="1:19" x14ac:dyDescent="0.25">
      <c r="A238" s="1">
        <v>26</v>
      </c>
      <c r="B238" s="5">
        <v>0.63750000000000007</v>
      </c>
      <c r="C238" s="1" t="s">
        <v>66</v>
      </c>
      <c r="D238" s="1">
        <v>5</v>
      </c>
      <c r="E238" s="1">
        <v>9</v>
      </c>
      <c r="F238" s="1" t="s">
        <v>283</v>
      </c>
      <c r="G238" s="2">
        <v>52.649266666666705</v>
      </c>
      <c r="H238" s="6">
        <f>1+COUNTIFS(A:A,A238,O:O,"&lt;"&amp;O238)</f>
        <v>5</v>
      </c>
      <c r="I238" s="2">
        <f>AVERAGEIF(A:A,A238,G:G)</f>
        <v>49.540030555555568</v>
      </c>
      <c r="J238" s="2">
        <f>G238-I238</f>
        <v>3.1092361111111373</v>
      </c>
      <c r="K238" s="2">
        <f>90+J238</f>
        <v>93.10923611111113</v>
      </c>
      <c r="L238" s="2">
        <f>EXP(0.06*K238)</f>
        <v>266.81463508178575</v>
      </c>
      <c r="M238" s="2">
        <f>SUMIF(A:A,A238,L:L)</f>
        <v>2965.9712272465654</v>
      </c>
      <c r="N238" s="3">
        <f>L238/M238</f>
        <v>8.9958605340039285E-2</v>
      </c>
      <c r="O238" s="7">
        <f>1/N238</f>
        <v>11.11622391454433</v>
      </c>
      <c r="P238" s="3">
        <f>IF(O238&gt;21,"",N238)</f>
        <v>8.9958605340039285E-2</v>
      </c>
      <c r="Q238" s="3">
        <f>IF(ISNUMBER(P238),SUMIF(A:A,A238,P:P),"")</f>
        <v>0.93824689465016509</v>
      </c>
      <c r="R238" s="3">
        <f>IFERROR(P238*(1/Q238),"")</f>
        <v>9.5879459716817161E-2</v>
      </c>
      <c r="S238" s="8">
        <f>IFERROR(1/R238,"")</f>
        <v>10.429762568057118</v>
      </c>
    </row>
    <row r="239" spans="1:19" x14ac:dyDescent="0.25">
      <c r="A239" s="1">
        <v>26</v>
      </c>
      <c r="B239" s="5">
        <v>0.63750000000000007</v>
      </c>
      <c r="C239" s="1" t="s">
        <v>66</v>
      </c>
      <c r="D239" s="1">
        <v>5</v>
      </c>
      <c r="E239" s="1">
        <v>10</v>
      </c>
      <c r="F239" s="1" t="s">
        <v>284</v>
      </c>
      <c r="G239" s="2">
        <v>50.556333333333406</v>
      </c>
      <c r="H239" s="6">
        <f>1+COUNTIFS(A:A,A239,O:O,"&lt;"&amp;O239)</f>
        <v>6</v>
      </c>
      <c r="I239" s="2">
        <f>AVERAGEIF(A:A,A239,G:G)</f>
        <v>49.540030555555568</v>
      </c>
      <c r="J239" s="2">
        <f>G239-I239</f>
        <v>1.0163027777778382</v>
      </c>
      <c r="K239" s="2">
        <f>90+J239</f>
        <v>91.016302777777838</v>
      </c>
      <c r="L239" s="2">
        <f>EXP(0.06*K239)</f>
        <v>235.32750133764014</v>
      </c>
      <c r="M239" s="2">
        <f>SUMIF(A:A,A239,L:L)</f>
        <v>2965.9712272465654</v>
      </c>
      <c r="N239" s="3">
        <f>L239/M239</f>
        <v>7.9342476142664556E-2</v>
      </c>
      <c r="O239" s="7">
        <f>1/N239</f>
        <v>12.603589509885152</v>
      </c>
      <c r="P239" s="3">
        <f>IF(O239&gt;21,"",N239)</f>
        <v>7.9342476142664556E-2</v>
      </c>
      <c r="Q239" s="3">
        <f>IF(ISNUMBER(P239),SUMIF(A:A,A239,P:P),"")</f>
        <v>0.93824689465016509</v>
      </c>
      <c r="R239" s="3">
        <f>IFERROR(P239*(1/Q239),"")</f>
        <v>8.456460297931305E-2</v>
      </c>
      <c r="S239" s="8">
        <f>IFERROR(1/R239,"")</f>
        <v>11.82527871909514</v>
      </c>
    </row>
    <row r="240" spans="1:19" x14ac:dyDescent="0.25">
      <c r="A240" s="1">
        <v>26</v>
      </c>
      <c r="B240" s="5">
        <v>0.63750000000000007</v>
      </c>
      <c r="C240" s="1" t="s">
        <v>66</v>
      </c>
      <c r="D240" s="1">
        <v>5</v>
      </c>
      <c r="E240" s="1">
        <v>8</v>
      </c>
      <c r="F240" s="1" t="s">
        <v>282</v>
      </c>
      <c r="G240" s="2">
        <v>50.131033333333299</v>
      </c>
      <c r="H240" s="6">
        <f>1+COUNTIFS(A:A,A240,O:O,"&lt;"&amp;O240)</f>
        <v>7</v>
      </c>
      <c r="I240" s="2">
        <f>AVERAGEIF(A:A,A240,G:G)</f>
        <v>49.540030555555568</v>
      </c>
      <c r="J240" s="2">
        <f>G240-I240</f>
        <v>0.59100277777773158</v>
      </c>
      <c r="K240" s="2">
        <f>90+J240</f>
        <v>90.591002777777732</v>
      </c>
      <c r="L240" s="2">
        <f>EXP(0.06*K240)</f>
        <v>229.39838548191912</v>
      </c>
      <c r="M240" s="2">
        <f>SUMIF(A:A,A240,L:L)</f>
        <v>2965.9712272465654</v>
      </c>
      <c r="N240" s="3">
        <f>L240/M240</f>
        <v>7.7343429152169893E-2</v>
      </c>
      <c r="O240" s="7">
        <f>1/N240</f>
        <v>12.929346564561325</v>
      </c>
      <c r="P240" s="3">
        <f>IF(O240&gt;21,"",N240)</f>
        <v>7.7343429152169893E-2</v>
      </c>
      <c r="Q240" s="3">
        <f>IF(ISNUMBER(P240),SUMIF(A:A,A240,P:P),"")</f>
        <v>0.93824689465016509</v>
      </c>
      <c r="R240" s="3">
        <f>IFERROR(P240*(1/Q240),"")</f>
        <v>8.2433983627527144E-2</v>
      </c>
      <c r="S240" s="8">
        <f>IFERROR(1/R240,"")</f>
        <v>12.130919264055443</v>
      </c>
    </row>
    <row r="241" spans="1:19" x14ac:dyDescent="0.25">
      <c r="A241" s="1">
        <v>26</v>
      </c>
      <c r="B241" s="5">
        <v>0.63750000000000007</v>
      </c>
      <c r="C241" s="1" t="s">
        <v>66</v>
      </c>
      <c r="D241" s="1">
        <v>5</v>
      </c>
      <c r="E241" s="1">
        <v>5</v>
      </c>
      <c r="F241" s="1" t="s">
        <v>280</v>
      </c>
      <c r="G241" s="2">
        <v>49.939666666666596</v>
      </c>
      <c r="H241" s="6">
        <f>1+COUNTIFS(A:A,A241,O:O,"&lt;"&amp;O241)</f>
        <v>8</v>
      </c>
      <c r="I241" s="2">
        <f>AVERAGEIF(A:A,A241,G:G)</f>
        <v>49.540030555555568</v>
      </c>
      <c r="J241" s="2">
        <f>G241-I241</f>
        <v>0.39963611111102892</v>
      </c>
      <c r="K241" s="2">
        <f>90+J241</f>
        <v>90.399636111111022</v>
      </c>
      <c r="L241" s="2">
        <f>EXP(0.06*K241)</f>
        <v>226.77949703040426</v>
      </c>
      <c r="M241" s="2">
        <f>SUMIF(A:A,A241,L:L)</f>
        <v>2965.9712272465654</v>
      </c>
      <c r="N241" s="3">
        <f>L241/M241</f>
        <v>7.6460450778186778E-2</v>
      </c>
      <c r="O241" s="7">
        <f>1/N241</f>
        <v>13.078656871916948</v>
      </c>
      <c r="P241" s="3">
        <f>IF(O241&gt;21,"",N241)</f>
        <v>7.6460450778186778E-2</v>
      </c>
      <c r="Q241" s="3">
        <f>IF(ISNUMBER(P241),SUMIF(A:A,A241,P:P),"")</f>
        <v>0.93824689465016509</v>
      </c>
      <c r="R241" s="3">
        <f>IFERROR(P241*(1/Q241),"")</f>
        <v>8.1492889786430725E-2</v>
      </c>
      <c r="S241" s="8">
        <f>IFERROR(1/R241,"")</f>
        <v>12.271009196271116</v>
      </c>
    </row>
    <row r="242" spans="1:19" x14ac:dyDescent="0.25">
      <c r="A242" s="1">
        <v>26</v>
      </c>
      <c r="B242" s="5">
        <v>0.63750000000000007</v>
      </c>
      <c r="C242" s="1" t="s">
        <v>66</v>
      </c>
      <c r="D242" s="1">
        <v>5</v>
      </c>
      <c r="E242" s="1">
        <v>11</v>
      </c>
      <c r="F242" s="1" t="s">
        <v>285</v>
      </c>
      <c r="G242" s="2">
        <v>49.238966666666698</v>
      </c>
      <c r="H242" s="6">
        <f>1+COUNTIFS(A:A,A242,O:O,"&lt;"&amp;O242)</f>
        <v>9</v>
      </c>
      <c r="I242" s="2">
        <f>AVERAGEIF(A:A,A242,G:G)</f>
        <v>49.540030555555568</v>
      </c>
      <c r="J242" s="2">
        <f>G242-I242</f>
        <v>-0.30106388888886926</v>
      </c>
      <c r="K242" s="2">
        <f>90+J242</f>
        <v>89.698936111111124</v>
      </c>
      <c r="L242" s="2">
        <f>EXP(0.06*K242)</f>
        <v>217.44287376339824</v>
      </c>
      <c r="M242" s="2">
        <f>SUMIF(A:A,A242,L:L)</f>
        <v>2965.9712272465654</v>
      </c>
      <c r="N242" s="3">
        <f>L242/M242</f>
        <v>7.3312536468959452E-2</v>
      </c>
      <c r="O242" s="7">
        <f>1/N242</f>
        <v>13.640231918907897</v>
      </c>
      <c r="P242" s="3">
        <f>IF(O242&gt;21,"",N242)</f>
        <v>7.3312536468959452E-2</v>
      </c>
      <c r="Q242" s="3">
        <f>IF(ISNUMBER(P242),SUMIF(A:A,A242,P:P),"")</f>
        <v>0.93824689465016509</v>
      </c>
      <c r="R242" s="3">
        <f>IFERROR(P242*(1/Q242),"")</f>
        <v>7.8137787491739885E-2</v>
      </c>
      <c r="S242" s="8">
        <f>IFERROR(1/R242,"")</f>
        <v>12.797905240223397</v>
      </c>
    </row>
    <row r="243" spans="1:19" x14ac:dyDescent="0.25">
      <c r="A243" s="1">
        <v>26</v>
      </c>
      <c r="B243" s="5">
        <v>0.63750000000000007</v>
      </c>
      <c r="C243" s="1" t="s">
        <v>66</v>
      </c>
      <c r="D243" s="1">
        <v>5</v>
      </c>
      <c r="E243" s="1">
        <v>12</v>
      </c>
      <c r="F243" s="1" t="s">
        <v>286</v>
      </c>
      <c r="G243" s="2">
        <v>45.0904666666667</v>
      </c>
      <c r="H243" s="6">
        <f>1+COUNTIFS(A:A,A243,O:O,"&lt;"&amp;O243)</f>
        <v>10</v>
      </c>
      <c r="I243" s="2">
        <f>AVERAGEIF(A:A,A243,G:G)</f>
        <v>49.540030555555568</v>
      </c>
      <c r="J243" s="2">
        <f>G243-I243</f>
        <v>-4.4495638888888678</v>
      </c>
      <c r="K243" s="2">
        <f>90+J243</f>
        <v>85.550436111111139</v>
      </c>
      <c r="L243" s="2">
        <f>EXP(0.06*K243)</f>
        <v>169.52936669759231</v>
      </c>
      <c r="M243" s="2">
        <f>SUMIF(A:A,A243,L:L)</f>
        <v>2965.9712272465654</v>
      </c>
      <c r="N243" s="3">
        <f>L243/M243</f>
        <v>5.7158129229383479E-2</v>
      </c>
      <c r="O243" s="7">
        <f>1/N243</f>
        <v>17.49532417316987</v>
      </c>
      <c r="P243" s="3">
        <f>IF(O243&gt;21,"",N243)</f>
        <v>5.7158129229383479E-2</v>
      </c>
      <c r="Q243" s="3">
        <f>IF(ISNUMBER(P243),SUMIF(A:A,A243,P:P),"")</f>
        <v>0.93824689465016509</v>
      </c>
      <c r="R243" s="3">
        <f>IFERROR(P243*(1/Q243),"")</f>
        <v>6.0920136858748114E-2</v>
      </c>
      <c r="S243" s="8">
        <f>IFERROR(1/R243,"")</f>
        <v>16.414933576374594</v>
      </c>
    </row>
    <row r="244" spans="1:19" x14ac:dyDescent="0.25">
      <c r="A244" s="10">
        <v>26</v>
      </c>
      <c r="B244" s="11">
        <v>0.63750000000000007</v>
      </c>
      <c r="C244" s="10" t="s">
        <v>66</v>
      </c>
      <c r="D244" s="10">
        <v>5</v>
      </c>
      <c r="E244" s="10">
        <v>3</v>
      </c>
      <c r="F244" s="10" t="s">
        <v>278</v>
      </c>
      <c r="G244" s="2">
        <v>40.223066666666703</v>
      </c>
      <c r="H244" s="6">
        <f>1+COUNTIFS(A:A,A244,O:O,"&lt;"&amp;O244)</f>
        <v>11</v>
      </c>
      <c r="I244" s="2">
        <f>AVERAGEIF(A:A,A244,G:G)</f>
        <v>49.540030555555568</v>
      </c>
      <c r="J244" s="2">
        <f>G244-I244</f>
        <v>-9.3169638888888642</v>
      </c>
      <c r="K244" s="2">
        <f>90+J244</f>
        <v>80.683036111111136</v>
      </c>
      <c r="L244" s="2">
        <f>EXP(0.06*K244)</f>
        <v>126.59362673113084</v>
      </c>
      <c r="M244" s="2">
        <f>SUMIF(A:A,A244,L:L)</f>
        <v>2965.9712272465654</v>
      </c>
      <c r="N244" s="3">
        <f>L244/M244</f>
        <v>4.2682014433650786E-2</v>
      </c>
      <c r="O244" s="7">
        <f>1/N244</f>
        <v>23.429072251369497</v>
      </c>
      <c r="P244" s="3" t="str">
        <f>IF(O244&gt;21,"",N244)</f>
        <v/>
      </c>
      <c r="Q244" s="3" t="str">
        <f>IF(ISNUMBER(P244),SUMIF(A:A,A244,P:P),"")</f>
        <v/>
      </c>
      <c r="R244" s="3" t="str">
        <f>IFERROR(P244*(1/Q244),"")</f>
        <v/>
      </c>
      <c r="S244" s="8" t="str">
        <f>IFERROR(1/R244,"")</f>
        <v/>
      </c>
    </row>
    <row r="245" spans="1:19" x14ac:dyDescent="0.25">
      <c r="A245" s="10">
        <v>26</v>
      </c>
      <c r="B245" s="11">
        <v>0.63750000000000007</v>
      </c>
      <c r="C245" s="10" t="s">
        <v>66</v>
      </c>
      <c r="D245" s="10">
        <v>5</v>
      </c>
      <c r="E245" s="10">
        <v>13</v>
      </c>
      <c r="F245" s="10" t="s">
        <v>287</v>
      </c>
      <c r="G245" s="2">
        <v>26.796333333333301</v>
      </c>
      <c r="H245" s="6">
        <f>1+COUNTIFS(A:A,A245,O:O,"&lt;"&amp;O245)</f>
        <v>12</v>
      </c>
      <c r="I245" s="2">
        <f>AVERAGEIF(A:A,A245,G:G)</f>
        <v>49.540030555555568</v>
      </c>
      <c r="J245" s="2">
        <f>G245-I245</f>
        <v>-22.743697222222266</v>
      </c>
      <c r="K245" s="2">
        <f>90+J245</f>
        <v>67.256302777777734</v>
      </c>
      <c r="L245" s="2">
        <f>EXP(0.06*K245)</f>
        <v>56.56430692960496</v>
      </c>
      <c r="M245" s="2">
        <f>SUMIF(A:A,A245,L:L)</f>
        <v>2965.9712272465654</v>
      </c>
      <c r="N245" s="3">
        <f>L245/M245</f>
        <v>1.9071090916183957E-2</v>
      </c>
      <c r="O245" s="7">
        <f>1/N245</f>
        <v>52.435385285242802</v>
      </c>
      <c r="P245" s="3" t="str">
        <f>IF(O245&gt;21,"",N245)</f>
        <v/>
      </c>
      <c r="Q245" s="3" t="str">
        <f>IF(ISNUMBER(P245),SUMIF(A:A,A245,P:P),"")</f>
        <v/>
      </c>
      <c r="R245" s="3" t="str">
        <f>IFERROR(P245*(1/Q245),"")</f>
        <v/>
      </c>
      <c r="S245" s="8" t="str">
        <f>IFERROR(1/R245,"")</f>
        <v/>
      </c>
    </row>
    <row r="246" spans="1:19" x14ac:dyDescent="0.25">
      <c r="A246" s="10">
        <v>27</v>
      </c>
      <c r="B246" s="11">
        <v>0.63958333333333328</v>
      </c>
      <c r="C246" s="10" t="s">
        <v>77</v>
      </c>
      <c r="D246" s="10">
        <v>5</v>
      </c>
      <c r="E246" s="10">
        <v>1</v>
      </c>
      <c r="F246" s="10" t="s">
        <v>288</v>
      </c>
      <c r="G246" s="2">
        <v>75.169366666666704</v>
      </c>
      <c r="H246" s="6">
        <f>1+COUNTIFS(A:A,A246,O:O,"&lt;"&amp;O246)</f>
        <v>1</v>
      </c>
      <c r="I246" s="2">
        <f>AVERAGEIF(A:A,A246,G:G)</f>
        <v>50.798859259259267</v>
      </c>
      <c r="J246" s="2">
        <f>G246-I246</f>
        <v>24.370507407407437</v>
      </c>
      <c r="K246" s="2">
        <f>90+J246</f>
        <v>114.37050740740744</v>
      </c>
      <c r="L246" s="2">
        <f>EXP(0.06*K246)</f>
        <v>955.4958729790286</v>
      </c>
      <c r="M246" s="2">
        <f>SUMIF(A:A,A246,L:L)</f>
        <v>2629.1294414729027</v>
      </c>
      <c r="N246" s="3">
        <f>L246/M246</f>
        <v>0.36342671376565483</v>
      </c>
      <c r="O246" s="7">
        <f>1/N246</f>
        <v>2.7515863917610113</v>
      </c>
      <c r="P246" s="3">
        <f>IF(O246&gt;21,"",N246)</f>
        <v>0.36342671376565483</v>
      </c>
      <c r="Q246" s="3">
        <f>IF(ISNUMBER(P246),SUMIF(A:A,A246,P:P),"")</f>
        <v>0.96955293311508428</v>
      </c>
      <c r="R246" s="3">
        <f>IFERROR(P246*(1/Q246),"")</f>
        <v>0.37483947637391829</v>
      </c>
      <c r="S246" s="8">
        <f>IFERROR(1/R246,"")</f>
        <v>2.6678086568514399</v>
      </c>
    </row>
    <row r="247" spans="1:19" x14ac:dyDescent="0.25">
      <c r="A247" s="10">
        <v>27</v>
      </c>
      <c r="B247" s="11">
        <v>0.63958333333333328</v>
      </c>
      <c r="C247" s="10" t="s">
        <v>77</v>
      </c>
      <c r="D247" s="10">
        <v>5</v>
      </c>
      <c r="E247" s="10">
        <v>4</v>
      </c>
      <c r="F247" s="10" t="s">
        <v>290</v>
      </c>
      <c r="G247" s="2">
        <v>62.724899999999991</v>
      </c>
      <c r="H247" s="6">
        <f>1+COUNTIFS(A:A,A247,O:O,"&lt;"&amp;O247)</f>
        <v>2</v>
      </c>
      <c r="I247" s="2">
        <f>AVERAGEIF(A:A,A247,G:G)</f>
        <v>50.798859259259267</v>
      </c>
      <c r="J247" s="2">
        <f>G247-I247</f>
        <v>11.926040740740724</v>
      </c>
      <c r="K247" s="2">
        <f>90+J247</f>
        <v>101.92604074074072</v>
      </c>
      <c r="L247" s="2">
        <f>EXP(0.06*K247)</f>
        <v>452.85067910500447</v>
      </c>
      <c r="M247" s="2">
        <f>SUMIF(A:A,A247,L:L)</f>
        <v>2629.1294414729027</v>
      </c>
      <c r="N247" s="3">
        <f>L247/M247</f>
        <v>0.17224358449666383</v>
      </c>
      <c r="O247" s="7">
        <f>1/N247</f>
        <v>5.8057314757018945</v>
      </c>
      <c r="P247" s="3">
        <f>IF(O247&gt;21,"",N247)</f>
        <v>0.17224358449666383</v>
      </c>
      <c r="Q247" s="3">
        <f>IF(ISNUMBER(P247),SUMIF(A:A,A247,P:P),"")</f>
        <v>0.96955293311508428</v>
      </c>
      <c r="R247" s="3">
        <f>IFERROR(P247*(1/Q247),"")</f>
        <v>0.17765258462295713</v>
      </c>
      <c r="S247" s="8">
        <f>IFERROR(1/R247,"")</f>
        <v>5.6289639811453389</v>
      </c>
    </row>
    <row r="248" spans="1:19" x14ac:dyDescent="0.25">
      <c r="A248" s="10">
        <v>27</v>
      </c>
      <c r="B248" s="11">
        <v>0.63958333333333328</v>
      </c>
      <c r="C248" s="10" t="s">
        <v>77</v>
      </c>
      <c r="D248" s="10">
        <v>5</v>
      </c>
      <c r="E248" s="10">
        <v>3</v>
      </c>
      <c r="F248" s="10" t="s">
        <v>24</v>
      </c>
      <c r="G248" s="2">
        <v>56.524566666666601</v>
      </c>
      <c r="H248" s="6">
        <f>1+COUNTIFS(A:A,A248,O:O,"&lt;"&amp;O248)</f>
        <v>3</v>
      </c>
      <c r="I248" s="2">
        <f>AVERAGEIF(A:A,A248,G:G)</f>
        <v>50.798859259259267</v>
      </c>
      <c r="J248" s="2">
        <f>G248-I248</f>
        <v>5.7257074074073344</v>
      </c>
      <c r="K248" s="2">
        <f>90+J248</f>
        <v>95.725707407407327</v>
      </c>
      <c r="L248" s="2">
        <f>EXP(0.06*K248)</f>
        <v>312.16829344270604</v>
      </c>
      <c r="M248" s="2">
        <f>SUMIF(A:A,A248,L:L)</f>
        <v>2629.1294414729027</v>
      </c>
      <c r="N248" s="3">
        <f>L248/M248</f>
        <v>0.11873447100718697</v>
      </c>
      <c r="O248" s="7">
        <f>1/N248</f>
        <v>8.4221540005805924</v>
      </c>
      <c r="P248" s="3">
        <f>IF(O248&gt;21,"",N248)</f>
        <v>0.11873447100718697</v>
      </c>
      <c r="Q248" s="3">
        <f>IF(ISNUMBER(P248),SUMIF(A:A,A248,P:P),"")</f>
        <v>0.96955293311508428</v>
      </c>
      <c r="R248" s="3">
        <f>IFERROR(P248*(1/Q248),"")</f>
        <v>0.12246311361846335</v>
      </c>
      <c r="S248" s="8">
        <f>IFERROR(1/R248,"")</f>
        <v>8.1657241144098549</v>
      </c>
    </row>
    <row r="249" spans="1:19" x14ac:dyDescent="0.25">
      <c r="A249" s="10">
        <v>27</v>
      </c>
      <c r="B249" s="11">
        <v>0.63958333333333328</v>
      </c>
      <c r="C249" s="10" t="s">
        <v>77</v>
      </c>
      <c r="D249" s="10">
        <v>5</v>
      </c>
      <c r="E249" s="10">
        <v>5</v>
      </c>
      <c r="F249" s="10" t="s">
        <v>291</v>
      </c>
      <c r="G249" s="2">
        <v>50.182366666666702</v>
      </c>
      <c r="H249" s="6">
        <f>1+COUNTIFS(A:A,A249,O:O,"&lt;"&amp;O249)</f>
        <v>4</v>
      </c>
      <c r="I249" s="2">
        <f>AVERAGEIF(A:A,A249,G:G)</f>
        <v>50.798859259259267</v>
      </c>
      <c r="J249" s="2">
        <f>G249-I249</f>
        <v>-0.61649259259256439</v>
      </c>
      <c r="K249" s="2">
        <f>90+J249</f>
        <v>89.383507407407436</v>
      </c>
      <c r="L249" s="2">
        <f>EXP(0.06*K249)</f>
        <v>213.3663079900478</v>
      </c>
      <c r="M249" s="2">
        <f>SUMIF(A:A,A249,L:L)</f>
        <v>2629.1294414729027</v>
      </c>
      <c r="N249" s="3">
        <f>L249/M249</f>
        <v>8.1154736858644272E-2</v>
      </c>
      <c r="O249" s="7">
        <f>1/N249</f>
        <v>12.322139639757628</v>
      </c>
      <c r="P249" s="3">
        <f>IF(O249&gt;21,"",N249)</f>
        <v>8.1154736858644272E-2</v>
      </c>
      <c r="Q249" s="3">
        <f>IF(ISNUMBER(P249),SUMIF(A:A,A249,P:P),"")</f>
        <v>0.96955293311508428</v>
      </c>
      <c r="R249" s="3">
        <f>IFERROR(P249*(1/Q249),"")</f>
        <v>8.3703255476626298E-2</v>
      </c>
      <c r="S249" s="8">
        <f>IFERROR(1/R249,"")</f>
        <v>11.946966629980656</v>
      </c>
    </row>
    <row r="250" spans="1:19" x14ac:dyDescent="0.25">
      <c r="A250" s="10">
        <v>27</v>
      </c>
      <c r="B250" s="11">
        <v>0.63958333333333328</v>
      </c>
      <c r="C250" s="10" t="s">
        <v>77</v>
      </c>
      <c r="D250" s="10">
        <v>5</v>
      </c>
      <c r="E250" s="10">
        <v>2</v>
      </c>
      <c r="F250" s="10" t="s">
        <v>289</v>
      </c>
      <c r="G250" s="2">
        <v>46.571566666666705</v>
      </c>
      <c r="H250" s="6">
        <f>1+COUNTIFS(A:A,A250,O:O,"&lt;"&amp;O250)</f>
        <v>5</v>
      </c>
      <c r="I250" s="2">
        <f>AVERAGEIF(A:A,A250,G:G)</f>
        <v>50.798859259259267</v>
      </c>
      <c r="J250" s="2">
        <f>G250-I250</f>
        <v>-4.227292592592562</v>
      </c>
      <c r="K250" s="2">
        <f>90+J250</f>
        <v>85.772707407407438</v>
      </c>
      <c r="L250" s="2">
        <f>EXP(0.06*K250)</f>
        <v>171.80540059972247</v>
      </c>
      <c r="M250" s="2">
        <f>SUMIF(A:A,A250,L:L)</f>
        <v>2629.1294414729027</v>
      </c>
      <c r="N250" s="3">
        <f>L250/M250</f>
        <v>6.5346877901710648E-2</v>
      </c>
      <c r="O250" s="7">
        <f>1/N250</f>
        <v>15.302949920639163</v>
      </c>
      <c r="P250" s="3">
        <f>IF(O250&gt;21,"",N250)</f>
        <v>6.5346877901710648E-2</v>
      </c>
      <c r="Q250" s="3">
        <f>IF(ISNUMBER(P250),SUMIF(A:A,A250,P:P),"")</f>
        <v>0.96955293311508428</v>
      </c>
      <c r="R250" s="3">
        <f>IFERROR(P250*(1/Q250),"")</f>
        <v>6.7398979127170647E-2</v>
      </c>
      <c r="S250" s="8">
        <f>IFERROR(1/R250,"")</f>
        <v>14.837019980868947</v>
      </c>
    </row>
    <row r="251" spans="1:19" x14ac:dyDescent="0.25">
      <c r="A251" s="10">
        <v>27</v>
      </c>
      <c r="B251" s="11">
        <v>0.63958333333333328</v>
      </c>
      <c r="C251" s="10" t="s">
        <v>77</v>
      </c>
      <c r="D251" s="10">
        <v>5</v>
      </c>
      <c r="E251" s="10">
        <v>8</v>
      </c>
      <c r="F251" s="10" t="s">
        <v>294</v>
      </c>
      <c r="G251" s="2">
        <v>44.626266666666695</v>
      </c>
      <c r="H251" s="6">
        <f>1+COUNTIFS(A:A,A251,O:O,"&lt;"&amp;O251)</f>
        <v>6</v>
      </c>
      <c r="I251" s="2">
        <f>AVERAGEIF(A:A,A251,G:G)</f>
        <v>50.798859259259267</v>
      </c>
      <c r="J251" s="2">
        <f>G251-I251</f>
        <v>-6.1725925925925722</v>
      </c>
      <c r="K251" s="2">
        <f>90+J251</f>
        <v>83.827407407407435</v>
      </c>
      <c r="L251" s="2">
        <f>EXP(0.06*K251)</f>
        <v>152.87864617905441</v>
      </c>
      <c r="M251" s="2">
        <f>SUMIF(A:A,A251,L:L)</f>
        <v>2629.1294414729027</v>
      </c>
      <c r="N251" s="3">
        <f>L251/M251</f>
        <v>5.8148010427895878E-2</v>
      </c>
      <c r="O251" s="7">
        <f>1/N251</f>
        <v>17.197492960485899</v>
      </c>
      <c r="P251" s="3">
        <f>IF(O251&gt;21,"",N251)</f>
        <v>5.8148010427895878E-2</v>
      </c>
      <c r="Q251" s="3">
        <f>IF(ISNUMBER(P251),SUMIF(A:A,A251,P:P),"")</f>
        <v>0.96955293311508428</v>
      </c>
      <c r="R251" s="3">
        <f>IFERROR(P251*(1/Q251),"")</f>
        <v>5.9974044161850627E-2</v>
      </c>
      <c r="S251" s="8">
        <f>IFERROR(1/R251,"")</f>
        <v>16.673879742065118</v>
      </c>
    </row>
    <row r="252" spans="1:19" x14ac:dyDescent="0.25">
      <c r="A252" s="10">
        <v>27</v>
      </c>
      <c r="B252" s="11">
        <v>0.63958333333333328</v>
      </c>
      <c r="C252" s="10" t="s">
        <v>77</v>
      </c>
      <c r="D252" s="10">
        <v>5</v>
      </c>
      <c r="E252" s="10">
        <v>6</v>
      </c>
      <c r="F252" s="10" t="s">
        <v>292</v>
      </c>
      <c r="G252" s="2">
        <v>43.828933333333396</v>
      </c>
      <c r="H252" s="6">
        <f>1+COUNTIFS(A:A,A252,O:O,"&lt;"&amp;O252)</f>
        <v>7</v>
      </c>
      <c r="I252" s="2">
        <f>AVERAGEIF(A:A,A252,G:G)</f>
        <v>50.798859259259267</v>
      </c>
      <c r="J252" s="2">
        <f>G252-I252</f>
        <v>-6.969925925925871</v>
      </c>
      <c r="K252" s="2">
        <f>90+J252</f>
        <v>83.030074074074122</v>
      </c>
      <c r="L252" s="2">
        <f>EXP(0.06*K252)</f>
        <v>145.7371190696397</v>
      </c>
      <c r="M252" s="2">
        <f>SUMIF(A:A,A252,L:L)</f>
        <v>2629.1294414729027</v>
      </c>
      <c r="N252" s="3">
        <f>L252/M252</f>
        <v>5.5431701752955226E-2</v>
      </c>
      <c r="O252" s="7">
        <f>1/N252</f>
        <v>18.04021829343688</v>
      </c>
      <c r="P252" s="3">
        <f>IF(O252&gt;21,"",N252)</f>
        <v>5.5431701752955226E-2</v>
      </c>
      <c r="Q252" s="3">
        <f>IF(ISNUMBER(P252),SUMIF(A:A,A252,P:P),"")</f>
        <v>0.96955293311508428</v>
      </c>
      <c r="R252" s="3">
        <f>IFERROR(P252*(1/Q252),"")</f>
        <v>5.7172434696121509E-2</v>
      </c>
      <c r="S252" s="8">
        <f>IFERROR(1/R252,"")</f>
        <v>17.490946560438129</v>
      </c>
    </row>
    <row r="253" spans="1:19" x14ac:dyDescent="0.25">
      <c r="A253" s="10">
        <v>27</v>
      </c>
      <c r="B253" s="11">
        <v>0.63958333333333328</v>
      </c>
      <c r="C253" s="10" t="s">
        <v>77</v>
      </c>
      <c r="D253" s="10">
        <v>5</v>
      </c>
      <c r="E253" s="10">
        <v>10</v>
      </c>
      <c r="F253" s="10" t="s">
        <v>295</v>
      </c>
      <c r="G253" s="2">
        <v>43.718866666666599</v>
      </c>
      <c r="H253" s="6">
        <f>1+COUNTIFS(A:A,A253,O:O,"&lt;"&amp;O253)</f>
        <v>8</v>
      </c>
      <c r="I253" s="2">
        <f>AVERAGEIF(A:A,A253,G:G)</f>
        <v>50.798859259259267</v>
      </c>
      <c r="J253" s="2">
        <f>G253-I253</f>
        <v>-7.0799925925926672</v>
      </c>
      <c r="K253" s="2">
        <f>90+J253</f>
        <v>82.920007407407326</v>
      </c>
      <c r="L253" s="2">
        <f>EXP(0.06*K253)</f>
        <v>144.77784215407269</v>
      </c>
      <c r="M253" s="2">
        <f>SUMIF(A:A,A253,L:L)</f>
        <v>2629.1294414729027</v>
      </c>
      <c r="N253" s="3">
        <f>L253/M253</f>
        <v>5.5066836904372647E-2</v>
      </c>
      <c r="O253" s="7">
        <f>1/N253</f>
        <v>18.159750154826739</v>
      </c>
      <c r="P253" s="3">
        <f>IF(O253&gt;21,"",N253)</f>
        <v>5.5066836904372647E-2</v>
      </c>
      <c r="Q253" s="3">
        <f>IF(ISNUMBER(P253),SUMIF(A:A,A253,P:P),"")</f>
        <v>0.96955293311508428</v>
      </c>
      <c r="R253" s="3">
        <f>IFERROR(P253*(1/Q253),"")</f>
        <v>5.6796111922892099E-2</v>
      </c>
      <c r="S253" s="8">
        <f>IFERROR(1/R253,"")</f>
        <v>17.606839027249372</v>
      </c>
    </row>
    <row r="254" spans="1:19" x14ac:dyDescent="0.25">
      <c r="A254" s="10">
        <v>27</v>
      </c>
      <c r="B254" s="11">
        <v>0.63958333333333328</v>
      </c>
      <c r="C254" s="10" t="s">
        <v>77</v>
      </c>
      <c r="D254" s="10">
        <v>5</v>
      </c>
      <c r="E254" s="10">
        <v>7</v>
      </c>
      <c r="F254" s="10" t="s">
        <v>293</v>
      </c>
      <c r="G254" s="2">
        <v>33.8429</v>
      </c>
      <c r="H254" s="6">
        <f>1+COUNTIFS(A:A,A254,O:O,"&lt;"&amp;O254)</f>
        <v>9</v>
      </c>
      <c r="I254" s="2">
        <f>AVERAGEIF(A:A,A254,G:G)</f>
        <v>50.798859259259267</v>
      </c>
      <c r="J254" s="2">
        <f>G254-I254</f>
        <v>-16.955959259259267</v>
      </c>
      <c r="K254" s="2">
        <f>90+J254</f>
        <v>73.044040740740741</v>
      </c>
      <c r="L254" s="2">
        <f>EXP(0.06*K254)</f>
        <v>80.049279953626169</v>
      </c>
      <c r="M254" s="2">
        <f>SUMIF(A:A,A254,L:L)</f>
        <v>2629.1294414729027</v>
      </c>
      <c r="N254" s="3">
        <f>L254/M254</f>
        <v>3.0447066884915563E-2</v>
      </c>
      <c r="O254" s="7">
        <f>1/N254</f>
        <v>32.843886203548607</v>
      </c>
      <c r="P254" s="3" t="str">
        <f>IF(O254&gt;21,"",N254)</f>
        <v/>
      </c>
      <c r="Q254" s="3" t="str">
        <f>IF(ISNUMBER(P254),SUMIF(A:A,A254,P:P),"")</f>
        <v/>
      </c>
      <c r="R254" s="3" t="str">
        <f>IFERROR(P254*(1/Q254),"")</f>
        <v/>
      </c>
      <c r="S254" s="8" t="str">
        <f>IFERROR(1/R254,"")</f>
        <v/>
      </c>
    </row>
    <row r="255" spans="1:19" x14ac:dyDescent="0.25">
      <c r="A255" s="10">
        <v>28</v>
      </c>
      <c r="B255" s="11">
        <v>0.64583333333333337</v>
      </c>
      <c r="C255" s="10" t="s">
        <v>41</v>
      </c>
      <c r="D255" s="10">
        <v>6</v>
      </c>
      <c r="E255" s="10">
        <v>7</v>
      </c>
      <c r="F255" s="10" t="s">
        <v>302</v>
      </c>
      <c r="G255" s="2">
        <v>73.531000000000006</v>
      </c>
      <c r="H255" s="6">
        <f>1+COUNTIFS(A:A,A255,O:O,"&lt;"&amp;O255)</f>
        <v>1</v>
      </c>
      <c r="I255" s="2">
        <f>AVERAGEIF(A:A,A255,G:G)</f>
        <v>46.742881481481476</v>
      </c>
      <c r="J255" s="2">
        <f>G255-I255</f>
        <v>26.78811851851853</v>
      </c>
      <c r="K255" s="2">
        <f>90+J255</f>
        <v>116.78811851851853</v>
      </c>
      <c r="L255" s="2">
        <f>EXP(0.06*K255)</f>
        <v>1104.6536336572333</v>
      </c>
      <c r="M255" s="2">
        <f>SUMIF(A:A,A255,L:L)</f>
        <v>2749.050661967729</v>
      </c>
      <c r="N255" s="3">
        <f>L255/M255</f>
        <v>0.40183094802135766</v>
      </c>
      <c r="O255" s="7">
        <f>1/N255</f>
        <v>2.4886087169842606</v>
      </c>
      <c r="P255" s="3">
        <f>IF(O255&gt;21,"",N255)</f>
        <v>0.40183094802135766</v>
      </c>
      <c r="Q255" s="3">
        <f>IF(ISNUMBER(P255),SUMIF(A:A,A255,P:P),"")</f>
        <v>0.94035515507329859</v>
      </c>
      <c r="R255" s="3">
        <f>IFERROR(P255*(1/Q255),"")</f>
        <v>0.42731828060222188</v>
      </c>
      <c r="S255" s="8">
        <f>IFERROR(1/R255,"")</f>
        <v>2.3401760359764969</v>
      </c>
    </row>
    <row r="256" spans="1:19" x14ac:dyDescent="0.25">
      <c r="A256" s="10">
        <v>28</v>
      </c>
      <c r="B256" s="11">
        <v>0.64583333333333337</v>
      </c>
      <c r="C256" s="10" t="s">
        <v>41</v>
      </c>
      <c r="D256" s="10">
        <v>6</v>
      </c>
      <c r="E256" s="10">
        <v>4</v>
      </c>
      <c r="F256" s="10" t="s">
        <v>299</v>
      </c>
      <c r="G256" s="2">
        <v>54.5711333333333</v>
      </c>
      <c r="H256" s="6">
        <f>1+COUNTIFS(A:A,A256,O:O,"&lt;"&amp;O256)</f>
        <v>2</v>
      </c>
      <c r="I256" s="2">
        <f>AVERAGEIF(A:A,A256,G:G)</f>
        <v>46.742881481481476</v>
      </c>
      <c r="J256" s="2">
        <f>G256-I256</f>
        <v>7.8282518518518245</v>
      </c>
      <c r="K256" s="2">
        <f>90+J256</f>
        <v>97.828251851851832</v>
      </c>
      <c r="L256" s="2">
        <f>EXP(0.06*K256)</f>
        <v>354.14099015311064</v>
      </c>
      <c r="M256" s="2">
        <f>SUMIF(A:A,A256,L:L)</f>
        <v>2749.050661967729</v>
      </c>
      <c r="N256" s="3">
        <f>L256/M256</f>
        <v>0.12882301335968172</v>
      </c>
      <c r="O256" s="7">
        <f>1/N256</f>
        <v>7.7625881736513875</v>
      </c>
      <c r="P256" s="3">
        <f>IF(O256&gt;21,"",N256)</f>
        <v>0.12882301335968172</v>
      </c>
      <c r="Q256" s="3">
        <f>IF(ISNUMBER(P256),SUMIF(A:A,A256,P:P),"")</f>
        <v>0.94035515507329859</v>
      </c>
      <c r="R256" s="3">
        <f>IFERROR(P256*(1/Q256),"")</f>
        <v>0.13699399919771826</v>
      </c>
      <c r="S256" s="8">
        <f>IFERROR(1/R256,"")</f>
        <v>7.2995898058041053</v>
      </c>
    </row>
    <row r="257" spans="1:19" x14ac:dyDescent="0.25">
      <c r="A257" s="10">
        <v>28</v>
      </c>
      <c r="B257" s="11">
        <v>0.64583333333333337</v>
      </c>
      <c r="C257" s="10" t="s">
        <v>41</v>
      </c>
      <c r="D257" s="10">
        <v>6</v>
      </c>
      <c r="E257" s="10">
        <v>5</v>
      </c>
      <c r="F257" s="10" t="s">
        <v>300</v>
      </c>
      <c r="G257" s="2">
        <v>52.071533333333299</v>
      </c>
      <c r="H257" s="6">
        <f>1+COUNTIFS(A:A,A257,O:O,"&lt;"&amp;O257)</f>
        <v>3</v>
      </c>
      <c r="I257" s="2">
        <f>AVERAGEIF(A:A,A257,G:G)</f>
        <v>46.742881481481476</v>
      </c>
      <c r="J257" s="2">
        <f>G257-I257</f>
        <v>5.3286518518518236</v>
      </c>
      <c r="K257" s="2">
        <f>90+J257</f>
        <v>95.328651851851816</v>
      </c>
      <c r="L257" s="2">
        <f>EXP(0.06*K257)</f>
        <v>304.81929057903665</v>
      </c>
      <c r="M257" s="2">
        <f>SUMIF(A:A,A257,L:L)</f>
        <v>2749.050661967729</v>
      </c>
      <c r="N257" s="3">
        <f>L257/M257</f>
        <v>0.11088165627360669</v>
      </c>
      <c r="O257" s="7">
        <f>1/N257</f>
        <v>9.01862430276514</v>
      </c>
      <c r="P257" s="3">
        <f>IF(O257&gt;21,"",N257)</f>
        <v>0.11088165627360669</v>
      </c>
      <c r="Q257" s="3">
        <f>IF(ISNUMBER(P257),SUMIF(A:A,A257,P:P),"")</f>
        <v>0.94035515507329859</v>
      </c>
      <c r="R257" s="3">
        <f>IFERROR(P257*(1/Q257),"")</f>
        <v>0.11791465774967087</v>
      </c>
      <c r="S257" s="8">
        <f>IFERROR(1/R257,"")</f>
        <v>8.480709854774533</v>
      </c>
    </row>
    <row r="258" spans="1:19" x14ac:dyDescent="0.25">
      <c r="A258" s="10">
        <v>28</v>
      </c>
      <c r="B258" s="11">
        <v>0.64583333333333337</v>
      </c>
      <c r="C258" s="10" t="s">
        <v>41</v>
      </c>
      <c r="D258" s="10">
        <v>6</v>
      </c>
      <c r="E258" s="10">
        <v>9</v>
      </c>
      <c r="F258" s="10" t="s">
        <v>304</v>
      </c>
      <c r="G258" s="2">
        <v>47.516633333333402</v>
      </c>
      <c r="H258" s="6">
        <f>1+COUNTIFS(A:A,A258,O:O,"&lt;"&amp;O258)</f>
        <v>4</v>
      </c>
      <c r="I258" s="2">
        <f>AVERAGEIF(A:A,A258,G:G)</f>
        <v>46.742881481481476</v>
      </c>
      <c r="J258" s="2">
        <f>G258-I258</f>
        <v>0.77375185185192663</v>
      </c>
      <c r="K258" s="2">
        <f>90+J258</f>
        <v>90.773751851851927</v>
      </c>
      <c r="L258" s="2">
        <f>EXP(0.06*K258)</f>
        <v>231.92756686078957</v>
      </c>
      <c r="M258" s="2">
        <f>SUMIF(A:A,A258,L:L)</f>
        <v>2749.050661967729</v>
      </c>
      <c r="N258" s="3">
        <f>L258/M258</f>
        <v>8.4366421495768035E-2</v>
      </c>
      <c r="O258" s="7">
        <f>1/N258</f>
        <v>11.85305696591815</v>
      </c>
      <c r="P258" s="3">
        <f>IF(O258&gt;21,"",N258)</f>
        <v>8.4366421495768035E-2</v>
      </c>
      <c r="Q258" s="3">
        <f>IF(ISNUMBER(P258),SUMIF(A:A,A258,P:P),"")</f>
        <v>0.94035515507329859</v>
      </c>
      <c r="R258" s="3">
        <f>IFERROR(P258*(1/Q258),"")</f>
        <v>8.9717614712487917E-2</v>
      </c>
      <c r="S258" s="8">
        <f>IFERROR(1/R258,"")</f>
        <v>11.146083221278603</v>
      </c>
    </row>
    <row r="259" spans="1:19" x14ac:dyDescent="0.25">
      <c r="A259" s="10">
        <v>28</v>
      </c>
      <c r="B259" s="11">
        <v>0.64583333333333337</v>
      </c>
      <c r="C259" s="10" t="s">
        <v>41</v>
      </c>
      <c r="D259" s="10">
        <v>6</v>
      </c>
      <c r="E259" s="10">
        <v>6</v>
      </c>
      <c r="F259" s="10" t="s">
        <v>301</v>
      </c>
      <c r="G259" s="2">
        <v>46.723866666666702</v>
      </c>
      <c r="H259" s="6">
        <f>1+COUNTIFS(A:A,A259,O:O,"&lt;"&amp;O259)</f>
        <v>5</v>
      </c>
      <c r="I259" s="2">
        <f>AVERAGEIF(A:A,A259,G:G)</f>
        <v>46.742881481481476</v>
      </c>
      <c r="J259" s="2">
        <f>G259-I259</f>
        <v>-1.9014814814774184E-2</v>
      </c>
      <c r="K259" s="2">
        <f>90+J259</f>
        <v>89.980985185185233</v>
      </c>
      <c r="L259" s="2">
        <f>EXP(0.06*K259)</f>
        <v>221.15396012356396</v>
      </c>
      <c r="M259" s="2">
        <f>SUMIF(A:A,A259,L:L)</f>
        <v>2749.050661967729</v>
      </c>
      <c r="N259" s="3">
        <f>L259/M259</f>
        <v>8.0447393415902096E-2</v>
      </c>
      <c r="O259" s="7">
        <f>1/N259</f>
        <v>12.430483543825165</v>
      </c>
      <c r="P259" s="3">
        <f>IF(O259&gt;21,"",N259)</f>
        <v>8.0447393415902096E-2</v>
      </c>
      <c r="Q259" s="3">
        <f>IF(ISNUMBER(P259),SUMIF(A:A,A259,P:P),"")</f>
        <v>0.94035515507329859</v>
      </c>
      <c r="R259" s="3">
        <f>IFERROR(P259*(1/Q259),"")</f>
        <v>8.5550010527279341E-2</v>
      </c>
      <c r="S259" s="8">
        <f>IFERROR(1/R259,"")</f>
        <v>11.6890692804898</v>
      </c>
    </row>
    <row r="260" spans="1:19" x14ac:dyDescent="0.25">
      <c r="A260" s="10">
        <v>28</v>
      </c>
      <c r="B260" s="11">
        <v>0.64583333333333337</v>
      </c>
      <c r="C260" s="10" t="s">
        <v>41</v>
      </c>
      <c r="D260" s="10">
        <v>6</v>
      </c>
      <c r="E260" s="10">
        <v>1</v>
      </c>
      <c r="F260" s="10" t="s">
        <v>296</v>
      </c>
      <c r="G260" s="2">
        <v>46.075799999999902</v>
      </c>
      <c r="H260" s="6">
        <f>1+COUNTIFS(A:A,A260,O:O,"&lt;"&amp;O260)</f>
        <v>6</v>
      </c>
      <c r="I260" s="2">
        <f>AVERAGEIF(A:A,A260,G:G)</f>
        <v>46.742881481481476</v>
      </c>
      <c r="J260" s="2">
        <f>G260-I260</f>
        <v>-0.6670814814815742</v>
      </c>
      <c r="K260" s="2">
        <f>90+J260</f>
        <v>89.332918518518426</v>
      </c>
      <c r="L260" s="2">
        <f>EXP(0.06*K260)</f>
        <v>212.71965202787592</v>
      </c>
      <c r="M260" s="2">
        <f>SUMIF(A:A,A260,L:L)</f>
        <v>2749.050661967729</v>
      </c>
      <c r="N260" s="3">
        <f>L260/M260</f>
        <v>7.7379313146457046E-2</v>
      </c>
      <c r="O260" s="7">
        <f>1/N260</f>
        <v>12.923350690736738</v>
      </c>
      <c r="P260" s="3">
        <f>IF(O260&gt;21,"",N260)</f>
        <v>7.7379313146457046E-2</v>
      </c>
      <c r="Q260" s="3">
        <f>IF(ISNUMBER(P260),SUMIF(A:A,A260,P:P),"")</f>
        <v>0.94035515507329859</v>
      </c>
      <c r="R260" s="3">
        <f>IFERROR(P260*(1/Q260),"")</f>
        <v>8.2287328068537571E-2</v>
      </c>
      <c r="S260" s="8">
        <f>IFERROR(1/R260,"")</f>
        <v>12.152539442854366</v>
      </c>
    </row>
    <row r="261" spans="1:19" x14ac:dyDescent="0.25">
      <c r="A261" s="10">
        <v>28</v>
      </c>
      <c r="B261" s="11">
        <v>0.64583333333333337</v>
      </c>
      <c r="C261" s="10" t="s">
        <v>41</v>
      </c>
      <c r="D261" s="10">
        <v>6</v>
      </c>
      <c r="E261" s="10">
        <v>3</v>
      </c>
      <c r="F261" s="10" t="s">
        <v>298</v>
      </c>
      <c r="G261" s="2">
        <v>40.871733333333395</v>
      </c>
      <c r="H261" s="6">
        <f>1+COUNTIFS(A:A,A261,O:O,"&lt;"&amp;O261)</f>
        <v>7</v>
      </c>
      <c r="I261" s="2">
        <f>AVERAGEIF(A:A,A261,G:G)</f>
        <v>46.742881481481476</v>
      </c>
      <c r="J261" s="2">
        <f>G261-I261</f>
        <v>-5.8711481481480803</v>
      </c>
      <c r="K261" s="2">
        <f>90+J261</f>
        <v>84.12885185185192</v>
      </c>
      <c r="L261" s="2">
        <f>EXP(0.06*K261)</f>
        <v>155.6688681374076</v>
      </c>
      <c r="M261" s="2">
        <f>SUMIF(A:A,A261,L:L)</f>
        <v>2749.050661967729</v>
      </c>
      <c r="N261" s="3">
        <f>L261/M261</f>
        <v>5.6626409360525272E-2</v>
      </c>
      <c r="O261" s="7">
        <f>1/N261</f>
        <v>17.659604613692991</v>
      </c>
      <c r="P261" s="3">
        <f>IF(O261&gt;21,"",N261)</f>
        <v>5.6626409360525272E-2</v>
      </c>
      <c r="Q261" s="3">
        <f>IF(ISNUMBER(P261),SUMIF(A:A,A261,P:P),"")</f>
        <v>0.94035515507329859</v>
      </c>
      <c r="R261" s="3">
        <f>IFERROR(P261*(1/Q261),"")</f>
        <v>6.0218109142084052E-2</v>
      </c>
      <c r="S261" s="8">
        <f>IFERROR(1/R261,"")</f>
        <v>16.606300235042411</v>
      </c>
    </row>
    <row r="262" spans="1:19" x14ac:dyDescent="0.25">
      <c r="A262" s="10">
        <v>28</v>
      </c>
      <c r="B262" s="11">
        <v>0.64583333333333337</v>
      </c>
      <c r="C262" s="10" t="s">
        <v>41</v>
      </c>
      <c r="D262" s="10">
        <v>6</v>
      </c>
      <c r="E262" s="10">
        <v>2</v>
      </c>
      <c r="F262" s="10" t="s">
        <v>297</v>
      </c>
      <c r="G262" s="2">
        <v>33.8581</v>
      </c>
      <c r="H262" s="6">
        <f>1+COUNTIFS(A:A,A262,O:O,"&lt;"&amp;O262)</f>
        <v>8</v>
      </c>
      <c r="I262" s="2">
        <f>AVERAGEIF(A:A,A262,G:G)</f>
        <v>46.742881481481476</v>
      </c>
      <c r="J262" s="2">
        <f>G262-I262</f>
        <v>-12.884781481481475</v>
      </c>
      <c r="K262" s="2">
        <f>90+J262</f>
        <v>77.115218518518532</v>
      </c>
      <c r="L262" s="2">
        <f>EXP(0.06*K262)</f>
        <v>102.19810250511718</v>
      </c>
      <c r="M262" s="2">
        <f>SUMIF(A:A,A262,L:L)</f>
        <v>2749.050661967729</v>
      </c>
      <c r="N262" s="3">
        <f>L262/M262</f>
        <v>3.7175779958876901E-2</v>
      </c>
      <c r="O262" s="7">
        <f>1/N262</f>
        <v>26.899233885776702</v>
      </c>
      <c r="P262" s="3" t="str">
        <f>IF(O262&gt;21,"",N262)</f>
        <v/>
      </c>
      <c r="Q262" s="3" t="str">
        <f>IF(ISNUMBER(P262),SUMIF(A:A,A262,P:P),"")</f>
        <v/>
      </c>
      <c r="R262" s="3" t="str">
        <f>IFERROR(P262*(1/Q262),"")</f>
        <v/>
      </c>
      <c r="S262" s="8" t="str">
        <f>IFERROR(1/R262,"")</f>
        <v/>
      </c>
    </row>
    <row r="263" spans="1:19" x14ac:dyDescent="0.25">
      <c r="A263" s="10">
        <v>28</v>
      </c>
      <c r="B263" s="11">
        <v>0.64583333333333337</v>
      </c>
      <c r="C263" s="10" t="s">
        <v>41</v>
      </c>
      <c r="D263" s="10">
        <v>6</v>
      </c>
      <c r="E263" s="10">
        <v>8</v>
      </c>
      <c r="F263" s="10" t="s">
        <v>303</v>
      </c>
      <c r="G263" s="2">
        <v>25.466133333333303</v>
      </c>
      <c r="H263" s="6">
        <f>1+COUNTIFS(A:A,A263,O:O,"&lt;"&amp;O263)</f>
        <v>9</v>
      </c>
      <c r="I263" s="2">
        <f>AVERAGEIF(A:A,A263,G:G)</f>
        <v>46.742881481481476</v>
      </c>
      <c r="J263" s="2">
        <f>G263-I263</f>
        <v>-21.276748148148172</v>
      </c>
      <c r="K263" s="2">
        <f>90+J263</f>
        <v>68.723251851851828</v>
      </c>
      <c r="L263" s="2">
        <f>EXP(0.06*K263)</f>
        <v>61.768597923594569</v>
      </c>
      <c r="M263" s="2">
        <f>SUMIF(A:A,A263,L:L)</f>
        <v>2749.050661967729</v>
      </c>
      <c r="N263" s="3">
        <f>L263/M263</f>
        <v>2.2469064967824762E-2</v>
      </c>
      <c r="O263" s="7">
        <f>1/N263</f>
        <v>44.505634810882405</v>
      </c>
      <c r="P263" s="3" t="str">
        <f>IF(O263&gt;21,"",N263)</f>
        <v/>
      </c>
      <c r="Q263" s="3" t="str">
        <f>IF(ISNUMBER(P263),SUMIF(A:A,A263,P:P),"")</f>
        <v/>
      </c>
      <c r="R263" s="3" t="str">
        <f>IFERROR(P263*(1/Q263),"")</f>
        <v/>
      </c>
      <c r="S263" s="8" t="str">
        <f>IFERROR(1/R263,"")</f>
        <v/>
      </c>
    </row>
    <row r="264" spans="1:19" x14ac:dyDescent="0.25">
      <c r="A264" s="10">
        <v>29</v>
      </c>
      <c r="B264" s="11">
        <v>0.64861111111111114</v>
      </c>
      <c r="C264" s="10" t="s">
        <v>95</v>
      </c>
      <c r="D264" s="10">
        <v>6</v>
      </c>
      <c r="E264" s="10">
        <v>3</v>
      </c>
      <c r="F264" s="10" t="s">
        <v>307</v>
      </c>
      <c r="G264" s="2">
        <v>68.382266666666595</v>
      </c>
      <c r="H264" s="6">
        <f>1+COUNTIFS(A:A,A264,O:O,"&lt;"&amp;O264)</f>
        <v>1</v>
      </c>
      <c r="I264" s="2">
        <f>AVERAGEIF(A:A,A264,G:G)</f>
        <v>46.675930769230746</v>
      </c>
      <c r="J264" s="2">
        <f>G264-I264</f>
        <v>21.706335897435849</v>
      </c>
      <c r="K264" s="2">
        <f>90+J264</f>
        <v>111.70633589743585</v>
      </c>
      <c r="L264" s="2">
        <f>EXP(0.06*K264)</f>
        <v>814.34177903702232</v>
      </c>
      <c r="M264" s="2">
        <f>SUMIF(A:A,A264,L:L)</f>
        <v>3547.9489622743358</v>
      </c>
      <c r="N264" s="3">
        <f>L264/M264</f>
        <v>0.2295246599362033</v>
      </c>
      <c r="O264" s="7">
        <f>1/N264</f>
        <v>4.3568303304662397</v>
      </c>
      <c r="P264" s="3">
        <f>IF(O264&gt;21,"",N264)</f>
        <v>0.2295246599362033</v>
      </c>
      <c r="Q264" s="3">
        <f>IF(ISNUMBER(P264),SUMIF(A:A,A264,P:P),"")</f>
        <v>0.86671406624459324</v>
      </c>
      <c r="R264" s="3">
        <f>IFERROR(P264*(1/Q264),"")</f>
        <v>0.26482166250135569</v>
      </c>
      <c r="S264" s="8">
        <f>IFERROR(1/R264,"")</f>
        <v>3.7761261316561696</v>
      </c>
    </row>
    <row r="265" spans="1:19" x14ac:dyDescent="0.25">
      <c r="A265" s="10">
        <v>29</v>
      </c>
      <c r="B265" s="11">
        <v>0.64861111111111114</v>
      </c>
      <c r="C265" s="10" t="s">
        <v>95</v>
      </c>
      <c r="D265" s="10">
        <v>6</v>
      </c>
      <c r="E265" s="10">
        <v>2</v>
      </c>
      <c r="F265" s="10" t="s">
        <v>306</v>
      </c>
      <c r="G265" s="2">
        <v>62.315799999999896</v>
      </c>
      <c r="H265" s="6">
        <f>1+COUNTIFS(A:A,A265,O:O,"&lt;"&amp;O265)</f>
        <v>2</v>
      </c>
      <c r="I265" s="2">
        <f>AVERAGEIF(A:A,A265,G:G)</f>
        <v>46.675930769230746</v>
      </c>
      <c r="J265" s="2">
        <f>G265-I265</f>
        <v>15.63986923076915</v>
      </c>
      <c r="K265" s="2">
        <f>90+J265</f>
        <v>105.63986923076915</v>
      </c>
      <c r="L265" s="2">
        <f>EXP(0.06*K265)</f>
        <v>565.8857223520273</v>
      </c>
      <c r="M265" s="2">
        <f>SUMIF(A:A,A265,L:L)</f>
        <v>3547.9489622743358</v>
      </c>
      <c r="N265" s="3">
        <f>L265/M265</f>
        <v>0.15949657911349394</v>
      </c>
      <c r="O265" s="7">
        <f>1/N265</f>
        <v>6.2697269468608727</v>
      </c>
      <c r="P265" s="3">
        <f>IF(O265&gt;21,"",N265)</f>
        <v>0.15949657911349394</v>
      </c>
      <c r="Q265" s="3">
        <f>IF(ISNUMBER(P265),SUMIF(A:A,A265,P:P),"")</f>
        <v>0.86671406624459324</v>
      </c>
      <c r="R265" s="3">
        <f>IFERROR(P265*(1/Q265),"")</f>
        <v>0.18402444972951762</v>
      </c>
      <c r="S265" s="8">
        <f>IFERROR(1/R265,"")</f>
        <v>5.4340605363570855</v>
      </c>
    </row>
    <row r="266" spans="1:19" x14ac:dyDescent="0.25">
      <c r="A266" s="10">
        <v>29</v>
      </c>
      <c r="B266" s="11">
        <v>0.64861111111111114</v>
      </c>
      <c r="C266" s="10" t="s">
        <v>95</v>
      </c>
      <c r="D266" s="10">
        <v>6</v>
      </c>
      <c r="E266" s="10">
        <v>6</v>
      </c>
      <c r="F266" s="10" t="s">
        <v>310</v>
      </c>
      <c r="G266" s="2">
        <v>55.865133333333297</v>
      </c>
      <c r="H266" s="6">
        <f>1+COUNTIFS(A:A,A266,O:O,"&lt;"&amp;O266)</f>
        <v>3</v>
      </c>
      <c r="I266" s="2">
        <f>AVERAGEIF(A:A,A266,G:G)</f>
        <v>46.675930769230746</v>
      </c>
      <c r="J266" s="2">
        <f>G266-I266</f>
        <v>9.1892025641025512</v>
      </c>
      <c r="K266" s="2">
        <f>90+J266</f>
        <v>99.189202564102544</v>
      </c>
      <c r="L266" s="2">
        <f>EXP(0.06*K266)</f>
        <v>384.27258358462495</v>
      </c>
      <c r="M266" s="2">
        <f>SUMIF(A:A,A266,L:L)</f>
        <v>3547.9489622743358</v>
      </c>
      <c r="N266" s="3">
        <f>L266/M266</f>
        <v>0.10830837412562308</v>
      </c>
      <c r="O266" s="7">
        <f>1/N266</f>
        <v>9.2328964225807244</v>
      </c>
      <c r="P266" s="3">
        <f>IF(O266&gt;21,"",N266)</f>
        <v>0.10830837412562308</v>
      </c>
      <c r="Q266" s="3">
        <f>IF(ISNUMBER(P266),SUMIF(A:A,A266,P:P),"")</f>
        <v>0.86671406624459324</v>
      </c>
      <c r="R266" s="3">
        <f>IFERROR(P266*(1/Q266),"")</f>
        <v>0.12496436638546217</v>
      </c>
      <c r="S266" s="8">
        <f>IFERROR(1/R266,"")</f>
        <v>8.0022812016300975</v>
      </c>
    </row>
    <row r="267" spans="1:19" x14ac:dyDescent="0.25">
      <c r="A267" s="10">
        <v>29</v>
      </c>
      <c r="B267" s="11">
        <v>0.64861111111111114</v>
      </c>
      <c r="C267" s="10" t="s">
        <v>95</v>
      </c>
      <c r="D267" s="10">
        <v>6</v>
      </c>
      <c r="E267" s="10">
        <v>7</v>
      </c>
      <c r="F267" s="10" t="s">
        <v>311</v>
      </c>
      <c r="G267" s="2">
        <v>51.037666666666702</v>
      </c>
      <c r="H267" s="6">
        <f>1+COUNTIFS(A:A,A267,O:O,"&lt;"&amp;O267)</f>
        <v>4</v>
      </c>
      <c r="I267" s="2">
        <f>AVERAGEIF(A:A,A267,G:G)</f>
        <v>46.675930769230746</v>
      </c>
      <c r="J267" s="2">
        <f>G267-I267</f>
        <v>4.3617358974359561</v>
      </c>
      <c r="K267" s="2">
        <f>90+J267</f>
        <v>94.361735897435949</v>
      </c>
      <c r="L267" s="2">
        <f>EXP(0.06*K267)</f>
        <v>287.6384052166174</v>
      </c>
      <c r="M267" s="2">
        <f>SUMIF(A:A,A267,L:L)</f>
        <v>3547.9489622743358</v>
      </c>
      <c r="N267" s="3">
        <f>L267/M267</f>
        <v>8.1071742653319637E-2</v>
      </c>
      <c r="O267" s="7">
        <f>1/N267</f>
        <v>12.334753975577126</v>
      </c>
      <c r="P267" s="3">
        <f>IF(O267&gt;21,"",N267)</f>
        <v>8.1071742653319637E-2</v>
      </c>
      <c r="Q267" s="3">
        <f>IF(ISNUMBER(P267),SUMIF(A:A,A267,P:P),"")</f>
        <v>0.86671406624459324</v>
      </c>
      <c r="R267" s="3">
        <f>IFERROR(P267*(1/Q267),"")</f>
        <v>9.3539202616841552E-2</v>
      </c>
      <c r="S267" s="8">
        <f>IFERROR(1/R267,"")</f>
        <v>10.690704774299112</v>
      </c>
    </row>
    <row r="268" spans="1:19" x14ac:dyDescent="0.25">
      <c r="A268" s="10">
        <v>29</v>
      </c>
      <c r="B268" s="11">
        <v>0.64861111111111114</v>
      </c>
      <c r="C268" s="10" t="s">
        <v>95</v>
      </c>
      <c r="D268" s="10">
        <v>6</v>
      </c>
      <c r="E268" s="10">
        <v>5</v>
      </c>
      <c r="F268" s="10" t="s">
        <v>309</v>
      </c>
      <c r="G268" s="2">
        <v>49.839933333333299</v>
      </c>
      <c r="H268" s="6">
        <f>1+COUNTIFS(A:A,A268,O:O,"&lt;"&amp;O268)</f>
        <v>5</v>
      </c>
      <c r="I268" s="2">
        <f>AVERAGEIF(A:A,A268,G:G)</f>
        <v>46.675930769230746</v>
      </c>
      <c r="J268" s="2">
        <f>G268-I268</f>
        <v>3.1640025641025531</v>
      </c>
      <c r="K268" s="2">
        <f>90+J268</f>
        <v>93.16400256410256</v>
      </c>
      <c r="L268" s="2">
        <f>EXP(0.06*K268)</f>
        <v>267.69282662483465</v>
      </c>
      <c r="M268" s="2">
        <f>SUMIF(A:A,A268,L:L)</f>
        <v>3547.9489622743358</v>
      </c>
      <c r="N268" s="3">
        <f>L268/M268</f>
        <v>7.5450021821406352E-2</v>
      </c>
      <c r="O268" s="7">
        <f>1/N268</f>
        <v>13.253806637286941</v>
      </c>
      <c r="P268" s="3">
        <f>IF(O268&gt;21,"",N268)</f>
        <v>7.5450021821406352E-2</v>
      </c>
      <c r="Q268" s="3">
        <f>IF(ISNUMBER(P268),SUMIF(A:A,A268,P:P),"")</f>
        <v>0.86671406624459324</v>
      </c>
      <c r="R268" s="3">
        <f>IFERROR(P268*(1/Q268),"")</f>
        <v>8.7052956401556525E-2</v>
      </c>
      <c r="S268" s="8">
        <f>IFERROR(1/R268,"")</f>
        <v>11.487260643822543</v>
      </c>
    </row>
    <row r="269" spans="1:19" x14ac:dyDescent="0.25">
      <c r="A269" s="10">
        <v>29</v>
      </c>
      <c r="B269" s="11">
        <v>0.64861111111111114</v>
      </c>
      <c r="C269" s="10" t="s">
        <v>95</v>
      </c>
      <c r="D269" s="10">
        <v>6</v>
      </c>
      <c r="E269" s="10">
        <v>1</v>
      </c>
      <c r="F269" s="10" t="s">
        <v>305</v>
      </c>
      <c r="G269" s="2">
        <v>45.155666666666697</v>
      </c>
      <c r="H269" s="6">
        <f>1+COUNTIFS(A:A,A269,O:O,"&lt;"&amp;O269)</f>
        <v>6</v>
      </c>
      <c r="I269" s="2">
        <f>AVERAGEIF(A:A,A269,G:G)</f>
        <v>46.675930769230746</v>
      </c>
      <c r="J269" s="2">
        <f>G269-I269</f>
        <v>-1.5202641025640489</v>
      </c>
      <c r="K269" s="2">
        <f>90+J269</f>
        <v>88.479735897435944</v>
      </c>
      <c r="L269" s="2">
        <f>EXP(0.06*K269)</f>
        <v>202.10435114597172</v>
      </c>
      <c r="M269" s="2">
        <f>SUMIF(A:A,A269,L:L)</f>
        <v>3547.9489622743358</v>
      </c>
      <c r="N269" s="3">
        <f>L269/M269</f>
        <v>5.6963714330438703E-2</v>
      </c>
      <c r="O269" s="7">
        <f>1/N269</f>
        <v>17.555035021051069</v>
      </c>
      <c r="P269" s="3">
        <f>IF(O269&gt;21,"",N269)</f>
        <v>5.6963714330438703E-2</v>
      </c>
      <c r="Q269" s="3">
        <f>IF(ISNUMBER(P269),SUMIF(A:A,A269,P:P),"")</f>
        <v>0.86671406624459324</v>
      </c>
      <c r="R269" s="3">
        <f>IFERROR(P269*(1/Q269),"")</f>
        <v>6.5723768136426108E-2</v>
      </c>
      <c r="S269" s="8">
        <f>IFERROR(1/R269,"")</f>
        <v>15.215195786161409</v>
      </c>
    </row>
    <row r="270" spans="1:19" x14ac:dyDescent="0.25">
      <c r="A270" s="10">
        <v>29</v>
      </c>
      <c r="B270" s="11">
        <v>0.64861111111111114</v>
      </c>
      <c r="C270" s="10" t="s">
        <v>95</v>
      </c>
      <c r="D270" s="10">
        <v>6</v>
      </c>
      <c r="E270" s="10">
        <v>9</v>
      </c>
      <c r="F270" s="10" t="s">
        <v>313</v>
      </c>
      <c r="G270" s="2">
        <v>45.019966666666598</v>
      </c>
      <c r="H270" s="6">
        <f>1+COUNTIFS(A:A,A270,O:O,"&lt;"&amp;O270)</f>
        <v>7</v>
      </c>
      <c r="I270" s="2">
        <f>AVERAGEIF(A:A,A270,G:G)</f>
        <v>46.675930769230746</v>
      </c>
      <c r="J270" s="2">
        <f>G270-I270</f>
        <v>-1.6559641025641483</v>
      </c>
      <c r="K270" s="2">
        <f>90+J270</f>
        <v>88.344035897435845</v>
      </c>
      <c r="L270" s="2">
        <f>EXP(0.06*K270)</f>
        <v>200.46549834228546</v>
      </c>
      <c r="M270" s="2">
        <f>SUMIF(A:A,A270,L:L)</f>
        <v>3547.9489622743358</v>
      </c>
      <c r="N270" s="3">
        <f>L270/M270</f>
        <v>5.6501798778351479E-2</v>
      </c>
      <c r="O270" s="7">
        <f>1/N270</f>
        <v>17.698551579266667</v>
      </c>
      <c r="P270" s="3">
        <f>IF(O270&gt;21,"",N270)</f>
        <v>5.6501798778351479E-2</v>
      </c>
      <c r="Q270" s="3">
        <f>IF(ISNUMBER(P270),SUMIF(A:A,A270,P:P),"")</f>
        <v>0.86671406624459324</v>
      </c>
      <c r="R270" s="3">
        <f>IFERROR(P270*(1/Q270),"")</f>
        <v>6.5190817801272713E-2</v>
      </c>
      <c r="S270" s="8">
        <f>IFERROR(1/R270,"")</f>
        <v>15.339583605905878</v>
      </c>
    </row>
    <row r="271" spans="1:19" x14ac:dyDescent="0.25">
      <c r="A271" s="10">
        <v>29</v>
      </c>
      <c r="B271" s="11">
        <v>0.64861111111111114</v>
      </c>
      <c r="C271" s="10" t="s">
        <v>95</v>
      </c>
      <c r="D271" s="10">
        <v>6</v>
      </c>
      <c r="E271" s="10">
        <v>10</v>
      </c>
      <c r="F271" s="10" t="s">
        <v>314</v>
      </c>
      <c r="G271" s="2">
        <v>42.886566666666695</v>
      </c>
      <c r="H271" s="6">
        <f>1+COUNTIFS(A:A,A271,O:O,"&lt;"&amp;O271)</f>
        <v>8</v>
      </c>
      <c r="I271" s="2">
        <f>AVERAGEIF(A:A,A271,G:G)</f>
        <v>46.675930769230746</v>
      </c>
      <c r="J271" s="2">
        <f>G271-I271</f>
        <v>-3.7893641025640505</v>
      </c>
      <c r="K271" s="2">
        <f>90+J271</f>
        <v>86.210635897435949</v>
      </c>
      <c r="L271" s="2">
        <f>EXP(0.06*K271)</f>
        <v>176.37954059880258</v>
      </c>
      <c r="M271" s="2">
        <f>SUMIF(A:A,A271,L:L)</f>
        <v>3547.9489622743358</v>
      </c>
      <c r="N271" s="3">
        <f>L271/M271</f>
        <v>4.9713099730086953E-2</v>
      </c>
      <c r="O271" s="7">
        <f>1/N271</f>
        <v>20.115422402332886</v>
      </c>
      <c r="P271" s="3">
        <f>IF(O271&gt;21,"",N271)</f>
        <v>4.9713099730086953E-2</v>
      </c>
      <c r="Q271" s="3">
        <f>IF(ISNUMBER(P271),SUMIF(A:A,A271,P:P),"")</f>
        <v>0.86671406624459324</v>
      </c>
      <c r="R271" s="3">
        <f>IFERROR(P271*(1/Q271),"")</f>
        <v>5.7358131898666502E-2</v>
      </c>
      <c r="S271" s="8">
        <f>IFERROR(1/R271,"")</f>
        <v>17.434319544553517</v>
      </c>
    </row>
    <row r="272" spans="1:19" x14ac:dyDescent="0.25">
      <c r="A272" s="10">
        <v>29</v>
      </c>
      <c r="B272" s="11">
        <v>0.64861111111111114</v>
      </c>
      <c r="C272" s="10" t="s">
        <v>95</v>
      </c>
      <c r="D272" s="10">
        <v>6</v>
      </c>
      <c r="E272" s="10">
        <v>8</v>
      </c>
      <c r="F272" s="10" t="s">
        <v>312</v>
      </c>
      <c r="G272" s="2">
        <v>42.876833333333295</v>
      </c>
      <c r="H272" s="6">
        <f>1+COUNTIFS(A:A,A272,O:O,"&lt;"&amp;O272)</f>
        <v>9</v>
      </c>
      <c r="I272" s="2">
        <f>AVERAGEIF(A:A,A272,G:G)</f>
        <v>46.675930769230746</v>
      </c>
      <c r="J272" s="2">
        <f>G272-I272</f>
        <v>-3.7990974358974512</v>
      </c>
      <c r="K272" s="2">
        <f>90+J272</f>
        <v>86.200902564102549</v>
      </c>
      <c r="L272" s="2">
        <f>EXP(0.06*K272)</f>
        <v>176.27656501888814</v>
      </c>
      <c r="M272" s="2">
        <f>SUMIF(A:A,A272,L:L)</f>
        <v>3547.9489622743358</v>
      </c>
      <c r="N272" s="3">
        <f>L272/M272</f>
        <v>4.9684075755669792E-2</v>
      </c>
      <c r="O272" s="7">
        <f>1/N272</f>
        <v>20.127173239926538</v>
      </c>
      <c r="P272" s="3">
        <f>IF(O272&gt;21,"",N272)</f>
        <v>4.9684075755669792E-2</v>
      </c>
      <c r="Q272" s="3">
        <f>IF(ISNUMBER(P272),SUMIF(A:A,A272,P:P),"")</f>
        <v>0.86671406624459324</v>
      </c>
      <c r="R272" s="3">
        <f>IFERROR(P272*(1/Q272),"")</f>
        <v>5.7324644528901153E-2</v>
      </c>
      <c r="S272" s="8">
        <f>IFERROR(1/R272,"")</f>
        <v>17.444504160786096</v>
      </c>
    </row>
    <row r="273" spans="1:19" x14ac:dyDescent="0.25">
      <c r="A273" s="10">
        <v>29</v>
      </c>
      <c r="B273" s="11">
        <v>0.64861111111111114</v>
      </c>
      <c r="C273" s="10" t="s">
        <v>95</v>
      </c>
      <c r="D273" s="10">
        <v>6</v>
      </c>
      <c r="E273" s="10">
        <v>12</v>
      </c>
      <c r="F273" s="10" t="s">
        <v>316</v>
      </c>
      <c r="G273" s="2">
        <v>39.420699999999997</v>
      </c>
      <c r="H273" s="6">
        <f>1+COUNTIFS(A:A,A273,O:O,"&lt;"&amp;O273)</f>
        <v>10</v>
      </c>
      <c r="I273" s="2">
        <f>AVERAGEIF(A:A,A273,G:G)</f>
        <v>46.675930769230746</v>
      </c>
      <c r="J273" s="2">
        <f>G273-I273</f>
        <v>-7.2552307692307494</v>
      </c>
      <c r="K273" s="2">
        <f>90+J273</f>
        <v>82.744769230769251</v>
      </c>
      <c r="L273" s="2">
        <f>EXP(0.06*K273)</f>
        <v>143.2635804931929</v>
      </c>
      <c r="M273" s="2">
        <f>SUMIF(A:A,A273,L:L)</f>
        <v>3547.9489622743358</v>
      </c>
      <c r="N273" s="3">
        <f>L273/M273</f>
        <v>4.0379267575866393E-2</v>
      </c>
      <c r="O273" s="7">
        <f>1/N273</f>
        <v>24.765184215418341</v>
      </c>
      <c r="P273" s="3" t="str">
        <f>IF(O273&gt;21,"",N273)</f>
        <v/>
      </c>
      <c r="Q273" s="3" t="str">
        <f>IF(ISNUMBER(P273),SUMIF(A:A,A273,P:P),"")</f>
        <v/>
      </c>
      <c r="R273" s="3" t="str">
        <f>IFERROR(P273*(1/Q273),"")</f>
        <v/>
      </c>
      <c r="S273" s="8" t="str">
        <f>IFERROR(1/R273,"")</f>
        <v/>
      </c>
    </row>
    <row r="274" spans="1:19" x14ac:dyDescent="0.25">
      <c r="A274" s="10">
        <v>29</v>
      </c>
      <c r="B274" s="11">
        <v>0.64861111111111114</v>
      </c>
      <c r="C274" s="10" t="s">
        <v>95</v>
      </c>
      <c r="D274" s="10">
        <v>6</v>
      </c>
      <c r="E274" s="10">
        <v>13</v>
      </c>
      <c r="F274" s="10" t="s">
        <v>317</v>
      </c>
      <c r="G274" s="2">
        <v>38.89</v>
      </c>
      <c r="H274" s="6">
        <f>1+COUNTIFS(A:A,A274,O:O,"&lt;"&amp;O274)</f>
        <v>11</v>
      </c>
      <c r="I274" s="2">
        <f>AVERAGEIF(A:A,A274,G:G)</f>
        <v>46.675930769230746</v>
      </c>
      <c r="J274" s="2">
        <f>G274-I274</f>
        <v>-7.7859307692307453</v>
      </c>
      <c r="K274" s="2">
        <f>90+J274</f>
        <v>82.214069230769255</v>
      </c>
      <c r="L274" s="2">
        <f>EXP(0.06*K274)</f>
        <v>138.77364518374787</v>
      </c>
      <c r="M274" s="2">
        <f>SUMIF(A:A,A274,L:L)</f>
        <v>3547.9489622743358</v>
      </c>
      <c r="N274" s="3">
        <f>L274/M274</f>
        <v>3.9113765913585757E-2</v>
      </c>
      <c r="O274" s="7">
        <f>1/N274</f>
        <v>25.566446406855967</v>
      </c>
      <c r="P274" s="3" t="str">
        <f>IF(O274&gt;21,"",N274)</f>
        <v/>
      </c>
      <c r="Q274" s="3" t="str">
        <f>IF(ISNUMBER(P274),SUMIF(A:A,A274,P:P),"")</f>
        <v/>
      </c>
      <c r="R274" s="3" t="str">
        <f>IFERROR(P274*(1/Q274),"")</f>
        <v/>
      </c>
      <c r="S274" s="8" t="str">
        <f>IFERROR(1/R274,"")</f>
        <v/>
      </c>
    </row>
    <row r="275" spans="1:19" x14ac:dyDescent="0.25">
      <c r="A275" s="10">
        <v>29</v>
      </c>
      <c r="B275" s="11">
        <v>0.64861111111111114</v>
      </c>
      <c r="C275" s="10" t="s">
        <v>95</v>
      </c>
      <c r="D275" s="10">
        <v>6</v>
      </c>
      <c r="E275" s="10">
        <v>11</v>
      </c>
      <c r="F275" s="10" t="s">
        <v>315</v>
      </c>
      <c r="G275" s="2">
        <v>34.3793333333333</v>
      </c>
      <c r="H275" s="6">
        <f>1+COUNTIFS(A:A,A275,O:O,"&lt;"&amp;O275)</f>
        <v>12</v>
      </c>
      <c r="I275" s="2">
        <f>AVERAGEIF(A:A,A275,G:G)</f>
        <v>46.675930769230746</v>
      </c>
      <c r="J275" s="2">
        <f>G275-I275</f>
        <v>-12.296597435897446</v>
      </c>
      <c r="K275" s="2">
        <f>90+J275</f>
        <v>77.703402564102561</v>
      </c>
      <c r="L275" s="2">
        <f>EXP(0.06*K275)</f>
        <v>105.8691771276558</v>
      </c>
      <c r="M275" s="2">
        <f>SUMIF(A:A,A275,L:L)</f>
        <v>3547.9489622743358</v>
      </c>
      <c r="N275" s="3">
        <f>L275/M275</f>
        <v>2.983954342448902E-2</v>
      </c>
      <c r="O275" s="7">
        <f>1/N275</f>
        <v>33.512577111997963</v>
      </c>
      <c r="P275" s="3" t="str">
        <f>IF(O275&gt;21,"",N275)</f>
        <v/>
      </c>
      <c r="Q275" s="3" t="str">
        <f>IF(ISNUMBER(P275),SUMIF(A:A,A275,P:P),"")</f>
        <v/>
      </c>
      <c r="R275" s="3" t="str">
        <f>IFERROR(P275*(1/Q275),"")</f>
        <v/>
      </c>
      <c r="S275" s="8" t="str">
        <f>IFERROR(1/R275,"")</f>
        <v/>
      </c>
    </row>
    <row r="276" spans="1:19" x14ac:dyDescent="0.25">
      <c r="A276" s="10">
        <v>29</v>
      </c>
      <c r="B276" s="11">
        <v>0.64861111111111114</v>
      </c>
      <c r="C276" s="10" t="s">
        <v>95</v>
      </c>
      <c r="D276" s="10">
        <v>6</v>
      </c>
      <c r="E276" s="10">
        <v>4</v>
      </c>
      <c r="F276" s="10" t="s">
        <v>308</v>
      </c>
      <c r="G276" s="2">
        <v>30.717233333333301</v>
      </c>
      <c r="H276" s="6">
        <f>1+COUNTIFS(A:A,A276,O:O,"&lt;"&amp;O276)</f>
        <v>13</v>
      </c>
      <c r="I276" s="2">
        <f>AVERAGEIF(A:A,A276,G:G)</f>
        <v>46.675930769230746</v>
      </c>
      <c r="J276" s="2">
        <f>G276-I276</f>
        <v>-15.958697435897445</v>
      </c>
      <c r="K276" s="2">
        <f>90+J276</f>
        <v>74.041302564102551</v>
      </c>
      <c r="L276" s="2">
        <f>EXP(0.06*K276)</f>
        <v>84.985287548664971</v>
      </c>
      <c r="M276" s="2">
        <f>SUMIF(A:A,A276,L:L)</f>
        <v>3547.9489622743358</v>
      </c>
      <c r="N276" s="3">
        <f>L276/M276</f>
        <v>2.3953356841465667E-2</v>
      </c>
      <c r="O276" s="7">
        <f>1/N276</f>
        <v>41.747802056240381</v>
      </c>
      <c r="P276" s="3" t="str">
        <f>IF(O276&gt;21,"",N276)</f>
        <v/>
      </c>
      <c r="Q276" s="3" t="str">
        <f>IF(ISNUMBER(P276),SUMIF(A:A,A276,P:P),"")</f>
        <v/>
      </c>
      <c r="R276" s="3" t="str">
        <f>IFERROR(P276*(1/Q276),"")</f>
        <v/>
      </c>
      <c r="S276" s="8" t="str">
        <f>IFERROR(1/R276,"")</f>
        <v/>
      </c>
    </row>
    <row r="277" spans="1:19" x14ac:dyDescent="0.25">
      <c r="A277" s="10">
        <v>30</v>
      </c>
      <c r="B277" s="11">
        <v>0.65138888888888891</v>
      </c>
      <c r="C277" s="10" t="s">
        <v>169</v>
      </c>
      <c r="D277" s="10">
        <v>3</v>
      </c>
      <c r="E277" s="10">
        <v>2</v>
      </c>
      <c r="F277" s="10" t="s">
        <v>319</v>
      </c>
      <c r="G277" s="2">
        <v>73.069866666666599</v>
      </c>
      <c r="H277" s="6">
        <f>1+COUNTIFS(A:A,A277,O:O,"&lt;"&amp;O277)</f>
        <v>1</v>
      </c>
      <c r="I277" s="2">
        <f>AVERAGEIF(A:A,A277,G:G)</f>
        <v>52.4658533333333</v>
      </c>
      <c r="J277" s="2">
        <f>G277-I277</f>
        <v>20.604013333333299</v>
      </c>
      <c r="K277" s="2">
        <f>90+J277</f>
        <v>110.6040133333333</v>
      </c>
      <c r="L277" s="2">
        <f>EXP(0.06*K277)</f>
        <v>762.22424715688123</v>
      </c>
      <c r="M277" s="2">
        <f>SUMIF(A:A,A277,L:L)</f>
        <v>1654.0267617521617</v>
      </c>
      <c r="N277" s="3">
        <f>L277/M277</f>
        <v>0.46082945257151309</v>
      </c>
      <c r="O277" s="7">
        <f>1/N277</f>
        <v>2.1700001907860189</v>
      </c>
      <c r="P277" s="3">
        <f>IF(O277&gt;21,"",N277)</f>
        <v>0.46082945257151309</v>
      </c>
      <c r="Q277" s="3">
        <f>IF(ISNUMBER(P277),SUMIF(A:A,A277,P:P),"")</f>
        <v>0.97097515975530824</v>
      </c>
      <c r="R277" s="3">
        <f>IFERROR(P277*(1/Q277),"")</f>
        <v>0.47460478050503885</v>
      </c>
      <c r="S277" s="8">
        <f>IFERROR(1/R277,"")</f>
        <v>2.1070162819175038</v>
      </c>
    </row>
    <row r="278" spans="1:19" x14ac:dyDescent="0.25">
      <c r="A278" s="10">
        <v>30</v>
      </c>
      <c r="B278" s="11">
        <v>0.65138888888888891</v>
      </c>
      <c r="C278" s="10" t="s">
        <v>169</v>
      </c>
      <c r="D278" s="10">
        <v>3</v>
      </c>
      <c r="E278" s="10">
        <v>1</v>
      </c>
      <c r="F278" s="10" t="s">
        <v>318</v>
      </c>
      <c r="G278" s="2">
        <v>63.104300000000002</v>
      </c>
      <c r="H278" s="6">
        <f>1+COUNTIFS(A:A,A278,O:O,"&lt;"&amp;O278)</f>
        <v>2</v>
      </c>
      <c r="I278" s="2">
        <f>AVERAGEIF(A:A,A278,G:G)</f>
        <v>52.4658533333333</v>
      </c>
      <c r="J278" s="2">
        <f>G278-I278</f>
        <v>10.638446666666702</v>
      </c>
      <c r="K278" s="2">
        <f>90+J278</f>
        <v>100.63844666666671</v>
      </c>
      <c r="L278" s="2">
        <f>EXP(0.06*K278)</f>
        <v>419.1826735616163</v>
      </c>
      <c r="M278" s="2">
        <f>SUMIF(A:A,A278,L:L)</f>
        <v>1654.0267617521617</v>
      </c>
      <c r="N278" s="3">
        <f>L278/M278</f>
        <v>0.253431615046883</v>
      </c>
      <c r="O278" s="7">
        <f>1/N278</f>
        <v>3.9458376170431904</v>
      </c>
      <c r="P278" s="3">
        <f>IF(O278&gt;21,"",N278)</f>
        <v>0.253431615046883</v>
      </c>
      <c r="Q278" s="3">
        <f>IF(ISNUMBER(P278),SUMIF(A:A,A278,P:P),"")</f>
        <v>0.97097515975530824</v>
      </c>
      <c r="R278" s="3">
        <f>IFERROR(P278*(1/Q278),"")</f>
        <v>0.26100731053794346</v>
      </c>
      <c r="S278" s="8">
        <f>IFERROR(1/R278,"")</f>
        <v>3.8313103105770168</v>
      </c>
    </row>
    <row r="279" spans="1:19" x14ac:dyDescent="0.25">
      <c r="A279" s="1">
        <v>30</v>
      </c>
      <c r="B279" s="5">
        <v>0.65138888888888891</v>
      </c>
      <c r="C279" s="1" t="s">
        <v>169</v>
      </c>
      <c r="D279" s="1">
        <v>3</v>
      </c>
      <c r="E279" s="1">
        <v>4</v>
      </c>
      <c r="F279" s="1" t="s">
        <v>321</v>
      </c>
      <c r="G279" s="2">
        <v>58.301133333333297</v>
      </c>
      <c r="H279" s="6">
        <f>1+COUNTIFS(A:A,A279,O:O,"&lt;"&amp;O279)</f>
        <v>3</v>
      </c>
      <c r="I279" s="2">
        <f>AVERAGEIF(A:A,A279,G:G)</f>
        <v>52.4658533333333</v>
      </c>
      <c r="J279" s="2">
        <f>G279-I279</f>
        <v>5.8352799999999974</v>
      </c>
      <c r="K279" s="2">
        <f>90+J279</f>
        <v>95.835279999999997</v>
      </c>
      <c r="L279" s="2">
        <f>EXP(0.06*K279)</f>
        <v>314.22735989803112</v>
      </c>
      <c r="M279" s="2">
        <f>SUMIF(A:A,A279,L:L)</f>
        <v>1654.0267617521617</v>
      </c>
      <c r="N279" s="3">
        <f>L279/M279</f>
        <v>0.18997719212545289</v>
      </c>
      <c r="O279" s="7">
        <f>1/N279</f>
        <v>5.2637897676666494</v>
      </c>
      <c r="P279" s="3">
        <f>IF(O279&gt;21,"",N279)</f>
        <v>0.18997719212545289</v>
      </c>
      <c r="Q279" s="3">
        <f>IF(ISNUMBER(P279),SUMIF(A:A,A279,P:P),"")</f>
        <v>0.97097515975530824</v>
      </c>
      <c r="R279" s="3">
        <f>IFERROR(P279*(1/Q279),"")</f>
        <v>0.19565607854821779</v>
      </c>
      <c r="S279" s="8">
        <f>IFERROR(1/R279,"")</f>
        <v>5.1110091105784807</v>
      </c>
    </row>
    <row r="280" spans="1:19" x14ac:dyDescent="0.25">
      <c r="A280" s="1">
        <v>30</v>
      </c>
      <c r="B280" s="5">
        <v>0.65138888888888891</v>
      </c>
      <c r="C280" s="1" t="s">
        <v>169</v>
      </c>
      <c r="D280" s="1">
        <v>3</v>
      </c>
      <c r="E280" s="1">
        <v>5</v>
      </c>
      <c r="F280" s="1" t="s">
        <v>322</v>
      </c>
      <c r="G280" s="2">
        <v>40.865366666666603</v>
      </c>
      <c r="H280" s="6">
        <f>1+COUNTIFS(A:A,A280,O:O,"&lt;"&amp;O280)</f>
        <v>4</v>
      </c>
      <c r="I280" s="2">
        <f>AVERAGEIF(A:A,A280,G:G)</f>
        <v>52.4658533333333</v>
      </c>
      <c r="J280" s="2">
        <f>G280-I280</f>
        <v>-11.600486666666697</v>
      </c>
      <c r="K280" s="2">
        <f>90+J280</f>
        <v>78.399513333333303</v>
      </c>
      <c r="L280" s="2">
        <f>EXP(0.06*K280)</f>
        <v>110.38461861533172</v>
      </c>
      <c r="M280" s="2">
        <f>SUMIF(A:A,A280,L:L)</f>
        <v>1654.0267617521617</v>
      </c>
      <c r="N280" s="3">
        <f>L280/M280</f>
        <v>6.6736900011459224E-2</v>
      </c>
      <c r="O280" s="7">
        <f>1/N280</f>
        <v>14.984214127840708</v>
      </c>
      <c r="P280" s="3">
        <f>IF(O280&gt;21,"",N280)</f>
        <v>6.6736900011459224E-2</v>
      </c>
      <c r="Q280" s="3">
        <f>IF(ISNUMBER(P280),SUMIF(A:A,A280,P:P),"")</f>
        <v>0.97097515975530824</v>
      </c>
      <c r="R280" s="3">
        <f>IFERROR(P280*(1/Q280),"")</f>
        <v>6.873183040879989E-2</v>
      </c>
      <c r="S280" s="8">
        <f>IFERROR(1/R280,"")</f>
        <v>14.549299706587878</v>
      </c>
    </row>
    <row r="281" spans="1:19" x14ac:dyDescent="0.25">
      <c r="A281" s="10">
        <v>30</v>
      </c>
      <c r="B281" s="11">
        <v>0.65138888888888891</v>
      </c>
      <c r="C281" s="10" t="s">
        <v>169</v>
      </c>
      <c r="D281" s="10">
        <v>3</v>
      </c>
      <c r="E281" s="10">
        <v>3</v>
      </c>
      <c r="F281" s="10" t="s">
        <v>320</v>
      </c>
      <c r="G281" s="2">
        <v>26.988600000000002</v>
      </c>
      <c r="H281" s="6">
        <f>1+COUNTIFS(A:A,A281,O:O,"&lt;"&amp;O281)</f>
        <v>5</v>
      </c>
      <c r="I281" s="2">
        <f>AVERAGEIF(A:A,A281,G:G)</f>
        <v>52.4658533333333</v>
      </c>
      <c r="J281" s="2">
        <f>G281-I281</f>
        <v>-25.477253333333298</v>
      </c>
      <c r="K281" s="2">
        <f>90+J281</f>
        <v>64.522746666666706</v>
      </c>
      <c r="L281" s="2">
        <f>EXP(0.06*K281)</f>
        <v>48.007862520301288</v>
      </c>
      <c r="M281" s="2">
        <f>SUMIF(A:A,A281,L:L)</f>
        <v>1654.0267617521617</v>
      </c>
      <c r="N281" s="3">
        <f>L281/M281</f>
        <v>2.9024840244691732E-2</v>
      </c>
      <c r="O281" s="7">
        <f>1/N281</f>
        <v>34.453247341572776</v>
      </c>
      <c r="P281" s="3" t="str">
        <f>IF(O281&gt;21,"",N281)</f>
        <v/>
      </c>
      <c r="Q281" s="3" t="str">
        <f>IF(ISNUMBER(P281),SUMIF(A:A,A281,P:P),"")</f>
        <v/>
      </c>
      <c r="R281" s="3" t="str">
        <f>IFERROR(P281*(1/Q281),"")</f>
        <v/>
      </c>
      <c r="S281" s="8" t="str">
        <f>IFERROR(1/R281,"")</f>
        <v/>
      </c>
    </row>
    <row r="282" spans="1:19" x14ac:dyDescent="0.25">
      <c r="A282" s="1">
        <v>31</v>
      </c>
      <c r="B282" s="5">
        <v>0.65416666666666667</v>
      </c>
      <c r="C282" s="1" t="s">
        <v>31</v>
      </c>
      <c r="D282" s="1">
        <v>7</v>
      </c>
      <c r="E282" s="1">
        <v>5</v>
      </c>
      <c r="F282" s="1" t="s">
        <v>325</v>
      </c>
      <c r="G282" s="2">
        <v>57.378099999999996</v>
      </c>
      <c r="H282" s="6">
        <f>1+COUNTIFS(A:A,A282,O:O,"&lt;"&amp;O282)</f>
        <v>1</v>
      </c>
      <c r="I282" s="2">
        <f>AVERAGEIF(A:A,A282,G:G)</f>
        <v>45.673491666666678</v>
      </c>
      <c r="J282" s="2">
        <f>G282-I282</f>
        <v>11.704608333333319</v>
      </c>
      <c r="K282" s="2">
        <f>90+J282</f>
        <v>101.70460833333331</v>
      </c>
      <c r="L282" s="2">
        <f>EXP(0.06*K282)</f>
        <v>446.87392149160422</v>
      </c>
      <c r="M282" s="2">
        <f>SUMIF(A:A,A282,L:L)</f>
        <v>3092.5039636802835</v>
      </c>
      <c r="N282" s="3">
        <f>L282/M282</f>
        <v>0.14450229546667898</v>
      </c>
      <c r="O282" s="7">
        <f>1/N282</f>
        <v>6.9203052918324861</v>
      </c>
      <c r="P282" s="3">
        <f>IF(O282&gt;21,"",N282)</f>
        <v>0.14450229546667898</v>
      </c>
      <c r="Q282" s="3">
        <f>IF(ISNUMBER(P282),SUMIF(A:A,A282,P:P),"")</f>
        <v>0.85624178712771648</v>
      </c>
      <c r="R282" s="3">
        <f>IFERROR(P282*(1/Q282),"")</f>
        <v>0.16876342364861144</v>
      </c>
      <c r="S282" s="8">
        <f>IFERROR(1/R282,"")</f>
        <v>5.925454570548041</v>
      </c>
    </row>
    <row r="283" spans="1:19" x14ac:dyDescent="0.25">
      <c r="A283" s="1">
        <v>31</v>
      </c>
      <c r="B283" s="5">
        <v>0.65416666666666667</v>
      </c>
      <c r="C283" s="1" t="s">
        <v>31</v>
      </c>
      <c r="D283" s="1">
        <v>7</v>
      </c>
      <c r="E283" s="1">
        <v>3</v>
      </c>
      <c r="F283" s="1" t="s">
        <v>323</v>
      </c>
      <c r="G283" s="2">
        <v>54.9786000000001</v>
      </c>
      <c r="H283" s="6">
        <f>1+COUNTIFS(A:A,A283,O:O,"&lt;"&amp;O283)</f>
        <v>2</v>
      </c>
      <c r="I283" s="2">
        <f>AVERAGEIF(A:A,A283,G:G)</f>
        <v>45.673491666666678</v>
      </c>
      <c r="J283" s="2">
        <f>G283-I283</f>
        <v>9.3051083333334219</v>
      </c>
      <c r="K283" s="2">
        <f>90+J283</f>
        <v>99.305108333333422</v>
      </c>
      <c r="L283" s="2">
        <f>EXP(0.06*K283)</f>
        <v>386.9542620004861</v>
      </c>
      <c r="M283" s="2">
        <f>SUMIF(A:A,A283,L:L)</f>
        <v>3092.5039636802835</v>
      </c>
      <c r="N283" s="3">
        <f>L283/M283</f>
        <v>0.12512652095035151</v>
      </c>
      <c r="O283" s="7">
        <f>1/N283</f>
        <v>7.9919108467563511</v>
      </c>
      <c r="P283" s="3">
        <f>IF(O283&gt;21,"",N283)</f>
        <v>0.12512652095035151</v>
      </c>
      <c r="Q283" s="3">
        <f>IF(ISNUMBER(P283),SUMIF(A:A,A283,P:P),"")</f>
        <v>0.85624178712771648</v>
      </c>
      <c r="R283" s="3">
        <f>IFERROR(P283*(1/Q283),"")</f>
        <v>0.14613456482904369</v>
      </c>
      <c r="S283" s="8">
        <f>IFERROR(1/R283,"")</f>
        <v>6.8430080259920398</v>
      </c>
    </row>
    <row r="284" spans="1:19" x14ac:dyDescent="0.25">
      <c r="A284" s="1">
        <v>31</v>
      </c>
      <c r="B284" s="5">
        <v>0.65416666666666667</v>
      </c>
      <c r="C284" s="1" t="s">
        <v>31</v>
      </c>
      <c r="D284" s="1">
        <v>7</v>
      </c>
      <c r="E284" s="1">
        <v>7</v>
      </c>
      <c r="F284" s="1" t="s">
        <v>327</v>
      </c>
      <c r="G284" s="2">
        <v>54.971233333333302</v>
      </c>
      <c r="H284" s="6">
        <f>1+COUNTIFS(A:A,A284,O:O,"&lt;"&amp;O284)</f>
        <v>3</v>
      </c>
      <c r="I284" s="2">
        <f>AVERAGEIF(A:A,A284,G:G)</f>
        <v>45.673491666666678</v>
      </c>
      <c r="J284" s="2">
        <f>G284-I284</f>
        <v>9.2977416666666244</v>
      </c>
      <c r="K284" s="2">
        <f>90+J284</f>
        <v>99.297741666666624</v>
      </c>
      <c r="L284" s="2">
        <f>EXP(0.06*K284)</f>
        <v>386.78326600957678</v>
      </c>
      <c r="M284" s="2">
        <f>SUMIF(A:A,A284,L:L)</f>
        <v>3092.5039636802835</v>
      </c>
      <c r="N284" s="3">
        <f>L284/M284</f>
        <v>0.12507122724889871</v>
      </c>
      <c r="O284" s="7">
        <f>1/N284</f>
        <v>7.9954440521315444</v>
      </c>
      <c r="P284" s="3">
        <f>IF(O284&gt;21,"",N284)</f>
        <v>0.12507122724889871</v>
      </c>
      <c r="Q284" s="3">
        <f>IF(ISNUMBER(P284),SUMIF(A:A,A284,P:P),"")</f>
        <v>0.85624178712771648</v>
      </c>
      <c r="R284" s="3">
        <f>IFERROR(P284*(1/Q284),"")</f>
        <v>0.14606998762400178</v>
      </c>
      <c r="S284" s="8">
        <f>IFERROR(1/R284,"")</f>
        <v>6.8460333040767853</v>
      </c>
    </row>
    <row r="285" spans="1:19" x14ac:dyDescent="0.25">
      <c r="A285" s="1">
        <v>31</v>
      </c>
      <c r="B285" s="5">
        <v>0.65416666666666667</v>
      </c>
      <c r="C285" s="1" t="s">
        <v>31</v>
      </c>
      <c r="D285" s="1">
        <v>7</v>
      </c>
      <c r="E285" s="1">
        <v>6</v>
      </c>
      <c r="F285" s="1" t="s">
        <v>326</v>
      </c>
      <c r="G285" s="2">
        <v>54.296366666666692</v>
      </c>
      <c r="H285" s="6">
        <f>1+COUNTIFS(A:A,A285,O:O,"&lt;"&amp;O285)</f>
        <v>4</v>
      </c>
      <c r="I285" s="2">
        <f>AVERAGEIF(A:A,A285,G:G)</f>
        <v>45.673491666666678</v>
      </c>
      <c r="J285" s="2">
        <f>G285-I285</f>
        <v>8.6228750000000147</v>
      </c>
      <c r="K285" s="2">
        <f>90+J285</f>
        <v>98.622875000000022</v>
      </c>
      <c r="L285" s="2">
        <f>EXP(0.06*K285)</f>
        <v>371.43448649265952</v>
      </c>
      <c r="M285" s="2">
        <f>SUMIF(A:A,A285,L:L)</f>
        <v>3092.5039636802835</v>
      </c>
      <c r="N285" s="3">
        <f>L285/M285</f>
        <v>0.12010800660401677</v>
      </c>
      <c r="O285" s="7">
        <f>1/N285</f>
        <v>8.3258396194759339</v>
      </c>
      <c r="P285" s="3">
        <f>IF(O285&gt;21,"",N285)</f>
        <v>0.12010800660401677</v>
      </c>
      <c r="Q285" s="3">
        <f>IF(ISNUMBER(P285),SUMIF(A:A,A285,P:P),"")</f>
        <v>0.85624178712771648</v>
      </c>
      <c r="R285" s="3">
        <f>IFERROR(P285*(1/Q285),"")</f>
        <v>0.14027346995866899</v>
      </c>
      <c r="S285" s="8">
        <f>IFERROR(1/R285,"")</f>
        <v>7.1289317951188202</v>
      </c>
    </row>
    <row r="286" spans="1:19" x14ac:dyDescent="0.25">
      <c r="A286" s="1">
        <v>31</v>
      </c>
      <c r="B286" s="5">
        <v>0.65416666666666667</v>
      </c>
      <c r="C286" s="1" t="s">
        <v>31</v>
      </c>
      <c r="D286" s="1">
        <v>7</v>
      </c>
      <c r="E286" s="1">
        <v>4</v>
      </c>
      <c r="F286" s="1" t="s">
        <v>324</v>
      </c>
      <c r="G286" s="2">
        <v>52.259100000000004</v>
      </c>
      <c r="H286" s="6">
        <f>1+COUNTIFS(A:A,A286,O:O,"&lt;"&amp;O286)</f>
        <v>5</v>
      </c>
      <c r="I286" s="2">
        <f>AVERAGEIF(A:A,A286,G:G)</f>
        <v>45.673491666666678</v>
      </c>
      <c r="J286" s="2">
        <f>G286-I286</f>
        <v>6.585608333333326</v>
      </c>
      <c r="K286" s="2">
        <f>90+J286</f>
        <v>96.585608333333326</v>
      </c>
      <c r="L286" s="2">
        <f>EXP(0.06*K286)</f>
        <v>328.69704806696876</v>
      </c>
      <c r="M286" s="2">
        <f>SUMIF(A:A,A286,L:L)</f>
        <v>3092.5039636802835</v>
      </c>
      <c r="N286" s="3">
        <f>L286/M286</f>
        <v>0.10628831908619371</v>
      </c>
      <c r="O286" s="7">
        <f>1/N286</f>
        <v>9.4083715745759182</v>
      </c>
      <c r="P286" s="3">
        <f>IF(O286&gt;21,"",N286)</f>
        <v>0.10628831908619371</v>
      </c>
      <c r="Q286" s="3">
        <f>IF(ISNUMBER(P286),SUMIF(A:A,A286,P:P),"")</f>
        <v>0.85624178712771648</v>
      </c>
      <c r="R286" s="3">
        <f>IFERROR(P286*(1/Q286),"")</f>
        <v>0.12413353410692606</v>
      </c>
      <c r="S286" s="8">
        <f>IFERROR(1/R286,"")</f>
        <v>8.0558408909764925</v>
      </c>
    </row>
    <row r="287" spans="1:19" x14ac:dyDescent="0.25">
      <c r="A287" s="1">
        <v>31</v>
      </c>
      <c r="B287" s="5">
        <v>0.65416666666666667</v>
      </c>
      <c r="C287" s="1" t="s">
        <v>31</v>
      </c>
      <c r="D287" s="1">
        <v>7</v>
      </c>
      <c r="E287" s="1">
        <v>8</v>
      </c>
      <c r="F287" s="1" t="s">
        <v>328</v>
      </c>
      <c r="G287" s="2">
        <v>51.555300000000003</v>
      </c>
      <c r="H287" s="6">
        <f>1+COUNTIFS(A:A,A287,O:O,"&lt;"&amp;O287)</f>
        <v>6</v>
      </c>
      <c r="I287" s="2">
        <f>AVERAGEIF(A:A,A287,G:G)</f>
        <v>45.673491666666678</v>
      </c>
      <c r="J287" s="2">
        <f>G287-I287</f>
        <v>5.8818083333333249</v>
      </c>
      <c r="K287" s="2">
        <f>90+J287</f>
        <v>95.881808333333325</v>
      </c>
      <c r="L287" s="2">
        <f>EXP(0.06*K287)</f>
        <v>315.10581403834431</v>
      </c>
      <c r="M287" s="2">
        <f>SUMIF(A:A,A287,L:L)</f>
        <v>3092.5039636802835</v>
      </c>
      <c r="N287" s="3">
        <f>L287/M287</f>
        <v>0.10189342285057175</v>
      </c>
      <c r="O287" s="7">
        <f>1/N287</f>
        <v>9.814176146251512</v>
      </c>
      <c r="P287" s="3">
        <f>IF(O287&gt;21,"",N287)</f>
        <v>0.10189342285057175</v>
      </c>
      <c r="Q287" s="3">
        <f>IF(ISNUMBER(P287),SUMIF(A:A,A287,P:P),"")</f>
        <v>0.85624178712771648</v>
      </c>
      <c r="R287" s="3">
        <f>IFERROR(P287*(1/Q287),"")</f>
        <v>0.11900075934436191</v>
      </c>
      <c r="S287" s="8">
        <f>IFERROR(1/R287,"")</f>
        <v>8.4033077226526007</v>
      </c>
    </row>
    <row r="288" spans="1:19" x14ac:dyDescent="0.25">
      <c r="A288" s="1">
        <v>31</v>
      </c>
      <c r="B288" s="5">
        <v>0.65416666666666667</v>
      </c>
      <c r="C288" s="1" t="s">
        <v>31</v>
      </c>
      <c r="D288" s="1">
        <v>7</v>
      </c>
      <c r="E288" s="1">
        <v>17</v>
      </c>
      <c r="F288" s="1" t="s">
        <v>329</v>
      </c>
      <c r="G288" s="2">
        <v>45.729533333333301</v>
      </c>
      <c r="H288" s="6">
        <f>1+COUNTIFS(A:A,A288,O:O,"&lt;"&amp;O288)</f>
        <v>7</v>
      </c>
      <c r="I288" s="2">
        <f>AVERAGEIF(A:A,A288,G:G)</f>
        <v>45.673491666666678</v>
      </c>
      <c r="J288" s="2">
        <f>G288-I288</f>
        <v>5.6041666666622802E-2</v>
      </c>
      <c r="K288" s="2">
        <f>90+J288</f>
        <v>90.05604166666663</v>
      </c>
      <c r="L288" s="2">
        <f>EXP(0.06*K288)</f>
        <v>222.15214833819431</v>
      </c>
      <c r="M288" s="2">
        <f>SUMIF(A:A,A288,L:L)</f>
        <v>3092.5039636802835</v>
      </c>
      <c r="N288" s="3">
        <f>L288/M288</f>
        <v>7.1835687503474896E-2</v>
      </c>
      <c r="O288" s="7">
        <f>1/N288</f>
        <v>13.920657471979052</v>
      </c>
      <c r="P288" s="3">
        <f>IF(O288&gt;21,"",N288)</f>
        <v>7.1835687503474896E-2</v>
      </c>
      <c r="Q288" s="3">
        <f>IF(ISNUMBER(P288),SUMIF(A:A,A288,P:P),"")</f>
        <v>0.85624178712771648</v>
      </c>
      <c r="R288" s="3">
        <f>IFERROR(P288*(1/Q288),"")</f>
        <v>8.3896498142714368E-2</v>
      </c>
      <c r="S288" s="8">
        <f>IFERROR(1/R288,"")</f>
        <v>11.919448631800142</v>
      </c>
    </row>
    <row r="289" spans="1:19" x14ac:dyDescent="0.25">
      <c r="A289" s="1">
        <v>31</v>
      </c>
      <c r="B289" s="5">
        <v>0.65416666666666667</v>
      </c>
      <c r="C289" s="1" t="s">
        <v>31</v>
      </c>
      <c r="D289" s="1">
        <v>7</v>
      </c>
      <c r="E289" s="1">
        <v>11</v>
      </c>
      <c r="F289" s="1" t="s">
        <v>104</v>
      </c>
      <c r="G289" s="2">
        <v>43.117766666666704</v>
      </c>
      <c r="H289" s="6">
        <f>1+COUNTIFS(A:A,A289,O:O,"&lt;"&amp;O289)</f>
        <v>8</v>
      </c>
      <c r="I289" s="2">
        <f>AVERAGEIF(A:A,A289,G:G)</f>
        <v>45.673491666666678</v>
      </c>
      <c r="J289" s="2">
        <f>G289-I289</f>
        <v>-2.555724999999974</v>
      </c>
      <c r="K289" s="2">
        <f>90+J289</f>
        <v>87.444275000000033</v>
      </c>
      <c r="L289" s="2">
        <f>EXP(0.06*K289)</f>
        <v>189.93017412331838</v>
      </c>
      <c r="M289" s="2">
        <f>SUMIF(A:A,A289,L:L)</f>
        <v>3092.5039636802835</v>
      </c>
      <c r="N289" s="3">
        <f>L289/M289</f>
        <v>6.1416307417530021E-2</v>
      </c>
      <c r="O289" s="7">
        <f>1/N289</f>
        <v>16.282320478853318</v>
      </c>
      <c r="P289" s="3">
        <f>IF(O289&gt;21,"",N289)</f>
        <v>6.1416307417530021E-2</v>
      </c>
      <c r="Q289" s="3">
        <f>IF(ISNUMBER(P289),SUMIF(A:A,A289,P:P),"")</f>
        <v>0.85624178712771648</v>
      </c>
      <c r="R289" s="3">
        <f>IFERROR(P289*(1/Q289),"")</f>
        <v>7.1727762345671645E-2</v>
      </c>
      <c r="S289" s="8">
        <f>IFERROR(1/R289,"")</f>
        <v>13.941603185399583</v>
      </c>
    </row>
    <row r="290" spans="1:19" x14ac:dyDescent="0.25">
      <c r="A290" s="1">
        <v>31</v>
      </c>
      <c r="B290" s="5">
        <v>0.65416666666666667</v>
      </c>
      <c r="C290" s="1" t="s">
        <v>31</v>
      </c>
      <c r="D290" s="1">
        <v>7</v>
      </c>
      <c r="E290" s="1">
        <v>1</v>
      </c>
      <c r="F290" s="1" t="s">
        <v>20</v>
      </c>
      <c r="G290" s="2">
        <v>38.485333333333301</v>
      </c>
      <c r="H290" s="6">
        <f>1+COUNTIFS(A:A,A290,O:O,"&lt;"&amp;O290)</f>
        <v>9</v>
      </c>
      <c r="I290" s="2">
        <f>AVERAGEIF(A:A,A290,G:G)</f>
        <v>45.673491666666678</v>
      </c>
      <c r="J290" s="2">
        <f>G290-I290</f>
        <v>-7.1881583333333765</v>
      </c>
      <c r="K290" s="2">
        <f>90+J290</f>
        <v>82.811841666666623</v>
      </c>
      <c r="L290" s="2">
        <f>EXP(0.06*K290)</f>
        <v>143.84128439289307</v>
      </c>
      <c r="M290" s="2">
        <f>SUMIF(A:A,A290,L:L)</f>
        <v>3092.5039636802835</v>
      </c>
      <c r="N290" s="3">
        <f>L290/M290</f>
        <v>4.6512886024473343E-2</v>
      </c>
      <c r="O290" s="7">
        <f>1/N290</f>
        <v>21.499418450917823</v>
      </c>
      <c r="P290" s="3" t="str">
        <f>IF(O290&gt;21,"",N290)</f>
        <v/>
      </c>
      <c r="Q290" s="3" t="str">
        <f>IF(ISNUMBER(P290),SUMIF(A:A,A290,P:P),"")</f>
        <v/>
      </c>
      <c r="R290" s="3" t="str">
        <f>IFERROR(P290*(1/Q290),"")</f>
        <v/>
      </c>
      <c r="S290" s="8" t="str">
        <f>IFERROR(1/R290,"")</f>
        <v/>
      </c>
    </row>
    <row r="291" spans="1:19" x14ac:dyDescent="0.25">
      <c r="A291" s="1">
        <v>31</v>
      </c>
      <c r="B291" s="5">
        <v>0.65416666666666667</v>
      </c>
      <c r="C291" s="1" t="s">
        <v>31</v>
      </c>
      <c r="D291" s="1">
        <v>7</v>
      </c>
      <c r="E291" s="1">
        <v>9</v>
      </c>
      <c r="F291" s="1" t="s">
        <v>102</v>
      </c>
      <c r="G291" s="2">
        <v>38.328899999999997</v>
      </c>
      <c r="H291" s="6">
        <f>1+COUNTIFS(A:A,A291,O:O,"&lt;"&amp;O291)</f>
        <v>10</v>
      </c>
      <c r="I291" s="2">
        <f>AVERAGEIF(A:A,A291,G:G)</f>
        <v>45.673491666666678</v>
      </c>
      <c r="J291" s="2">
        <f>G291-I291</f>
        <v>-7.3445916666666804</v>
      </c>
      <c r="K291" s="2">
        <f>90+J291</f>
        <v>82.655408333333327</v>
      </c>
      <c r="L291" s="2">
        <f>EXP(0.06*K291)</f>
        <v>142.49750631332887</v>
      </c>
      <c r="M291" s="2">
        <f>SUMIF(A:A,A291,L:L)</f>
        <v>3092.5039636802835</v>
      </c>
      <c r="N291" s="3">
        <f>L291/M291</f>
        <v>4.607835850394431E-2</v>
      </c>
      <c r="O291" s="7">
        <f>1/N291</f>
        <v>21.702161979455063</v>
      </c>
      <c r="P291" s="3" t="str">
        <f>IF(O291&gt;21,"",N291)</f>
        <v/>
      </c>
      <c r="Q291" s="3" t="str">
        <f>IF(ISNUMBER(P291),SUMIF(A:A,A291,P:P),"")</f>
        <v/>
      </c>
      <c r="R291" s="3" t="str">
        <f>IFERROR(P291*(1/Q291),"")</f>
        <v/>
      </c>
      <c r="S291" s="8" t="str">
        <f>IFERROR(1/R291,"")</f>
        <v/>
      </c>
    </row>
    <row r="292" spans="1:19" x14ac:dyDescent="0.25">
      <c r="A292" s="1">
        <v>31</v>
      </c>
      <c r="B292" s="5">
        <v>0.65416666666666667</v>
      </c>
      <c r="C292" s="1" t="s">
        <v>31</v>
      </c>
      <c r="D292" s="1">
        <v>7</v>
      </c>
      <c r="E292" s="1">
        <v>14</v>
      </c>
      <c r="F292" s="1" t="s">
        <v>112</v>
      </c>
      <c r="G292" s="2">
        <v>29.515200000000004</v>
      </c>
      <c r="H292" s="6">
        <f>1+COUNTIFS(A:A,A292,O:O,"&lt;"&amp;O292)</f>
        <v>11</v>
      </c>
      <c r="I292" s="2">
        <f>AVERAGEIF(A:A,A292,G:G)</f>
        <v>45.673491666666678</v>
      </c>
      <c r="J292" s="2">
        <f>G292-I292</f>
        <v>-16.158291666666674</v>
      </c>
      <c r="K292" s="2">
        <f>90+J292</f>
        <v>73.84170833333333</v>
      </c>
      <c r="L292" s="2">
        <f>EXP(0.06*K292)</f>
        <v>83.973603045645007</v>
      </c>
      <c r="M292" s="2">
        <f>SUMIF(A:A,A292,L:L)</f>
        <v>3092.5039636802835</v>
      </c>
      <c r="N292" s="3">
        <f>L292/M292</f>
        <v>2.7153919293836856E-2</v>
      </c>
      <c r="O292" s="7">
        <f>1/N292</f>
        <v>36.827096272138171</v>
      </c>
      <c r="P292" s="3" t="str">
        <f>IF(O292&gt;21,"",N292)</f>
        <v/>
      </c>
      <c r="Q292" s="3" t="str">
        <f>IF(ISNUMBER(P292),SUMIF(A:A,A292,P:P),"")</f>
        <v/>
      </c>
      <c r="R292" s="3" t="str">
        <f>IFERROR(P292*(1/Q292),"")</f>
        <v/>
      </c>
      <c r="S292" s="8" t="str">
        <f>IFERROR(1/R292,"")</f>
        <v/>
      </c>
    </row>
    <row r="293" spans="1:19" x14ac:dyDescent="0.25">
      <c r="A293" s="1">
        <v>31</v>
      </c>
      <c r="B293" s="5">
        <v>0.65416666666666667</v>
      </c>
      <c r="C293" s="1" t="s">
        <v>31</v>
      </c>
      <c r="D293" s="1">
        <v>7</v>
      </c>
      <c r="E293" s="1">
        <v>18</v>
      </c>
      <c r="F293" s="1" t="s">
        <v>330</v>
      </c>
      <c r="G293" s="2">
        <v>27.466466666666701</v>
      </c>
      <c r="H293" s="6">
        <f>1+COUNTIFS(A:A,A293,O:O,"&lt;"&amp;O293)</f>
        <v>12</v>
      </c>
      <c r="I293" s="2">
        <f>AVERAGEIF(A:A,A293,G:G)</f>
        <v>45.673491666666678</v>
      </c>
      <c r="J293" s="2">
        <f>G293-I293</f>
        <v>-18.207024999999977</v>
      </c>
      <c r="K293" s="2">
        <f>90+J293</f>
        <v>71.792975000000027</v>
      </c>
      <c r="L293" s="2">
        <f>EXP(0.06*K293)</f>
        <v>74.260449367263902</v>
      </c>
      <c r="M293" s="2">
        <f>SUMIF(A:A,A293,L:L)</f>
        <v>3092.5039636802835</v>
      </c>
      <c r="N293" s="3">
        <f>L293/M293</f>
        <v>2.4013049050029048E-2</v>
      </c>
      <c r="O293" s="7">
        <f>1/N293</f>
        <v>41.644024376770695</v>
      </c>
      <c r="P293" s="3" t="str">
        <f>IF(O293&gt;21,"",N293)</f>
        <v/>
      </c>
      <c r="Q293" s="3" t="str">
        <f>IF(ISNUMBER(P293),SUMIF(A:A,A293,P:P),"")</f>
        <v/>
      </c>
      <c r="R293" s="3" t="str">
        <f>IFERROR(P293*(1/Q293),"")</f>
        <v/>
      </c>
      <c r="S293" s="8" t="str">
        <f>IFERROR(1/R293,"")</f>
        <v/>
      </c>
    </row>
    <row r="294" spans="1:19" x14ac:dyDescent="0.25">
      <c r="A294" s="1">
        <v>32</v>
      </c>
      <c r="B294" s="5">
        <v>0.65694444444444444</v>
      </c>
      <c r="C294" s="1" t="s">
        <v>191</v>
      </c>
      <c r="D294" s="1">
        <v>3</v>
      </c>
      <c r="E294" s="1">
        <v>2</v>
      </c>
      <c r="F294" s="1" t="s">
        <v>333</v>
      </c>
      <c r="G294" s="2">
        <v>67.520766666666702</v>
      </c>
      <c r="H294" s="6">
        <f>1+COUNTIFS(A:A,A294,O:O,"&lt;"&amp;O294)</f>
        <v>1</v>
      </c>
      <c r="I294" s="2">
        <f>AVERAGEIF(A:A,A294,G:G)</f>
        <v>47.608459523809515</v>
      </c>
      <c r="J294" s="2">
        <f>G294-I294</f>
        <v>19.912307142857188</v>
      </c>
      <c r="K294" s="2">
        <f>90+J294</f>
        <v>109.91230714285719</v>
      </c>
      <c r="L294" s="2">
        <f>EXP(0.06*K294)</f>
        <v>731.23759081134028</v>
      </c>
      <c r="M294" s="2">
        <f>SUMIF(A:A,A294,L:L)</f>
        <v>4045.4998599271939</v>
      </c>
      <c r="N294" s="3">
        <f>L294/M294</f>
        <v>0.18075333484858908</v>
      </c>
      <c r="O294" s="7">
        <f>1/N294</f>
        <v>5.5324013846696989</v>
      </c>
      <c r="P294" s="3">
        <f>IF(O294&gt;21,"",N294)</f>
        <v>0.18075333484858908</v>
      </c>
      <c r="Q294" s="3">
        <f>IF(ISNUMBER(P294),SUMIF(A:A,A294,P:P),"")</f>
        <v>0.86749431918220021</v>
      </c>
      <c r="R294" s="3">
        <f>IFERROR(P294*(1/Q294),"")</f>
        <v>0.20836255736981416</v>
      </c>
      <c r="S294" s="8">
        <f>IFERROR(1/R294,"")</f>
        <v>4.7993267726367028</v>
      </c>
    </row>
    <row r="295" spans="1:19" x14ac:dyDescent="0.25">
      <c r="A295" s="1">
        <v>32</v>
      </c>
      <c r="B295" s="5">
        <v>0.65694444444444444</v>
      </c>
      <c r="C295" s="1" t="s">
        <v>191</v>
      </c>
      <c r="D295" s="1">
        <v>3</v>
      </c>
      <c r="E295" s="1">
        <v>5</v>
      </c>
      <c r="F295" s="1" t="s">
        <v>336</v>
      </c>
      <c r="G295" s="2">
        <v>65.477633333333401</v>
      </c>
      <c r="H295" s="6">
        <f>1+COUNTIFS(A:A,A295,O:O,"&lt;"&amp;O295)</f>
        <v>2</v>
      </c>
      <c r="I295" s="2">
        <f>AVERAGEIF(A:A,A295,G:G)</f>
        <v>47.608459523809515</v>
      </c>
      <c r="J295" s="2">
        <f>G295-I295</f>
        <v>17.869173809523886</v>
      </c>
      <c r="K295" s="2">
        <f>90+J295</f>
        <v>107.86917380952389</v>
      </c>
      <c r="L295" s="2">
        <f>EXP(0.06*K295)</f>
        <v>646.87328715340414</v>
      </c>
      <c r="M295" s="2">
        <f>SUMIF(A:A,A295,L:L)</f>
        <v>4045.4998599271939</v>
      </c>
      <c r="N295" s="3">
        <f>L295/M295</f>
        <v>0.15989947090618506</v>
      </c>
      <c r="O295" s="7">
        <f>1/N295</f>
        <v>6.2539293865876013</v>
      </c>
      <c r="P295" s="3">
        <f>IF(O295&gt;21,"",N295)</f>
        <v>0.15989947090618506</v>
      </c>
      <c r="Q295" s="3">
        <f>IF(ISNUMBER(P295),SUMIF(A:A,A295,P:P),"")</f>
        <v>0.86749431918220021</v>
      </c>
      <c r="R295" s="3">
        <f>IFERROR(P295*(1/Q295),"")</f>
        <v>0.18432336370447319</v>
      </c>
      <c r="S295" s="8">
        <f>IFERROR(1/R295,"")</f>
        <v>5.4252482154313668</v>
      </c>
    </row>
    <row r="296" spans="1:19" x14ac:dyDescent="0.25">
      <c r="A296" s="1">
        <v>32</v>
      </c>
      <c r="B296" s="5">
        <v>0.65694444444444444</v>
      </c>
      <c r="C296" s="1" t="s">
        <v>191</v>
      </c>
      <c r="D296" s="1">
        <v>3</v>
      </c>
      <c r="E296" s="1">
        <v>3</v>
      </c>
      <c r="F296" s="1" t="s">
        <v>334</v>
      </c>
      <c r="G296" s="2">
        <v>63.171399999999998</v>
      </c>
      <c r="H296" s="6">
        <f>1+COUNTIFS(A:A,A296,O:O,"&lt;"&amp;O296)</f>
        <v>3</v>
      </c>
      <c r="I296" s="2">
        <f>AVERAGEIF(A:A,A296,G:G)</f>
        <v>47.608459523809515</v>
      </c>
      <c r="J296" s="2">
        <f>G296-I296</f>
        <v>15.562940476190484</v>
      </c>
      <c r="K296" s="2">
        <f>90+J296</f>
        <v>105.56294047619048</v>
      </c>
      <c r="L296" s="2">
        <f>EXP(0.06*K296)</f>
        <v>563.27976813177872</v>
      </c>
      <c r="M296" s="2">
        <f>SUMIF(A:A,A296,L:L)</f>
        <v>4045.4998599271939</v>
      </c>
      <c r="N296" s="3">
        <f>L296/M296</f>
        <v>0.13923613586329872</v>
      </c>
      <c r="O296" s="7">
        <f>1/N296</f>
        <v>7.1820436110191581</v>
      </c>
      <c r="P296" s="3">
        <f>IF(O296&gt;21,"",N296)</f>
        <v>0.13923613586329872</v>
      </c>
      <c r="Q296" s="3">
        <f>IF(ISNUMBER(P296),SUMIF(A:A,A296,P:P),"")</f>
        <v>0.86749431918220021</v>
      </c>
      <c r="R296" s="3">
        <f>IFERROR(P296*(1/Q296),"")</f>
        <v>0.16050380133273806</v>
      </c>
      <c r="S296" s="8">
        <f>IFERROR(1/R296,"")</f>
        <v>6.2303820326779347</v>
      </c>
    </row>
    <row r="297" spans="1:19" x14ac:dyDescent="0.25">
      <c r="A297" s="1">
        <v>32</v>
      </c>
      <c r="B297" s="5">
        <v>0.65694444444444444</v>
      </c>
      <c r="C297" s="1" t="s">
        <v>191</v>
      </c>
      <c r="D297" s="1">
        <v>3</v>
      </c>
      <c r="E297" s="1">
        <v>10</v>
      </c>
      <c r="F297" s="1" t="s">
        <v>340</v>
      </c>
      <c r="G297" s="2">
        <v>56.551899999999897</v>
      </c>
      <c r="H297" s="6">
        <f>1+COUNTIFS(A:A,A297,O:O,"&lt;"&amp;O297)</f>
        <v>4</v>
      </c>
      <c r="I297" s="2">
        <f>AVERAGEIF(A:A,A297,G:G)</f>
        <v>47.608459523809515</v>
      </c>
      <c r="J297" s="2">
        <f>G297-I297</f>
        <v>8.9434404761903821</v>
      </c>
      <c r="K297" s="2">
        <f>90+J297</f>
        <v>98.943440476190375</v>
      </c>
      <c r="L297" s="2">
        <f>EXP(0.06*K297)</f>
        <v>378.64777847135559</v>
      </c>
      <c r="M297" s="2">
        <f>SUMIF(A:A,A297,L:L)</f>
        <v>4045.4998599271939</v>
      </c>
      <c r="N297" s="3">
        <f>L297/M297</f>
        <v>9.3597278848545074E-2</v>
      </c>
      <c r="O297" s="7">
        <f>1/N297</f>
        <v>10.68407129248015</v>
      </c>
      <c r="P297" s="3">
        <f>IF(O297&gt;21,"",N297)</f>
        <v>9.3597278848545074E-2</v>
      </c>
      <c r="Q297" s="3">
        <f>IF(ISNUMBER(P297),SUMIF(A:A,A297,P:P),"")</f>
        <v>0.86749431918220021</v>
      </c>
      <c r="R297" s="3">
        <f>IFERROR(P297*(1/Q297),"")</f>
        <v>0.10789382337025633</v>
      </c>
      <c r="S297" s="8">
        <f>IFERROR(1/R297,"")</f>
        <v>9.2683711519641587</v>
      </c>
    </row>
    <row r="298" spans="1:19" x14ac:dyDescent="0.25">
      <c r="A298" s="1">
        <v>32</v>
      </c>
      <c r="B298" s="5">
        <v>0.65694444444444444</v>
      </c>
      <c r="C298" s="1" t="s">
        <v>191</v>
      </c>
      <c r="D298" s="1">
        <v>3</v>
      </c>
      <c r="E298" s="1">
        <v>12</v>
      </c>
      <c r="F298" s="1" t="s">
        <v>342</v>
      </c>
      <c r="G298" s="2">
        <v>53.645800000000001</v>
      </c>
      <c r="H298" s="6">
        <f>1+COUNTIFS(A:A,A298,O:O,"&lt;"&amp;O298)</f>
        <v>5</v>
      </c>
      <c r="I298" s="2">
        <f>AVERAGEIF(A:A,A298,G:G)</f>
        <v>47.608459523809515</v>
      </c>
      <c r="J298" s="2">
        <f>G298-I298</f>
        <v>6.0373404761904865</v>
      </c>
      <c r="K298" s="2">
        <f>90+J298</f>
        <v>96.037340476190479</v>
      </c>
      <c r="L298" s="2">
        <f>EXP(0.06*K298)</f>
        <v>318.06012224436756</v>
      </c>
      <c r="M298" s="2">
        <f>SUMIF(A:A,A298,L:L)</f>
        <v>4045.4998599271939</v>
      </c>
      <c r="N298" s="3">
        <f>L298/M298</f>
        <v>7.8620722594733114E-2</v>
      </c>
      <c r="O298" s="7">
        <f>1/N298</f>
        <v>12.719292916636091</v>
      </c>
      <c r="P298" s="3">
        <f>IF(O298&gt;21,"",N298)</f>
        <v>7.8620722594733114E-2</v>
      </c>
      <c r="Q298" s="3">
        <f>IF(ISNUMBER(P298),SUMIF(A:A,A298,P:P),"")</f>
        <v>0.86749431918220021</v>
      </c>
      <c r="R298" s="3">
        <f>IFERROR(P298*(1/Q298),"")</f>
        <v>9.0629668524919021E-2</v>
      </c>
      <c r="S298" s="8">
        <f>IFERROR(1/R298,"")</f>
        <v>11.033914349196209</v>
      </c>
    </row>
    <row r="299" spans="1:19" x14ac:dyDescent="0.25">
      <c r="A299" s="1">
        <v>32</v>
      </c>
      <c r="B299" s="5">
        <v>0.65694444444444444</v>
      </c>
      <c r="C299" s="1" t="s">
        <v>191</v>
      </c>
      <c r="D299" s="1">
        <v>3</v>
      </c>
      <c r="E299" s="1">
        <v>4</v>
      </c>
      <c r="F299" s="1" t="s">
        <v>335</v>
      </c>
      <c r="G299" s="2">
        <v>48.692433333333298</v>
      </c>
      <c r="H299" s="6">
        <f>1+COUNTIFS(A:A,A299,O:O,"&lt;"&amp;O299)</f>
        <v>6</v>
      </c>
      <c r="I299" s="2">
        <f>AVERAGEIF(A:A,A299,G:G)</f>
        <v>47.608459523809515</v>
      </c>
      <c r="J299" s="2">
        <f>G299-I299</f>
        <v>1.0839738095237834</v>
      </c>
      <c r="K299" s="2">
        <f>90+J299</f>
        <v>91.083973809523783</v>
      </c>
      <c r="L299" s="2">
        <f>EXP(0.06*K299)</f>
        <v>236.28493502689835</v>
      </c>
      <c r="M299" s="2">
        <f>SUMIF(A:A,A299,L:L)</f>
        <v>4045.4998599271939</v>
      </c>
      <c r="N299" s="3">
        <f>L299/M299</f>
        <v>5.8406857794613971E-2</v>
      </c>
      <c r="O299" s="7">
        <f>1/N299</f>
        <v>17.121277154071034</v>
      </c>
      <c r="P299" s="3">
        <f>IF(O299&gt;21,"",N299)</f>
        <v>5.8406857794613971E-2</v>
      </c>
      <c r="Q299" s="3">
        <f>IF(ISNUMBER(P299),SUMIF(A:A,A299,P:P),"")</f>
        <v>0.86749431918220021</v>
      </c>
      <c r="R299" s="3">
        <f>IFERROR(P299*(1/Q299),"")</f>
        <v>6.7328230863430885E-2</v>
      </c>
      <c r="S299" s="8">
        <f>IFERROR(1/R299,"")</f>
        <v>14.85261066830061</v>
      </c>
    </row>
    <row r="300" spans="1:19" x14ac:dyDescent="0.25">
      <c r="A300" s="1">
        <v>32</v>
      </c>
      <c r="B300" s="5">
        <v>0.65694444444444444</v>
      </c>
      <c r="C300" s="1" t="s">
        <v>191</v>
      </c>
      <c r="D300" s="1">
        <v>3</v>
      </c>
      <c r="E300" s="1">
        <v>6</v>
      </c>
      <c r="F300" s="1" t="s">
        <v>337</v>
      </c>
      <c r="G300" s="2">
        <v>48.517600000000002</v>
      </c>
      <c r="H300" s="6">
        <f>1+COUNTIFS(A:A,A300,O:O,"&lt;"&amp;O300)</f>
        <v>7</v>
      </c>
      <c r="I300" s="2">
        <f>AVERAGEIF(A:A,A300,G:G)</f>
        <v>47.608459523809515</v>
      </c>
      <c r="J300" s="2">
        <f>G300-I300</f>
        <v>0.90914047619048688</v>
      </c>
      <c r="K300" s="2">
        <f>90+J300</f>
        <v>90.909140476190487</v>
      </c>
      <c r="L300" s="2">
        <f>EXP(0.06*K300)</f>
        <v>233.81926112827367</v>
      </c>
      <c r="M300" s="2">
        <f>SUMIF(A:A,A300,L:L)</f>
        <v>4045.4998599271939</v>
      </c>
      <c r="N300" s="3">
        <f>L300/M300</f>
        <v>5.7797372197284334E-2</v>
      </c>
      <c r="O300" s="7">
        <f>1/N300</f>
        <v>17.301824667506008</v>
      </c>
      <c r="P300" s="3">
        <f>IF(O300&gt;21,"",N300)</f>
        <v>5.7797372197284334E-2</v>
      </c>
      <c r="Q300" s="3">
        <f>IF(ISNUMBER(P300),SUMIF(A:A,A300,P:P),"")</f>
        <v>0.86749431918220021</v>
      </c>
      <c r="R300" s="3">
        <f>IFERROR(P300*(1/Q300),"")</f>
        <v>6.6625649205139206E-2</v>
      </c>
      <c r="S300" s="8">
        <f>IFERROR(1/R300,"")</f>
        <v>15.009234610547921</v>
      </c>
    </row>
    <row r="301" spans="1:19" x14ac:dyDescent="0.25">
      <c r="A301" s="1">
        <v>32</v>
      </c>
      <c r="B301" s="5">
        <v>0.65694444444444444</v>
      </c>
      <c r="C301" s="1" t="s">
        <v>191</v>
      </c>
      <c r="D301" s="1">
        <v>3</v>
      </c>
      <c r="E301" s="1">
        <v>13</v>
      </c>
      <c r="F301" s="1" t="s">
        <v>343</v>
      </c>
      <c r="G301" s="2">
        <v>46.510966666666597</v>
      </c>
      <c r="H301" s="6">
        <f>1+COUNTIFS(A:A,A301,O:O,"&lt;"&amp;O301)</f>
        <v>8</v>
      </c>
      <c r="I301" s="2">
        <f>AVERAGEIF(A:A,A301,G:G)</f>
        <v>47.608459523809515</v>
      </c>
      <c r="J301" s="2">
        <f>G301-I301</f>
        <v>-1.0974928571429174</v>
      </c>
      <c r="K301" s="2">
        <f>90+J301</f>
        <v>88.902507142857075</v>
      </c>
      <c r="L301" s="2">
        <f>EXP(0.06*K301)</f>
        <v>207.29656074111514</v>
      </c>
      <c r="M301" s="2">
        <f>SUMIF(A:A,A301,L:L)</f>
        <v>4045.4998599271939</v>
      </c>
      <c r="N301" s="3">
        <f>L301/M301</f>
        <v>5.1241272504912609E-2</v>
      </c>
      <c r="O301" s="7">
        <f>1/N301</f>
        <v>19.51551847007952</v>
      </c>
      <c r="P301" s="3">
        <f>IF(O301&gt;21,"",N301)</f>
        <v>5.1241272504912609E-2</v>
      </c>
      <c r="Q301" s="3">
        <f>IF(ISNUMBER(P301),SUMIF(A:A,A301,P:P),"")</f>
        <v>0.86749431918220021</v>
      </c>
      <c r="R301" s="3">
        <f>IFERROR(P301*(1/Q301),"")</f>
        <v>5.9068136092485901E-2</v>
      </c>
      <c r="S301" s="8">
        <f>IFERROR(1/R301,"")</f>
        <v>16.92960140868929</v>
      </c>
    </row>
    <row r="302" spans="1:19" x14ac:dyDescent="0.25">
      <c r="A302" s="1">
        <v>32</v>
      </c>
      <c r="B302" s="5">
        <v>0.65694444444444444</v>
      </c>
      <c r="C302" s="1" t="s">
        <v>191</v>
      </c>
      <c r="D302" s="1">
        <v>3</v>
      </c>
      <c r="E302" s="1">
        <v>11</v>
      </c>
      <c r="F302" s="1" t="s">
        <v>341</v>
      </c>
      <c r="G302" s="2">
        <v>45.401699999999998</v>
      </c>
      <c r="H302" s="6">
        <f>1+COUNTIFS(A:A,A302,O:O,"&lt;"&amp;O302)</f>
        <v>9</v>
      </c>
      <c r="I302" s="2">
        <f>AVERAGEIF(A:A,A302,G:G)</f>
        <v>47.608459523809515</v>
      </c>
      <c r="J302" s="2">
        <f>G302-I302</f>
        <v>-2.2067595238095166</v>
      </c>
      <c r="K302" s="2">
        <f>90+J302</f>
        <v>87.793240476190476</v>
      </c>
      <c r="L302" s="2">
        <f>EXP(0.06*K302)</f>
        <v>193.94884303069423</v>
      </c>
      <c r="M302" s="2">
        <f>SUMIF(A:A,A302,L:L)</f>
        <v>4045.4998599271939</v>
      </c>
      <c r="N302" s="3">
        <f>L302/M302</f>
        <v>4.7941873624038317E-2</v>
      </c>
      <c r="O302" s="7">
        <f>1/N302</f>
        <v>20.858592382976759</v>
      </c>
      <c r="P302" s="3">
        <f>IF(O302&gt;21,"",N302)</f>
        <v>4.7941873624038317E-2</v>
      </c>
      <c r="Q302" s="3">
        <f>IF(ISNUMBER(P302),SUMIF(A:A,A302,P:P),"")</f>
        <v>0.86749431918220021</v>
      </c>
      <c r="R302" s="3">
        <f>IFERROR(P302*(1/Q302),"")</f>
        <v>5.5264769536743287E-2</v>
      </c>
      <c r="S302" s="8">
        <f>IFERROR(1/R302,"")</f>
        <v>18.09471039836945</v>
      </c>
    </row>
    <row r="303" spans="1:19" x14ac:dyDescent="0.25">
      <c r="A303" s="1">
        <v>32</v>
      </c>
      <c r="B303" s="5">
        <v>0.65694444444444444</v>
      </c>
      <c r="C303" s="1" t="s">
        <v>191</v>
      </c>
      <c r="D303" s="1">
        <v>3</v>
      </c>
      <c r="E303" s="1">
        <v>1</v>
      </c>
      <c r="F303" s="1" t="s">
        <v>332</v>
      </c>
      <c r="G303" s="2">
        <v>44.270933333333303</v>
      </c>
      <c r="H303" s="6">
        <f>1+COUNTIFS(A:A,A303,O:O,"&lt;"&amp;O303)</f>
        <v>10</v>
      </c>
      <c r="I303" s="2">
        <f>AVERAGEIF(A:A,A303,G:G)</f>
        <v>47.608459523809515</v>
      </c>
      <c r="J303" s="2">
        <f>G303-I303</f>
        <v>-3.3375261904762112</v>
      </c>
      <c r="K303" s="2">
        <f>90+J303</f>
        <v>86.662473809523789</v>
      </c>
      <c r="L303" s="2">
        <f>EXP(0.06*K303)</f>
        <v>181.22664469401647</v>
      </c>
      <c r="M303" s="2">
        <f>SUMIF(A:A,A303,L:L)</f>
        <v>4045.4998599271939</v>
      </c>
      <c r="N303" s="3">
        <f>L303/M303</f>
        <v>4.4797095777745988E-2</v>
      </c>
      <c r="O303" s="7">
        <f>1/N303</f>
        <v>22.322875682864549</v>
      </c>
      <c r="P303" s="3" t="str">
        <f>IF(O303&gt;21,"",N303)</f>
        <v/>
      </c>
      <c r="Q303" s="3" t="str">
        <f>IF(ISNUMBER(P303),SUMIF(A:A,A303,P:P),"")</f>
        <v/>
      </c>
      <c r="R303" s="3" t="str">
        <f>IFERROR(P303*(1/Q303),"")</f>
        <v/>
      </c>
      <c r="S303" s="8" t="str">
        <f>IFERROR(1/R303,"")</f>
        <v/>
      </c>
    </row>
    <row r="304" spans="1:19" x14ac:dyDescent="0.25">
      <c r="A304" s="1">
        <v>32</v>
      </c>
      <c r="B304" s="5">
        <v>0.65694444444444444</v>
      </c>
      <c r="C304" s="1" t="s">
        <v>191</v>
      </c>
      <c r="D304" s="1">
        <v>3</v>
      </c>
      <c r="E304" s="1">
        <v>14</v>
      </c>
      <c r="F304" s="1" t="s">
        <v>344</v>
      </c>
      <c r="G304" s="2">
        <v>39.381300000000003</v>
      </c>
      <c r="H304" s="6">
        <f>1+COUNTIFS(A:A,A304,O:O,"&lt;"&amp;O304)</f>
        <v>11</v>
      </c>
      <c r="I304" s="2">
        <f>AVERAGEIF(A:A,A304,G:G)</f>
        <v>47.608459523809515</v>
      </c>
      <c r="J304" s="2">
        <f>G304-I304</f>
        <v>-8.2271595238095117</v>
      </c>
      <c r="K304" s="2">
        <f>90+J304</f>
        <v>81.772840476190481</v>
      </c>
      <c r="L304" s="2">
        <f>EXP(0.06*K304)</f>
        <v>135.14799382787859</v>
      </c>
      <c r="M304" s="2">
        <f>SUMIF(A:A,A304,L:L)</f>
        <v>4045.4998599271939</v>
      </c>
      <c r="N304" s="3">
        <f>L304/M304</f>
        <v>3.3406995058037361E-2</v>
      </c>
      <c r="O304" s="7">
        <f>1/N304</f>
        <v>29.933850628071106</v>
      </c>
      <c r="P304" s="3" t="str">
        <f>IF(O304&gt;21,"",N304)</f>
        <v/>
      </c>
      <c r="Q304" s="3" t="str">
        <f>IF(ISNUMBER(P304),SUMIF(A:A,A304,P:P),"")</f>
        <v/>
      </c>
      <c r="R304" s="3" t="str">
        <f>IFERROR(P304*(1/Q304),"")</f>
        <v/>
      </c>
      <c r="S304" s="8" t="str">
        <f>IFERROR(1/R304,"")</f>
        <v/>
      </c>
    </row>
    <row r="305" spans="1:19" x14ac:dyDescent="0.25">
      <c r="A305" s="1">
        <v>32</v>
      </c>
      <c r="B305" s="5">
        <v>0.65694444444444444</v>
      </c>
      <c r="C305" s="1" t="s">
        <v>191</v>
      </c>
      <c r="D305" s="1">
        <v>3</v>
      </c>
      <c r="E305" s="1">
        <v>15</v>
      </c>
      <c r="F305" s="1" t="s">
        <v>345</v>
      </c>
      <c r="G305" s="2">
        <v>30.184200000000001</v>
      </c>
      <c r="H305" s="6">
        <f>1+COUNTIFS(A:A,A305,O:O,"&lt;"&amp;O305)</f>
        <v>12</v>
      </c>
      <c r="I305" s="2">
        <f>AVERAGEIF(A:A,A305,G:G)</f>
        <v>47.608459523809515</v>
      </c>
      <c r="J305" s="2">
        <f>G305-I305</f>
        <v>-17.424259523809514</v>
      </c>
      <c r="K305" s="2">
        <f>90+J305</f>
        <v>72.575740476190489</v>
      </c>
      <c r="L305" s="2">
        <f>EXP(0.06*K305)</f>
        <v>77.831359515191963</v>
      </c>
      <c r="M305" s="2">
        <f>SUMIF(A:A,A305,L:L)</f>
        <v>4045.4998599271939</v>
      </c>
      <c r="N305" s="3">
        <f>L305/M305</f>
        <v>1.9238996962069523E-2</v>
      </c>
      <c r="O305" s="7">
        <f>1/N305</f>
        <v>51.977761729030952</v>
      </c>
      <c r="P305" s="3" t="str">
        <f>IF(O305&gt;21,"",N305)</f>
        <v/>
      </c>
      <c r="Q305" s="3" t="str">
        <f>IF(ISNUMBER(P305),SUMIF(A:A,A305,P:P),"")</f>
        <v/>
      </c>
      <c r="R305" s="3" t="str">
        <f>IFERROR(P305*(1/Q305),"")</f>
        <v/>
      </c>
      <c r="S305" s="8" t="str">
        <f>IFERROR(1/R305,"")</f>
        <v/>
      </c>
    </row>
    <row r="306" spans="1:19" x14ac:dyDescent="0.25">
      <c r="A306" s="1">
        <v>32</v>
      </c>
      <c r="B306" s="5">
        <v>0.65694444444444444</v>
      </c>
      <c r="C306" s="1" t="s">
        <v>191</v>
      </c>
      <c r="D306" s="1">
        <v>3</v>
      </c>
      <c r="E306" s="1">
        <v>7</v>
      </c>
      <c r="F306" s="1" t="s">
        <v>338</v>
      </c>
      <c r="G306" s="2">
        <v>29.738066666666601</v>
      </c>
      <c r="H306" s="6">
        <f>1+COUNTIFS(A:A,A306,O:O,"&lt;"&amp;O306)</f>
        <v>13</v>
      </c>
      <c r="I306" s="2">
        <f>AVERAGEIF(A:A,A306,G:G)</f>
        <v>47.608459523809515</v>
      </c>
      <c r="J306" s="2">
        <f>G306-I306</f>
        <v>-17.870392857142914</v>
      </c>
      <c r="K306" s="2">
        <f>90+J306</f>
        <v>72.129607142857083</v>
      </c>
      <c r="L306" s="2">
        <f>EXP(0.06*K306)</f>
        <v>75.775606628856409</v>
      </c>
      <c r="M306" s="2">
        <f>SUMIF(A:A,A306,L:L)</f>
        <v>4045.4998599271939</v>
      </c>
      <c r="N306" s="3">
        <f>L306/M306</f>
        <v>1.8730839019289975E-2</v>
      </c>
      <c r="O306" s="7">
        <f>1/N306</f>
        <v>53.38789143242056</v>
      </c>
      <c r="P306" s="3" t="str">
        <f>IF(O306&gt;21,"",N306)</f>
        <v/>
      </c>
      <c r="Q306" s="3" t="str">
        <f>IF(ISNUMBER(P306),SUMIF(A:A,A306,P:P),"")</f>
        <v/>
      </c>
      <c r="R306" s="3" t="str">
        <f>IFERROR(P306*(1/Q306),"")</f>
        <v/>
      </c>
      <c r="S306" s="8" t="str">
        <f>IFERROR(1/R306,"")</f>
        <v/>
      </c>
    </row>
    <row r="307" spans="1:19" x14ac:dyDescent="0.25">
      <c r="A307" s="1">
        <v>32</v>
      </c>
      <c r="B307" s="5">
        <v>0.65694444444444444</v>
      </c>
      <c r="C307" s="1" t="s">
        <v>191</v>
      </c>
      <c r="D307" s="1">
        <v>3</v>
      </c>
      <c r="E307" s="1">
        <v>9</v>
      </c>
      <c r="F307" s="1" t="s">
        <v>339</v>
      </c>
      <c r="G307" s="2">
        <v>27.453733333333304</v>
      </c>
      <c r="H307" s="6">
        <f>1+COUNTIFS(A:A,A307,O:O,"&lt;"&amp;O307)</f>
        <v>14</v>
      </c>
      <c r="I307" s="2">
        <f>AVERAGEIF(A:A,A307,G:G)</f>
        <v>47.608459523809515</v>
      </c>
      <c r="J307" s="2">
        <f>G307-I307</f>
        <v>-20.154726190476211</v>
      </c>
      <c r="K307" s="2">
        <f>90+J307</f>
        <v>69.845273809523789</v>
      </c>
      <c r="L307" s="2">
        <f>EXP(0.06*K307)</f>
        <v>66.070108522021982</v>
      </c>
      <c r="M307" s="2">
        <f>SUMIF(A:A,A307,L:L)</f>
        <v>4045.4998599271939</v>
      </c>
      <c r="N307" s="3">
        <f>L307/M307</f>
        <v>1.633175400065668E-2</v>
      </c>
      <c r="O307" s="7">
        <f>1/N307</f>
        <v>61.230410399262148</v>
      </c>
      <c r="P307" s="3" t="str">
        <f>IF(O307&gt;21,"",N307)</f>
        <v/>
      </c>
      <c r="Q307" s="3" t="str">
        <f>IF(ISNUMBER(P307),SUMIF(A:A,A307,P:P),"")</f>
        <v/>
      </c>
      <c r="R307" s="3" t="str">
        <f>IFERROR(P307*(1/Q307),"")</f>
        <v/>
      </c>
      <c r="S307" s="8" t="str">
        <f>IFERROR(1/R307,"")</f>
        <v/>
      </c>
    </row>
    <row r="308" spans="1:19" x14ac:dyDescent="0.25">
      <c r="A308" s="1">
        <v>33</v>
      </c>
      <c r="B308" s="5">
        <v>0.65972222222222221</v>
      </c>
      <c r="C308" s="1" t="s">
        <v>118</v>
      </c>
      <c r="D308" s="1">
        <v>6</v>
      </c>
      <c r="E308" s="1">
        <v>1</v>
      </c>
      <c r="F308" s="1" t="s">
        <v>346</v>
      </c>
      <c r="G308" s="2">
        <v>67.398899999999998</v>
      </c>
      <c r="H308" s="6">
        <f>1+COUNTIFS(A:A,A308,O:O,"&lt;"&amp;O308)</f>
        <v>1</v>
      </c>
      <c r="I308" s="2">
        <f>AVERAGEIF(A:A,A308,G:G)</f>
        <v>47.195856666666657</v>
      </c>
      <c r="J308" s="2">
        <f>G308-I308</f>
        <v>20.203043333333341</v>
      </c>
      <c r="K308" s="2">
        <f>90+J308</f>
        <v>110.20304333333334</v>
      </c>
      <c r="L308" s="2">
        <f>EXP(0.06*K308)</f>
        <v>744.10533193967103</v>
      </c>
      <c r="M308" s="2">
        <f>SUMIF(A:A,A308,L:L)</f>
        <v>2788.7943216637909</v>
      </c>
      <c r="N308" s="3">
        <f>L308/M308</f>
        <v>0.26681972426555245</v>
      </c>
      <c r="O308" s="7">
        <f>1/N308</f>
        <v>3.7478488621956205</v>
      </c>
      <c r="P308" s="3">
        <f>IF(O308&gt;21,"",N308)</f>
        <v>0.26681972426555245</v>
      </c>
      <c r="Q308" s="3">
        <f>IF(ISNUMBER(P308),SUMIF(A:A,A308,P:P),"")</f>
        <v>0.90331326015781166</v>
      </c>
      <c r="R308" s="3">
        <f>IFERROR(P308*(1/Q308),"")</f>
        <v>0.29537895216875065</v>
      </c>
      <c r="S308" s="8">
        <f>IFERROR(1/R308,"")</f>
        <v>3.3854815742886708</v>
      </c>
    </row>
    <row r="309" spans="1:19" x14ac:dyDescent="0.25">
      <c r="A309" s="1">
        <v>33</v>
      </c>
      <c r="B309" s="5">
        <v>0.65972222222222221</v>
      </c>
      <c r="C309" s="1" t="s">
        <v>118</v>
      </c>
      <c r="D309" s="1">
        <v>6</v>
      </c>
      <c r="E309" s="1">
        <v>4</v>
      </c>
      <c r="F309" s="1" t="s">
        <v>349</v>
      </c>
      <c r="G309" s="2">
        <v>56.262099999999904</v>
      </c>
      <c r="H309" s="6">
        <f>1+COUNTIFS(A:A,A309,O:O,"&lt;"&amp;O309)</f>
        <v>2</v>
      </c>
      <c r="I309" s="2">
        <f>AVERAGEIF(A:A,A309,G:G)</f>
        <v>47.195856666666657</v>
      </c>
      <c r="J309" s="2">
        <f>G309-I309</f>
        <v>9.0662433333332473</v>
      </c>
      <c r="K309" s="2">
        <f>90+J309</f>
        <v>99.066243333333247</v>
      </c>
      <c r="L309" s="2">
        <f>EXP(0.06*K309)</f>
        <v>381.44802388956845</v>
      </c>
      <c r="M309" s="2">
        <f>SUMIF(A:A,A309,L:L)</f>
        <v>2788.7943216637909</v>
      </c>
      <c r="N309" s="3">
        <f>L309/M309</f>
        <v>0.13677882980699599</v>
      </c>
      <c r="O309" s="7">
        <f>1/N309</f>
        <v>7.3110729300072705</v>
      </c>
      <c r="P309" s="3">
        <f>IF(O309&gt;21,"",N309)</f>
        <v>0.13677882980699599</v>
      </c>
      <c r="Q309" s="3">
        <f>IF(ISNUMBER(P309),SUMIF(A:A,A309,P:P),"")</f>
        <v>0.90331326015781166</v>
      </c>
      <c r="R309" s="3">
        <f>IFERROR(P309*(1/Q309),"")</f>
        <v>0.15141904347014712</v>
      </c>
      <c r="S309" s="8">
        <f>IFERROR(1/R309,"")</f>
        <v>6.6041891236563917</v>
      </c>
    </row>
    <row r="310" spans="1:19" x14ac:dyDescent="0.25">
      <c r="A310" s="1">
        <v>33</v>
      </c>
      <c r="B310" s="5">
        <v>0.65972222222222221</v>
      </c>
      <c r="C310" s="1" t="s">
        <v>118</v>
      </c>
      <c r="D310" s="1">
        <v>6</v>
      </c>
      <c r="E310" s="1">
        <v>8</v>
      </c>
      <c r="F310" s="1" t="s">
        <v>352</v>
      </c>
      <c r="G310" s="2">
        <v>53.719099999999997</v>
      </c>
      <c r="H310" s="6">
        <f>1+COUNTIFS(A:A,A310,O:O,"&lt;"&amp;O310)</f>
        <v>3</v>
      </c>
      <c r="I310" s="2">
        <f>AVERAGEIF(A:A,A310,G:G)</f>
        <v>47.195856666666657</v>
      </c>
      <c r="J310" s="2">
        <f>G310-I310</f>
        <v>6.5232433333333404</v>
      </c>
      <c r="K310" s="2">
        <f>90+J310</f>
        <v>96.52324333333334</v>
      </c>
      <c r="L310" s="2">
        <f>EXP(0.06*K310)</f>
        <v>327.46939489296074</v>
      </c>
      <c r="M310" s="2">
        <f>SUMIF(A:A,A310,L:L)</f>
        <v>2788.7943216637909</v>
      </c>
      <c r="N310" s="3">
        <f>L310/M310</f>
        <v>0.11742328659705278</v>
      </c>
      <c r="O310" s="7">
        <f>1/N310</f>
        <v>8.5161983536670913</v>
      </c>
      <c r="P310" s="3">
        <f>IF(O310&gt;21,"",N310)</f>
        <v>0.11742328659705278</v>
      </c>
      <c r="Q310" s="3">
        <f>IF(ISNUMBER(P310),SUMIF(A:A,A310,P:P),"")</f>
        <v>0.90331326015781166</v>
      </c>
      <c r="R310" s="3">
        <f>IFERROR(P310*(1/Q310),"")</f>
        <v>0.12999176672834248</v>
      </c>
      <c r="S310" s="8">
        <f>IFERROR(1/R310,"")</f>
        <v>7.6927948990016084</v>
      </c>
    </row>
    <row r="311" spans="1:19" x14ac:dyDescent="0.25">
      <c r="A311" s="1">
        <v>33</v>
      </c>
      <c r="B311" s="5">
        <v>0.65972222222222221</v>
      </c>
      <c r="C311" s="1" t="s">
        <v>118</v>
      </c>
      <c r="D311" s="1">
        <v>6</v>
      </c>
      <c r="E311" s="1">
        <v>3</v>
      </c>
      <c r="F311" s="1" t="s">
        <v>348</v>
      </c>
      <c r="G311" s="2">
        <v>53.503766666666699</v>
      </c>
      <c r="H311" s="6">
        <f>1+COUNTIFS(A:A,A311,O:O,"&lt;"&amp;O311)</f>
        <v>4</v>
      </c>
      <c r="I311" s="2">
        <f>AVERAGEIF(A:A,A311,G:G)</f>
        <v>47.195856666666657</v>
      </c>
      <c r="J311" s="2">
        <f>G311-I311</f>
        <v>6.3079100000000423</v>
      </c>
      <c r="K311" s="2">
        <f>90+J311</f>
        <v>96.307910000000049</v>
      </c>
      <c r="L311" s="2">
        <f>EXP(0.06*K311)</f>
        <v>323.26570462548329</v>
      </c>
      <c r="M311" s="2">
        <f>SUMIF(A:A,A311,L:L)</f>
        <v>2788.7943216637909</v>
      </c>
      <c r="N311" s="3">
        <f>L311/M311</f>
        <v>0.11591593618586522</v>
      </c>
      <c r="O311" s="7">
        <f>1/N311</f>
        <v>8.6269414966079516</v>
      </c>
      <c r="P311" s="3">
        <f>IF(O311&gt;21,"",N311)</f>
        <v>0.11591593618586522</v>
      </c>
      <c r="Q311" s="3">
        <f>IF(ISNUMBER(P311),SUMIF(A:A,A311,P:P),"")</f>
        <v>0.90331326015781166</v>
      </c>
      <c r="R311" s="3">
        <f>IFERROR(P311*(1/Q311),"")</f>
        <v>0.12832307605626686</v>
      </c>
      <c r="S311" s="8">
        <f>IFERROR(1/R311,"")</f>
        <v>7.7928306484916394</v>
      </c>
    </row>
    <row r="312" spans="1:19" x14ac:dyDescent="0.25">
      <c r="A312" s="1">
        <v>33</v>
      </c>
      <c r="B312" s="5">
        <v>0.65972222222222221</v>
      </c>
      <c r="C312" s="1" t="s">
        <v>118</v>
      </c>
      <c r="D312" s="1">
        <v>6</v>
      </c>
      <c r="E312" s="1">
        <v>2</v>
      </c>
      <c r="F312" s="1" t="s">
        <v>347</v>
      </c>
      <c r="G312" s="2">
        <v>52.918566666666699</v>
      </c>
      <c r="H312" s="6">
        <f>1+COUNTIFS(A:A,A312,O:O,"&lt;"&amp;O312)</f>
        <v>5</v>
      </c>
      <c r="I312" s="2">
        <f>AVERAGEIF(A:A,A312,G:G)</f>
        <v>47.195856666666657</v>
      </c>
      <c r="J312" s="2">
        <f>G312-I312</f>
        <v>5.7227100000000419</v>
      </c>
      <c r="K312" s="2">
        <f>90+J312</f>
        <v>95.722710000000035</v>
      </c>
      <c r="L312" s="2">
        <f>EXP(0.06*K312)</f>
        <v>312.11215675748775</v>
      </c>
      <c r="M312" s="2">
        <f>SUMIF(A:A,A312,L:L)</f>
        <v>2788.7943216637909</v>
      </c>
      <c r="N312" s="3">
        <f>L312/M312</f>
        <v>0.11191652045937976</v>
      </c>
      <c r="O312" s="7">
        <f>1/N312</f>
        <v>8.9352313304178477</v>
      </c>
      <c r="P312" s="3">
        <f>IF(O312&gt;21,"",N312)</f>
        <v>0.11191652045937976</v>
      </c>
      <c r="Q312" s="3">
        <f>IF(ISNUMBER(P312),SUMIF(A:A,A312,P:P),"")</f>
        <v>0.90331326015781166</v>
      </c>
      <c r="R312" s="3">
        <f>IFERROR(P312*(1/Q312),"")</f>
        <v>0.12389558018867962</v>
      </c>
      <c r="S312" s="8">
        <f>IFERROR(1/R312,"")</f>
        <v>8.0713129433439654</v>
      </c>
    </row>
    <row r="313" spans="1:19" x14ac:dyDescent="0.25">
      <c r="A313" s="1">
        <v>33</v>
      </c>
      <c r="B313" s="5">
        <v>0.65972222222222221</v>
      </c>
      <c r="C313" s="1" t="s">
        <v>118</v>
      </c>
      <c r="D313" s="1">
        <v>6</v>
      </c>
      <c r="E313" s="1">
        <v>6</v>
      </c>
      <c r="F313" s="1" t="s">
        <v>351</v>
      </c>
      <c r="G313" s="2">
        <v>47.422633333333295</v>
      </c>
      <c r="H313" s="6">
        <f>1+COUNTIFS(A:A,A313,O:O,"&lt;"&amp;O313)</f>
        <v>6</v>
      </c>
      <c r="I313" s="2">
        <f>AVERAGEIF(A:A,A313,G:G)</f>
        <v>47.195856666666657</v>
      </c>
      <c r="J313" s="2">
        <f>G313-I313</f>
        <v>0.22677666666663754</v>
      </c>
      <c r="K313" s="2">
        <f>90+J313</f>
        <v>90.226776666666638</v>
      </c>
      <c r="L313" s="2">
        <f>EXP(0.06*K313)</f>
        <v>224.43959356583835</v>
      </c>
      <c r="M313" s="2">
        <f>SUMIF(A:A,A313,L:L)</f>
        <v>2788.7943216637909</v>
      </c>
      <c r="N313" s="3">
        <f>L313/M313</f>
        <v>8.0479077220703035E-2</v>
      </c>
      <c r="O313" s="7">
        <f>1/N313</f>
        <v>12.425589787239169</v>
      </c>
      <c r="P313" s="3">
        <f>IF(O313&gt;21,"",N313)</f>
        <v>8.0479077220703035E-2</v>
      </c>
      <c r="Q313" s="3">
        <f>IF(ISNUMBER(P313),SUMIF(A:A,A313,P:P),"")</f>
        <v>0.90331326015781166</v>
      </c>
      <c r="R313" s="3">
        <f>IFERROR(P313*(1/Q313),"")</f>
        <v>8.9093209156082903E-2</v>
      </c>
      <c r="S313" s="8">
        <f>IFERROR(1/R313,"")</f>
        <v>11.224200020094621</v>
      </c>
    </row>
    <row r="314" spans="1:19" x14ac:dyDescent="0.25">
      <c r="A314" s="1">
        <v>33</v>
      </c>
      <c r="B314" s="5">
        <v>0.65972222222222221</v>
      </c>
      <c r="C314" s="1" t="s">
        <v>118</v>
      </c>
      <c r="D314" s="1">
        <v>6</v>
      </c>
      <c r="E314" s="1">
        <v>11</v>
      </c>
      <c r="F314" s="1" t="s">
        <v>354</v>
      </c>
      <c r="G314" s="2">
        <v>46.019233333333297</v>
      </c>
      <c r="H314" s="6">
        <f>1+COUNTIFS(A:A,A314,O:O,"&lt;"&amp;O314)</f>
        <v>7</v>
      </c>
      <c r="I314" s="2">
        <f>AVERAGEIF(A:A,A314,G:G)</f>
        <v>47.195856666666657</v>
      </c>
      <c r="J314" s="2">
        <f>G314-I314</f>
        <v>-1.1766233333333602</v>
      </c>
      <c r="K314" s="2">
        <f>90+J314</f>
        <v>88.823376666666633</v>
      </c>
      <c r="L314" s="2">
        <f>EXP(0.06*K314)</f>
        <v>206.31468494070225</v>
      </c>
      <c r="M314" s="2">
        <f>SUMIF(A:A,A314,L:L)</f>
        <v>2788.7943216637909</v>
      </c>
      <c r="N314" s="3">
        <f>L314/M314</f>
        <v>7.3979885622262445E-2</v>
      </c>
      <c r="O314" s="7">
        <f>1/N314</f>
        <v>13.51718770026152</v>
      </c>
      <c r="P314" s="3">
        <f>IF(O314&gt;21,"",N314)</f>
        <v>7.3979885622262445E-2</v>
      </c>
      <c r="Q314" s="3">
        <f>IF(ISNUMBER(P314),SUMIF(A:A,A314,P:P),"")</f>
        <v>0.90331326015781166</v>
      </c>
      <c r="R314" s="3">
        <f>IFERROR(P314*(1/Q314),"")</f>
        <v>8.1898372231730479E-2</v>
      </c>
      <c r="S314" s="8">
        <f>IFERROR(1/R314,"")</f>
        <v>12.210254889688306</v>
      </c>
    </row>
    <row r="315" spans="1:19" x14ac:dyDescent="0.25">
      <c r="A315" s="1">
        <v>33</v>
      </c>
      <c r="B315" s="5">
        <v>0.65972222222222221</v>
      </c>
      <c r="C315" s="1" t="s">
        <v>118</v>
      </c>
      <c r="D315" s="1">
        <v>6</v>
      </c>
      <c r="E315" s="1">
        <v>5</v>
      </c>
      <c r="F315" s="1" t="s">
        <v>350</v>
      </c>
      <c r="G315" s="2">
        <v>37.417999999999999</v>
      </c>
      <c r="H315" s="6">
        <f>1+COUNTIFS(A:A,A315,O:O,"&lt;"&amp;O315)</f>
        <v>8</v>
      </c>
      <c r="I315" s="2">
        <f>AVERAGEIF(A:A,A315,G:G)</f>
        <v>47.195856666666657</v>
      </c>
      <c r="J315" s="2">
        <f>G315-I315</f>
        <v>-9.7778566666666578</v>
      </c>
      <c r="K315" s="2">
        <f>90+J315</f>
        <v>80.222143333333349</v>
      </c>
      <c r="L315" s="2">
        <f>EXP(0.06*K315)</f>
        <v>123.14082264160345</v>
      </c>
      <c r="M315" s="2">
        <f>SUMIF(A:A,A315,L:L)</f>
        <v>2788.7943216637909</v>
      </c>
      <c r="N315" s="3">
        <f>L315/M315</f>
        <v>4.4155577083984376E-2</v>
      </c>
      <c r="O315" s="7">
        <f>1/N315</f>
        <v>22.64719580265001</v>
      </c>
      <c r="P315" s="3" t="str">
        <f>IF(O315&gt;21,"",N315)</f>
        <v/>
      </c>
      <c r="Q315" s="3" t="str">
        <f>IF(ISNUMBER(P315),SUMIF(A:A,A315,P:P),"")</f>
        <v/>
      </c>
      <c r="R315" s="3" t="str">
        <f>IFERROR(P315*(1/Q315),"")</f>
        <v/>
      </c>
      <c r="S315" s="8" t="str">
        <f>IFERROR(1/R315,"")</f>
        <v/>
      </c>
    </row>
    <row r="316" spans="1:19" x14ac:dyDescent="0.25">
      <c r="A316" s="1">
        <v>33</v>
      </c>
      <c r="B316" s="5">
        <v>0.65972222222222221</v>
      </c>
      <c r="C316" s="1" t="s">
        <v>118</v>
      </c>
      <c r="D316" s="1">
        <v>6</v>
      </c>
      <c r="E316" s="1">
        <v>10</v>
      </c>
      <c r="F316" s="1" t="s">
        <v>353</v>
      </c>
      <c r="G316" s="2">
        <v>30.584233333333298</v>
      </c>
      <c r="H316" s="6">
        <f>1+COUNTIFS(A:A,A316,O:O,"&lt;"&amp;O316)</f>
        <v>9</v>
      </c>
      <c r="I316" s="2">
        <f>AVERAGEIF(A:A,A316,G:G)</f>
        <v>47.195856666666657</v>
      </c>
      <c r="J316" s="2">
        <f>G316-I316</f>
        <v>-16.611623333333359</v>
      </c>
      <c r="K316" s="2">
        <f>90+J316</f>
        <v>73.388376666666645</v>
      </c>
      <c r="L316" s="2">
        <f>EXP(0.06*K316)</f>
        <v>81.720312992332524</v>
      </c>
      <c r="M316" s="2">
        <f>SUMIF(A:A,A316,L:L)</f>
        <v>2788.7943216637909</v>
      </c>
      <c r="N316" s="3">
        <f>L316/M316</f>
        <v>2.9303097886250105E-2</v>
      </c>
      <c r="O316" s="7">
        <f>1/N316</f>
        <v>34.126084685033597</v>
      </c>
      <c r="P316" s="3" t="str">
        <f>IF(O316&gt;21,"",N316)</f>
        <v/>
      </c>
      <c r="Q316" s="3" t="str">
        <f>IF(ISNUMBER(P316),SUMIF(A:A,A316,P:P),"")</f>
        <v/>
      </c>
      <c r="R316" s="3" t="str">
        <f>IFERROR(P316*(1/Q316),"")</f>
        <v/>
      </c>
      <c r="S316" s="8" t="str">
        <f>IFERROR(1/R316,"")</f>
        <v/>
      </c>
    </row>
    <row r="317" spans="1:19" x14ac:dyDescent="0.25">
      <c r="A317" s="1">
        <v>33</v>
      </c>
      <c r="B317" s="5">
        <v>0.65972222222222221</v>
      </c>
      <c r="C317" s="1" t="s">
        <v>118</v>
      </c>
      <c r="D317" s="1">
        <v>6</v>
      </c>
      <c r="E317" s="1">
        <v>12</v>
      </c>
      <c r="F317" s="1" t="s">
        <v>355</v>
      </c>
      <c r="G317" s="2">
        <v>26.712033333333302</v>
      </c>
      <c r="H317" s="6">
        <f>1+COUNTIFS(A:A,A317,O:O,"&lt;"&amp;O317)</f>
        <v>10</v>
      </c>
      <c r="I317" s="2">
        <f>AVERAGEIF(A:A,A317,G:G)</f>
        <v>47.195856666666657</v>
      </c>
      <c r="J317" s="2">
        <f>G317-I317</f>
        <v>-20.483823333333355</v>
      </c>
      <c r="K317" s="2">
        <f>90+J317</f>
        <v>69.516176666666638</v>
      </c>
      <c r="L317" s="2">
        <f>EXP(0.06*K317)</f>
        <v>64.7782954181435</v>
      </c>
      <c r="M317" s="2">
        <f>SUMIF(A:A,A317,L:L)</f>
        <v>2788.7943216637909</v>
      </c>
      <c r="N317" s="3">
        <f>L317/M317</f>
        <v>2.3228064871954005E-2</v>
      </c>
      <c r="O317" s="7">
        <f>1/N317</f>
        <v>43.051369346200616</v>
      </c>
      <c r="P317" s="3" t="str">
        <f>IF(O317&gt;21,"",N317)</f>
        <v/>
      </c>
      <c r="Q317" s="3" t="str">
        <f>IF(ISNUMBER(P317),SUMIF(A:A,A317,P:P),"")</f>
        <v/>
      </c>
      <c r="R317" s="3" t="str">
        <f>IFERROR(P317*(1/Q317),"")</f>
        <v/>
      </c>
      <c r="S317" s="8" t="str">
        <f>IFERROR(1/R317,"")</f>
        <v/>
      </c>
    </row>
    <row r="318" spans="1:19" x14ac:dyDescent="0.25">
      <c r="A318" s="1">
        <v>34</v>
      </c>
      <c r="B318" s="5">
        <v>0.66249999999999998</v>
      </c>
      <c r="C318" s="1" t="s">
        <v>154</v>
      </c>
      <c r="D318" s="1">
        <v>5</v>
      </c>
      <c r="E318" s="1">
        <v>5</v>
      </c>
      <c r="F318" s="1" t="s">
        <v>358</v>
      </c>
      <c r="G318" s="2">
        <v>67.882800000000003</v>
      </c>
      <c r="H318" s="6">
        <f>1+COUNTIFS(A:A,A318,O:O,"&lt;"&amp;O318)</f>
        <v>1</v>
      </c>
      <c r="I318" s="2">
        <f>AVERAGEIF(A:A,A318,G:G)</f>
        <v>47.647595238095242</v>
      </c>
      <c r="J318" s="2">
        <f>G318-I318</f>
        <v>20.235204761904761</v>
      </c>
      <c r="K318" s="2">
        <f>90+J318</f>
        <v>110.23520476190475</v>
      </c>
      <c r="L318" s="2">
        <f>EXP(0.06*K318)</f>
        <v>745.54260766786058</v>
      </c>
      <c r="M318" s="2">
        <f>SUMIF(A:A,A318,L:L)</f>
        <v>1925.6930881560709</v>
      </c>
      <c r="N318" s="3">
        <f>L318/M318</f>
        <v>0.3871554674279627</v>
      </c>
      <c r="O318" s="7">
        <f>1/N318</f>
        <v>2.5829416968935566</v>
      </c>
      <c r="P318" s="3">
        <f>IF(O318&gt;21,"",N318)</f>
        <v>0.3871554674279627</v>
      </c>
      <c r="Q318" s="3">
        <f>IF(ISNUMBER(P318),SUMIF(A:A,A318,P:P),"")</f>
        <v>0.95259667675107929</v>
      </c>
      <c r="R318" s="3">
        <f>IFERROR(P318*(1/Q318),"")</f>
        <v>0.40642118209817074</v>
      </c>
      <c r="S318" s="8">
        <f>IFERROR(1/R318,"")</f>
        <v>2.4605016767025956</v>
      </c>
    </row>
    <row r="319" spans="1:19" x14ac:dyDescent="0.25">
      <c r="A319" s="1">
        <v>34</v>
      </c>
      <c r="B319" s="5">
        <v>0.66249999999999998</v>
      </c>
      <c r="C319" s="1" t="s">
        <v>154</v>
      </c>
      <c r="D319" s="1">
        <v>5</v>
      </c>
      <c r="E319" s="1">
        <v>4</v>
      </c>
      <c r="F319" s="1" t="s">
        <v>357</v>
      </c>
      <c r="G319" s="2">
        <v>52.9806666666667</v>
      </c>
      <c r="H319" s="6">
        <f>1+COUNTIFS(A:A,A319,O:O,"&lt;"&amp;O319)</f>
        <v>2</v>
      </c>
      <c r="I319" s="2">
        <f>AVERAGEIF(A:A,A319,G:G)</f>
        <v>47.647595238095242</v>
      </c>
      <c r="J319" s="2">
        <f>G319-I319</f>
        <v>5.3330714285714578</v>
      </c>
      <c r="K319" s="2">
        <f>90+J319</f>
        <v>95.333071428571458</v>
      </c>
      <c r="L319" s="2">
        <f>EXP(0.06*K319)</f>
        <v>304.90013163148018</v>
      </c>
      <c r="M319" s="2">
        <f>SUMIF(A:A,A319,L:L)</f>
        <v>1925.6930881560709</v>
      </c>
      <c r="N319" s="3">
        <f>L319/M319</f>
        <v>0.15833267175686569</v>
      </c>
      <c r="O319" s="7">
        <f>1/N319</f>
        <v>6.3158158635483117</v>
      </c>
      <c r="P319" s="3">
        <f>IF(O319&gt;21,"",N319)</f>
        <v>0.15833267175686569</v>
      </c>
      <c r="Q319" s="3">
        <f>IF(ISNUMBER(P319),SUMIF(A:A,A319,P:P),"")</f>
        <v>0.95259667675107929</v>
      </c>
      <c r="R319" s="3">
        <f>IFERROR(P319*(1/Q319),"")</f>
        <v>0.1662116566445247</v>
      </c>
      <c r="S319" s="8">
        <f>IFERROR(1/R319,"")</f>
        <v>6.0164252025878699</v>
      </c>
    </row>
    <row r="320" spans="1:19" x14ac:dyDescent="0.25">
      <c r="A320" s="1">
        <v>34</v>
      </c>
      <c r="B320" s="5">
        <v>0.66249999999999998</v>
      </c>
      <c r="C320" s="1" t="s">
        <v>154</v>
      </c>
      <c r="D320" s="1">
        <v>5</v>
      </c>
      <c r="E320" s="1">
        <v>2</v>
      </c>
      <c r="F320" s="1" t="s">
        <v>356</v>
      </c>
      <c r="G320" s="2">
        <v>48.926533333333296</v>
      </c>
      <c r="H320" s="6">
        <f>1+COUNTIFS(A:A,A320,O:O,"&lt;"&amp;O320)</f>
        <v>3</v>
      </c>
      <c r="I320" s="2">
        <f>AVERAGEIF(A:A,A320,G:G)</f>
        <v>47.647595238095242</v>
      </c>
      <c r="J320" s="2">
        <f>G320-I320</f>
        <v>1.278938095238054</v>
      </c>
      <c r="K320" s="2">
        <f>90+J320</f>
        <v>91.278938095238061</v>
      </c>
      <c r="L320" s="2">
        <f>EXP(0.06*K320)</f>
        <v>239.06519226374488</v>
      </c>
      <c r="M320" s="2">
        <f>SUMIF(A:A,A320,L:L)</f>
        <v>1925.6930881560709</v>
      </c>
      <c r="N320" s="3">
        <f>L320/M320</f>
        <v>0.12414501237715896</v>
      </c>
      <c r="O320" s="7">
        <f>1/N320</f>
        <v>8.0550960594530245</v>
      </c>
      <c r="P320" s="3">
        <f>IF(O320&gt;21,"",N320)</f>
        <v>0.12414501237715896</v>
      </c>
      <c r="Q320" s="3">
        <f>IF(ISNUMBER(P320),SUMIF(A:A,A320,P:P),"")</f>
        <v>0.95259667675107929</v>
      </c>
      <c r="R320" s="3">
        <f>IFERROR(P320*(1/Q320),"")</f>
        <v>0.13032274351467107</v>
      </c>
      <c r="S320" s="8">
        <f>IFERROR(1/R320,"")</f>
        <v>7.6732577371456658</v>
      </c>
    </row>
    <row r="321" spans="1:19" x14ac:dyDescent="0.25">
      <c r="A321" s="1">
        <v>34</v>
      </c>
      <c r="B321" s="5">
        <v>0.66249999999999998</v>
      </c>
      <c r="C321" s="1" t="s">
        <v>154</v>
      </c>
      <c r="D321" s="1">
        <v>5</v>
      </c>
      <c r="E321" s="1">
        <v>8</v>
      </c>
      <c r="F321" s="1" t="s">
        <v>360</v>
      </c>
      <c r="G321" s="2">
        <v>48.011566666666702</v>
      </c>
      <c r="H321" s="6">
        <f>1+COUNTIFS(A:A,A321,O:O,"&lt;"&amp;O321)</f>
        <v>4</v>
      </c>
      <c r="I321" s="2">
        <f>AVERAGEIF(A:A,A321,G:G)</f>
        <v>47.647595238095242</v>
      </c>
      <c r="J321" s="2">
        <f>G321-I321</f>
        <v>0.36397142857146036</v>
      </c>
      <c r="K321" s="2">
        <f>90+J321</f>
        <v>90.36397142857146</v>
      </c>
      <c r="L321" s="2">
        <f>EXP(0.06*K321)</f>
        <v>226.29473475607944</v>
      </c>
      <c r="M321" s="2">
        <f>SUMIF(A:A,A321,L:L)</f>
        <v>1925.6930881560709</v>
      </c>
      <c r="N321" s="3">
        <f>L321/M321</f>
        <v>0.11751339616260752</v>
      </c>
      <c r="O321" s="7">
        <f>1/N321</f>
        <v>8.5096681115084447</v>
      </c>
      <c r="P321" s="3">
        <f>IF(O321&gt;21,"",N321)</f>
        <v>0.11751339616260752</v>
      </c>
      <c r="Q321" s="3">
        <f>IF(ISNUMBER(P321),SUMIF(A:A,A321,P:P),"")</f>
        <v>0.95259667675107929</v>
      </c>
      <c r="R321" s="3">
        <f>IFERROR(P321*(1/Q321),"")</f>
        <v>0.12336112337006887</v>
      </c>
      <c r="S321" s="8">
        <f>IFERROR(1/R321,"")</f>
        <v>8.1062815632775784</v>
      </c>
    </row>
    <row r="322" spans="1:19" x14ac:dyDescent="0.25">
      <c r="A322" s="1">
        <v>34</v>
      </c>
      <c r="B322" s="5">
        <v>0.66249999999999998</v>
      </c>
      <c r="C322" s="1" t="s">
        <v>154</v>
      </c>
      <c r="D322" s="1">
        <v>5</v>
      </c>
      <c r="E322" s="1">
        <v>1</v>
      </c>
      <c r="F322" s="1" t="s">
        <v>23</v>
      </c>
      <c r="G322" s="2">
        <v>46.413633333333301</v>
      </c>
      <c r="H322" s="6">
        <f>1+COUNTIFS(A:A,A322,O:O,"&lt;"&amp;O322)</f>
        <v>5</v>
      </c>
      <c r="I322" s="2">
        <f>AVERAGEIF(A:A,A322,G:G)</f>
        <v>47.647595238095242</v>
      </c>
      <c r="J322" s="2">
        <f>G322-I322</f>
        <v>-1.2339619047619408</v>
      </c>
      <c r="K322" s="2">
        <f>90+J322</f>
        <v>88.766038095238059</v>
      </c>
      <c r="L322" s="2">
        <f>EXP(0.06*K322)</f>
        <v>205.60611712959928</v>
      </c>
      <c r="M322" s="2">
        <f>SUMIF(A:A,A322,L:L)</f>
        <v>1925.6930881560709</v>
      </c>
      <c r="N322" s="3">
        <f>L322/M322</f>
        <v>0.10676993047031989</v>
      </c>
      <c r="O322" s="7">
        <f>1/N322</f>
        <v>9.3659328576408676</v>
      </c>
      <c r="P322" s="3">
        <f>IF(O322&gt;21,"",N322)</f>
        <v>0.10676993047031989</v>
      </c>
      <c r="Q322" s="3">
        <f>IF(ISNUMBER(P322),SUMIF(A:A,A322,P:P),"")</f>
        <v>0.95259667675107929</v>
      </c>
      <c r="R322" s="3">
        <f>IFERROR(P322*(1/Q322),"")</f>
        <v>0.11208303899869648</v>
      </c>
      <c r="S322" s="8">
        <f>IFERROR(1/R322,"")</f>
        <v>8.9219565148624316</v>
      </c>
    </row>
    <row r="323" spans="1:19" x14ac:dyDescent="0.25">
      <c r="A323" s="1">
        <v>34</v>
      </c>
      <c r="B323" s="5">
        <v>0.66249999999999998</v>
      </c>
      <c r="C323" s="1" t="s">
        <v>154</v>
      </c>
      <c r="D323" s="1">
        <v>5</v>
      </c>
      <c r="E323" s="1">
        <v>7</v>
      </c>
      <c r="F323" s="1" t="s">
        <v>359</v>
      </c>
      <c r="G323" s="2">
        <v>36.437399999999997</v>
      </c>
      <c r="H323" s="6">
        <f>1+COUNTIFS(A:A,A323,O:O,"&lt;"&amp;O323)</f>
        <v>6</v>
      </c>
      <c r="I323" s="2">
        <f>AVERAGEIF(A:A,A323,G:G)</f>
        <v>47.647595238095242</v>
      </c>
      <c r="J323" s="2">
        <f>G323-I323</f>
        <v>-11.210195238095245</v>
      </c>
      <c r="K323" s="2">
        <f>90+J323</f>
        <v>78.789804761904747</v>
      </c>
      <c r="L323" s="2">
        <f>EXP(0.06*K323)</f>
        <v>113.00005277123199</v>
      </c>
      <c r="M323" s="2">
        <f>SUMIF(A:A,A323,L:L)</f>
        <v>1925.6930881560709</v>
      </c>
      <c r="N323" s="3">
        <f>L323/M323</f>
        <v>5.8680198556164583E-2</v>
      </c>
      <c r="O323" s="7">
        <f>1/N323</f>
        <v>17.041523795166949</v>
      </c>
      <c r="P323" s="3">
        <f>IF(O323&gt;21,"",N323)</f>
        <v>5.8680198556164583E-2</v>
      </c>
      <c r="Q323" s="3">
        <f>IF(ISNUMBER(P323),SUMIF(A:A,A323,P:P),"")</f>
        <v>0.95259667675107929</v>
      </c>
      <c r="R323" s="3">
        <f>IFERROR(P323*(1/Q323),"")</f>
        <v>6.160025537386811E-2</v>
      </c>
      <c r="S323" s="8">
        <f>IFERROR(1/R323,"")</f>
        <v>16.23369893405048</v>
      </c>
    </row>
    <row r="324" spans="1:19" x14ac:dyDescent="0.25">
      <c r="A324" s="1">
        <v>34</v>
      </c>
      <c r="B324" s="5">
        <v>0.66249999999999998</v>
      </c>
      <c r="C324" s="1" t="s">
        <v>154</v>
      </c>
      <c r="D324" s="1">
        <v>5</v>
      </c>
      <c r="E324" s="1">
        <v>9</v>
      </c>
      <c r="F324" s="1" t="s">
        <v>361</v>
      </c>
      <c r="G324" s="2">
        <v>32.880566666666702</v>
      </c>
      <c r="H324" s="6">
        <f>1+COUNTIFS(A:A,A324,O:O,"&lt;"&amp;O324)</f>
        <v>7</v>
      </c>
      <c r="I324" s="2">
        <f>AVERAGEIF(A:A,A324,G:G)</f>
        <v>47.647595238095242</v>
      </c>
      <c r="J324" s="2">
        <f>G324-I324</f>
        <v>-14.76702857142854</v>
      </c>
      <c r="K324" s="2">
        <f>90+J324</f>
        <v>75.23297142857146</v>
      </c>
      <c r="L324" s="2">
        <f>EXP(0.06*K324)</f>
        <v>91.284251936074625</v>
      </c>
      <c r="M324" s="2">
        <f>SUMIF(A:A,A324,L:L)</f>
        <v>1925.6930881560709</v>
      </c>
      <c r="N324" s="3">
        <f>L324/M324</f>
        <v>4.7403323248920728E-2</v>
      </c>
      <c r="O324" s="7">
        <f>1/N324</f>
        <v>21.095567387730942</v>
      </c>
      <c r="P324" s="3" t="str">
        <f>IF(O324&gt;21,"",N324)</f>
        <v/>
      </c>
      <c r="Q324" s="3" t="str">
        <f>IF(ISNUMBER(P324),SUMIF(A:A,A324,P:P),"")</f>
        <v/>
      </c>
      <c r="R324" s="3" t="str">
        <f>IFERROR(P324*(1/Q324),"")</f>
        <v/>
      </c>
      <c r="S324" s="8" t="str">
        <f>IFERROR(1/R324,"")</f>
        <v/>
      </c>
    </row>
    <row r="325" spans="1:19" x14ac:dyDescent="0.25">
      <c r="A325" s="1">
        <v>35</v>
      </c>
      <c r="B325" s="5">
        <v>0.66527777777777775</v>
      </c>
      <c r="C325" s="1" t="s">
        <v>66</v>
      </c>
      <c r="D325" s="1">
        <v>6</v>
      </c>
      <c r="E325" s="1">
        <v>8</v>
      </c>
      <c r="F325" s="1" t="s">
        <v>367</v>
      </c>
      <c r="G325" s="2">
        <v>68.999166666666696</v>
      </c>
      <c r="H325" s="6">
        <f>1+COUNTIFS(A:A,A325,O:O,"&lt;"&amp;O325)</f>
        <v>1</v>
      </c>
      <c r="I325" s="2">
        <f>AVERAGEIF(A:A,A325,G:G)</f>
        <v>50.492113333333336</v>
      </c>
      <c r="J325" s="2">
        <f>G325-I325</f>
        <v>18.50705333333336</v>
      </c>
      <c r="K325" s="2">
        <f>90+J325</f>
        <v>108.50705333333336</v>
      </c>
      <c r="L325" s="2">
        <f>EXP(0.06*K325)</f>
        <v>672.11079470097195</v>
      </c>
      <c r="M325" s="2">
        <f>SUMIF(A:A,A325,L:L)</f>
        <v>2676.2990461751151</v>
      </c>
      <c r="N325" s="3">
        <f>L325/M325</f>
        <v>0.25113441476636633</v>
      </c>
      <c r="O325" s="7">
        <f>1/N325</f>
        <v>3.9819313530975564</v>
      </c>
      <c r="P325" s="3">
        <f>IF(O325&gt;21,"",N325)</f>
        <v>0.25113441476636633</v>
      </c>
      <c r="Q325" s="3">
        <f>IF(ISNUMBER(P325),SUMIF(A:A,A325,P:P),"")</f>
        <v>0.97327032656802792</v>
      </c>
      <c r="R325" s="3">
        <f>IFERROR(P325*(1/Q325),"")</f>
        <v>0.25803151283973003</v>
      </c>
      <c r="S325" s="8">
        <f>IFERROR(1/R325,"")</f>
        <v>3.8754956284007278</v>
      </c>
    </row>
    <row r="326" spans="1:19" x14ac:dyDescent="0.25">
      <c r="A326" s="1">
        <v>35</v>
      </c>
      <c r="B326" s="5">
        <v>0.66527777777777775</v>
      </c>
      <c r="C326" s="1" t="s">
        <v>66</v>
      </c>
      <c r="D326" s="1">
        <v>6</v>
      </c>
      <c r="E326" s="1">
        <v>2</v>
      </c>
      <c r="F326" s="1" t="s">
        <v>362</v>
      </c>
      <c r="G326" s="2">
        <v>63.9305666666666</v>
      </c>
      <c r="H326" s="6">
        <f>1+COUNTIFS(A:A,A326,O:O,"&lt;"&amp;O326)</f>
        <v>2</v>
      </c>
      <c r="I326" s="2">
        <f>AVERAGEIF(A:A,A326,G:G)</f>
        <v>50.492113333333336</v>
      </c>
      <c r="J326" s="2">
        <f>G326-I326</f>
        <v>13.438453333333264</v>
      </c>
      <c r="K326" s="2">
        <f>90+J326</f>
        <v>103.43845333333326</v>
      </c>
      <c r="L326" s="2">
        <f>EXP(0.06*K326)</f>
        <v>495.86672945191447</v>
      </c>
      <c r="M326" s="2">
        <f>SUMIF(A:A,A326,L:L)</f>
        <v>2676.2990461751151</v>
      </c>
      <c r="N326" s="3">
        <f>L326/M326</f>
        <v>0.18528076305993982</v>
      </c>
      <c r="O326" s="7">
        <f>1/N326</f>
        <v>5.3972143868842553</v>
      </c>
      <c r="P326" s="3">
        <f>IF(O326&gt;21,"",N326)</f>
        <v>0.18528076305993982</v>
      </c>
      <c r="Q326" s="3">
        <f>IF(ISNUMBER(P326),SUMIF(A:A,A326,P:P),"")</f>
        <v>0.97327032656802792</v>
      </c>
      <c r="R326" s="3">
        <f>IFERROR(P326*(1/Q326),"")</f>
        <v>0.19036927151912852</v>
      </c>
      <c r="S326" s="8">
        <f>IFERROR(1/R326,"")</f>
        <v>5.252948608880498</v>
      </c>
    </row>
    <row r="327" spans="1:19" x14ac:dyDescent="0.25">
      <c r="A327" s="1">
        <v>35</v>
      </c>
      <c r="B327" s="5">
        <v>0.66527777777777775</v>
      </c>
      <c r="C327" s="1" t="s">
        <v>66</v>
      </c>
      <c r="D327" s="1">
        <v>6</v>
      </c>
      <c r="E327" s="1">
        <v>7</v>
      </c>
      <c r="F327" s="1" t="s">
        <v>366</v>
      </c>
      <c r="G327" s="2">
        <v>58.004800000000003</v>
      </c>
      <c r="H327" s="6">
        <f>1+COUNTIFS(A:A,A327,O:O,"&lt;"&amp;O327)</f>
        <v>3</v>
      </c>
      <c r="I327" s="2">
        <f>AVERAGEIF(A:A,A327,G:G)</f>
        <v>50.492113333333336</v>
      </c>
      <c r="J327" s="2">
        <f>G327-I327</f>
        <v>7.5126866666666672</v>
      </c>
      <c r="K327" s="2">
        <f>90+J327</f>
        <v>97.512686666666667</v>
      </c>
      <c r="L327" s="2">
        <f>EXP(0.06*K327)</f>
        <v>347.49879591290181</v>
      </c>
      <c r="M327" s="2">
        <f>SUMIF(A:A,A327,L:L)</f>
        <v>2676.2990461751151</v>
      </c>
      <c r="N327" s="3">
        <f>L327/M327</f>
        <v>0.12984303693921517</v>
      </c>
      <c r="O327" s="7">
        <f>1/N327</f>
        <v>7.7016066750513605</v>
      </c>
      <c r="P327" s="3">
        <f>IF(O327&gt;21,"",N327)</f>
        <v>0.12984303693921517</v>
      </c>
      <c r="Q327" s="3">
        <f>IF(ISNUMBER(P327),SUMIF(A:A,A327,P:P),"")</f>
        <v>0.97327032656802792</v>
      </c>
      <c r="R327" s="3">
        <f>IFERROR(P327*(1/Q327),"")</f>
        <v>0.13340901637993133</v>
      </c>
      <c r="S327" s="8">
        <f>IFERROR(1/R327,"")</f>
        <v>7.495745243725743</v>
      </c>
    </row>
    <row r="328" spans="1:19" x14ac:dyDescent="0.25">
      <c r="A328" s="1">
        <v>35</v>
      </c>
      <c r="B328" s="5">
        <v>0.66527777777777775</v>
      </c>
      <c r="C328" s="1" t="s">
        <v>66</v>
      </c>
      <c r="D328" s="1">
        <v>6</v>
      </c>
      <c r="E328" s="1">
        <v>12</v>
      </c>
      <c r="F328" s="1" t="s">
        <v>370</v>
      </c>
      <c r="G328" s="2">
        <v>49.613533333333301</v>
      </c>
      <c r="H328" s="6">
        <f>1+COUNTIFS(A:A,A328,O:O,"&lt;"&amp;O328)</f>
        <v>4</v>
      </c>
      <c r="I328" s="2">
        <f>AVERAGEIF(A:A,A328,G:G)</f>
        <v>50.492113333333336</v>
      </c>
      <c r="J328" s="2">
        <f>G328-I328</f>
        <v>-0.878580000000035</v>
      </c>
      <c r="K328" s="2">
        <f>90+J328</f>
        <v>89.121419999999972</v>
      </c>
      <c r="L328" s="2">
        <f>EXP(0.06*K328)</f>
        <v>210.03731386399676</v>
      </c>
      <c r="M328" s="2">
        <f>SUMIF(A:A,A328,L:L)</f>
        <v>2676.2990461751151</v>
      </c>
      <c r="N328" s="3">
        <f>L328/M328</f>
        <v>7.8480509928132158E-2</v>
      </c>
      <c r="O328" s="7">
        <f>1/N328</f>
        <v>12.742017106103685</v>
      </c>
      <c r="P328" s="3">
        <f>IF(O328&gt;21,"",N328)</f>
        <v>7.8480509928132158E-2</v>
      </c>
      <c r="Q328" s="3">
        <f>IF(ISNUMBER(P328),SUMIF(A:A,A328,P:P),"")</f>
        <v>0.97327032656802792</v>
      </c>
      <c r="R328" s="3">
        <f>IFERROR(P328*(1/Q328),"")</f>
        <v>8.0635880685762037E-2</v>
      </c>
      <c r="S328" s="8">
        <f>IFERROR(1/R328,"")</f>
        <v>12.401427149992932</v>
      </c>
    </row>
    <row r="329" spans="1:19" x14ac:dyDescent="0.25">
      <c r="A329" s="1">
        <v>35</v>
      </c>
      <c r="B329" s="5">
        <v>0.66527777777777775</v>
      </c>
      <c r="C329" s="1" t="s">
        <v>66</v>
      </c>
      <c r="D329" s="1">
        <v>6</v>
      </c>
      <c r="E329" s="1">
        <v>9</v>
      </c>
      <c r="F329" s="1" t="s">
        <v>368</v>
      </c>
      <c r="G329" s="2">
        <v>49.190233333333403</v>
      </c>
      <c r="H329" s="6">
        <f>1+COUNTIFS(A:A,A329,O:O,"&lt;"&amp;O329)</f>
        <v>5</v>
      </c>
      <c r="I329" s="2">
        <f>AVERAGEIF(A:A,A329,G:G)</f>
        <v>50.492113333333336</v>
      </c>
      <c r="J329" s="2">
        <f>G329-I329</f>
        <v>-1.3018799999999331</v>
      </c>
      <c r="K329" s="2">
        <f>90+J329</f>
        <v>88.698120000000074</v>
      </c>
      <c r="L329" s="2">
        <f>EXP(0.06*K329)</f>
        <v>204.76995944316272</v>
      </c>
      <c r="M329" s="2">
        <f>SUMIF(A:A,A329,L:L)</f>
        <v>2676.2990461751151</v>
      </c>
      <c r="N329" s="3">
        <f>L329/M329</f>
        <v>7.6512361253430819E-2</v>
      </c>
      <c r="O329" s="7">
        <f>1/N329</f>
        <v>13.069783543703664</v>
      </c>
      <c r="P329" s="3">
        <f>IF(O329&gt;21,"",N329)</f>
        <v>7.6512361253430819E-2</v>
      </c>
      <c r="Q329" s="3">
        <f>IF(ISNUMBER(P329),SUMIF(A:A,A329,P:P),"")</f>
        <v>0.97327032656802792</v>
      </c>
      <c r="R329" s="3">
        <f>IFERROR(P329*(1/Q329),"")</f>
        <v>7.8613679226439345E-2</v>
      </c>
      <c r="S329" s="8">
        <f>IFERROR(1/R329,"")</f>
        <v>12.720432497753903</v>
      </c>
    </row>
    <row r="330" spans="1:19" x14ac:dyDescent="0.25">
      <c r="A330" s="1">
        <v>35</v>
      </c>
      <c r="B330" s="5">
        <v>0.66527777777777775</v>
      </c>
      <c r="C330" s="1" t="s">
        <v>66</v>
      </c>
      <c r="D330" s="1">
        <v>6</v>
      </c>
      <c r="E330" s="1">
        <v>3</v>
      </c>
      <c r="F330" s="1" t="s">
        <v>363</v>
      </c>
      <c r="G330" s="2">
        <v>48.184766666666604</v>
      </c>
      <c r="H330" s="6">
        <f>1+COUNTIFS(A:A,A330,O:O,"&lt;"&amp;O330)</f>
        <v>6</v>
      </c>
      <c r="I330" s="2">
        <f>AVERAGEIF(A:A,A330,G:G)</f>
        <v>50.492113333333336</v>
      </c>
      <c r="J330" s="2">
        <f>G330-I330</f>
        <v>-2.3073466666667315</v>
      </c>
      <c r="K330" s="2">
        <f>90+J330</f>
        <v>87.692653333333269</v>
      </c>
      <c r="L330" s="2">
        <f>EXP(0.06*K330)</f>
        <v>192.781842531449</v>
      </c>
      <c r="M330" s="2">
        <f>SUMIF(A:A,A330,L:L)</f>
        <v>2676.2990461751151</v>
      </c>
      <c r="N330" s="3">
        <f>L330/M330</f>
        <v>7.2032997510859981E-2</v>
      </c>
      <c r="O330" s="7">
        <f>1/N330</f>
        <v>13.882526544161042</v>
      </c>
      <c r="P330" s="3">
        <f>IF(O330&gt;21,"",N330)</f>
        <v>7.2032997510859981E-2</v>
      </c>
      <c r="Q330" s="3">
        <f>IF(ISNUMBER(P330),SUMIF(A:A,A330,P:P),"")</f>
        <v>0.97327032656802792</v>
      </c>
      <c r="R330" s="3">
        <f>IFERROR(P330*(1/Q330),"")</f>
        <v>7.4011295263531438E-2</v>
      </c>
      <c r="S330" s="8">
        <f>IFERROR(1/R330,"")</f>
        <v>13.511451143224933</v>
      </c>
    </row>
    <row r="331" spans="1:19" x14ac:dyDescent="0.25">
      <c r="A331" s="1">
        <v>35</v>
      </c>
      <c r="B331" s="5">
        <v>0.66527777777777775</v>
      </c>
      <c r="C331" s="1" t="s">
        <v>66</v>
      </c>
      <c r="D331" s="1">
        <v>6</v>
      </c>
      <c r="E331" s="1">
        <v>10</v>
      </c>
      <c r="F331" s="1" t="s">
        <v>30</v>
      </c>
      <c r="G331" s="2">
        <v>45.8706666666667</v>
      </c>
      <c r="H331" s="6">
        <f>1+COUNTIFS(A:A,A331,O:O,"&lt;"&amp;O331)</f>
        <v>7</v>
      </c>
      <c r="I331" s="2">
        <f>AVERAGEIF(A:A,A331,G:G)</f>
        <v>50.492113333333336</v>
      </c>
      <c r="J331" s="2">
        <f>G331-I331</f>
        <v>-4.6214466666666354</v>
      </c>
      <c r="K331" s="2">
        <f>90+J331</f>
        <v>85.378553333333372</v>
      </c>
      <c r="L331" s="2">
        <f>EXP(0.06*K331)</f>
        <v>167.79000041920588</v>
      </c>
      <c r="M331" s="2">
        <f>SUMIF(A:A,A331,L:L)</f>
        <v>2676.2990461751151</v>
      </c>
      <c r="N331" s="3">
        <f>L331/M331</f>
        <v>6.2694787661717488E-2</v>
      </c>
      <c r="O331" s="7">
        <f>1/N331</f>
        <v>15.950289287136659</v>
      </c>
      <c r="P331" s="3">
        <f>IF(O331&gt;21,"",N331)</f>
        <v>6.2694787661717488E-2</v>
      </c>
      <c r="Q331" s="3">
        <f>IF(ISNUMBER(P331),SUMIF(A:A,A331,P:P),"")</f>
        <v>0.97327032656802792</v>
      </c>
      <c r="R331" s="3">
        <f>IFERROR(P331*(1/Q331),"")</f>
        <v>6.4416622956947153E-2</v>
      </c>
      <c r="S331" s="8">
        <f>IFERROR(1/R331,"")</f>
        <v>15.523943263346014</v>
      </c>
    </row>
    <row r="332" spans="1:19" x14ac:dyDescent="0.25">
      <c r="A332" s="1">
        <v>35</v>
      </c>
      <c r="B332" s="5">
        <v>0.66527777777777775</v>
      </c>
      <c r="C332" s="1" t="s">
        <v>66</v>
      </c>
      <c r="D332" s="1">
        <v>6</v>
      </c>
      <c r="E332" s="1">
        <v>6</v>
      </c>
      <c r="F332" s="1" t="s">
        <v>365</v>
      </c>
      <c r="G332" s="2">
        <v>45.652466666666605</v>
      </c>
      <c r="H332" s="6">
        <f>1+COUNTIFS(A:A,A332,O:O,"&lt;"&amp;O332)</f>
        <v>8</v>
      </c>
      <c r="I332" s="2">
        <f>AVERAGEIF(A:A,A332,G:G)</f>
        <v>50.492113333333336</v>
      </c>
      <c r="J332" s="2">
        <f>G332-I332</f>
        <v>-4.8396466666667308</v>
      </c>
      <c r="K332" s="2">
        <f>90+J332</f>
        <v>85.160353333333262</v>
      </c>
      <c r="L332" s="2">
        <f>EXP(0.06*K332)</f>
        <v>165.6076108277754</v>
      </c>
      <c r="M332" s="2">
        <f>SUMIF(A:A,A332,L:L)</f>
        <v>2676.2990461751151</v>
      </c>
      <c r="N332" s="3">
        <f>L332/M332</f>
        <v>6.1879337088453078E-2</v>
      </c>
      <c r="O332" s="7">
        <f>1/N332</f>
        <v>16.160483402893529</v>
      </c>
      <c r="P332" s="3">
        <f>IF(O332&gt;21,"",N332)</f>
        <v>6.1879337088453078E-2</v>
      </c>
      <c r="Q332" s="3">
        <f>IF(ISNUMBER(P332),SUMIF(A:A,A332,P:P),"")</f>
        <v>0.97327032656802792</v>
      </c>
      <c r="R332" s="3">
        <f>IFERROR(P332*(1/Q332),"")</f>
        <v>6.3578777035824832E-2</v>
      </c>
      <c r="S332" s="8">
        <f>IFERROR(1/R332,"")</f>
        <v>15.728518959031383</v>
      </c>
    </row>
    <row r="333" spans="1:19" x14ac:dyDescent="0.25">
      <c r="A333" s="1">
        <v>35</v>
      </c>
      <c r="B333" s="5">
        <v>0.66527777777777775</v>
      </c>
      <c r="C333" s="1" t="s">
        <v>66</v>
      </c>
      <c r="D333" s="1">
        <v>6</v>
      </c>
      <c r="E333" s="1">
        <v>11</v>
      </c>
      <c r="F333" s="1" t="s">
        <v>369</v>
      </c>
      <c r="G333" s="2">
        <v>43.812666666666701</v>
      </c>
      <c r="H333" s="6">
        <f>1+COUNTIFS(A:A,A333,O:O,"&lt;"&amp;O333)</f>
        <v>9</v>
      </c>
      <c r="I333" s="2">
        <f>AVERAGEIF(A:A,A333,G:G)</f>
        <v>50.492113333333336</v>
      </c>
      <c r="J333" s="2">
        <f>G333-I333</f>
        <v>-6.6794466666666352</v>
      </c>
      <c r="K333" s="2">
        <f>90+J333</f>
        <v>83.320553333333365</v>
      </c>
      <c r="L333" s="2">
        <f>EXP(0.06*K333)</f>
        <v>148.29939951317763</v>
      </c>
      <c r="M333" s="2">
        <f>SUMIF(A:A,A333,L:L)</f>
        <v>2676.2990461751151</v>
      </c>
      <c r="N333" s="3">
        <f>L333/M333</f>
        <v>5.5412118359912957E-2</v>
      </c>
      <c r="O333" s="7">
        <f>1/N333</f>
        <v>18.046593950889893</v>
      </c>
      <c r="P333" s="3">
        <f>IF(O333&gt;21,"",N333)</f>
        <v>5.5412118359912957E-2</v>
      </c>
      <c r="Q333" s="3">
        <f>IF(ISNUMBER(P333),SUMIF(A:A,A333,P:P),"")</f>
        <v>0.97327032656802792</v>
      </c>
      <c r="R333" s="3">
        <f>IFERROR(P333*(1/Q333),"")</f>
        <v>5.6933944092705115E-2</v>
      </c>
      <c r="S333" s="8">
        <f>IFERROR(1/R333,"")</f>
        <v>17.564214388023206</v>
      </c>
    </row>
    <row r="334" spans="1:19" x14ac:dyDescent="0.25">
      <c r="A334" s="1">
        <v>35</v>
      </c>
      <c r="B334" s="5">
        <v>0.66527777777777775</v>
      </c>
      <c r="C334" s="1" t="s">
        <v>66</v>
      </c>
      <c r="D334" s="1">
        <v>6</v>
      </c>
      <c r="E334" s="1">
        <v>5</v>
      </c>
      <c r="F334" s="1" t="s">
        <v>364</v>
      </c>
      <c r="G334" s="2">
        <v>31.662266666666699</v>
      </c>
      <c r="H334" s="6">
        <f>1+COUNTIFS(A:A,A334,O:O,"&lt;"&amp;O334)</f>
        <v>10</v>
      </c>
      <c r="I334" s="2">
        <f>AVERAGEIF(A:A,A334,G:G)</f>
        <v>50.492113333333336</v>
      </c>
      <c r="J334" s="2">
        <f>G334-I334</f>
        <v>-18.829846666666636</v>
      </c>
      <c r="K334" s="2">
        <f>90+J334</f>
        <v>71.17015333333336</v>
      </c>
      <c r="L334" s="2">
        <f>EXP(0.06*K334)</f>
        <v>71.536599510559356</v>
      </c>
      <c r="M334" s="2">
        <f>SUMIF(A:A,A334,L:L)</f>
        <v>2676.2990461751151</v>
      </c>
      <c r="N334" s="3">
        <f>L334/M334</f>
        <v>2.6729673431972141E-2</v>
      </c>
      <c r="O334" s="7">
        <f>1/N334</f>
        <v>37.411605590507172</v>
      </c>
      <c r="P334" s="3" t="str">
        <f>IF(O334&gt;21,"",N334)</f>
        <v/>
      </c>
      <c r="Q334" s="3" t="str">
        <f>IF(ISNUMBER(P334),SUMIF(A:A,A334,P:P),"")</f>
        <v/>
      </c>
      <c r="R334" s="3" t="str">
        <f>IFERROR(P334*(1/Q334),"")</f>
        <v/>
      </c>
      <c r="S334" s="8" t="str">
        <f>IFERROR(1/R334,"")</f>
        <v/>
      </c>
    </row>
    <row r="335" spans="1:19" x14ac:dyDescent="0.25">
      <c r="A335" s="1">
        <v>36</v>
      </c>
      <c r="B335" s="5">
        <v>0.66736111111111107</v>
      </c>
      <c r="C335" s="1" t="s">
        <v>77</v>
      </c>
      <c r="D335" s="1">
        <v>6</v>
      </c>
      <c r="E335" s="1">
        <v>3</v>
      </c>
      <c r="F335" s="1" t="s">
        <v>373</v>
      </c>
      <c r="G335" s="2">
        <v>63.3391666666666</v>
      </c>
      <c r="H335" s="6">
        <f>1+COUNTIFS(A:A,A335,O:O,"&lt;"&amp;O335)</f>
        <v>1</v>
      </c>
      <c r="I335" s="2">
        <f>AVERAGEIF(A:A,A335,G:G)</f>
        <v>49.500643333333308</v>
      </c>
      <c r="J335" s="2">
        <f>G335-I335</f>
        <v>13.838523333333292</v>
      </c>
      <c r="K335" s="2">
        <f>90+J335</f>
        <v>103.83852333333328</v>
      </c>
      <c r="L335" s="2">
        <f>EXP(0.06*K335)</f>
        <v>507.91362317442287</v>
      </c>
      <c r="M335" s="2">
        <f>SUMIF(A:A,A335,L:L)</f>
        <v>2526.4387726529767</v>
      </c>
      <c r="N335" s="3">
        <f>L335/M335</f>
        <v>0.20103935574146931</v>
      </c>
      <c r="O335" s="7">
        <f>1/N335</f>
        <v>4.9741504409015844</v>
      </c>
      <c r="P335" s="3">
        <f>IF(O335&gt;21,"",N335)</f>
        <v>0.20103935574146931</v>
      </c>
      <c r="Q335" s="3">
        <f>IF(ISNUMBER(P335),SUMIF(A:A,A335,P:P),"")</f>
        <v>0.936067319978794</v>
      </c>
      <c r="R335" s="3">
        <f>IFERROR(P335*(1/Q335),"")</f>
        <v>0.21477018954793095</v>
      </c>
      <c r="S335" s="8">
        <f>IFERROR(1/R335,"")</f>
        <v>4.6561396723860824</v>
      </c>
    </row>
    <row r="336" spans="1:19" x14ac:dyDescent="0.25">
      <c r="A336" s="1">
        <v>36</v>
      </c>
      <c r="B336" s="5">
        <v>0.66736111111111107</v>
      </c>
      <c r="C336" s="1" t="s">
        <v>77</v>
      </c>
      <c r="D336" s="1">
        <v>6</v>
      </c>
      <c r="E336" s="1">
        <v>5</v>
      </c>
      <c r="F336" s="1" t="s">
        <v>374</v>
      </c>
      <c r="G336" s="2">
        <v>57.160333333333298</v>
      </c>
      <c r="H336" s="6">
        <f>1+COUNTIFS(A:A,A336,O:O,"&lt;"&amp;O336)</f>
        <v>2</v>
      </c>
      <c r="I336" s="2">
        <f>AVERAGEIF(A:A,A336,G:G)</f>
        <v>49.500643333333308</v>
      </c>
      <c r="J336" s="2">
        <f>G336-I336</f>
        <v>7.6596899999999906</v>
      </c>
      <c r="K336" s="2">
        <f>90+J336</f>
        <v>97.659689999999983</v>
      </c>
      <c r="L336" s="2">
        <f>EXP(0.06*K336)</f>
        <v>350.57736161692657</v>
      </c>
      <c r="M336" s="2">
        <f>SUMIF(A:A,A336,L:L)</f>
        <v>2526.4387726529767</v>
      </c>
      <c r="N336" s="3">
        <f>L336/M336</f>
        <v>0.13876345051845065</v>
      </c>
      <c r="O336" s="7">
        <f>1/N336</f>
        <v>7.2065086034094774</v>
      </c>
      <c r="P336" s="3">
        <f>IF(O336&gt;21,"",N336)</f>
        <v>0.13876345051845065</v>
      </c>
      <c r="Q336" s="3">
        <f>IF(ISNUMBER(P336),SUMIF(A:A,A336,P:P),"")</f>
        <v>0.936067319978794</v>
      </c>
      <c r="R336" s="3">
        <f>IFERROR(P336*(1/Q336),"")</f>
        <v>0.14824088776178432</v>
      </c>
      <c r="S336" s="8">
        <f>IFERROR(1/R336,"")</f>
        <v>6.7457771947976317</v>
      </c>
    </row>
    <row r="337" spans="1:19" x14ac:dyDescent="0.25">
      <c r="A337" s="1">
        <v>36</v>
      </c>
      <c r="B337" s="5">
        <v>0.66736111111111107</v>
      </c>
      <c r="C337" s="1" t="s">
        <v>77</v>
      </c>
      <c r="D337" s="1">
        <v>6</v>
      </c>
      <c r="E337" s="1">
        <v>6</v>
      </c>
      <c r="F337" s="1" t="s">
        <v>375</v>
      </c>
      <c r="G337" s="2">
        <v>53.077466666666695</v>
      </c>
      <c r="H337" s="6">
        <f>1+COUNTIFS(A:A,A337,O:O,"&lt;"&amp;O337)</f>
        <v>3</v>
      </c>
      <c r="I337" s="2">
        <f>AVERAGEIF(A:A,A337,G:G)</f>
        <v>49.500643333333308</v>
      </c>
      <c r="J337" s="2">
        <f>G337-I337</f>
        <v>3.5768233333333868</v>
      </c>
      <c r="K337" s="2">
        <f>90+J337</f>
        <v>93.57682333333338</v>
      </c>
      <c r="L337" s="2">
        <f>EXP(0.06*K337)</f>
        <v>274.40617520776959</v>
      </c>
      <c r="M337" s="2">
        <f>SUMIF(A:A,A337,L:L)</f>
        <v>2526.4387726529767</v>
      </c>
      <c r="N337" s="3">
        <f>L337/M337</f>
        <v>0.10861382360737745</v>
      </c>
      <c r="O337" s="7">
        <f>1/N337</f>
        <v>9.2069311878278839</v>
      </c>
      <c r="P337" s="3">
        <f>IF(O337&gt;21,"",N337)</f>
        <v>0.10861382360737745</v>
      </c>
      <c r="Q337" s="3">
        <f>IF(ISNUMBER(P337),SUMIF(A:A,A337,P:P),"")</f>
        <v>0.936067319978794</v>
      </c>
      <c r="R337" s="3">
        <f>IFERROR(P337*(1/Q337),"")</f>
        <v>0.1160320644564731</v>
      </c>
      <c r="S337" s="8">
        <f>IFERROR(1/R337,"")</f>
        <v>8.6183074022192212</v>
      </c>
    </row>
    <row r="338" spans="1:19" x14ac:dyDescent="0.25">
      <c r="A338" s="1">
        <v>36</v>
      </c>
      <c r="B338" s="5">
        <v>0.66736111111111107</v>
      </c>
      <c r="C338" s="1" t="s">
        <v>77</v>
      </c>
      <c r="D338" s="1">
        <v>6</v>
      </c>
      <c r="E338" s="1">
        <v>9</v>
      </c>
      <c r="F338" s="1" t="s">
        <v>378</v>
      </c>
      <c r="G338" s="2">
        <v>52.861400000000003</v>
      </c>
      <c r="H338" s="6">
        <f>1+COUNTIFS(A:A,A338,O:O,"&lt;"&amp;O338)</f>
        <v>4</v>
      </c>
      <c r="I338" s="2">
        <f>AVERAGEIF(A:A,A338,G:G)</f>
        <v>49.500643333333308</v>
      </c>
      <c r="J338" s="2">
        <f>G338-I338</f>
        <v>3.3607566666666955</v>
      </c>
      <c r="K338" s="2">
        <f>90+J338</f>
        <v>93.360756666666703</v>
      </c>
      <c r="L338" s="2">
        <f>EXP(0.06*K338)</f>
        <v>270.87173330606271</v>
      </c>
      <c r="M338" s="2">
        <f>SUMIF(A:A,A338,L:L)</f>
        <v>2526.4387726529767</v>
      </c>
      <c r="N338" s="3">
        <f>L338/M338</f>
        <v>0.10721484179156426</v>
      </c>
      <c r="O338" s="7">
        <f>1/N338</f>
        <v>9.3270668807597925</v>
      </c>
      <c r="P338" s="3">
        <f>IF(O338&gt;21,"",N338)</f>
        <v>0.10721484179156426</v>
      </c>
      <c r="Q338" s="3">
        <f>IF(ISNUMBER(P338),SUMIF(A:A,A338,P:P),"")</f>
        <v>0.936067319978794</v>
      </c>
      <c r="R338" s="3">
        <f>IFERROR(P338*(1/Q338),"")</f>
        <v>0.11453753325561365</v>
      </c>
      <c r="S338" s="8">
        <f>IFERROR(1/R338,"")</f>
        <v>8.730762498335789</v>
      </c>
    </row>
    <row r="339" spans="1:19" x14ac:dyDescent="0.25">
      <c r="A339" s="1">
        <v>36</v>
      </c>
      <c r="B339" s="5">
        <v>0.66736111111111107</v>
      </c>
      <c r="C339" s="1" t="s">
        <v>77</v>
      </c>
      <c r="D339" s="1">
        <v>6</v>
      </c>
      <c r="E339" s="1">
        <v>8</v>
      </c>
      <c r="F339" s="1" t="s">
        <v>377</v>
      </c>
      <c r="G339" s="2">
        <v>52.735100000000003</v>
      </c>
      <c r="H339" s="6">
        <f>1+COUNTIFS(A:A,A339,O:O,"&lt;"&amp;O339)</f>
        <v>5</v>
      </c>
      <c r="I339" s="2">
        <f>AVERAGEIF(A:A,A339,G:G)</f>
        <v>49.500643333333308</v>
      </c>
      <c r="J339" s="2">
        <f>G339-I339</f>
        <v>3.234456666666695</v>
      </c>
      <c r="K339" s="2">
        <f>90+J339</f>
        <v>93.234456666666688</v>
      </c>
      <c r="L339" s="2">
        <f>EXP(0.06*K339)</f>
        <v>268.82682525359246</v>
      </c>
      <c r="M339" s="2">
        <f>SUMIF(A:A,A339,L:L)</f>
        <v>2526.4387726529767</v>
      </c>
      <c r="N339" s="3">
        <f>L339/M339</f>
        <v>0.10640543842323212</v>
      </c>
      <c r="O339" s="7">
        <f>1/N339</f>
        <v>9.398015879813002</v>
      </c>
      <c r="P339" s="3">
        <f>IF(O339&gt;21,"",N339)</f>
        <v>0.10640543842323212</v>
      </c>
      <c r="Q339" s="3">
        <f>IF(ISNUMBER(P339),SUMIF(A:A,A339,P:P),"")</f>
        <v>0.936067319978794</v>
      </c>
      <c r="R339" s="3">
        <f>IFERROR(P339*(1/Q339),"")</f>
        <v>0.11367284825801062</v>
      </c>
      <c r="S339" s="8">
        <f>IFERROR(1/R339,"")</f>
        <v>8.7971755377347041</v>
      </c>
    </row>
    <row r="340" spans="1:19" x14ac:dyDescent="0.25">
      <c r="A340" s="1">
        <v>36</v>
      </c>
      <c r="B340" s="5">
        <v>0.66736111111111107</v>
      </c>
      <c r="C340" s="1" t="s">
        <v>77</v>
      </c>
      <c r="D340" s="1">
        <v>6</v>
      </c>
      <c r="E340" s="1">
        <v>2</v>
      </c>
      <c r="F340" s="1" t="s">
        <v>372</v>
      </c>
      <c r="G340" s="2">
        <v>51.696799999999996</v>
      </c>
      <c r="H340" s="6">
        <f>1+COUNTIFS(A:A,A340,O:O,"&lt;"&amp;O340)</f>
        <v>6</v>
      </c>
      <c r="I340" s="2">
        <f>AVERAGEIF(A:A,A340,G:G)</f>
        <v>49.500643333333308</v>
      </c>
      <c r="J340" s="2">
        <f>G340-I340</f>
        <v>2.1961566666666883</v>
      </c>
      <c r="K340" s="2">
        <f>90+J340</f>
        <v>92.196156666666695</v>
      </c>
      <c r="L340" s="2">
        <f>EXP(0.06*K340)</f>
        <v>252.59044939567505</v>
      </c>
      <c r="M340" s="2">
        <f>SUMIF(A:A,A340,L:L)</f>
        <v>2526.4387726529767</v>
      </c>
      <c r="N340" s="3">
        <f>L340/M340</f>
        <v>9.9978852497752596E-2</v>
      </c>
      <c r="O340" s="7">
        <f>1/N340</f>
        <v>10.002115197536186</v>
      </c>
      <c r="P340" s="3">
        <f>IF(O340&gt;21,"",N340)</f>
        <v>9.9978852497752596E-2</v>
      </c>
      <c r="Q340" s="3">
        <f>IF(ISNUMBER(P340),SUMIF(A:A,A340,P:P),"")</f>
        <v>0.936067319978794</v>
      </c>
      <c r="R340" s="3">
        <f>IFERROR(P340*(1/Q340),"")</f>
        <v>0.1068073314428043</v>
      </c>
      <c r="S340" s="8">
        <f>IFERROR(1/R340,"")</f>
        <v>9.3626531670768642</v>
      </c>
    </row>
    <row r="341" spans="1:19" x14ac:dyDescent="0.25">
      <c r="A341" s="1">
        <v>36</v>
      </c>
      <c r="B341" s="5">
        <v>0.66736111111111107</v>
      </c>
      <c r="C341" s="1" t="s">
        <v>77</v>
      </c>
      <c r="D341" s="1">
        <v>6</v>
      </c>
      <c r="E341" s="1">
        <v>7</v>
      </c>
      <c r="F341" s="1" t="s">
        <v>376</v>
      </c>
      <c r="G341" s="2">
        <v>49.872266666666597</v>
      </c>
      <c r="H341" s="6">
        <f>1+COUNTIFS(A:A,A341,O:O,"&lt;"&amp;O341)</f>
        <v>7</v>
      </c>
      <c r="I341" s="2">
        <f>AVERAGEIF(A:A,A341,G:G)</f>
        <v>49.500643333333308</v>
      </c>
      <c r="J341" s="2">
        <f>G341-I341</f>
        <v>0.37162333333328945</v>
      </c>
      <c r="K341" s="2">
        <f>90+J341</f>
        <v>90.371623333333289</v>
      </c>
      <c r="L341" s="2">
        <f>EXP(0.06*K341)</f>
        <v>226.39865375511005</v>
      </c>
      <c r="M341" s="2">
        <f>SUMIF(A:A,A341,L:L)</f>
        <v>2526.4387726529767</v>
      </c>
      <c r="N341" s="3">
        <f>L341/M341</f>
        <v>8.9611771401597082E-2</v>
      </c>
      <c r="O341" s="7">
        <f>1/N341</f>
        <v>11.159248214372177</v>
      </c>
      <c r="P341" s="3">
        <f>IF(O341&gt;21,"",N341)</f>
        <v>8.9611771401597082E-2</v>
      </c>
      <c r="Q341" s="3">
        <f>IF(ISNUMBER(P341),SUMIF(A:A,A341,P:P),"")</f>
        <v>0.936067319978794</v>
      </c>
      <c r="R341" s="3">
        <f>IFERROR(P341*(1/Q341),"")</f>
        <v>9.5732186658997118E-2</v>
      </c>
      <c r="S341" s="8">
        <f>IFERROR(1/R341,"")</f>
        <v>10.445807569005506</v>
      </c>
    </row>
    <row r="342" spans="1:19" x14ac:dyDescent="0.25">
      <c r="A342" s="1">
        <v>36</v>
      </c>
      <c r="B342" s="5">
        <v>0.66736111111111107</v>
      </c>
      <c r="C342" s="1" t="s">
        <v>77</v>
      </c>
      <c r="D342" s="1">
        <v>6</v>
      </c>
      <c r="E342" s="1">
        <v>1</v>
      </c>
      <c r="F342" s="1" t="s">
        <v>371</v>
      </c>
      <c r="G342" s="2">
        <v>48.881466666666604</v>
      </c>
      <c r="H342" s="6">
        <f>1+COUNTIFS(A:A,A342,O:O,"&lt;"&amp;O342)</f>
        <v>8</v>
      </c>
      <c r="I342" s="2">
        <f>AVERAGEIF(A:A,A342,G:G)</f>
        <v>49.500643333333308</v>
      </c>
      <c r="J342" s="2">
        <f>G342-I342</f>
        <v>-0.61917666666670357</v>
      </c>
      <c r="K342" s="2">
        <f>90+J342</f>
        <v>89.380823333333296</v>
      </c>
      <c r="L342" s="2">
        <f>EXP(0.06*K342)</f>
        <v>213.33194929822602</v>
      </c>
      <c r="M342" s="2">
        <f>SUMIF(A:A,A342,L:L)</f>
        <v>2526.4387726529767</v>
      </c>
      <c r="N342" s="3">
        <f>L342/M342</f>
        <v>8.4439785997350428E-2</v>
      </c>
      <c r="O342" s="7">
        <f>1/N342</f>
        <v>11.842758578656017</v>
      </c>
      <c r="P342" s="3">
        <f>IF(O342&gt;21,"",N342)</f>
        <v>8.4439785997350428E-2</v>
      </c>
      <c r="Q342" s="3">
        <f>IF(ISNUMBER(P342),SUMIF(A:A,A342,P:P),"")</f>
        <v>0.936067319978794</v>
      </c>
      <c r="R342" s="3">
        <f>IFERROR(P342*(1/Q342),"")</f>
        <v>9.020695861838586E-2</v>
      </c>
      <c r="S342" s="8">
        <f>IFERROR(1/R342,"")</f>
        <v>11.08561928387841</v>
      </c>
    </row>
    <row r="343" spans="1:19" x14ac:dyDescent="0.25">
      <c r="A343" s="1">
        <v>36</v>
      </c>
      <c r="B343" s="5">
        <v>0.66736111111111107</v>
      </c>
      <c r="C343" s="1" t="s">
        <v>77</v>
      </c>
      <c r="D343" s="1">
        <v>6</v>
      </c>
      <c r="E343" s="1">
        <v>11</v>
      </c>
      <c r="F343" s="1" t="s">
        <v>380</v>
      </c>
      <c r="G343" s="2">
        <v>32.873466666666602</v>
      </c>
      <c r="H343" s="6">
        <f>1+COUNTIFS(A:A,A343,O:O,"&lt;"&amp;O343)</f>
        <v>9</v>
      </c>
      <c r="I343" s="2">
        <f>AVERAGEIF(A:A,A343,G:G)</f>
        <v>49.500643333333308</v>
      </c>
      <c r="J343" s="2">
        <f>G343-I343</f>
        <v>-16.627176666666706</v>
      </c>
      <c r="K343" s="2">
        <f>90+J343</f>
        <v>73.372823333333287</v>
      </c>
      <c r="L343" s="2">
        <f>EXP(0.06*K343)</f>
        <v>81.64408716874911</v>
      </c>
      <c r="M343" s="2">
        <f>SUMIF(A:A,A343,L:L)</f>
        <v>2526.4387726529767</v>
      </c>
      <c r="N343" s="3">
        <f>L343/M343</f>
        <v>3.2315878006818205E-2</v>
      </c>
      <c r="O343" s="7">
        <f>1/N343</f>
        <v>30.944540630739287</v>
      </c>
      <c r="P343" s="3" t="str">
        <f>IF(O343&gt;21,"",N343)</f>
        <v/>
      </c>
      <c r="Q343" s="3" t="str">
        <f>IF(ISNUMBER(P343),SUMIF(A:A,A343,P:P),"")</f>
        <v/>
      </c>
      <c r="R343" s="3" t="str">
        <f>IFERROR(P343*(1/Q343),"")</f>
        <v/>
      </c>
      <c r="S343" s="8" t="str">
        <f>IFERROR(1/R343,"")</f>
        <v/>
      </c>
    </row>
    <row r="344" spans="1:19" x14ac:dyDescent="0.25">
      <c r="A344" s="1">
        <v>36</v>
      </c>
      <c r="B344" s="5">
        <v>0.66736111111111107</v>
      </c>
      <c r="C344" s="1" t="s">
        <v>77</v>
      </c>
      <c r="D344" s="1">
        <v>6</v>
      </c>
      <c r="E344" s="1">
        <v>10</v>
      </c>
      <c r="F344" s="1" t="s">
        <v>379</v>
      </c>
      <c r="G344" s="2">
        <v>32.508966666666701</v>
      </c>
      <c r="H344" s="6">
        <f>1+COUNTIFS(A:A,A344,O:O,"&lt;"&amp;O344)</f>
        <v>10</v>
      </c>
      <c r="I344" s="2">
        <f>AVERAGEIF(A:A,A344,G:G)</f>
        <v>49.500643333333308</v>
      </c>
      <c r="J344" s="2">
        <f>G344-I344</f>
        <v>-16.991676666666606</v>
      </c>
      <c r="K344" s="2">
        <f>90+J344</f>
        <v>73.008323333333394</v>
      </c>
      <c r="L344" s="2">
        <f>EXP(0.06*K344)</f>
        <v>79.87791447644193</v>
      </c>
      <c r="M344" s="2">
        <f>SUMIF(A:A,A344,L:L)</f>
        <v>2526.4387726529767</v>
      </c>
      <c r="N344" s="3">
        <f>L344/M344</f>
        <v>3.161680201438774E-2</v>
      </c>
      <c r="O344" s="7">
        <f>1/N344</f>
        <v>31.628752317990092</v>
      </c>
      <c r="P344" s="3" t="str">
        <f>IF(O344&gt;21,"",N344)</f>
        <v/>
      </c>
      <c r="Q344" s="3" t="str">
        <f>IF(ISNUMBER(P344),SUMIF(A:A,A344,P:P),"")</f>
        <v/>
      </c>
      <c r="R344" s="3" t="str">
        <f>IFERROR(P344*(1/Q344),"")</f>
        <v/>
      </c>
      <c r="S344" s="8" t="str">
        <f>IFERROR(1/R344,"")</f>
        <v/>
      </c>
    </row>
    <row r="345" spans="1:19" x14ac:dyDescent="0.25">
      <c r="A345" s="1">
        <v>37</v>
      </c>
      <c r="B345" s="5">
        <v>0.67361111111111116</v>
      </c>
      <c r="C345" s="1" t="s">
        <v>41</v>
      </c>
      <c r="D345" s="1">
        <v>7</v>
      </c>
      <c r="E345" s="1">
        <v>2</v>
      </c>
      <c r="F345" s="1" t="s">
        <v>382</v>
      </c>
      <c r="G345" s="2">
        <v>76.675733333333298</v>
      </c>
      <c r="H345" s="6">
        <f>1+COUNTIFS(A:A,A345,O:O,"&lt;"&amp;O345)</f>
        <v>1</v>
      </c>
      <c r="I345" s="2">
        <f>AVERAGEIF(A:A,A345,G:G)</f>
        <v>50.510351515151505</v>
      </c>
      <c r="J345" s="2">
        <f>G345-I345</f>
        <v>26.165381818181793</v>
      </c>
      <c r="K345" s="2">
        <f>90+J345</f>
        <v>116.1653818181818</v>
      </c>
      <c r="L345" s="2">
        <f>EXP(0.06*K345)</f>
        <v>1064.1407118010368</v>
      </c>
      <c r="M345" s="2">
        <f>SUMIF(A:A,A345,L:L)</f>
        <v>3226.5259771125411</v>
      </c>
      <c r="N345" s="3">
        <f>L345/M345</f>
        <v>0.32981005556736592</v>
      </c>
      <c r="O345" s="7">
        <f>1/N345</f>
        <v>3.0320482444955146</v>
      </c>
      <c r="P345" s="3">
        <f>IF(O345&gt;21,"",N345)</f>
        <v>0.32981005556736592</v>
      </c>
      <c r="Q345" s="3">
        <f>IF(ISNUMBER(P345),SUMIF(A:A,A345,P:P),"")</f>
        <v>0.90367186945401157</v>
      </c>
      <c r="R345" s="3">
        <f>IFERROR(P345*(1/Q345),"")</f>
        <v>0.36496660648143614</v>
      </c>
      <c r="S345" s="8">
        <f>IFERROR(1/R345,"")</f>
        <v>2.7399767053780155</v>
      </c>
    </row>
    <row r="346" spans="1:19" x14ac:dyDescent="0.25">
      <c r="A346" s="1">
        <v>37</v>
      </c>
      <c r="B346" s="5">
        <v>0.67361111111111116</v>
      </c>
      <c r="C346" s="1" t="s">
        <v>41</v>
      </c>
      <c r="D346" s="1">
        <v>7</v>
      </c>
      <c r="E346" s="1">
        <v>6</v>
      </c>
      <c r="F346" s="1" t="s">
        <v>386</v>
      </c>
      <c r="G346" s="2">
        <v>61.234366666666695</v>
      </c>
      <c r="H346" s="6">
        <f>1+COUNTIFS(A:A,A346,O:O,"&lt;"&amp;O346)</f>
        <v>2</v>
      </c>
      <c r="I346" s="2">
        <f>AVERAGEIF(A:A,A346,G:G)</f>
        <v>50.510351515151505</v>
      </c>
      <c r="J346" s="2">
        <f>G346-I346</f>
        <v>10.724015151515189</v>
      </c>
      <c r="K346" s="2">
        <f>90+J346</f>
        <v>100.72401515151519</v>
      </c>
      <c r="L346" s="2">
        <f>EXP(0.06*K346)</f>
        <v>421.3403372375476</v>
      </c>
      <c r="M346" s="2">
        <f>SUMIF(A:A,A346,L:L)</f>
        <v>3226.5259771125411</v>
      </c>
      <c r="N346" s="3">
        <f>L346/M346</f>
        <v>0.13058637687293947</v>
      </c>
      <c r="O346" s="7">
        <f>1/N346</f>
        <v>7.6577666365075725</v>
      </c>
      <c r="P346" s="3">
        <f>IF(O346&gt;21,"",N346)</f>
        <v>0.13058637687293947</v>
      </c>
      <c r="Q346" s="3">
        <f>IF(ISNUMBER(P346),SUMIF(A:A,A346,P:P),"")</f>
        <v>0.90367186945401157</v>
      </c>
      <c r="R346" s="3">
        <f>IFERROR(P346*(1/Q346),"")</f>
        <v>0.14450640911489068</v>
      </c>
      <c r="S346" s="8">
        <f>IFERROR(1/R346,"")</f>
        <v>6.9201082922553558</v>
      </c>
    </row>
    <row r="347" spans="1:19" x14ac:dyDescent="0.25">
      <c r="A347" s="1">
        <v>37</v>
      </c>
      <c r="B347" s="5">
        <v>0.67361111111111116</v>
      </c>
      <c r="C347" s="1" t="s">
        <v>41</v>
      </c>
      <c r="D347" s="1">
        <v>7</v>
      </c>
      <c r="E347" s="1">
        <v>8</v>
      </c>
      <c r="F347" s="1" t="s">
        <v>388</v>
      </c>
      <c r="G347" s="2">
        <v>57.312666666666701</v>
      </c>
      <c r="H347" s="6">
        <f>1+COUNTIFS(A:A,A347,O:O,"&lt;"&amp;O347)</f>
        <v>3</v>
      </c>
      <c r="I347" s="2">
        <f>AVERAGEIF(A:A,A347,G:G)</f>
        <v>50.510351515151505</v>
      </c>
      <c r="J347" s="2">
        <f>G347-I347</f>
        <v>6.8023151515151952</v>
      </c>
      <c r="K347" s="2">
        <f>90+J347</f>
        <v>96.802315151515188</v>
      </c>
      <c r="L347" s="2">
        <f>EXP(0.06*K347)</f>
        <v>332.99880756592069</v>
      </c>
      <c r="M347" s="2">
        <f>SUMIF(A:A,A347,L:L)</f>
        <v>3226.5259771125411</v>
      </c>
      <c r="N347" s="3">
        <f>L347/M347</f>
        <v>0.10320660981131338</v>
      </c>
      <c r="O347" s="7">
        <f>1/N347</f>
        <v>9.6893018947937701</v>
      </c>
      <c r="P347" s="3">
        <f>IF(O347&gt;21,"",N347)</f>
        <v>0.10320660981131338</v>
      </c>
      <c r="Q347" s="3">
        <f>IF(ISNUMBER(P347),SUMIF(A:A,A347,P:P),"")</f>
        <v>0.90367186945401157</v>
      </c>
      <c r="R347" s="3">
        <f>IFERROR(P347*(1/Q347),"")</f>
        <v>0.11420805858842288</v>
      </c>
      <c r="S347" s="8">
        <f>IFERROR(1/R347,"")</f>
        <v>8.7559495569725811</v>
      </c>
    </row>
    <row r="348" spans="1:19" x14ac:dyDescent="0.25">
      <c r="A348" s="1">
        <v>37</v>
      </c>
      <c r="B348" s="5">
        <v>0.67361111111111116</v>
      </c>
      <c r="C348" s="1" t="s">
        <v>41</v>
      </c>
      <c r="D348" s="1">
        <v>7</v>
      </c>
      <c r="E348" s="1">
        <v>3</v>
      </c>
      <c r="F348" s="1" t="s">
        <v>383</v>
      </c>
      <c r="G348" s="2">
        <v>54.189266666666704</v>
      </c>
      <c r="H348" s="6">
        <f>1+COUNTIFS(A:A,A348,O:O,"&lt;"&amp;O348)</f>
        <v>4</v>
      </c>
      <c r="I348" s="2">
        <f>AVERAGEIF(A:A,A348,G:G)</f>
        <v>50.510351515151505</v>
      </c>
      <c r="J348" s="2">
        <f>G348-I348</f>
        <v>3.6789151515151985</v>
      </c>
      <c r="K348" s="2">
        <f>90+J348</f>
        <v>93.678915151515199</v>
      </c>
      <c r="L348" s="2">
        <f>EXP(0.06*K348)</f>
        <v>276.09221137159955</v>
      </c>
      <c r="M348" s="2">
        <f>SUMIF(A:A,A348,L:L)</f>
        <v>3226.5259771125411</v>
      </c>
      <c r="N348" s="3">
        <f>L348/M348</f>
        <v>8.556949899987415E-2</v>
      </c>
      <c r="O348" s="7">
        <f>1/N348</f>
        <v>11.686407092338717</v>
      </c>
      <c r="P348" s="3">
        <f>IF(O348&gt;21,"",N348)</f>
        <v>8.556949899987415E-2</v>
      </c>
      <c r="Q348" s="3">
        <f>IF(ISNUMBER(P348),SUMIF(A:A,A348,P:P),"")</f>
        <v>0.90367186945401157</v>
      </c>
      <c r="R348" s="3">
        <f>IFERROR(P348*(1/Q348),"")</f>
        <v>9.4690895990349119E-2</v>
      </c>
      <c r="S348" s="8">
        <f>IFERROR(1/R348,"")</f>
        <v>10.560677344334348</v>
      </c>
    </row>
    <row r="349" spans="1:19" x14ac:dyDescent="0.25">
      <c r="A349" s="1">
        <v>37</v>
      </c>
      <c r="B349" s="5">
        <v>0.67361111111111116</v>
      </c>
      <c r="C349" s="1" t="s">
        <v>41</v>
      </c>
      <c r="D349" s="1">
        <v>7</v>
      </c>
      <c r="E349" s="1">
        <v>4</v>
      </c>
      <c r="F349" s="1" t="s">
        <v>384</v>
      </c>
      <c r="G349" s="2">
        <v>52.731166666666596</v>
      </c>
      <c r="H349" s="6">
        <f>1+COUNTIFS(A:A,A349,O:O,"&lt;"&amp;O349)</f>
        <v>5</v>
      </c>
      <c r="I349" s="2">
        <f>AVERAGEIF(A:A,A349,G:G)</f>
        <v>50.510351515151505</v>
      </c>
      <c r="J349" s="2">
        <f>G349-I349</f>
        <v>2.2208151515150902</v>
      </c>
      <c r="K349" s="2">
        <f>90+J349</f>
        <v>92.220815151515097</v>
      </c>
      <c r="L349" s="2">
        <f>EXP(0.06*K349)</f>
        <v>252.9644358517927</v>
      </c>
      <c r="M349" s="2">
        <f>SUMIF(A:A,A349,L:L)</f>
        <v>3226.5259771125411</v>
      </c>
      <c r="N349" s="3">
        <f>L349/M349</f>
        <v>7.8401487434535941E-2</v>
      </c>
      <c r="O349" s="7">
        <f>1/N349</f>
        <v>12.754860050773717</v>
      </c>
      <c r="P349" s="3">
        <f>IF(O349&gt;21,"",N349)</f>
        <v>7.8401487434535941E-2</v>
      </c>
      <c r="Q349" s="3">
        <f>IF(ISNUMBER(P349),SUMIF(A:A,A349,P:P),"")</f>
        <v>0.90367186945401157</v>
      </c>
      <c r="R349" s="3">
        <f>IFERROR(P349*(1/Q349),"")</f>
        <v>8.6758800494592406E-2</v>
      </c>
      <c r="S349" s="8">
        <f>IFERROR(1/R349,"")</f>
        <v>11.526208226706974</v>
      </c>
    </row>
    <row r="350" spans="1:19" x14ac:dyDescent="0.25">
      <c r="A350" s="1">
        <v>37</v>
      </c>
      <c r="B350" s="5">
        <v>0.67361111111111116</v>
      </c>
      <c r="C350" s="1" t="s">
        <v>41</v>
      </c>
      <c r="D350" s="1">
        <v>7</v>
      </c>
      <c r="E350" s="1">
        <v>1</v>
      </c>
      <c r="F350" s="1" t="s">
        <v>381</v>
      </c>
      <c r="G350" s="2">
        <v>48.619033333333299</v>
      </c>
      <c r="H350" s="6">
        <f>1+COUNTIFS(A:A,A350,O:O,"&lt;"&amp;O350)</f>
        <v>6</v>
      </c>
      <c r="I350" s="2">
        <f>AVERAGEIF(A:A,A350,G:G)</f>
        <v>50.510351515151505</v>
      </c>
      <c r="J350" s="2">
        <f>G350-I350</f>
        <v>-1.8913181818182068</v>
      </c>
      <c r="K350" s="2">
        <f>90+J350</f>
        <v>88.108681818181793</v>
      </c>
      <c r="L350" s="2">
        <f>EXP(0.06*K350)</f>
        <v>197.65456959199713</v>
      </c>
      <c r="M350" s="2">
        <f>SUMIF(A:A,A350,L:L)</f>
        <v>3226.5259771125411</v>
      </c>
      <c r="N350" s="3">
        <f>L350/M350</f>
        <v>6.1259252519293428E-2</v>
      </c>
      <c r="O350" s="7">
        <f>1/N350</f>
        <v>16.324064673904612</v>
      </c>
      <c r="P350" s="3">
        <f>IF(O350&gt;21,"",N350)</f>
        <v>6.1259252519293428E-2</v>
      </c>
      <c r="Q350" s="3">
        <f>IF(ISNUMBER(P350),SUMIF(A:A,A350,P:P),"")</f>
        <v>0.90367186945401157</v>
      </c>
      <c r="R350" s="3">
        <f>IFERROR(P350*(1/Q350),"")</f>
        <v>6.7789265761150214E-2</v>
      </c>
      <c r="S350" s="8">
        <f>IFERROR(1/R350,"")</f>
        <v>14.751598040955571</v>
      </c>
    </row>
    <row r="351" spans="1:19" x14ac:dyDescent="0.25">
      <c r="A351" s="1">
        <v>37</v>
      </c>
      <c r="B351" s="5">
        <v>0.67361111111111116</v>
      </c>
      <c r="C351" s="1" t="s">
        <v>41</v>
      </c>
      <c r="D351" s="1">
        <v>7</v>
      </c>
      <c r="E351" s="1">
        <v>5</v>
      </c>
      <c r="F351" s="1" t="s">
        <v>385</v>
      </c>
      <c r="G351" s="2">
        <v>48.618866666666698</v>
      </c>
      <c r="H351" s="6">
        <f>1+COUNTIFS(A:A,A351,O:O,"&lt;"&amp;O351)</f>
        <v>7</v>
      </c>
      <c r="I351" s="2">
        <f>AVERAGEIF(A:A,A351,G:G)</f>
        <v>50.510351515151505</v>
      </c>
      <c r="J351" s="2">
        <f>G351-I351</f>
        <v>-1.8914848484848079</v>
      </c>
      <c r="K351" s="2">
        <f>90+J351</f>
        <v>88.108515151515192</v>
      </c>
      <c r="L351" s="2">
        <f>EXP(0.06*K351)</f>
        <v>197.65259305618468</v>
      </c>
      <c r="M351" s="2">
        <f>SUMIF(A:A,A351,L:L)</f>
        <v>3226.5259771125411</v>
      </c>
      <c r="N351" s="3">
        <f>L351/M351</f>
        <v>6.1258639929831431E-2</v>
      </c>
      <c r="O351" s="7">
        <f>1/N351</f>
        <v>16.324227915367494</v>
      </c>
      <c r="P351" s="3">
        <f>IF(O351&gt;21,"",N351)</f>
        <v>6.1258639929831431E-2</v>
      </c>
      <c r="Q351" s="3">
        <f>IF(ISNUMBER(P351),SUMIF(A:A,A351,P:P),"")</f>
        <v>0.90367186945401157</v>
      </c>
      <c r="R351" s="3">
        <f>IFERROR(P351*(1/Q351),"")</f>
        <v>6.7788587871882328E-2</v>
      </c>
      <c r="S351" s="8">
        <f>IFERROR(1/R351,"")</f>
        <v>14.751745557673502</v>
      </c>
    </row>
    <row r="352" spans="1:19" x14ac:dyDescent="0.25">
      <c r="A352" s="1">
        <v>37</v>
      </c>
      <c r="B352" s="5">
        <v>0.67361111111111116</v>
      </c>
      <c r="C352" s="1" t="s">
        <v>41</v>
      </c>
      <c r="D352" s="1">
        <v>7</v>
      </c>
      <c r="E352" s="1">
        <v>9</v>
      </c>
      <c r="F352" s="1" t="s">
        <v>389</v>
      </c>
      <c r="G352" s="2">
        <v>46.386699999999998</v>
      </c>
      <c r="H352" s="6">
        <f>1+COUNTIFS(A:A,A352,O:O,"&lt;"&amp;O352)</f>
        <v>8</v>
      </c>
      <c r="I352" s="2">
        <f>AVERAGEIF(A:A,A352,G:G)</f>
        <v>50.510351515151505</v>
      </c>
      <c r="J352" s="2">
        <f>G352-I352</f>
        <v>-4.1236515151515079</v>
      </c>
      <c r="K352" s="2">
        <f>90+J352</f>
        <v>85.876348484848492</v>
      </c>
      <c r="L352" s="2">
        <f>EXP(0.06*K352)</f>
        <v>172.87709510314292</v>
      </c>
      <c r="M352" s="2">
        <f>SUMIF(A:A,A352,L:L)</f>
        <v>3226.5259771125411</v>
      </c>
      <c r="N352" s="3">
        <f>L352/M352</f>
        <v>5.3579948318858046E-2</v>
      </c>
      <c r="O352" s="7">
        <f>1/N352</f>
        <v>18.663698480053203</v>
      </c>
      <c r="P352" s="3">
        <f>IF(O352&gt;21,"",N352)</f>
        <v>5.3579948318858046E-2</v>
      </c>
      <c r="Q352" s="3">
        <f>IF(ISNUMBER(P352),SUMIF(A:A,A352,P:P),"")</f>
        <v>0.90367186945401157</v>
      </c>
      <c r="R352" s="3">
        <f>IFERROR(P352*(1/Q352),"")</f>
        <v>5.9291375697276549E-2</v>
      </c>
      <c r="S352" s="8">
        <f>IFERROR(1/R352,"")</f>
        <v>16.865859296395669</v>
      </c>
    </row>
    <row r="353" spans="1:19" x14ac:dyDescent="0.25">
      <c r="A353" s="1">
        <v>37</v>
      </c>
      <c r="B353" s="5">
        <v>0.67361111111111116</v>
      </c>
      <c r="C353" s="1" t="s">
        <v>41</v>
      </c>
      <c r="D353" s="1">
        <v>7</v>
      </c>
      <c r="E353" s="1">
        <v>7</v>
      </c>
      <c r="F353" s="1" t="s">
        <v>387</v>
      </c>
      <c r="G353" s="2">
        <v>43.858733333333298</v>
      </c>
      <c r="H353" s="6">
        <f>1+COUNTIFS(A:A,A353,O:O,"&lt;"&amp;O353)</f>
        <v>9</v>
      </c>
      <c r="I353" s="2">
        <f>AVERAGEIF(A:A,A353,G:G)</f>
        <v>50.510351515151505</v>
      </c>
      <c r="J353" s="2">
        <f>G353-I353</f>
        <v>-6.6516181818182076</v>
      </c>
      <c r="K353" s="2">
        <f>90+J353</f>
        <v>83.348381818181792</v>
      </c>
      <c r="L353" s="2">
        <f>EXP(0.06*K353)</f>
        <v>148.54722320788241</v>
      </c>
      <c r="M353" s="2">
        <f>SUMIF(A:A,A353,L:L)</f>
        <v>3226.5259771125411</v>
      </c>
      <c r="N353" s="3">
        <f>L353/M353</f>
        <v>4.6039369979230478E-2</v>
      </c>
      <c r="O353" s="7">
        <f>1/N353</f>
        <v>21.720540495039902</v>
      </c>
      <c r="P353" s="3" t="str">
        <f>IF(O353&gt;21,"",N353)</f>
        <v/>
      </c>
      <c r="Q353" s="3" t="str">
        <f>IF(ISNUMBER(P353),SUMIF(A:A,A353,P:P),"")</f>
        <v/>
      </c>
      <c r="R353" s="3" t="str">
        <f>IFERROR(P353*(1/Q353),"")</f>
        <v/>
      </c>
      <c r="S353" s="8" t="str">
        <f>IFERROR(1/R353,"")</f>
        <v/>
      </c>
    </row>
    <row r="354" spans="1:19" x14ac:dyDescent="0.25">
      <c r="A354" s="1">
        <v>37</v>
      </c>
      <c r="B354" s="5">
        <v>0.67361111111111116</v>
      </c>
      <c r="C354" s="1" t="s">
        <v>41</v>
      </c>
      <c r="D354" s="1">
        <v>7</v>
      </c>
      <c r="E354" s="1">
        <v>10</v>
      </c>
      <c r="F354" s="1" t="s">
        <v>390</v>
      </c>
      <c r="G354" s="2">
        <v>38.146000000000001</v>
      </c>
      <c r="H354" s="6">
        <f>1+COUNTIFS(A:A,A354,O:O,"&lt;"&amp;O354)</f>
        <v>10</v>
      </c>
      <c r="I354" s="2">
        <f>AVERAGEIF(A:A,A354,G:G)</f>
        <v>50.510351515151505</v>
      </c>
      <c r="J354" s="2">
        <f>G354-I354</f>
        <v>-12.364351515151505</v>
      </c>
      <c r="K354" s="2">
        <f>90+J354</f>
        <v>77.635648484848502</v>
      </c>
      <c r="L354" s="2">
        <f>EXP(0.06*K354)</f>
        <v>105.43966663475003</v>
      </c>
      <c r="M354" s="2">
        <f>SUMIF(A:A,A354,L:L)</f>
        <v>3226.5259771125411</v>
      </c>
      <c r="N354" s="3">
        <f>L354/M354</f>
        <v>3.2679007509218726E-2</v>
      </c>
      <c r="O354" s="7">
        <f>1/N354</f>
        <v>30.600684543981352</v>
      </c>
      <c r="P354" s="3" t="str">
        <f>IF(O354&gt;21,"",N354)</f>
        <v/>
      </c>
      <c r="Q354" s="3" t="str">
        <f>IF(ISNUMBER(P354),SUMIF(A:A,A354,P:P),"")</f>
        <v/>
      </c>
      <c r="R354" s="3" t="str">
        <f>IFERROR(P354*(1/Q354),"")</f>
        <v/>
      </c>
      <c r="S354" s="8" t="str">
        <f>IFERROR(1/R354,"")</f>
        <v/>
      </c>
    </row>
    <row r="355" spans="1:19" x14ac:dyDescent="0.25">
      <c r="A355" s="1">
        <v>37</v>
      </c>
      <c r="B355" s="5">
        <v>0.67361111111111116</v>
      </c>
      <c r="C355" s="1" t="s">
        <v>41</v>
      </c>
      <c r="D355" s="1">
        <v>7</v>
      </c>
      <c r="E355" s="1">
        <v>11</v>
      </c>
      <c r="F355" s="1" t="s">
        <v>391</v>
      </c>
      <c r="G355" s="2">
        <v>27.841333333333303</v>
      </c>
      <c r="H355" s="6">
        <f>1+COUNTIFS(A:A,A355,O:O,"&lt;"&amp;O355)</f>
        <v>11</v>
      </c>
      <c r="I355" s="2">
        <f>AVERAGEIF(A:A,A355,G:G)</f>
        <v>50.510351515151505</v>
      </c>
      <c r="J355" s="2">
        <f>G355-I355</f>
        <v>-22.669018181818203</v>
      </c>
      <c r="K355" s="2">
        <f>90+J355</f>
        <v>67.330981818181797</v>
      </c>
      <c r="L355" s="2">
        <f>EXP(0.06*K355)</f>
        <v>56.818325690686535</v>
      </c>
      <c r="M355" s="2">
        <f>SUMIF(A:A,A355,L:L)</f>
        <v>3226.5259771125411</v>
      </c>
      <c r="N355" s="3">
        <f>L355/M355</f>
        <v>1.7609753057538986E-2</v>
      </c>
      <c r="O355" s="7">
        <f>1/N355</f>
        <v>56.786713404358942</v>
      </c>
      <c r="P355" s="3" t="str">
        <f>IF(O355&gt;21,"",N355)</f>
        <v/>
      </c>
      <c r="Q355" s="3" t="str">
        <f>IF(ISNUMBER(P355),SUMIF(A:A,A355,P:P),"")</f>
        <v/>
      </c>
      <c r="R355" s="3" t="str">
        <f>IFERROR(P355*(1/Q355),"")</f>
        <v/>
      </c>
      <c r="S355" s="8" t="str">
        <f>IFERROR(1/R355,"")</f>
        <v/>
      </c>
    </row>
    <row r="356" spans="1:19" x14ac:dyDescent="0.25">
      <c r="A356" s="1">
        <v>38</v>
      </c>
      <c r="B356" s="5">
        <v>0.67638888888888893</v>
      </c>
      <c r="C356" s="1" t="s">
        <v>95</v>
      </c>
      <c r="D356" s="1">
        <v>7</v>
      </c>
      <c r="E356" s="1">
        <v>1</v>
      </c>
      <c r="F356" s="1" t="s">
        <v>392</v>
      </c>
      <c r="G356" s="2">
        <v>61.7622</v>
      </c>
      <c r="H356" s="6">
        <f>1+COUNTIFS(A:A,A356,O:O,"&lt;"&amp;O356)</f>
        <v>1</v>
      </c>
      <c r="I356" s="2">
        <f>AVERAGEIF(A:A,A356,G:G)</f>
        <v>47.669306666666671</v>
      </c>
      <c r="J356" s="2">
        <f>G356-I356</f>
        <v>14.092893333333329</v>
      </c>
      <c r="K356" s="2">
        <f>90+J356</f>
        <v>104.09289333333334</v>
      </c>
      <c r="L356" s="2">
        <f>EXP(0.06*K356)</f>
        <v>515.72495993896234</v>
      </c>
      <c r="M356" s="2">
        <f>SUMIF(A:A,A356,L:L)</f>
        <v>2534.1506900392428</v>
      </c>
      <c r="N356" s="3">
        <f>L356/M356</f>
        <v>0.20350998145693383</v>
      </c>
      <c r="O356" s="7">
        <f>1/N356</f>
        <v>4.9137638991511432</v>
      </c>
      <c r="P356" s="3">
        <f>IF(O356&gt;21,"",N356)</f>
        <v>0.20350998145693383</v>
      </c>
      <c r="Q356" s="3">
        <f>IF(ISNUMBER(P356),SUMIF(A:A,A356,P:P),"")</f>
        <v>0.92581728693910614</v>
      </c>
      <c r="R356" s="3">
        <f>IFERROR(P356*(1/Q356),"")</f>
        <v>0.21981657107502173</v>
      </c>
      <c r="S356" s="8">
        <f>IFERROR(1/R356,"")</f>
        <v>4.549247561771435</v>
      </c>
    </row>
    <row r="357" spans="1:19" x14ac:dyDescent="0.25">
      <c r="A357" s="1">
        <v>38</v>
      </c>
      <c r="B357" s="5">
        <v>0.67638888888888893</v>
      </c>
      <c r="C357" s="1" t="s">
        <v>95</v>
      </c>
      <c r="D357" s="1">
        <v>7</v>
      </c>
      <c r="E357" s="1">
        <v>6</v>
      </c>
      <c r="F357" s="1" t="s">
        <v>397</v>
      </c>
      <c r="G357" s="2">
        <v>56.749300000000005</v>
      </c>
      <c r="H357" s="6">
        <f>1+COUNTIFS(A:A,A357,O:O,"&lt;"&amp;O357)</f>
        <v>2</v>
      </c>
      <c r="I357" s="2">
        <f>AVERAGEIF(A:A,A357,G:G)</f>
        <v>47.669306666666671</v>
      </c>
      <c r="J357" s="2">
        <f>G357-I357</f>
        <v>9.0799933333333342</v>
      </c>
      <c r="K357" s="2">
        <f>90+J357</f>
        <v>99.079993333333334</v>
      </c>
      <c r="L357" s="2">
        <f>EXP(0.06*K357)</f>
        <v>381.76284835651546</v>
      </c>
      <c r="M357" s="2">
        <f>SUMIF(A:A,A357,L:L)</f>
        <v>2534.1506900392428</v>
      </c>
      <c r="N357" s="3">
        <f>L357/M357</f>
        <v>0.15064725624134201</v>
      </c>
      <c r="O357" s="7">
        <f>1/N357</f>
        <v>6.6380233198403964</v>
      </c>
      <c r="P357" s="3">
        <f>IF(O357&gt;21,"",N357)</f>
        <v>0.15064725624134201</v>
      </c>
      <c r="Q357" s="3">
        <f>IF(ISNUMBER(P357),SUMIF(A:A,A357,P:P),"")</f>
        <v>0.92581728693910614</v>
      </c>
      <c r="R357" s="3">
        <f>IFERROR(P357*(1/Q357),"")</f>
        <v>0.16271812847587336</v>
      </c>
      <c r="S357" s="8">
        <f>IFERROR(1/R357,"")</f>
        <v>6.145596740613156</v>
      </c>
    </row>
    <row r="358" spans="1:19" x14ac:dyDescent="0.25">
      <c r="A358" s="1">
        <v>38</v>
      </c>
      <c r="B358" s="5">
        <v>0.67638888888888893</v>
      </c>
      <c r="C358" s="1" t="s">
        <v>95</v>
      </c>
      <c r="D358" s="1">
        <v>7</v>
      </c>
      <c r="E358" s="1">
        <v>3</v>
      </c>
      <c r="F358" s="1" t="s">
        <v>394</v>
      </c>
      <c r="G358" s="2">
        <v>54.998833333333295</v>
      </c>
      <c r="H358" s="6">
        <f>1+COUNTIFS(A:A,A358,O:O,"&lt;"&amp;O358)</f>
        <v>3</v>
      </c>
      <c r="I358" s="2">
        <f>AVERAGEIF(A:A,A358,G:G)</f>
        <v>47.669306666666671</v>
      </c>
      <c r="J358" s="2">
        <f>G358-I358</f>
        <v>7.3295266666666237</v>
      </c>
      <c r="K358" s="2">
        <f>90+J358</f>
        <v>97.329526666666624</v>
      </c>
      <c r="L358" s="2">
        <f>EXP(0.06*K358)</f>
        <v>343.70083042976779</v>
      </c>
      <c r="M358" s="2">
        <f>SUMIF(A:A,A358,L:L)</f>
        <v>2534.1506900392428</v>
      </c>
      <c r="N358" s="3">
        <f>L358/M358</f>
        <v>0.1356276214278502</v>
      </c>
      <c r="O358" s="7">
        <f>1/N358</f>
        <v>7.3731293778676914</v>
      </c>
      <c r="P358" s="3">
        <f>IF(O358&gt;21,"",N358)</f>
        <v>0.1356276214278502</v>
      </c>
      <c r="Q358" s="3">
        <f>IF(ISNUMBER(P358),SUMIF(A:A,A358,P:P),"")</f>
        <v>0.92581728693910614</v>
      </c>
      <c r="R358" s="3">
        <f>IFERROR(P358*(1/Q358),"")</f>
        <v>0.14649501941820064</v>
      </c>
      <c r="S358" s="8">
        <f>IFERROR(1/R358,"")</f>
        <v>6.8261706368684862</v>
      </c>
    </row>
    <row r="359" spans="1:19" x14ac:dyDescent="0.25">
      <c r="A359" s="1">
        <v>38</v>
      </c>
      <c r="B359" s="5">
        <v>0.67638888888888893</v>
      </c>
      <c r="C359" s="1" t="s">
        <v>95</v>
      </c>
      <c r="D359" s="1">
        <v>7</v>
      </c>
      <c r="E359" s="1">
        <v>8</v>
      </c>
      <c r="F359" s="1" t="s">
        <v>399</v>
      </c>
      <c r="G359" s="2">
        <v>53.045299999999997</v>
      </c>
      <c r="H359" s="6">
        <f>1+COUNTIFS(A:A,A359,O:O,"&lt;"&amp;O359)</f>
        <v>4</v>
      </c>
      <c r="I359" s="2">
        <f>AVERAGEIF(A:A,A359,G:G)</f>
        <v>47.669306666666671</v>
      </c>
      <c r="J359" s="2">
        <f>G359-I359</f>
        <v>5.3759933333333265</v>
      </c>
      <c r="K359" s="2">
        <f>90+J359</f>
        <v>95.375993333333327</v>
      </c>
      <c r="L359" s="2">
        <f>EXP(0.06*K359)</f>
        <v>305.68635725068418</v>
      </c>
      <c r="M359" s="2">
        <f>SUMIF(A:A,A359,L:L)</f>
        <v>2534.1506900392428</v>
      </c>
      <c r="N359" s="3">
        <f>L359/M359</f>
        <v>0.12062674822464896</v>
      </c>
      <c r="O359" s="7">
        <f>1/N359</f>
        <v>8.2900352924846512</v>
      </c>
      <c r="P359" s="3">
        <f>IF(O359&gt;21,"",N359)</f>
        <v>0.12062674822464896</v>
      </c>
      <c r="Q359" s="3">
        <f>IF(ISNUMBER(P359),SUMIF(A:A,A359,P:P),"")</f>
        <v>0.92581728693910614</v>
      </c>
      <c r="R359" s="3">
        <f>IFERROR(P359*(1/Q359),"")</f>
        <v>0.13029217527732656</v>
      </c>
      <c r="S359" s="8">
        <f>IFERROR(1/R359,"")</f>
        <v>7.6750579831175783</v>
      </c>
    </row>
    <row r="360" spans="1:19" x14ac:dyDescent="0.25">
      <c r="A360" s="1">
        <v>38</v>
      </c>
      <c r="B360" s="5">
        <v>0.67638888888888893</v>
      </c>
      <c r="C360" s="1" t="s">
        <v>95</v>
      </c>
      <c r="D360" s="1">
        <v>7</v>
      </c>
      <c r="E360" s="1">
        <v>5</v>
      </c>
      <c r="F360" s="1" t="s">
        <v>396</v>
      </c>
      <c r="G360" s="2">
        <v>47.888766666666697</v>
      </c>
      <c r="H360" s="6">
        <f>1+COUNTIFS(A:A,A360,O:O,"&lt;"&amp;O360)</f>
        <v>5</v>
      </c>
      <c r="I360" s="2">
        <f>AVERAGEIF(A:A,A360,G:G)</f>
        <v>47.669306666666671</v>
      </c>
      <c r="J360" s="2">
        <f>G360-I360</f>
        <v>0.21946000000002641</v>
      </c>
      <c r="K360" s="2">
        <f>90+J360</f>
        <v>90.219460000000026</v>
      </c>
      <c r="L360" s="2">
        <f>EXP(0.06*K360)</f>
        <v>224.34108620821075</v>
      </c>
      <c r="M360" s="2">
        <f>SUMIF(A:A,A360,L:L)</f>
        <v>2534.1506900392428</v>
      </c>
      <c r="N360" s="3">
        <f>L360/M360</f>
        <v>8.8527129459983575E-2</v>
      </c>
      <c r="O360" s="7">
        <f>1/N360</f>
        <v>11.295972275391856</v>
      </c>
      <c r="P360" s="3">
        <f>IF(O360&gt;21,"",N360)</f>
        <v>8.8527129459983575E-2</v>
      </c>
      <c r="Q360" s="3">
        <f>IF(ISNUMBER(P360),SUMIF(A:A,A360,P:P),"")</f>
        <v>0.92581728693910614</v>
      </c>
      <c r="R360" s="3">
        <f>IFERROR(P360*(1/Q360),"")</f>
        <v>9.5620518982387798E-2</v>
      </c>
      <c r="S360" s="8">
        <f>IFERROR(1/R360,"")</f>
        <v>10.458006405342649</v>
      </c>
    </row>
    <row r="361" spans="1:19" x14ac:dyDescent="0.25">
      <c r="A361" s="1">
        <v>38</v>
      </c>
      <c r="B361" s="5">
        <v>0.67638888888888893</v>
      </c>
      <c r="C361" s="1" t="s">
        <v>95</v>
      </c>
      <c r="D361" s="1">
        <v>7</v>
      </c>
      <c r="E361" s="1">
        <v>7</v>
      </c>
      <c r="F361" s="1" t="s">
        <v>398</v>
      </c>
      <c r="G361" s="2">
        <v>45.759233333333398</v>
      </c>
      <c r="H361" s="6">
        <f>1+COUNTIFS(A:A,A361,O:O,"&lt;"&amp;O361)</f>
        <v>6</v>
      </c>
      <c r="I361" s="2">
        <f>AVERAGEIF(A:A,A361,G:G)</f>
        <v>47.669306666666671</v>
      </c>
      <c r="J361" s="2">
        <f>G361-I361</f>
        <v>-1.9100733333332727</v>
      </c>
      <c r="K361" s="2">
        <f>90+J361</f>
        <v>88.089926666666727</v>
      </c>
      <c r="L361" s="2">
        <f>EXP(0.06*K361)</f>
        <v>197.43227220806835</v>
      </c>
      <c r="M361" s="2">
        <f>SUMIF(A:A,A361,L:L)</f>
        <v>2534.1506900392428</v>
      </c>
      <c r="N361" s="3">
        <f>L361/M361</f>
        <v>7.7908655149868375E-2</v>
      </c>
      <c r="O361" s="7">
        <f>1/N361</f>
        <v>12.835544370216093</v>
      </c>
      <c r="P361" s="3">
        <f>IF(O361&gt;21,"",N361)</f>
        <v>7.7908655149868375E-2</v>
      </c>
      <c r="Q361" s="3">
        <f>IF(ISNUMBER(P361),SUMIF(A:A,A361,P:P),"")</f>
        <v>0.92581728693910614</v>
      </c>
      <c r="R361" s="3">
        <f>IFERROR(P361*(1/Q361),"")</f>
        <v>8.4151221033521989E-2</v>
      </c>
      <c r="S361" s="8">
        <f>IFERROR(1/R361,"")</f>
        <v>11.883368865219982</v>
      </c>
    </row>
    <row r="362" spans="1:19" x14ac:dyDescent="0.25">
      <c r="A362" s="1">
        <v>38</v>
      </c>
      <c r="B362" s="5">
        <v>0.67638888888888893</v>
      </c>
      <c r="C362" s="1" t="s">
        <v>95</v>
      </c>
      <c r="D362" s="1">
        <v>7</v>
      </c>
      <c r="E362" s="1">
        <v>4</v>
      </c>
      <c r="F362" s="1" t="s">
        <v>395</v>
      </c>
      <c r="G362" s="2">
        <v>45.508133333333298</v>
      </c>
      <c r="H362" s="6">
        <f>1+COUNTIFS(A:A,A362,O:O,"&lt;"&amp;O362)</f>
        <v>7</v>
      </c>
      <c r="I362" s="2">
        <f>AVERAGEIF(A:A,A362,G:G)</f>
        <v>47.669306666666671</v>
      </c>
      <c r="J362" s="2">
        <f>G362-I362</f>
        <v>-2.1611733333333731</v>
      </c>
      <c r="K362" s="2">
        <f>90+J362</f>
        <v>87.83882666666662</v>
      </c>
      <c r="L362" s="2">
        <f>EXP(0.06*K362)</f>
        <v>194.48005250807628</v>
      </c>
      <c r="M362" s="2">
        <f>SUMIF(A:A,A362,L:L)</f>
        <v>2534.1506900392428</v>
      </c>
      <c r="N362" s="3">
        <f>L362/M362</f>
        <v>7.6743681136446015E-2</v>
      </c>
      <c r="O362" s="7">
        <f>1/N362</f>
        <v>13.030388758939715</v>
      </c>
      <c r="P362" s="3">
        <f>IF(O362&gt;21,"",N362)</f>
        <v>7.6743681136446015E-2</v>
      </c>
      <c r="Q362" s="3">
        <f>IF(ISNUMBER(P362),SUMIF(A:A,A362,P:P),"")</f>
        <v>0.92581728693910614</v>
      </c>
      <c r="R362" s="3">
        <f>IFERROR(P362*(1/Q362),"")</f>
        <v>8.2892901460257212E-2</v>
      </c>
      <c r="S362" s="8">
        <f>IFERROR(1/R362,"")</f>
        <v>12.063759168563395</v>
      </c>
    </row>
    <row r="363" spans="1:19" x14ac:dyDescent="0.25">
      <c r="A363" s="1">
        <v>38</v>
      </c>
      <c r="B363" s="5">
        <v>0.67638888888888893</v>
      </c>
      <c r="C363" s="1" t="s">
        <v>95</v>
      </c>
      <c r="D363" s="1">
        <v>7</v>
      </c>
      <c r="E363" s="1">
        <v>2</v>
      </c>
      <c r="F363" s="1" t="s">
        <v>393</v>
      </c>
      <c r="G363" s="2">
        <v>44.497</v>
      </c>
      <c r="H363" s="6">
        <f>1+COUNTIFS(A:A,A363,O:O,"&lt;"&amp;O363)</f>
        <v>8</v>
      </c>
      <c r="I363" s="2">
        <f>AVERAGEIF(A:A,A363,G:G)</f>
        <v>47.669306666666671</v>
      </c>
      <c r="J363" s="2">
        <f>G363-I363</f>
        <v>-3.172306666666671</v>
      </c>
      <c r="K363" s="2">
        <f>90+J363</f>
        <v>86.827693333333329</v>
      </c>
      <c r="L363" s="2">
        <f>EXP(0.06*K363)</f>
        <v>183.03210964671067</v>
      </c>
      <c r="M363" s="2">
        <f>SUMIF(A:A,A363,L:L)</f>
        <v>2534.1506900392428</v>
      </c>
      <c r="N363" s="3">
        <f>L363/M363</f>
        <v>7.2226213842033329E-2</v>
      </c>
      <c r="O363" s="7">
        <f>1/N363</f>
        <v>13.845388631156965</v>
      </c>
      <c r="P363" s="3">
        <f>IF(O363&gt;21,"",N363)</f>
        <v>7.2226213842033329E-2</v>
      </c>
      <c r="Q363" s="3">
        <f>IF(ISNUMBER(P363),SUMIF(A:A,A363,P:P),"")</f>
        <v>0.92581728693910614</v>
      </c>
      <c r="R363" s="3">
        <f>IFERROR(P363*(1/Q363),"")</f>
        <v>7.8013464277410779E-2</v>
      </c>
      <c r="S363" s="8">
        <f>IFERROR(1/R363,"")</f>
        <v>12.818300139115285</v>
      </c>
    </row>
    <row r="364" spans="1:19" x14ac:dyDescent="0.25">
      <c r="A364" s="1">
        <v>38</v>
      </c>
      <c r="B364" s="5">
        <v>0.67638888888888893</v>
      </c>
      <c r="C364" s="1" t="s">
        <v>95</v>
      </c>
      <c r="D364" s="1">
        <v>7</v>
      </c>
      <c r="E364" s="1">
        <v>9</v>
      </c>
      <c r="F364" s="1" t="s">
        <v>400</v>
      </c>
      <c r="G364" s="2">
        <v>35.465533333333298</v>
      </c>
      <c r="H364" s="6">
        <f>1+COUNTIFS(A:A,A364,O:O,"&lt;"&amp;O364)</f>
        <v>9</v>
      </c>
      <c r="I364" s="2">
        <f>AVERAGEIF(A:A,A364,G:G)</f>
        <v>47.669306666666671</v>
      </c>
      <c r="J364" s="2">
        <f>G364-I364</f>
        <v>-12.203773333333373</v>
      </c>
      <c r="K364" s="2">
        <f>90+J364</f>
        <v>77.796226666666627</v>
      </c>
      <c r="L364" s="2">
        <f>EXP(0.06*K364)</f>
        <v>106.46045482528</v>
      </c>
      <c r="M364" s="2">
        <f>SUMIF(A:A,A364,L:L)</f>
        <v>2534.1506900392428</v>
      </c>
      <c r="N364" s="3">
        <f>L364/M364</f>
        <v>4.2010309506744996E-2</v>
      </c>
      <c r="O364" s="7">
        <f>1/N364</f>
        <v>23.803680852183302</v>
      </c>
      <c r="P364" s="3" t="str">
        <f>IF(O364&gt;21,"",N364)</f>
        <v/>
      </c>
      <c r="Q364" s="3" t="str">
        <f>IF(ISNUMBER(P364),SUMIF(A:A,A364,P:P),"")</f>
        <v/>
      </c>
      <c r="R364" s="3" t="str">
        <f>IFERROR(P364*(1/Q364),"")</f>
        <v/>
      </c>
      <c r="S364" s="8" t="str">
        <f>IFERROR(1/R364,"")</f>
        <v/>
      </c>
    </row>
    <row r="365" spans="1:19" x14ac:dyDescent="0.25">
      <c r="A365" s="1">
        <v>38</v>
      </c>
      <c r="B365" s="5">
        <v>0.67638888888888893</v>
      </c>
      <c r="C365" s="1" t="s">
        <v>95</v>
      </c>
      <c r="D365" s="1">
        <v>7</v>
      </c>
      <c r="E365" s="1">
        <v>10</v>
      </c>
      <c r="F365" s="1" t="s">
        <v>401</v>
      </c>
      <c r="G365" s="2">
        <v>31.018766666666696</v>
      </c>
      <c r="H365" s="6">
        <f>1+COUNTIFS(A:A,A365,O:O,"&lt;"&amp;O365)</f>
        <v>10</v>
      </c>
      <c r="I365" s="2">
        <f>AVERAGEIF(A:A,A365,G:G)</f>
        <v>47.669306666666671</v>
      </c>
      <c r="J365" s="2">
        <f>G365-I365</f>
        <v>-16.650539999999975</v>
      </c>
      <c r="K365" s="2">
        <f>90+J365</f>
        <v>73.349460000000022</v>
      </c>
      <c r="L365" s="2">
        <f>EXP(0.06*K365)</f>
        <v>81.529718666967469</v>
      </c>
      <c r="M365" s="2">
        <f>SUMIF(A:A,A365,L:L)</f>
        <v>2534.1506900392428</v>
      </c>
      <c r="N365" s="3">
        <f>L365/M365</f>
        <v>3.2172403554148916E-2</v>
      </c>
      <c r="O365" s="7">
        <f>1/N365</f>
        <v>31.08253936691159</v>
      </c>
      <c r="P365" s="3" t="str">
        <f>IF(O365&gt;21,"",N365)</f>
        <v/>
      </c>
      <c r="Q365" s="3" t="str">
        <f>IF(ISNUMBER(P365),SUMIF(A:A,A365,P:P),"")</f>
        <v/>
      </c>
      <c r="R365" s="3" t="str">
        <f>IFERROR(P365*(1/Q365),"")</f>
        <v/>
      </c>
      <c r="S365" s="8" t="str">
        <f>IFERROR(1/R365,"")</f>
        <v/>
      </c>
    </row>
    <row r="366" spans="1:19" x14ac:dyDescent="0.25">
      <c r="A366" s="1">
        <v>39</v>
      </c>
      <c r="B366" s="5">
        <v>0.6777777777777777</v>
      </c>
      <c r="C366" s="1" t="s">
        <v>169</v>
      </c>
      <c r="D366" s="1">
        <v>4</v>
      </c>
      <c r="E366" s="1">
        <v>2</v>
      </c>
      <c r="F366" s="1" t="s">
        <v>403</v>
      </c>
      <c r="G366" s="2">
        <v>72.0249666666666</v>
      </c>
      <c r="H366" s="6">
        <f>1+COUNTIFS(A:A,A366,O:O,"&lt;"&amp;O366)</f>
        <v>1</v>
      </c>
      <c r="I366" s="2">
        <f>AVERAGEIF(A:A,A366,G:G)</f>
        <v>48.460309999999993</v>
      </c>
      <c r="J366" s="2">
        <f>G366-I366</f>
        <v>23.564656666666608</v>
      </c>
      <c r="K366" s="2">
        <f>90+J366</f>
        <v>113.56465666666661</v>
      </c>
      <c r="L366" s="2">
        <f>EXP(0.06*K366)</f>
        <v>910.3957544759661</v>
      </c>
      <c r="M366" s="2">
        <f>SUMIF(A:A,A366,L:L)</f>
        <v>3326.652609192312</v>
      </c>
      <c r="N366" s="3">
        <f>L366/M366</f>
        <v>0.27366721489353341</v>
      </c>
      <c r="O366" s="7">
        <f>1/N366</f>
        <v>3.6540730696917301</v>
      </c>
      <c r="P366" s="3">
        <f>IF(O366&gt;21,"",N366)</f>
        <v>0.27366721489353341</v>
      </c>
      <c r="Q366" s="3">
        <f>IF(ISNUMBER(P366),SUMIF(A:A,A366,P:P),"")</f>
        <v>0.89887147618455687</v>
      </c>
      <c r="R366" s="3">
        <f>IFERROR(P366*(1/Q366),"")</f>
        <v>0.30445644582601472</v>
      </c>
      <c r="S366" s="8">
        <f>IFERROR(1/R366,"")</f>
        <v>3.2845420542400405</v>
      </c>
    </row>
    <row r="367" spans="1:19" x14ac:dyDescent="0.25">
      <c r="A367" s="1">
        <v>39</v>
      </c>
      <c r="B367" s="5">
        <v>0.6777777777777777</v>
      </c>
      <c r="C367" s="1" t="s">
        <v>169</v>
      </c>
      <c r="D367" s="1">
        <v>4</v>
      </c>
      <c r="E367" s="1">
        <v>1</v>
      </c>
      <c r="F367" s="1" t="s">
        <v>402</v>
      </c>
      <c r="G367" s="2">
        <v>63.169533333333305</v>
      </c>
      <c r="H367" s="6">
        <f>1+COUNTIFS(A:A,A367,O:O,"&lt;"&amp;O367)</f>
        <v>2</v>
      </c>
      <c r="I367" s="2">
        <f>AVERAGEIF(A:A,A367,G:G)</f>
        <v>48.460309999999993</v>
      </c>
      <c r="J367" s="2">
        <f>G367-I367</f>
        <v>14.709223333333313</v>
      </c>
      <c r="K367" s="2">
        <f>90+J367</f>
        <v>104.70922333333331</v>
      </c>
      <c r="L367" s="2">
        <f>EXP(0.06*K367)</f>
        <v>535.1533813932117</v>
      </c>
      <c r="M367" s="2">
        <f>SUMIF(A:A,A367,L:L)</f>
        <v>3326.652609192312</v>
      </c>
      <c r="N367" s="3">
        <f>L367/M367</f>
        <v>0.16086842969850801</v>
      </c>
      <c r="O367" s="7">
        <f>1/N367</f>
        <v>6.2162600945017781</v>
      </c>
      <c r="P367" s="3">
        <f>IF(O367&gt;21,"",N367)</f>
        <v>0.16086842969850801</v>
      </c>
      <c r="Q367" s="3">
        <f>IF(ISNUMBER(P367),SUMIF(A:A,A367,P:P),"")</f>
        <v>0.89887147618455687</v>
      </c>
      <c r="R367" s="3">
        <f>IFERROR(P367*(1/Q367),"")</f>
        <v>0.17896710927055651</v>
      </c>
      <c r="S367" s="8">
        <f>IFERROR(1/R367,"")</f>
        <v>5.5876188874919652</v>
      </c>
    </row>
    <row r="368" spans="1:19" x14ac:dyDescent="0.25">
      <c r="A368" s="1">
        <v>39</v>
      </c>
      <c r="B368" s="5">
        <v>0.6777777777777777</v>
      </c>
      <c r="C368" s="1" t="s">
        <v>169</v>
      </c>
      <c r="D368" s="1">
        <v>4</v>
      </c>
      <c r="E368" s="1">
        <v>3</v>
      </c>
      <c r="F368" s="1" t="s">
        <v>404</v>
      </c>
      <c r="G368" s="2">
        <v>61.783733333333402</v>
      </c>
      <c r="H368" s="6">
        <f>1+COUNTIFS(A:A,A368,O:O,"&lt;"&amp;O368)</f>
        <v>3</v>
      </c>
      <c r="I368" s="2">
        <f>AVERAGEIF(A:A,A368,G:G)</f>
        <v>48.460309999999993</v>
      </c>
      <c r="J368" s="2">
        <f>G368-I368</f>
        <v>13.323423333333409</v>
      </c>
      <c r="K368" s="2">
        <f>90+J368</f>
        <v>103.32342333333341</v>
      </c>
      <c r="L368" s="2">
        <f>EXP(0.06*K368)</f>
        <v>492.45613960166736</v>
      </c>
      <c r="M368" s="2">
        <f>SUMIF(A:A,A368,L:L)</f>
        <v>3326.652609192312</v>
      </c>
      <c r="N368" s="3">
        <f>L368/M368</f>
        <v>0.14803353324025986</v>
      </c>
      <c r="O368" s="7">
        <f>1/N368</f>
        <v>6.7552261849819546</v>
      </c>
      <c r="P368" s="3">
        <f>IF(O368&gt;21,"",N368)</f>
        <v>0.14803353324025986</v>
      </c>
      <c r="Q368" s="3">
        <f>IF(ISNUMBER(P368),SUMIF(A:A,A368,P:P),"")</f>
        <v>0.89887147618455687</v>
      </c>
      <c r="R368" s="3">
        <f>IFERROR(P368*(1/Q368),"")</f>
        <v>0.16468820867318915</v>
      </c>
      <c r="S368" s="8">
        <f>IFERROR(1/R368,"")</f>
        <v>6.0720801328553016</v>
      </c>
    </row>
    <row r="369" spans="1:19" x14ac:dyDescent="0.25">
      <c r="A369" s="1">
        <v>39</v>
      </c>
      <c r="B369" s="5">
        <v>0.6777777777777777</v>
      </c>
      <c r="C369" s="1" t="s">
        <v>169</v>
      </c>
      <c r="D369" s="1">
        <v>4</v>
      </c>
      <c r="E369" s="1">
        <v>4</v>
      </c>
      <c r="F369" s="1" t="s">
        <v>405</v>
      </c>
      <c r="G369" s="2">
        <v>59.739299999999993</v>
      </c>
      <c r="H369" s="6">
        <f>1+COUNTIFS(A:A,A369,O:O,"&lt;"&amp;O369)</f>
        <v>4</v>
      </c>
      <c r="I369" s="2">
        <f>AVERAGEIF(A:A,A369,G:G)</f>
        <v>48.460309999999993</v>
      </c>
      <c r="J369" s="2">
        <f>G369-I369</f>
        <v>11.27899</v>
      </c>
      <c r="K369" s="2">
        <f>90+J369</f>
        <v>101.27898999999999</v>
      </c>
      <c r="L369" s="2">
        <f>EXP(0.06*K369)</f>
        <v>435.60653794384774</v>
      </c>
      <c r="M369" s="2">
        <f>SUMIF(A:A,A369,L:L)</f>
        <v>3326.652609192312</v>
      </c>
      <c r="N369" s="3">
        <f>L369/M369</f>
        <v>0.13094440241225247</v>
      </c>
      <c r="O369" s="7">
        <f>1/N369</f>
        <v>7.6368289256970181</v>
      </c>
      <c r="P369" s="3">
        <f>IF(O369&gt;21,"",N369)</f>
        <v>0.13094440241225247</v>
      </c>
      <c r="Q369" s="3">
        <f>IF(ISNUMBER(P369),SUMIF(A:A,A369,P:P),"")</f>
        <v>0.89887147618455687</v>
      </c>
      <c r="R369" s="3">
        <f>IFERROR(P369*(1/Q369),"")</f>
        <v>0.1456764463903924</v>
      </c>
      <c r="S369" s="8">
        <f>IFERROR(1/R369,"")</f>
        <v>6.8645276898102017</v>
      </c>
    </row>
    <row r="370" spans="1:19" x14ac:dyDescent="0.25">
      <c r="A370" s="1">
        <v>39</v>
      </c>
      <c r="B370" s="5">
        <v>0.6777777777777777</v>
      </c>
      <c r="C370" s="1" t="s">
        <v>169</v>
      </c>
      <c r="D370" s="1">
        <v>4</v>
      </c>
      <c r="E370" s="1">
        <v>5</v>
      </c>
      <c r="F370" s="1" t="s">
        <v>406</v>
      </c>
      <c r="G370" s="2">
        <v>56.685866666666698</v>
      </c>
      <c r="H370" s="6">
        <f>1+COUNTIFS(A:A,A370,O:O,"&lt;"&amp;O370)</f>
        <v>5</v>
      </c>
      <c r="I370" s="2">
        <f>AVERAGEIF(A:A,A370,G:G)</f>
        <v>48.460309999999993</v>
      </c>
      <c r="J370" s="2">
        <f>G370-I370</f>
        <v>8.225556666666705</v>
      </c>
      <c r="K370" s="2">
        <f>90+J370</f>
        <v>98.225556666666705</v>
      </c>
      <c r="L370" s="2">
        <f>EXP(0.06*K370)</f>
        <v>362.68453252084993</v>
      </c>
      <c r="M370" s="2">
        <f>SUMIF(A:A,A370,L:L)</f>
        <v>3326.652609192312</v>
      </c>
      <c r="N370" s="3">
        <f>L370/M370</f>
        <v>0.10902386727086216</v>
      </c>
      <c r="O370" s="7">
        <f>1/N370</f>
        <v>9.1723035059430611</v>
      </c>
      <c r="P370" s="3">
        <f>IF(O370&gt;21,"",N370)</f>
        <v>0.10902386727086216</v>
      </c>
      <c r="Q370" s="3">
        <f>IF(ISNUMBER(P370),SUMIF(A:A,A370,P:P),"")</f>
        <v>0.89887147618455687</v>
      </c>
      <c r="R370" s="3">
        <f>IFERROR(P370*(1/Q370),"")</f>
        <v>0.1212897173393867</v>
      </c>
      <c r="S370" s="8">
        <f>IFERROR(1/R370,"")</f>
        <v>8.2447219923998247</v>
      </c>
    </row>
    <row r="371" spans="1:19" x14ac:dyDescent="0.25">
      <c r="A371" s="1">
        <v>39</v>
      </c>
      <c r="B371" s="5">
        <v>0.6777777777777777</v>
      </c>
      <c r="C371" s="1" t="s">
        <v>169</v>
      </c>
      <c r="D371" s="1">
        <v>4</v>
      </c>
      <c r="E371" s="1">
        <v>7</v>
      </c>
      <c r="F371" s="1" t="s">
        <v>407</v>
      </c>
      <c r="G371" s="2">
        <v>50.745066666666702</v>
      </c>
      <c r="H371" s="6">
        <f>1+COUNTIFS(A:A,A371,O:O,"&lt;"&amp;O371)</f>
        <v>6</v>
      </c>
      <c r="I371" s="2">
        <f>AVERAGEIF(A:A,A371,G:G)</f>
        <v>48.460309999999993</v>
      </c>
      <c r="J371" s="2">
        <f>G371-I371</f>
        <v>2.2847566666667092</v>
      </c>
      <c r="K371" s="2">
        <f>90+J371</f>
        <v>92.284756666666709</v>
      </c>
      <c r="L371" s="2">
        <f>EXP(0.06*K371)</f>
        <v>253.93679564235853</v>
      </c>
      <c r="M371" s="2">
        <f>SUMIF(A:A,A371,L:L)</f>
        <v>3326.652609192312</v>
      </c>
      <c r="N371" s="3">
        <f>L371/M371</f>
        <v>7.6334028669140963E-2</v>
      </c>
      <c r="O371" s="7">
        <f>1/N371</f>
        <v>13.10031734777629</v>
      </c>
      <c r="P371" s="3">
        <f>IF(O371&gt;21,"",N371)</f>
        <v>7.6334028669140963E-2</v>
      </c>
      <c r="Q371" s="3">
        <f>IF(ISNUMBER(P371),SUMIF(A:A,A371,P:P),"")</f>
        <v>0.89887147618455687</v>
      </c>
      <c r="R371" s="3">
        <f>IFERROR(P371*(1/Q371),"")</f>
        <v>8.4922072500460591E-2</v>
      </c>
      <c r="S371" s="8">
        <f>IFERROR(1/R371,"")</f>
        <v>11.775501592881831</v>
      </c>
    </row>
    <row r="372" spans="1:19" x14ac:dyDescent="0.25">
      <c r="A372" s="1">
        <v>39</v>
      </c>
      <c r="B372" s="5">
        <v>0.6777777777777777</v>
      </c>
      <c r="C372" s="1" t="s">
        <v>169</v>
      </c>
      <c r="D372" s="1">
        <v>4</v>
      </c>
      <c r="E372" s="1">
        <v>9</v>
      </c>
      <c r="F372" s="1" t="s">
        <v>409</v>
      </c>
      <c r="G372" s="2">
        <v>39.9140333333333</v>
      </c>
      <c r="H372" s="6">
        <f>1+COUNTIFS(A:A,A372,O:O,"&lt;"&amp;O372)</f>
        <v>7</v>
      </c>
      <c r="I372" s="2">
        <f>AVERAGEIF(A:A,A372,G:G)</f>
        <v>48.460309999999993</v>
      </c>
      <c r="J372" s="2">
        <f>G372-I372</f>
        <v>-8.5462766666666923</v>
      </c>
      <c r="K372" s="2">
        <f>90+J372</f>
        <v>81.453723333333301</v>
      </c>
      <c r="L372" s="2">
        <f>EXP(0.06*K372)</f>
        <v>132.58492718685409</v>
      </c>
      <c r="M372" s="2">
        <f>SUMIF(A:A,A372,L:L)</f>
        <v>3326.652609192312</v>
      </c>
      <c r="N372" s="3">
        <f>L372/M372</f>
        <v>3.9855356949652997E-2</v>
      </c>
      <c r="O372" s="7">
        <f>1/N372</f>
        <v>25.090729993040661</v>
      </c>
      <c r="P372" s="3" t="str">
        <f>IF(O372&gt;21,"",N372)</f>
        <v/>
      </c>
      <c r="Q372" s="3" t="str">
        <f>IF(ISNUMBER(P372),SUMIF(A:A,A372,P:P),"")</f>
        <v/>
      </c>
      <c r="R372" s="3" t="str">
        <f>IFERROR(P372*(1/Q372),"")</f>
        <v/>
      </c>
      <c r="S372" s="8" t="str">
        <f>IFERROR(1/R372,"")</f>
        <v/>
      </c>
    </row>
    <row r="373" spans="1:19" x14ac:dyDescent="0.25">
      <c r="A373" s="1">
        <v>39</v>
      </c>
      <c r="B373" s="5">
        <v>0.6777777777777777</v>
      </c>
      <c r="C373" s="1" t="s">
        <v>169</v>
      </c>
      <c r="D373" s="1">
        <v>4</v>
      </c>
      <c r="E373" s="1">
        <v>8</v>
      </c>
      <c r="F373" s="1" t="s">
        <v>408</v>
      </c>
      <c r="G373" s="2">
        <v>37.684833333333302</v>
      </c>
      <c r="H373" s="6">
        <f>1+COUNTIFS(A:A,A373,O:O,"&lt;"&amp;O373)</f>
        <v>8</v>
      </c>
      <c r="I373" s="2">
        <f>AVERAGEIF(A:A,A373,G:G)</f>
        <v>48.460309999999993</v>
      </c>
      <c r="J373" s="2">
        <f>G373-I373</f>
        <v>-10.775476666666691</v>
      </c>
      <c r="K373" s="2">
        <f>90+J373</f>
        <v>79.224523333333309</v>
      </c>
      <c r="L373" s="2">
        <f>EXP(0.06*K373)</f>
        <v>115.9862210500861</v>
      </c>
      <c r="M373" s="2">
        <f>SUMIF(A:A,A373,L:L)</f>
        <v>3326.652609192312</v>
      </c>
      <c r="N373" s="3">
        <f>L373/M373</f>
        <v>3.4865744842004033E-2</v>
      </c>
      <c r="O373" s="7">
        <f>1/N373</f>
        <v>28.681446632835549</v>
      </c>
      <c r="P373" s="3" t="str">
        <f>IF(O373&gt;21,"",N373)</f>
        <v/>
      </c>
      <c r="Q373" s="3" t="str">
        <f>IF(ISNUMBER(P373),SUMIF(A:A,A373,P:P),"")</f>
        <v/>
      </c>
      <c r="R373" s="3" t="str">
        <f>IFERROR(P373*(1/Q373),"")</f>
        <v/>
      </c>
      <c r="S373" s="8" t="str">
        <f>IFERROR(1/R373,"")</f>
        <v/>
      </c>
    </row>
    <row r="374" spans="1:19" x14ac:dyDescent="0.25">
      <c r="A374" s="1">
        <v>39</v>
      </c>
      <c r="B374" s="5">
        <v>0.6777777777777777</v>
      </c>
      <c r="C374" s="1" t="s">
        <v>169</v>
      </c>
      <c r="D374" s="1">
        <v>4</v>
      </c>
      <c r="E374" s="1">
        <v>11</v>
      </c>
      <c r="F374" s="1" t="s">
        <v>411</v>
      </c>
      <c r="G374" s="2">
        <v>22.994300000000003</v>
      </c>
      <c r="H374" s="6">
        <f>1+COUNTIFS(A:A,A374,O:O,"&lt;"&amp;O374)</f>
        <v>9</v>
      </c>
      <c r="I374" s="2">
        <f>AVERAGEIF(A:A,A374,G:G)</f>
        <v>48.460309999999993</v>
      </c>
      <c r="J374" s="2">
        <f>G374-I374</f>
        <v>-25.46600999999999</v>
      </c>
      <c r="K374" s="2">
        <f>90+J374</f>
        <v>64.533990000000017</v>
      </c>
      <c r="L374" s="2">
        <f>EXP(0.06*K374)</f>
        <v>48.040259550647136</v>
      </c>
      <c r="M374" s="2">
        <f>SUMIF(A:A,A374,L:L)</f>
        <v>3326.652609192312</v>
      </c>
      <c r="N374" s="3">
        <f>L374/M374</f>
        <v>1.4441020808094229E-2</v>
      </c>
      <c r="O374" s="7">
        <f>1/N374</f>
        <v>69.247182265639935</v>
      </c>
      <c r="P374" s="3" t="str">
        <f>IF(O374&gt;21,"",N374)</f>
        <v/>
      </c>
      <c r="Q374" s="3" t="str">
        <f>IF(ISNUMBER(P374),SUMIF(A:A,A374,P:P),"")</f>
        <v/>
      </c>
      <c r="R374" s="3" t="str">
        <f>IFERROR(P374*(1/Q374),"")</f>
        <v/>
      </c>
      <c r="S374" s="8" t="str">
        <f>IFERROR(1/R374,"")</f>
        <v/>
      </c>
    </row>
    <row r="375" spans="1:19" x14ac:dyDescent="0.25">
      <c r="A375" s="1">
        <v>39</v>
      </c>
      <c r="B375" s="5">
        <v>0.6777777777777777</v>
      </c>
      <c r="C375" s="1" t="s">
        <v>169</v>
      </c>
      <c r="D375" s="1">
        <v>4</v>
      </c>
      <c r="E375" s="1">
        <v>10</v>
      </c>
      <c r="F375" s="1" t="s">
        <v>410</v>
      </c>
      <c r="G375" s="2">
        <v>19.861466666666701</v>
      </c>
      <c r="H375" s="6">
        <f>1+COUNTIFS(A:A,A375,O:O,"&lt;"&amp;O375)</f>
        <v>10</v>
      </c>
      <c r="I375" s="2">
        <f>AVERAGEIF(A:A,A375,G:G)</f>
        <v>48.460309999999993</v>
      </c>
      <c r="J375" s="2">
        <f>G375-I375</f>
        <v>-28.598843333333292</v>
      </c>
      <c r="K375" s="2">
        <f>90+J375</f>
        <v>61.401156666666708</v>
      </c>
      <c r="L375" s="2">
        <f>EXP(0.06*K375)</f>
        <v>39.808059826822898</v>
      </c>
      <c r="M375" s="2">
        <f>SUMIF(A:A,A375,L:L)</f>
        <v>3326.652609192312</v>
      </c>
      <c r="N375" s="3">
        <f>L375/M375</f>
        <v>1.1966401215691716E-2</v>
      </c>
      <c r="O375" s="7">
        <f>1/N375</f>
        <v>83.567313344690916</v>
      </c>
      <c r="P375" s="3" t="str">
        <f>IF(O375&gt;21,"",N375)</f>
        <v/>
      </c>
      <c r="Q375" s="3" t="str">
        <f>IF(ISNUMBER(P375),SUMIF(A:A,A375,P:P),"")</f>
        <v/>
      </c>
      <c r="R375" s="3" t="str">
        <f>IFERROR(P375*(1/Q375),"")</f>
        <v/>
      </c>
      <c r="S375" s="8" t="str">
        <f>IFERROR(1/R375,"")</f>
        <v/>
      </c>
    </row>
    <row r="376" spans="1:19" x14ac:dyDescent="0.25">
      <c r="A376" s="1">
        <v>40</v>
      </c>
      <c r="B376" s="5">
        <v>0.68194444444444446</v>
      </c>
      <c r="C376" s="1" t="s">
        <v>31</v>
      </c>
      <c r="D376" s="1">
        <v>8</v>
      </c>
      <c r="E376" s="1">
        <v>9</v>
      </c>
      <c r="F376" s="1" t="s">
        <v>418</v>
      </c>
      <c r="G376" s="2">
        <v>64.179833333333406</v>
      </c>
      <c r="H376" s="6">
        <f>1+COUNTIFS(A:A,A376,O:O,"&lt;"&amp;O376)</f>
        <v>1</v>
      </c>
      <c r="I376" s="2">
        <f>AVERAGEIF(A:A,A376,G:G)</f>
        <v>45.624249999999996</v>
      </c>
      <c r="J376" s="2">
        <f>G376-I376</f>
        <v>18.555583333333409</v>
      </c>
      <c r="K376" s="2">
        <f>90+J376</f>
        <v>108.5555833333334</v>
      </c>
      <c r="L376" s="2">
        <f>EXP(0.06*K376)</f>
        <v>674.07069895281734</v>
      </c>
      <c r="M376" s="2">
        <f>SUMIF(A:A,A376,L:L)</f>
        <v>2212.9626370329224</v>
      </c>
      <c r="N376" s="3">
        <f>L376/M376</f>
        <v>0.30460103016316276</v>
      </c>
      <c r="O376" s="7">
        <f>1/N376</f>
        <v>3.2829829874979066</v>
      </c>
      <c r="P376" s="3">
        <f>IF(O376&gt;21,"",N376)</f>
        <v>0.30460103016316276</v>
      </c>
      <c r="Q376" s="3">
        <f>IF(ISNUMBER(P376),SUMIF(A:A,A376,P:P),"")</f>
        <v>0.91850324033317288</v>
      </c>
      <c r="R376" s="3">
        <f>IFERROR(P376*(1/Q376),"")</f>
        <v>0.33162760542104719</v>
      </c>
      <c r="S376" s="8">
        <f>IFERROR(1/R376,"")</f>
        <v>3.0154305119755076</v>
      </c>
    </row>
    <row r="377" spans="1:19" x14ac:dyDescent="0.25">
      <c r="A377" s="1">
        <v>40</v>
      </c>
      <c r="B377" s="5">
        <v>0.68194444444444446</v>
      </c>
      <c r="C377" s="1" t="s">
        <v>31</v>
      </c>
      <c r="D377" s="1">
        <v>8</v>
      </c>
      <c r="E377" s="1">
        <v>12</v>
      </c>
      <c r="F377" s="1" t="s">
        <v>420</v>
      </c>
      <c r="G377" s="2">
        <v>53.488333333333301</v>
      </c>
      <c r="H377" s="6">
        <f>1+COUNTIFS(A:A,A377,O:O,"&lt;"&amp;O377)</f>
        <v>2</v>
      </c>
      <c r="I377" s="2">
        <f>AVERAGEIF(A:A,A377,G:G)</f>
        <v>45.624249999999996</v>
      </c>
      <c r="J377" s="2">
        <f>G377-I377</f>
        <v>7.8640833333333049</v>
      </c>
      <c r="K377" s="2">
        <f>90+J377</f>
        <v>97.864083333333298</v>
      </c>
      <c r="L377" s="2">
        <f>EXP(0.06*K377)</f>
        <v>354.90317294352803</v>
      </c>
      <c r="M377" s="2">
        <f>SUMIF(A:A,A377,L:L)</f>
        <v>2212.9626370329224</v>
      </c>
      <c r="N377" s="3">
        <f>L377/M377</f>
        <v>0.16037467917640585</v>
      </c>
      <c r="O377" s="7">
        <f>1/N377</f>
        <v>6.2353982881551975</v>
      </c>
      <c r="P377" s="3">
        <f>IF(O377&gt;21,"",N377)</f>
        <v>0.16037467917640585</v>
      </c>
      <c r="Q377" s="3">
        <f>IF(ISNUMBER(P377),SUMIF(A:A,A377,P:P),"")</f>
        <v>0.91850324033317288</v>
      </c>
      <c r="R377" s="3">
        <f>IFERROR(P377*(1/Q377),"")</f>
        <v>0.17460436951559627</v>
      </c>
      <c r="S377" s="8">
        <f>IFERROR(1/R377,"")</f>
        <v>5.7272335324384684</v>
      </c>
    </row>
    <row r="378" spans="1:19" x14ac:dyDescent="0.25">
      <c r="A378" s="1">
        <v>40</v>
      </c>
      <c r="B378" s="5">
        <v>0.68194444444444446</v>
      </c>
      <c r="C378" s="1" t="s">
        <v>31</v>
      </c>
      <c r="D378" s="1">
        <v>8</v>
      </c>
      <c r="E378" s="1">
        <v>14</v>
      </c>
      <c r="F378" s="1" t="s">
        <v>422</v>
      </c>
      <c r="G378" s="2">
        <v>52.8759333333333</v>
      </c>
      <c r="H378" s="6">
        <f>1+COUNTIFS(A:A,A378,O:O,"&lt;"&amp;O378)</f>
        <v>3</v>
      </c>
      <c r="I378" s="2">
        <f>AVERAGEIF(A:A,A378,G:G)</f>
        <v>45.624249999999996</v>
      </c>
      <c r="J378" s="2">
        <f>G378-I378</f>
        <v>7.2516833333333039</v>
      </c>
      <c r="K378" s="2">
        <f>90+J378</f>
        <v>97.251683333333304</v>
      </c>
      <c r="L378" s="2">
        <f>EXP(0.06*K378)</f>
        <v>342.09928433317242</v>
      </c>
      <c r="M378" s="2">
        <f>SUMIF(A:A,A378,L:L)</f>
        <v>2212.9626370329224</v>
      </c>
      <c r="N378" s="3">
        <f>L378/M378</f>
        <v>0.15458882070953056</v>
      </c>
      <c r="O378" s="7">
        <f>1/N378</f>
        <v>6.4687730678726174</v>
      </c>
      <c r="P378" s="3">
        <f>IF(O378&gt;21,"",N378)</f>
        <v>0.15458882070953056</v>
      </c>
      <c r="Q378" s="3">
        <f>IF(ISNUMBER(P378),SUMIF(A:A,A378,P:P),"")</f>
        <v>0.91850324033317288</v>
      </c>
      <c r="R378" s="3">
        <f>IFERROR(P378*(1/Q378),"")</f>
        <v>0.16830514463232144</v>
      </c>
      <c r="S378" s="8">
        <f>IFERROR(1/R378,"")</f>
        <v>5.941589023820959</v>
      </c>
    </row>
    <row r="379" spans="1:19" x14ac:dyDescent="0.25">
      <c r="A379" s="1">
        <v>40</v>
      </c>
      <c r="B379" s="5">
        <v>0.68194444444444446</v>
      </c>
      <c r="C379" s="1" t="s">
        <v>31</v>
      </c>
      <c r="D379" s="1">
        <v>8</v>
      </c>
      <c r="E379" s="1">
        <v>6</v>
      </c>
      <c r="F379" s="1" t="s">
        <v>417</v>
      </c>
      <c r="G379" s="2">
        <v>49.380400000000101</v>
      </c>
      <c r="H379" s="6">
        <f>1+COUNTIFS(A:A,A379,O:O,"&lt;"&amp;O379)</f>
        <v>4</v>
      </c>
      <c r="I379" s="2">
        <f>AVERAGEIF(A:A,A379,G:G)</f>
        <v>45.624249999999996</v>
      </c>
      <c r="J379" s="2">
        <f>G379-I379</f>
        <v>3.7561500000001047</v>
      </c>
      <c r="K379" s="2">
        <f>90+J379</f>
        <v>93.756150000000105</v>
      </c>
      <c r="L379" s="2">
        <f>EXP(0.06*K379)</f>
        <v>277.37461687528258</v>
      </c>
      <c r="M379" s="2">
        <f>SUMIF(A:A,A379,L:L)</f>
        <v>2212.9626370329224</v>
      </c>
      <c r="N379" s="3">
        <f>L379/M379</f>
        <v>0.12534084951708838</v>
      </c>
      <c r="O379" s="7">
        <f>1/N379</f>
        <v>7.9782449524858592</v>
      </c>
      <c r="P379" s="3">
        <f>IF(O379&gt;21,"",N379)</f>
        <v>0.12534084951708838</v>
      </c>
      <c r="Q379" s="3">
        <f>IF(ISNUMBER(P379),SUMIF(A:A,A379,P:P),"")</f>
        <v>0.91850324033317288</v>
      </c>
      <c r="R379" s="3">
        <f>IFERROR(P379*(1/Q379),"")</f>
        <v>0.13646206568811114</v>
      </c>
      <c r="S379" s="8">
        <f>IFERROR(1/R379,"")</f>
        <v>7.328043841030043</v>
      </c>
    </row>
    <row r="380" spans="1:19" x14ac:dyDescent="0.25">
      <c r="A380" s="1">
        <v>40</v>
      </c>
      <c r="B380" s="5">
        <v>0.68194444444444446</v>
      </c>
      <c r="C380" s="1" t="s">
        <v>31</v>
      </c>
      <c r="D380" s="1">
        <v>8</v>
      </c>
      <c r="E380" s="1">
        <v>11</v>
      </c>
      <c r="F380" s="1" t="s">
        <v>419</v>
      </c>
      <c r="G380" s="2">
        <v>48.491633333333297</v>
      </c>
      <c r="H380" s="6">
        <f>1+COUNTIFS(A:A,A380,O:O,"&lt;"&amp;O380)</f>
        <v>5</v>
      </c>
      <c r="I380" s="2">
        <f>AVERAGEIF(A:A,A380,G:G)</f>
        <v>45.624249999999996</v>
      </c>
      <c r="J380" s="2">
        <f>G380-I380</f>
        <v>2.8673833333333008</v>
      </c>
      <c r="K380" s="2">
        <f>90+J380</f>
        <v>92.867383333333294</v>
      </c>
      <c r="L380" s="2">
        <f>EXP(0.06*K380)</f>
        <v>262.97080015833819</v>
      </c>
      <c r="M380" s="2">
        <f>SUMIF(A:A,A380,L:L)</f>
        <v>2212.9626370329224</v>
      </c>
      <c r="N380" s="3">
        <f>L380/M380</f>
        <v>0.11883201087882893</v>
      </c>
      <c r="O380" s="7">
        <f>1/N380</f>
        <v>8.4152409153429524</v>
      </c>
      <c r="P380" s="3">
        <f>IF(O380&gt;21,"",N380)</f>
        <v>0.11883201087882893</v>
      </c>
      <c r="Q380" s="3">
        <f>IF(ISNUMBER(P380),SUMIF(A:A,A380,P:P),"")</f>
        <v>0.91850324033317288</v>
      </c>
      <c r="R380" s="3">
        <f>IFERROR(P380*(1/Q380),"")</f>
        <v>0.12937571220295799</v>
      </c>
      <c r="S380" s="8">
        <f>IFERROR(1/R380,"")</f>
        <v>7.729426048926797</v>
      </c>
    </row>
    <row r="381" spans="1:19" x14ac:dyDescent="0.25">
      <c r="A381" s="1">
        <v>40</v>
      </c>
      <c r="B381" s="5">
        <v>0.68194444444444446</v>
      </c>
      <c r="C381" s="1" t="s">
        <v>31</v>
      </c>
      <c r="D381" s="1">
        <v>8</v>
      </c>
      <c r="E381" s="1">
        <v>1</v>
      </c>
      <c r="F381" s="1" t="s">
        <v>412</v>
      </c>
      <c r="G381" s="2">
        <v>35.5809</v>
      </c>
      <c r="H381" s="6">
        <f>1+COUNTIFS(A:A,A381,O:O,"&lt;"&amp;O381)</f>
        <v>6</v>
      </c>
      <c r="I381" s="2">
        <f>AVERAGEIF(A:A,A381,G:G)</f>
        <v>45.624249999999996</v>
      </c>
      <c r="J381" s="2">
        <f>G381-I381</f>
        <v>-10.043349999999997</v>
      </c>
      <c r="K381" s="2">
        <f>90+J381</f>
        <v>79.956649999999996</v>
      </c>
      <c r="L381" s="2">
        <f>EXP(0.06*K381)</f>
        <v>121.19477958784387</v>
      </c>
      <c r="M381" s="2">
        <f>SUMIF(A:A,A381,L:L)</f>
        <v>2212.9626370329224</v>
      </c>
      <c r="N381" s="3">
        <f>L381/M381</f>
        <v>5.4765849888156443E-2</v>
      </c>
      <c r="O381" s="7">
        <f>1/N381</f>
        <v>18.259554120719635</v>
      </c>
      <c r="P381" s="3">
        <f>IF(O381&gt;21,"",N381)</f>
        <v>5.4765849888156443E-2</v>
      </c>
      <c r="Q381" s="3">
        <f>IF(ISNUMBER(P381),SUMIF(A:A,A381,P:P),"")</f>
        <v>0.91850324033317288</v>
      </c>
      <c r="R381" s="3">
        <f>IFERROR(P381*(1/Q381),"")</f>
        <v>5.9625102539965967E-2</v>
      </c>
      <c r="S381" s="8">
        <f>IFERROR(1/R381,"")</f>
        <v>16.771459626919928</v>
      </c>
    </row>
    <row r="382" spans="1:19" x14ac:dyDescent="0.25">
      <c r="A382" s="1">
        <v>40</v>
      </c>
      <c r="B382" s="5">
        <v>0.68194444444444446</v>
      </c>
      <c r="C382" s="1" t="s">
        <v>31</v>
      </c>
      <c r="D382" s="1">
        <v>8</v>
      </c>
      <c r="E382" s="1">
        <v>8</v>
      </c>
      <c r="F382" s="1" t="s">
        <v>106</v>
      </c>
      <c r="G382" s="2">
        <v>32.774333333333303</v>
      </c>
      <c r="H382" s="6">
        <f>1+COUNTIFS(A:A,A382,O:O,"&lt;"&amp;O382)</f>
        <v>7</v>
      </c>
      <c r="I382" s="2">
        <f>AVERAGEIF(A:A,A382,G:G)</f>
        <v>45.624249999999996</v>
      </c>
      <c r="J382" s="2">
        <f>G382-I382</f>
        <v>-12.849916666666694</v>
      </c>
      <c r="K382" s="2">
        <f>90+J382</f>
        <v>77.150083333333299</v>
      </c>
      <c r="L382" s="2">
        <f>EXP(0.06*K382)</f>
        <v>102.41211334561996</v>
      </c>
      <c r="M382" s="2">
        <f>SUMIF(A:A,A382,L:L)</f>
        <v>2212.9626370329224</v>
      </c>
      <c r="N382" s="3">
        <f>L382/M382</f>
        <v>4.6278283976331033E-2</v>
      </c>
      <c r="O382" s="7">
        <f>1/N382</f>
        <v>21.608407098920278</v>
      </c>
      <c r="P382" s="3" t="str">
        <f>IF(O382&gt;21,"",N382)</f>
        <v/>
      </c>
      <c r="Q382" s="3" t="str">
        <f>IF(ISNUMBER(P382),SUMIF(A:A,A382,P:P),"")</f>
        <v/>
      </c>
      <c r="R382" s="3" t="str">
        <f>IFERROR(P382*(1/Q382),"")</f>
        <v/>
      </c>
      <c r="S382" s="8" t="str">
        <f>IFERROR(1/R382,"")</f>
        <v/>
      </c>
    </row>
    <row r="383" spans="1:19" x14ac:dyDescent="0.25">
      <c r="A383" s="1">
        <v>40</v>
      </c>
      <c r="B383" s="5">
        <v>0.68194444444444446</v>
      </c>
      <c r="C383" s="1" t="s">
        <v>31</v>
      </c>
      <c r="D383" s="1">
        <v>8</v>
      </c>
      <c r="E383" s="1">
        <v>4</v>
      </c>
      <c r="F383" s="1" t="s">
        <v>415</v>
      </c>
      <c r="G383" s="2">
        <v>28.222633333333302</v>
      </c>
      <c r="H383" s="6">
        <f>1+COUNTIFS(A:A,A383,O:O,"&lt;"&amp;O383)</f>
        <v>8</v>
      </c>
      <c r="I383" s="2">
        <f>AVERAGEIF(A:A,A383,G:G)</f>
        <v>45.624249999999996</v>
      </c>
      <c r="J383" s="2">
        <f>G383-I383</f>
        <v>-17.401616666666694</v>
      </c>
      <c r="K383" s="2">
        <f>90+J383</f>
        <v>72.598383333333302</v>
      </c>
      <c r="L383" s="2">
        <f>EXP(0.06*K383)</f>
        <v>77.93717083632005</v>
      </c>
      <c r="M383" s="2">
        <f>SUMIF(A:A,A383,L:L)</f>
        <v>2212.9626370329224</v>
      </c>
      <c r="N383" s="3">
        <f>L383/M383</f>
        <v>3.5218475690496069E-2</v>
      </c>
      <c r="O383" s="7">
        <f>1/N383</f>
        <v>28.394187436961005</v>
      </c>
      <c r="P383" s="3" t="str">
        <f>IF(O383&gt;21,"",N383)</f>
        <v/>
      </c>
      <c r="Q383" s="3" t="str">
        <f>IF(ISNUMBER(P383),SUMIF(A:A,A383,P:P),"")</f>
        <v/>
      </c>
      <c r="R383" s="3" t="str">
        <f>IFERROR(P383*(1/Q383),"")</f>
        <v/>
      </c>
      <c r="S383" s="8" t="str">
        <f>IFERROR(1/R383,"")</f>
        <v/>
      </c>
    </row>
    <row r="384" spans="1:19" x14ac:dyDescent="0.25">
      <c r="A384" s="1">
        <v>41</v>
      </c>
      <c r="B384" s="5">
        <v>0.68472222222222223</v>
      </c>
      <c r="C384" s="1" t="s">
        <v>191</v>
      </c>
      <c r="D384" s="1">
        <v>4</v>
      </c>
      <c r="E384" s="1">
        <v>1</v>
      </c>
      <c r="F384" s="1" t="s">
        <v>423</v>
      </c>
      <c r="G384" s="2">
        <v>70.187100000000001</v>
      </c>
      <c r="H384" s="6">
        <f>1+COUNTIFS(A:A,A384,O:O,"&lt;"&amp;O384)</f>
        <v>1</v>
      </c>
      <c r="I384" s="2">
        <f>AVERAGEIF(A:A,A384,G:G)</f>
        <v>46.958233333333318</v>
      </c>
      <c r="J384" s="2">
        <f>G384-I384</f>
        <v>23.228866666666683</v>
      </c>
      <c r="K384" s="2">
        <f>90+J384</f>
        <v>113.22886666666668</v>
      </c>
      <c r="L384" s="2">
        <f>EXP(0.06*K384)</f>
        <v>892.23718526715231</v>
      </c>
      <c r="M384" s="2">
        <f>SUMIF(A:A,A384,L:L)</f>
        <v>3430.3480355104184</v>
      </c>
      <c r="N384" s="3">
        <f>L384/M384</f>
        <v>0.26010106730595689</v>
      </c>
      <c r="O384" s="7">
        <f>1/N384</f>
        <v>3.844659348605056</v>
      </c>
      <c r="P384" s="3">
        <f>IF(O384&gt;21,"",N384)</f>
        <v>0.26010106730595689</v>
      </c>
      <c r="Q384" s="3">
        <f>IF(ISNUMBER(P384),SUMIF(A:A,A384,P:P),"")</f>
        <v>0.87389120547024168</v>
      </c>
      <c r="R384" s="3">
        <f>IFERROR(P384*(1/Q384),"")</f>
        <v>0.29763552451131065</v>
      </c>
      <c r="S384" s="8">
        <f>IFERROR(1/R384,"")</f>
        <v>3.3598139927749058</v>
      </c>
    </row>
    <row r="385" spans="1:19" x14ac:dyDescent="0.25">
      <c r="A385" s="1">
        <v>41</v>
      </c>
      <c r="B385" s="5">
        <v>0.68472222222222223</v>
      </c>
      <c r="C385" s="1" t="s">
        <v>191</v>
      </c>
      <c r="D385" s="1">
        <v>4</v>
      </c>
      <c r="E385" s="1">
        <v>4</v>
      </c>
      <c r="F385" s="1" t="s">
        <v>425</v>
      </c>
      <c r="G385" s="2">
        <v>61.716133333333303</v>
      </c>
      <c r="H385" s="6">
        <f>1+COUNTIFS(A:A,A385,O:O,"&lt;"&amp;O385)</f>
        <v>2</v>
      </c>
      <c r="I385" s="2">
        <f>AVERAGEIF(A:A,A385,G:G)</f>
        <v>46.958233333333318</v>
      </c>
      <c r="J385" s="2">
        <f>G385-I385</f>
        <v>14.757899999999985</v>
      </c>
      <c r="K385" s="2">
        <f>90+J385</f>
        <v>104.75789999999998</v>
      </c>
      <c r="L385" s="2">
        <f>EXP(0.06*K385)</f>
        <v>536.71863498610833</v>
      </c>
      <c r="M385" s="2">
        <f>SUMIF(A:A,A385,L:L)</f>
        <v>3430.3480355104184</v>
      </c>
      <c r="N385" s="3">
        <f>L385/M385</f>
        <v>0.15646186026318093</v>
      </c>
      <c r="O385" s="7">
        <f>1/N385</f>
        <v>6.391333953961194</v>
      </c>
      <c r="P385" s="3">
        <f>IF(O385&gt;21,"",N385)</f>
        <v>0.15646186026318093</v>
      </c>
      <c r="Q385" s="3">
        <f>IF(ISNUMBER(P385),SUMIF(A:A,A385,P:P),"")</f>
        <v>0.87389120547024168</v>
      </c>
      <c r="R385" s="3">
        <f>IFERROR(P385*(1/Q385),"")</f>
        <v>0.17904043350452151</v>
      </c>
      <c r="S385" s="8">
        <f>IFERROR(1/R385,"")</f>
        <v>5.5853305335900334</v>
      </c>
    </row>
    <row r="386" spans="1:19" x14ac:dyDescent="0.25">
      <c r="A386" s="1">
        <v>41</v>
      </c>
      <c r="B386" s="5">
        <v>0.68472222222222223</v>
      </c>
      <c r="C386" s="1" t="s">
        <v>191</v>
      </c>
      <c r="D386" s="1">
        <v>4</v>
      </c>
      <c r="E386" s="1">
        <v>10</v>
      </c>
      <c r="F386" s="1" t="s">
        <v>431</v>
      </c>
      <c r="G386" s="2">
        <v>54.0705666666667</v>
      </c>
      <c r="H386" s="6">
        <f>1+COUNTIFS(A:A,A386,O:O,"&lt;"&amp;O386)</f>
        <v>3</v>
      </c>
      <c r="I386" s="2">
        <f>AVERAGEIF(A:A,A386,G:G)</f>
        <v>46.958233333333318</v>
      </c>
      <c r="J386" s="2">
        <f>G386-I386</f>
        <v>7.1123333333333818</v>
      </c>
      <c r="K386" s="2">
        <f>90+J386</f>
        <v>97.112333333333382</v>
      </c>
      <c r="L386" s="2">
        <f>EXP(0.06*K386)</f>
        <v>339.25091641218222</v>
      </c>
      <c r="M386" s="2">
        <f>SUMIF(A:A,A386,L:L)</f>
        <v>3430.3480355104184</v>
      </c>
      <c r="N386" s="3">
        <f>L386/M386</f>
        <v>9.8896937832636977E-2</v>
      </c>
      <c r="O386" s="7">
        <f>1/N386</f>
        <v>10.111536534046154</v>
      </c>
      <c r="P386" s="3">
        <f>IF(O386&gt;21,"",N386)</f>
        <v>9.8896937832636977E-2</v>
      </c>
      <c r="Q386" s="3">
        <f>IF(ISNUMBER(P386),SUMIF(A:A,A386,P:P),"")</f>
        <v>0.87389120547024168</v>
      </c>
      <c r="R386" s="3">
        <f>IFERROR(P386*(1/Q386),"")</f>
        <v>0.11316847819680305</v>
      </c>
      <c r="S386" s="8">
        <f>IFERROR(1/R386,"")</f>
        <v>8.8363828508939815</v>
      </c>
    </row>
    <row r="387" spans="1:19" x14ac:dyDescent="0.25">
      <c r="A387" s="1">
        <v>41</v>
      </c>
      <c r="B387" s="5">
        <v>0.68472222222222223</v>
      </c>
      <c r="C387" s="1" t="s">
        <v>191</v>
      </c>
      <c r="D387" s="1">
        <v>4</v>
      </c>
      <c r="E387" s="1">
        <v>12</v>
      </c>
      <c r="F387" s="1" t="s">
        <v>433</v>
      </c>
      <c r="G387" s="2">
        <v>51.381266666666704</v>
      </c>
      <c r="H387" s="6">
        <f>1+COUNTIFS(A:A,A387,O:O,"&lt;"&amp;O387)</f>
        <v>4</v>
      </c>
      <c r="I387" s="2">
        <f>AVERAGEIF(A:A,A387,G:G)</f>
        <v>46.958233333333318</v>
      </c>
      <c r="J387" s="2">
        <f>G387-I387</f>
        <v>4.423033333333386</v>
      </c>
      <c r="K387" s="2">
        <f>90+J387</f>
        <v>94.423033333333393</v>
      </c>
      <c r="L387" s="2">
        <f>EXP(0.06*K387)</f>
        <v>288.69824278404047</v>
      </c>
      <c r="M387" s="2">
        <f>SUMIF(A:A,A387,L:L)</f>
        <v>3430.3480355104184</v>
      </c>
      <c r="N387" s="3">
        <f>L387/M387</f>
        <v>8.416004434403801E-2</v>
      </c>
      <c r="O387" s="7">
        <f>1/N387</f>
        <v>11.882123016857003</v>
      </c>
      <c r="P387" s="3">
        <f>IF(O387&gt;21,"",N387)</f>
        <v>8.416004434403801E-2</v>
      </c>
      <c r="Q387" s="3">
        <f>IF(ISNUMBER(P387),SUMIF(A:A,A387,P:P),"")</f>
        <v>0.87389120547024168</v>
      </c>
      <c r="R387" s="3">
        <f>IFERROR(P387*(1/Q387),"")</f>
        <v>9.6304944845796242E-2</v>
      </c>
      <c r="S387" s="8">
        <f>IFERROR(1/R387,"")</f>
        <v>10.38368280674687</v>
      </c>
    </row>
    <row r="388" spans="1:19" x14ac:dyDescent="0.25">
      <c r="A388" s="1">
        <v>41</v>
      </c>
      <c r="B388" s="5">
        <v>0.68472222222222223</v>
      </c>
      <c r="C388" s="1" t="s">
        <v>191</v>
      </c>
      <c r="D388" s="1">
        <v>4</v>
      </c>
      <c r="E388" s="1">
        <v>8</v>
      </c>
      <c r="F388" s="1" t="s">
        <v>429</v>
      </c>
      <c r="G388" s="2">
        <v>49.967600000000004</v>
      </c>
      <c r="H388" s="6">
        <f>1+COUNTIFS(A:A,A388,O:O,"&lt;"&amp;O388)</f>
        <v>5</v>
      </c>
      <c r="I388" s="2">
        <f>AVERAGEIF(A:A,A388,G:G)</f>
        <v>46.958233333333318</v>
      </c>
      <c r="J388" s="2">
        <f>G388-I388</f>
        <v>3.0093666666666863</v>
      </c>
      <c r="K388" s="2">
        <f>90+J388</f>
        <v>93.009366666666693</v>
      </c>
      <c r="L388" s="2">
        <f>EXP(0.06*K388)</f>
        <v>265.22061789716025</v>
      </c>
      <c r="M388" s="2">
        <f>SUMIF(A:A,A388,L:L)</f>
        <v>3430.3480355104184</v>
      </c>
      <c r="N388" s="3">
        <f>L388/M388</f>
        <v>7.7315950204363673E-2</v>
      </c>
      <c r="O388" s="7">
        <f>1/N388</f>
        <v>12.933941797996043</v>
      </c>
      <c r="P388" s="3">
        <f>IF(O388&gt;21,"",N388)</f>
        <v>7.7315950204363673E-2</v>
      </c>
      <c r="Q388" s="3">
        <f>IF(ISNUMBER(P388),SUMIF(A:A,A388,P:P),"")</f>
        <v>0.87389120547024168</v>
      </c>
      <c r="R388" s="3">
        <f>IFERROR(P388*(1/Q388),"")</f>
        <v>8.8473198632042407E-2</v>
      </c>
      <c r="S388" s="8">
        <f>IFERROR(1/R388,"")</f>
        <v>11.302857989332706</v>
      </c>
    </row>
    <row r="389" spans="1:19" x14ac:dyDescent="0.25">
      <c r="A389" s="1">
        <v>41</v>
      </c>
      <c r="B389" s="5">
        <v>0.68472222222222223</v>
      </c>
      <c r="C389" s="1" t="s">
        <v>191</v>
      </c>
      <c r="D389" s="1">
        <v>4</v>
      </c>
      <c r="E389" s="1">
        <v>14</v>
      </c>
      <c r="F389" s="1" t="s">
        <v>434</v>
      </c>
      <c r="G389" s="2">
        <v>49.714700000000001</v>
      </c>
      <c r="H389" s="6">
        <f>1+COUNTIFS(A:A,A389,O:O,"&lt;"&amp;O389)</f>
        <v>6</v>
      </c>
      <c r="I389" s="2">
        <f>AVERAGEIF(A:A,A389,G:G)</f>
        <v>46.958233333333318</v>
      </c>
      <c r="J389" s="2">
        <f>G389-I389</f>
        <v>2.7564666666666824</v>
      </c>
      <c r="K389" s="2">
        <f>90+J389</f>
        <v>92.756466666666682</v>
      </c>
      <c r="L389" s="2">
        <f>EXP(0.06*K389)</f>
        <v>261.22653994676654</v>
      </c>
      <c r="M389" s="2">
        <f>SUMIF(A:A,A389,L:L)</f>
        <v>3430.3480355104184</v>
      </c>
      <c r="N389" s="3">
        <f>L389/M389</f>
        <v>7.6151614134365039E-2</v>
      </c>
      <c r="O389" s="7">
        <f>1/N389</f>
        <v>13.131698012803234</v>
      </c>
      <c r="P389" s="3">
        <f>IF(O389&gt;21,"",N389)</f>
        <v>7.6151614134365039E-2</v>
      </c>
      <c r="Q389" s="3">
        <f>IF(ISNUMBER(P389),SUMIF(A:A,A389,P:P),"")</f>
        <v>0.87389120547024168</v>
      </c>
      <c r="R389" s="3">
        <f>IFERROR(P389*(1/Q389),"")</f>
        <v>8.7140840481839829E-2</v>
      </c>
      <c r="S389" s="8">
        <f>IFERROR(1/R389,"")</f>
        <v>11.475675406279795</v>
      </c>
    </row>
    <row r="390" spans="1:19" x14ac:dyDescent="0.25">
      <c r="A390" s="1">
        <v>41</v>
      </c>
      <c r="B390" s="5">
        <v>0.68472222222222223</v>
      </c>
      <c r="C390" s="1" t="s">
        <v>191</v>
      </c>
      <c r="D390" s="1">
        <v>4</v>
      </c>
      <c r="E390" s="1">
        <v>6</v>
      </c>
      <c r="F390" s="1" t="s">
        <v>427</v>
      </c>
      <c r="G390" s="2">
        <v>48.063899999999997</v>
      </c>
      <c r="H390" s="6">
        <f>1+COUNTIFS(A:A,A390,O:O,"&lt;"&amp;O390)</f>
        <v>7</v>
      </c>
      <c r="I390" s="2">
        <f>AVERAGEIF(A:A,A390,G:G)</f>
        <v>46.958233333333318</v>
      </c>
      <c r="J390" s="2">
        <f>G390-I390</f>
        <v>1.1056666666666786</v>
      </c>
      <c r="K390" s="2">
        <f>90+J390</f>
        <v>91.105666666666679</v>
      </c>
      <c r="L390" s="2">
        <f>EXP(0.06*K390)</f>
        <v>236.59267697795198</v>
      </c>
      <c r="M390" s="2">
        <f>SUMIF(A:A,A390,L:L)</f>
        <v>3430.3480355104184</v>
      </c>
      <c r="N390" s="3">
        <f>L390/M390</f>
        <v>6.8970458544958743E-2</v>
      </c>
      <c r="O390" s="7">
        <f>1/N390</f>
        <v>14.498961165353785</v>
      </c>
      <c r="P390" s="3">
        <f>IF(O390&gt;21,"",N390)</f>
        <v>6.8970458544958743E-2</v>
      </c>
      <c r="Q390" s="3">
        <f>IF(ISNUMBER(P390),SUMIF(A:A,A390,P:P),"")</f>
        <v>0.87389120547024168</v>
      </c>
      <c r="R390" s="3">
        <f>IFERROR(P390*(1/Q390),"")</f>
        <v>7.8923392423712144E-2</v>
      </c>
      <c r="S390" s="8">
        <f>IFERROR(1/R390,"")</f>
        <v>12.670514650857239</v>
      </c>
    </row>
    <row r="391" spans="1:19" x14ac:dyDescent="0.25">
      <c r="A391" s="1">
        <v>41</v>
      </c>
      <c r="B391" s="5">
        <v>0.68472222222222223</v>
      </c>
      <c r="C391" s="1" t="s">
        <v>191</v>
      </c>
      <c r="D391" s="1">
        <v>4</v>
      </c>
      <c r="E391" s="1">
        <v>7</v>
      </c>
      <c r="F391" s="1" t="s">
        <v>428</v>
      </c>
      <c r="G391" s="2">
        <v>43.3031333333333</v>
      </c>
      <c r="H391" s="6">
        <f>1+COUNTIFS(A:A,A391,O:O,"&lt;"&amp;O391)</f>
        <v>8</v>
      </c>
      <c r="I391" s="2">
        <f>AVERAGEIF(A:A,A391,G:G)</f>
        <v>46.958233333333318</v>
      </c>
      <c r="J391" s="2">
        <f>G391-I391</f>
        <v>-3.6551000000000187</v>
      </c>
      <c r="K391" s="2">
        <f>90+J391</f>
        <v>86.344899999999981</v>
      </c>
      <c r="L391" s="2">
        <f>EXP(0.06*K391)</f>
        <v>177.80616566331312</v>
      </c>
      <c r="M391" s="2">
        <f>SUMIF(A:A,A391,L:L)</f>
        <v>3430.3480355104184</v>
      </c>
      <c r="N391" s="3">
        <f>L391/M391</f>
        <v>5.1833272840741497E-2</v>
      </c>
      <c r="O391" s="7">
        <f>1/N391</f>
        <v>19.292627017254244</v>
      </c>
      <c r="P391" s="3">
        <f>IF(O391&gt;21,"",N391)</f>
        <v>5.1833272840741497E-2</v>
      </c>
      <c r="Q391" s="3">
        <f>IF(ISNUMBER(P391),SUMIF(A:A,A391,P:P),"")</f>
        <v>0.87389120547024168</v>
      </c>
      <c r="R391" s="3">
        <f>IFERROR(P391*(1/Q391),"")</f>
        <v>5.931318740397435E-2</v>
      </c>
      <c r="S391" s="8">
        <f>IFERROR(1/R391,"")</f>
        <v>16.859657080796062</v>
      </c>
    </row>
    <row r="392" spans="1:19" x14ac:dyDescent="0.25">
      <c r="A392" s="1">
        <v>41</v>
      </c>
      <c r="B392" s="5">
        <v>0.68472222222222223</v>
      </c>
      <c r="C392" s="1" t="s">
        <v>191</v>
      </c>
      <c r="D392" s="1">
        <v>4</v>
      </c>
      <c r="E392" s="1">
        <v>5</v>
      </c>
      <c r="F392" s="1" t="s">
        <v>426</v>
      </c>
      <c r="G392" s="2">
        <v>39.303433333333295</v>
      </c>
      <c r="H392" s="6">
        <f>1+COUNTIFS(A:A,A392,O:O,"&lt;"&amp;O392)</f>
        <v>9</v>
      </c>
      <c r="I392" s="2">
        <f>AVERAGEIF(A:A,A392,G:G)</f>
        <v>46.958233333333318</v>
      </c>
      <c r="J392" s="2">
        <f>G392-I392</f>
        <v>-7.6548000000000229</v>
      </c>
      <c r="K392" s="2">
        <f>90+J392</f>
        <v>82.345199999999977</v>
      </c>
      <c r="L392" s="2">
        <f>EXP(0.06*K392)</f>
        <v>139.86980141394389</v>
      </c>
      <c r="M392" s="2">
        <f>SUMIF(A:A,A392,L:L)</f>
        <v>3430.3480355104184</v>
      </c>
      <c r="N392" s="3">
        <f>L392/M392</f>
        <v>4.0774230476334737E-2</v>
      </c>
      <c r="O392" s="7">
        <f>1/N392</f>
        <v>24.525294243882726</v>
      </c>
      <c r="P392" s="3" t="str">
        <f>IF(O392&gt;21,"",N392)</f>
        <v/>
      </c>
      <c r="Q392" s="3" t="str">
        <f>IF(ISNUMBER(P392),SUMIF(A:A,A392,P:P),"")</f>
        <v/>
      </c>
      <c r="R392" s="3" t="str">
        <f>IFERROR(P392*(1/Q392),"")</f>
        <v/>
      </c>
      <c r="S392" s="8" t="str">
        <f>IFERROR(1/R392,"")</f>
        <v/>
      </c>
    </row>
    <row r="393" spans="1:19" x14ac:dyDescent="0.25">
      <c r="A393" s="1">
        <v>41</v>
      </c>
      <c r="B393" s="5">
        <v>0.68472222222222223</v>
      </c>
      <c r="C393" s="1" t="s">
        <v>191</v>
      </c>
      <c r="D393" s="1">
        <v>4</v>
      </c>
      <c r="E393" s="1">
        <v>9</v>
      </c>
      <c r="F393" s="1" t="s">
        <v>430</v>
      </c>
      <c r="G393" s="2">
        <v>39.038200000000003</v>
      </c>
      <c r="H393" s="6">
        <f>1+COUNTIFS(A:A,A393,O:O,"&lt;"&amp;O393)</f>
        <v>10</v>
      </c>
      <c r="I393" s="2">
        <f>AVERAGEIF(A:A,A393,G:G)</f>
        <v>46.958233333333318</v>
      </c>
      <c r="J393" s="2">
        <f>G393-I393</f>
        <v>-7.9200333333333148</v>
      </c>
      <c r="K393" s="2">
        <f>90+J393</f>
        <v>82.079966666666678</v>
      </c>
      <c r="L393" s="2">
        <f>EXP(0.06*K393)</f>
        <v>137.66153120479569</v>
      </c>
      <c r="M393" s="2">
        <f>SUMIF(A:A,A393,L:L)</f>
        <v>3430.3480355104184</v>
      </c>
      <c r="N393" s="3">
        <f>L393/M393</f>
        <v>4.0130485239324221E-2</v>
      </c>
      <c r="O393" s="7">
        <f>1/N393</f>
        <v>24.918711897858916</v>
      </c>
      <c r="P393" s="3" t="str">
        <f>IF(O393&gt;21,"",N393)</f>
        <v/>
      </c>
      <c r="Q393" s="3" t="str">
        <f>IF(ISNUMBER(P393),SUMIF(A:A,A393,P:P),"")</f>
        <v/>
      </c>
      <c r="R393" s="3" t="str">
        <f>IFERROR(P393*(1/Q393),"")</f>
        <v/>
      </c>
      <c r="S393" s="8" t="str">
        <f>IFERROR(1/R393,"")</f>
        <v/>
      </c>
    </row>
    <row r="394" spans="1:19" x14ac:dyDescent="0.25">
      <c r="A394" s="1">
        <v>41</v>
      </c>
      <c r="B394" s="5">
        <v>0.68472222222222223</v>
      </c>
      <c r="C394" s="1" t="s">
        <v>191</v>
      </c>
      <c r="D394" s="1">
        <v>4</v>
      </c>
      <c r="E394" s="1">
        <v>2</v>
      </c>
      <c r="F394" s="1" t="s">
        <v>424</v>
      </c>
      <c r="G394" s="2">
        <v>34.480133333333299</v>
      </c>
      <c r="H394" s="6">
        <f>1+COUNTIFS(A:A,A394,O:O,"&lt;"&amp;O394)</f>
        <v>11</v>
      </c>
      <c r="I394" s="2">
        <f>AVERAGEIF(A:A,A394,G:G)</f>
        <v>46.958233333333318</v>
      </c>
      <c r="J394" s="2">
        <f>G394-I394</f>
        <v>-12.478100000000019</v>
      </c>
      <c r="K394" s="2">
        <f>90+J394</f>
        <v>77.521899999999988</v>
      </c>
      <c r="L394" s="2">
        <f>EXP(0.06*K394)</f>
        <v>104.72250057573046</v>
      </c>
      <c r="M394" s="2">
        <f>SUMIF(A:A,A394,L:L)</f>
        <v>3430.3480355104184</v>
      </c>
      <c r="N394" s="3">
        <f>L394/M394</f>
        <v>3.0528243633491343E-2</v>
      </c>
      <c r="O394" s="7">
        <f>1/N394</f>
        <v>32.756551998390734</v>
      </c>
      <c r="P394" s="3" t="str">
        <f>IF(O394&gt;21,"",N394)</f>
        <v/>
      </c>
      <c r="Q394" s="3" t="str">
        <f>IF(ISNUMBER(P394),SUMIF(A:A,A394,P:P),"")</f>
        <v/>
      </c>
      <c r="R394" s="3" t="str">
        <f>IFERROR(P394*(1/Q394),"")</f>
        <v/>
      </c>
      <c r="S394" s="8" t="str">
        <f>IFERROR(1/R394,"")</f>
        <v/>
      </c>
    </row>
    <row r="395" spans="1:19" x14ac:dyDescent="0.25">
      <c r="A395" s="1">
        <v>41</v>
      </c>
      <c r="B395" s="5">
        <v>0.68472222222222223</v>
      </c>
      <c r="C395" s="1" t="s">
        <v>191</v>
      </c>
      <c r="D395" s="1">
        <v>4</v>
      </c>
      <c r="E395" s="1">
        <v>11</v>
      </c>
      <c r="F395" s="1" t="s">
        <v>432</v>
      </c>
      <c r="G395" s="2">
        <v>22.2726333333333</v>
      </c>
      <c r="H395" s="6">
        <f>1+COUNTIFS(A:A,A395,O:O,"&lt;"&amp;O395)</f>
        <v>12</v>
      </c>
      <c r="I395" s="2">
        <f>AVERAGEIF(A:A,A395,G:G)</f>
        <v>46.958233333333318</v>
      </c>
      <c r="J395" s="2">
        <f>G395-I395</f>
        <v>-24.685600000000019</v>
      </c>
      <c r="K395" s="2">
        <f>90+J395</f>
        <v>65.314399999999978</v>
      </c>
      <c r="L395" s="2">
        <f>EXP(0.06*K395)</f>
        <v>50.343222381272675</v>
      </c>
      <c r="M395" s="2">
        <f>SUMIF(A:A,A395,L:L)</f>
        <v>3430.3480355104184</v>
      </c>
      <c r="N395" s="3">
        <f>L395/M395</f>
        <v>1.4675835180607806E-2</v>
      </c>
      <c r="O395" s="7">
        <f>1/N395</f>
        <v>68.139222585530874</v>
      </c>
      <c r="P395" s="3" t="str">
        <f>IF(O395&gt;21,"",N395)</f>
        <v/>
      </c>
      <c r="Q395" s="3" t="str">
        <f>IF(ISNUMBER(P395),SUMIF(A:A,A395,P:P),"")</f>
        <v/>
      </c>
      <c r="R395" s="3" t="str">
        <f>IFERROR(P395*(1/Q395),"")</f>
        <v/>
      </c>
      <c r="S395" s="8" t="str">
        <f>IFERROR(1/R395,"")</f>
        <v/>
      </c>
    </row>
    <row r="396" spans="1:19" x14ac:dyDescent="0.25">
      <c r="A396" s="1">
        <v>42</v>
      </c>
      <c r="B396" s="5">
        <v>0.6875</v>
      </c>
      <c r="C396" s="1" t="s">
        <v>118</v>
      </c>
      <c r="D396" s="1">
        <v>7</v>
      </c>
      <c r="E396" s="1">
        <v>2</v>
      </c>
      <c r="F396" s="1" t="s">
        <v>436</v>
      </c>
      <c r="G396" s="2">
        <v>74.116399999999999</v>
      </c>
      <c r="H396" s="6">
        <f>1+COUNTIFS(A:A,A396,O:O,"&lt;"&amp;O396)</f>
        <v>1</v>
      </c>
      <c r="I396" s="2">
        <f>AVERAGEIF(A:A,A396,G:G)</f>
        <v>50.732850000000006</v>
      </c>
      <c r="J396" s="2">
        <f>G396-I396</f>
        <v>23.383549999999993</v>
      </c>
      <c r="K396" s="2">
        <f>90+J396</f>
        <v>113.38354999999999</v>
      </c>
      <c r="L396" s="2">
        <f>EXP(0.06*K396)</f>
        <v>900.55658504103428</v>
      </c>
      <c r="M396" s="2">
        <f>SUMIF(A:A,A396,L:L)</f>
        <v>4134.3008142192475</v>
      </c>
      <c r="N396" s="3">
        <f>L396/M396</f>
        <v>0.21782560716039773</v>
      </c>
      <c r="O396" s="7">
        <f>1/N396</f>
        <v>4.5908284752932724</v>
      </c>
      <c r="P396" s="3">
        <f>IF(O396&gt;21,"",N396)</f>
        <v>0.21782560716039773</v>
      </c>
      <c r="Q396" s="3">
        <f>IF(ISNUMBER(P396),SUMIF(A:A,A396,P:P),"")</f>
        <v>0.74917451793440171</v>
      </c>
      <c r="R396" s="3">
        <f>IFERROR(P396*(1/Q396),"")</f>
        <v>0.29075415933924048</v>
      </c>
      <c r="S396" s="8">
        <f>IFERROR(1/R396,"")</f>
        <v>3.4393317098973619</v>
      </c>
    </row>
    <row r="397" spans="1:19" x14ac:dyDescent="0.25">
      <c r="A397" s="1">
        <v>42</v>
      </c>
      <c r="B397" s="5">
        <v>0.6875</v>
      </c>
      <c r="C397" s="1" t="s">
        <v>118</v>
      </c>
      <c r="D397" s="1">
        <v>7</v>
      </c>
      <c r="E397" s="1">
        <v>8</v>
      </c>
      <c r="F397" s="1" t="s">
        <v>442</v>
      </c>
      <c r="G397" s="2">
        <v>62.676966666666701</v>
      </c>
      <c r="H397" s="6">
        <f>1+COUNTIFS(A:A,A397,O:O,"&lt;"&amp;O397)</f>
        <v>2</v>
      </c>
      <c r="I397" s="2">
        <f>AVERAGEIF(A:A,A397,G:G)</f>
        <v>50.732850000000006</v>
      </c>
      <c r="J397" s="2">
        <f>G397-I397</f>
        <v>11.944116666666694</v>
      </c>
      <c r="K397" s="2">
        <f>90+J397</f>
        <v>101.9441166666667</v>
      </c>
      <c r="L397" s="2">
        <f>EXP(0.06*K397)</f>
        <v>453.34208725641832</v>
      </c>
      <c r="M397" s="2">
        <f>SUMIF(A:A,A397,L:L)</f>
        <v>4134.3008142192475</v>
      </c>
      <c r="N397" s="3">
        <f>L397/M397</f>
        <v>0.10965387078202506</v>
      </c>
      <c r="O397" s="7">
        <f>1/N397</f>
        <v>9.1196051071270023</v>
      </c>
      <c r="P397" s="3">
        <f>IF(O397&gt;21,"",N397)</f>
        <v>0.10965387078202506</v>
      </c>
      <c r="Q397" s="3">
        <f>IF(ISNUMBER(P397),SUMIF(A:A,A397,P:P),"")</f>
        <v>0.74917451793440171</v>
      </c>
      <c r="R397" s="3">
        <f>IFERROR(P397*(1/Q397),"")</f>
        <v>0.14636625800402148</v>
      </c>
      <c r="S397" s="8">
        <f>IFERROR(1/R397,"")</f>
        <v>6.8321757598839792</v>
      </c>
    </row>
    <row r="398" spans="1:19" x14ac:dyDescent="0.25">
      <c r="A398" s="1">
        <v>42</v>
      </c>
      <c r="B398" s="5">
        <v>0.6875</v>
      </c>
      <c r="C398" s="1" t="s">
        <v>118</v>
      </c>
      <c r="D398" s="1">
        <v>7</v>
      </c>
      <c r="E398" s="1">
        <v>15</v>
      </c>
      <c r="F398" s="1" t="s">
        <v>449</v>
      </c>
      <c r="G398" s="2">
        <v>56.162000000000099</v>
      </c>
      <c r="H398" s="6">
        <f>1+COUNTIFS(A:A,A398,O:O,"&lt;"&amp;O398)</f>
        <v>3</v>
      </c>
      <c r="I398" s="2">
        <f>AVERAGEIF(A:A,A398,G:G)</f>
        <v>50.732850000000006</v>
      </c>
      <c r="J398" s="2">
        <f>G398-I398</f>
        <v>5.4291500000000923</v>
      </c>
      <c r="K398" s="2">
        <f>90+J398</f>
        <v>95.429150000000092</v>
      </c>
      <c r="L398" s="2">
        <f>EXP(0.06*K398)</f>
        <v>306.66286973518135</v>
      </c>
      <c r="M398" s="2">
        <f>SUMIF(A:A,A398,L:L)</f>
        <v>4134.3008142192475</v>
      </c>
      <c r="N398" s="3">
        <f>L398/M398</f>
        <v>7.4175267721319368E-2</v>
      </c>
      <c r="O398" s="7">
        <f>1/N398</f>
        <v>13.481582618037267</v>
      </c>
      <c r="P398" s="3">
        <f>IF(O398&gt;21,"",N398)</f>
        <v>7.4175267721319368E-2</v>
      </c>
      <c r="Q398" s="3">
        <f>IF(ISNUMBER(P398),SUMIF(A:A,A398,P:P),"")</f>
        <v>0.74917451793440171</v>
      </c>
      <c r="R398" s="3">
        <f>IFERROR(P398*(1/Q398),"")</f>
        <v>9.9009330864366377E-2</v>
      </c>
      <c r="S398" s="8">
        <f>IFERROR(1/R398,"")</f>
        <v>10.100058158860881</v>
      </c>
    </row>
    <row r="399" spans="1:19" x14ac:dyDescent="0.25">
      <c r="A399" s="1">
        <v>42</v>
      </c>
      <c r="B399" s="5">
        <v>0.6875</v>
      </c>
      <c r="C399" s="1" t="s">
        <v>118</v>
      </c>
      <c r="D399" s="1">
        <v>7</v>
      </c>
      <c r="E399" s="1">
        <v>11</v>
      </c>
      <c r="F399" s="1" t="s">
        <v>445</v>
      </c>
      <c r="G399" s="2">
        <v>56.086300000000001</v>
      </c>
      <c r="H399" s="6">
        <f>1+COUNTIFS(A:A,A399,O:O,"&lt;"&amp;O399)</f>
        <v>4</v>
      </c>
      <c r="I399" s="2">
        <f>AVERAGEIF(A:A,A399,G:G)</f>
        <v>50.732850000000006</v>
      </c>
      <c r="J399" s="2">
        <f>G399-I399</f>
        <v>5.3534499999999952</v>
      </c>
      <c r="K399" s="2">
        <f>90+J399</f>
        <v>95.353449999999995</v>
      </c>
      <c r="L399" s="2">
        <f>EXP(0.06*K399)</f>
        <v>305.27316538851881</v>
      </c>
      <c r="M399" s="2">
        <f>SUMIF(A:A,A399,L:L)</f>
        <v>4134.3008142192475</v>
      </c>
      <c r="N399" s="3">
        <f>L399/M399</f>
        <v>7.3839127607401467E-2</v>
      </c>
      <c r="O399" s="7">
        <f>1/N399</f>
        <v>13.542955237999891</v>
      </c>
      <c r="P399" s="3">
        <f>IF(O399&gt;21,"",N399)</f>
        <v>7.3839127607401467E-2</v>
      </c>
      <c r="Q399" s="3">
        <f>IF(ISNUMBER(P399),SUMIF(A:A,A399,P:P),"")</f>
        <v>0.74917451793440171</v>
      </c>
      <c r="R399" s="3">
        <f>IFERROR(P399*(1/Q399),"")</f>
        <v>9.8560650208696601E-2</v>
      </c>
      <c r="S399" s="8">
        <f>IFERROR(1/R399,"")</f>
        <v>10.146036961835749</v>
      </c>
    </row>
    <row r="400" spans="1:19" x14ac:dyDescent="0.25">
      <c r="A400" s="1">
        <v>42</v>
      </c>
      <c r="B400" s="5">
        <v>0.6875</v>
      </c>
      <c r="C400" s="1" t="s">
        <v>118</v>
      </c>
      <c r="D400" s="1">
        <v>7</v>
      </c>
      <c r="E400" s="1">
        <v>7</v>
      </c>
      <c r="F400" s="1" t="s">
        <v>441</v>
      </c>
      <c r="G400" s="2">
        <v>53.015133333333395</v>
      </c>
      <c r="H400" s="6">
        <f>1+COUNTIFS(A:A,A400,O:O,"&lt;"&amp;O400)</f>
        <v>5</v>
      </c>
      <c r="I400" s="2">
        <f>AVERAGEIF(A:A,A400,G:G)</f>
        <v>50.732850000000006</v>
      </c>
      <c r="J400" s="2">
        <f>G400-I400</f>
        <v>2.282283333333389</v>
      </c>
      <c r="K400" s="2">
        <f>90+J400</f>
        <v>92.282283333333396</v>
      </c>
      <c r="L400" s="2">
        <f>EXP(0.06*K400)</f>
        <v>253.89911421791638</v>
      </c>
      <c r="M400" s="2">
        <f>SUMIF(A:A,A400,L:L)</f>
        <v>4134.3008142192475</v>
      </c>
      <c r="N400" s="3">
        <f>L400/M400</f>
        <v>6.1412830277050023E-2</v>
      </c>
      <c r="O400" s="7">
        <f>1/N400</f>
        <v>16.283242369529745</v>
      </c>
      <c r="P400" s="3">
        <f>IF(O400&gt;21,"",N400)</f>
        <v>6.1412830277050023E-2</v>
      </c>
      <c r="Q400" s="3">
        <f>IF(ISNUMBER(P400),SUMIF(A:A,A400,P:P),"")</f>
        <v>0.74917451793440171</v>
      </c>
      <c r="R400" s="3">
        <f>IFERROR(P400*(1/Q400),"")</f>
        <v>8.1973997789427447E-2</v>
      </c>
      <c r="S400" s="8">
        <f>IFERROR(1/R400,"")</f>
        <v>12.198990252601472</v>
      </c>
    </row>
    <row r="401" spans="1:19" x14ac:dyDescent="0.25">
      <c r="A401" s="1">
        <v>42</v>
      </c>
      <c r="B401" s="5">
        <v>0.6875</v>
      </c>
      <c r="C401" s="1" t="s">
        <v>118</v>
      </c>
      <c r="D401" s="1">
        <v>7</v>
      </c>
      <c r="E401" s="1">
        <v>1</v>
      </c>
      <c r="F401" s="1" t="s">
        <v>435</v>
      </c>
      <c r="G401" s="2">
        <v>52.113233333333298</v>
      </c>
      <c r="H401" s="6">
        <f>1+COUNTIFS(A:A,A401,O:O,"&lt;"&amp;O401)</f>
        <v>6</v>
      </c>
      <c r="I401" s="2">
        <f>AVERAGEIF(A:A,A401,G:G)</f>
        <v>50.732850000000006</v>
      </c>
      <c r="J401" s="2">
        <f>G401-I401</f>
        <v>1.3803833333332918</v>
      </c>
      <c r="K401" s="2">
        <f>90+J401</f>
        <v>91.380383333333299</v>
      </c>
      <c r="L401" s="2">
        <f>EXP(0.06*K401)</f>
        <v>240.52475123778953</v>
      </c>
      <c r="M401" s="2">
        <f>SUMIF(A:A,A401,L:L)</f>
        <v>4134.3008142192475</v>
      </c>
      <c r="N401" s="3">
        <f>L401/M401</f>
        <v>5.8177854502155291E-2</v>
      </c>
      <c r="O401" s="7">
        <f>1/N401</f>
        <v>17.188670991003175</v>
      </c>
      <c r="P401" s="3">
        <f>IF(O401&gt;21,"",N401)</f>
        <v>5.8177854502155291E-2</v>
      </c>
      <c r="Q401" s="3">
        <f>IF(ISNUMBER(P401),SUMIF(A:A,A401,P:P),"")</f>
        <v>0.74917451793440171</v>
      </c>
      <c r="R401" s="3">
        <f>IFERROR(P401*(1/Q401),"")</f>
        <v>7.7655944121753195E-2</v>
      </c>
      <c r="S401" s="8">
        <f>IFERROR(1/R401,"")</f>
        <v>12.877314303617839</v>
      </c>
    </row>
    <row r="402" spans="1:19" x14ac:dyDescent="0.25">
      <c r="A402" s="1">
        <v>42</v>
      </c>
      <c r="B402" s="5">
        <v>0.6875</v>
      </c>
      <c r="C402" s="1" t="s">
        <v>118</v>
      </c>
      <c r="D402" s="1">
        <v>7</v>
      </c>
      <c r="E402" s="1">
        <v>3</v>
      </c>
      <c r="F402" s="1" t="s">
        <v>437</v>
      </c>
      <c r="G402" s="2">
        <v>50.272333333333293</v>
      </c>
      <c r="H402" s="6">
        <f>1+COUNTIFS(A:A,A402,O:O,"&lt;"&amp;O402)</f>
        <v>7</v>
      </c>
      <c r="I402" s="2">
        <f>AVERAGEIF(A:A,A402,G:G)</f>
        <v>50.732850000000006</v>
      </c>
      <c r="J402" s="2">
        <f>G402-I402</f>
        <v>-0.46051666666671309</v>
      </c>
      <c r="K402" s="2">
        <f>90+J402</f>
        <v>89.539483333333294</v>
      </c>
      <c r="L402" s="2">
        <f>EXP(0.06*K402)</f>
        <v>215.37248123681954</v>
      </c>
      <c r="M402" s="2">
        <f>SUMIF(A:A,A402,L:L)</f>
        <v>4134.3008142192475</v>
      </c>
      <c r="N402" s="3">
        <f>L402/M402</f>
        <v>5.2094051912255954E-2</v>
      </c>
      <c r="O402" s="7">
        <f>1/N402</f>
        <v>19.196049516062583</v>
      </c>
      <c r="P402" s="3">
        <f>IF(O402&gt;21,"",N402)</f>
        <v>5.2094051912255954E-2</v>
      </c>
      <c r="Q402" s="3">
        <f>IF(ISNUMBER(P402),SUMIF(A:A,A402,P:P),"")</f>
        <v>0.74917451793440171</v>
      </c>
      <c r="R402" s="3">
        <f>IFERROR(P402*(1/Q402),"")</f>
        <v>6.9535269373400321E-2</v>
      </c>
      <c r="S402" s="8">
        <f>IFERROR(1/R402,"")</f>
        <v>14.381191142441091</v>
      </c>
    </row>
    <row r="403" spans="1:19" x14ac:dyDescent="0.25">
      <c r="A403" s="1">
        <v>42</v>
      </c>
      <c r="B403" s="5">
        <v>0.6875</v>
      </c>
      <c r="C403" s="1" t="s">
        <v>118</v>
      </c>
      <c r="D403" s="1">
        <v>7</v>
      </c>
      <c r="E403" s="1">
        <v>4</v>
      </c>
      <c r="F403" s="1" t="s">
        <v>438</v>
      </c>
      <c r="G403" s="2">
        <v>50.217700000000001</v>
      </c>
      <c r="H403" s="6">
        <f>1+COUNTIFS(A:A,A403,O:O,"&lt;"&amp;O403)</f>
        <v>8</v>
      </c>
      <c r="I403" s="2">
        <f>AVERAGEIF(A:A,A403,G:G)</f>
        <v>50.732850000000006</v>
      </c>
      <c r="J403" s="2">
        <f>G403-I403</f>
        <v>-0.51515000000000555</v>
      </c>
      <c r="K403" s="2">
        <f>90+J403</f>
        <v>89.484849999999994</v>
      </c>
      <c r="L403" s="2">
        <f>EXP(0.06*K403)</f>
        <v>214.66764609925383</v>
      </c>
      <c r="M403" s="2">
        <f>SUMIF(A:A,A403,L:L)</f>
        <v>4134.3008142192475</v>
      </c>
      <c r="N403" s="3">
        <f>L403/M403</f>
        <v>5.1923567187210903E-2</v>
      </c>
      <c r="O403" s="7">
        <f>1/N403</f>
        <v>19.259077412661011</v>
      </c>
      <c r="P403" s="3">
        <f>IF(O403&gt;21,"",N403)</f>
        <v>5.1923567187210903E-2</v>
      </c>
      <c r="Q403" s="3">
        <f>IF(ISNUMBER(P403),SUMIF(A:A,A403,P:P),"")</f>
        <v>0.74917451793440171</v>
      </c>
      <c r="R403" s="3">
        <f>IFERROR(P403*(1/Q403),"")</f>
        <v>6.9307705940630196E-2</v>
      </c>
      <c r="S403" s="8">
        <f>IFERROR(1/R403,"")</f>
        <v>14.428410036491639</v>
      </c>
    </row>
    <row r="404" spans="1:19" x14ac:dyDescent="0.25">
      <c r="A404" s="1">
        <v>42</v>
      </c>
      <c r="B404" s="5">
        <v>0.6875</v>
      </c>
      <c r="C404" s="1" t="s">
        <v>118</v>
      </c>
      <c r="D404" s="1">
        <v>7</v>
      </c>
      <c r="E404" s="1">
        <v>9</v>
      </c>
      <c r="F404" s="1" t="s">
        <v>443</v>
      </c>
      <c r="G404" s="2">
        <v>49.612633333333299</v>
      </c>
      <c r="H404" s="6">
        <f>1+COUNTIFS(A:A,A404,O:O,"&lt;"&amp;O404)</f>
        <v>9</v>
      </c>
      <c r="I404" s="2">
        <f>AVERAGEIF(A:A,A404,G:G)</f>
        <v>50.732850000000006</v>
      </c>
      <c r="J404" s="2">
        <f>G404-I404</f>
        <v>-1.1202166666667068</v>
      </c>
      <c r="K404" s="2">
        <f>90+J404</f>
        <v>88.879783333333293</v>
      </c>
      <c r="L404" s="2">
        <f>EXP(0.06*K404)</f>
        <v>207.01411927557737</v>
      </c>
      <c r="M404" s="2">
        <f>SUMIF(A:A,A404,L:L)</f>
        <v>4134.3008142192475</v>
      </c>
      <c r="N404" s="3">
        <f>L404/M404</f>
        <v>5.0072340784585959E-2</v>
      </c>
      <c r="O404" s="7">
        <f>1/N404</f>
        <v>19.971105491194361</v>
      </c>
      <c r="P404" s="3">
        <f>IF(O404&gt;21,"",N404)</f>
        <v>5.0072340784585959E-2</v>
      </c>
      <c r="Q404" s="3">
        <f>IF(ISNUMBER(P404),SUMIF(A:A,A404,P:P),"")</f>
        <v>0.74917451793440171</v>
      </c>
      <c r="R404" s="3">
        <f>IFERROR(P404*(1/Q404),"")</f>
        <v>6.6836684358463891E-2</v>
      </c>
      <c r="S404" s="8">
        <f>IFERROR(1/R404,"")</f>
        <v>14.961843328982621</v>
      </c>
    </row>
    <row r="405" spans="1:19" x14ac:dyDescent="0.25">
      <c r="A405" s="1">
        <v>42</v>
      </c>
      <c r="B405" s="5">
        <v>0.6875</v>
      </c>
      <c r="C405" s="1" t="s">
        <v>118</v>
      </c>
      <c r="D405" s="1">
        <v>7</v>
      </c>
      <c r="E405" s="1">
        <v>16</v>
      </c>
      <c r="F405" s="1" t="s">
        <v>450</v>
      </c>
      <c r="G405" s="2">
        <v>47.710333333333296</v>
      </c>
      <c r="H405" s="6">
        <f>1+COUNTIFS(A:A,A405,O:O,"&lt;"&amp;O405)</f>
        <v>10</v>
      </c>
      <c r="I405" s="2">
        <f>AVERAGEIF(A:A,A405,G:G)</f>
        <v>50.732850000000006</v>
      </c>
      <c r="J405" s="2">
        <f>G405-I405</f>
        <v>-3.0225166666667107</v>
      </c>
      <c r="K405" s="2">
        <f>90+J405</f>
        <v>86.977483333333282</v>
      </c>
      <c r="L405" s="2">
        <f>EXP(0.06*K405)</f>
        <v>184.68450668305459</v>
      </c>
      <c r="M405" s="2">
        <f>SUMIF(A:A,A405,L:L)</f>
        <v>4134.3008142192475</v>
      </c>
      <c r="N405" s="3">
        <f>L405/M405</f>
        <v>4.467127937276906E-2</v>
      </c>
      <c r="O405" s="7">
        <f>1/N405</f>
        <v>22.385747935609494</v>
      </c>
      <c r="P405" s="3" t="str">
        <f>IF(O405&gt;21,"",N405)</f>
        <v/>
      </c>
      <c r="Q405" s="3" t="str">
        <f>IF(ISNUMBER(P405),SUMIF(A:A,A405,P:P),"")</f>
        <v/>
      </c>
      <c r="R405" s="3" t="str">
        <f>IFERROR(P405*(1/Q405),"")</f>
        <v/>
      </c>
      <c r="S405" s="8" t="str">
        <f>IFERROR(1/R405,"")</f>
        <v/>
      </c>
    </row>
    <row r="406" spans="1:19" x14ac:dyDescent="0.25">
      <c r="A406" s="1">
        <v>42</v>
      </c>
      <c r="B406" s="5">
        <v>0.6875</v>
      </c>
      <c r="C406" s="1" t="s">
        <v>118</v>
      </c>
      <c r="D406" s="1">
        <v>7</v>
      </c>
      <c r="E406" s="1">
        <v>5</v>
      </c>
      <c r="F406" s="1" t="s">
        <v>439</v>
      </c>
      <c r="G406" s="2">
        <v>44.849300000000099</v>
      </c>
      <c r="H406" s="6">
        <f>1+COUNTIFS(A:A,A406,O:O,"&lt;"&amp;O406)</f>
        <v>11</v>
      </c>
      <c r="I406" s="2">
        <f>AVERAGEIF(A:A,A406,G:G)</f>
        <v>50.732850000000006</v>
      </c>
      <c r="J406" s="2">
        <f>G406-I406</f>
        <v>-5.8835499999999072</v>
      </c>
      <c r="K406" s="2">
        <f>90+J406</f>
        <v>84.1164500000001</v>
      </c>
      <c r="L406" s="2">
        <f>EXP(0.06*K406)</f>
        <v>155.55307628931604</v>
      </c>
      <c r="M406" s="2">
        <f>SUMIF(A:A,A406,L:L)</f>
        <v>4134.3008142192475</v>
      </c>
      <c r="N406" s="3">
        <f>L406/M406</f>
        <v>3.7625001972356929E-2</v>
      </c>
      <c r="O406" s="7">
        <f>1/N406</f>
        <v>26.578071696440031</v>
      </c>
      <c r="P406" s="3" t="str">
        <f>IF(O406&gt;21,"",N406)</f>
        <v/>
      </c>
      <c r="Q406" s="3" t="str">
        <f>IF(ISNUMBER(P406),SUMIF(A:A,A406,P:P),"")</f>
        <v/>
      </c>
      <c r="R406" s="3" t="str">
        <f>IFERROR(P406*(1/Q406),"")</f>
        <v/>
      </c>
      <c r="S406" s="8" t="str">
        <f>IFERROR(1/R406,"")</f>
        <v/>
      </c>
    </row>
    <row r="407" spans="1:19" x14ac:dyDescent="0.25">
      <c r="A407" s="1">
        <v>42</v>
      </c>
      <c r="B407" s="5">
        <v>0.6875</v>
      </c>
      <c r="C407" s="1" t="s">
        <v>118</v>
      </c>
      <c r="D407" s="1">
        <v>7</v>
      </c>
      <c r="E407" s="1">
        <v>13</v>
      </c>
      <c r="F407" s="1" t="s">
        <v>447</v>
      </c>
      <c r="G407" s="2">
        <v>44.5643666666667</v>
      </c>
      <c r="H407" s="6">
        <f>1+COUNTIFS(A:A,A407,O:O,"&lt;"&amp;O407)</f>
        <v>12</v>
      </c>
      <c r="I407" s="2">
        <f>AVERAGEIF(A:A,A407,G:G)</f>
        <v>50.732850000000006</v>
      </c>
      <c r="J407" s="2">
        <f>G407-I407</f>
        <v>-6.168483333333306</v>
      </c>
      <c r="K407" s="2">
        <f>90+J407</f>
        <v>83.831516666666687</v>
      </c>
      <c r="L407" s="2">
        <f>EXP(0.06*K407)</f>
        <v>152.91634390569661</v>
      </c>
      <c r="M407" s="2">
        <f>SUMIF(A:A,A407,L:L)</f>
        <v>4134.3008142192475</v>
      </c>
      <c r="N407" s="3">
        <f>L407/M407</f>
        <v>3.6987232128771572E-2</v>
      </c>
      <c r="O407" s="7">
        <f>1/N407</f>
        <v>27.036356668119577</v>
      </c>
      <c r="P407" s="3" t="str">
        <f>IF(O407&gt;21,"",N407)</f>
        <v/>
      </c>
      <c r="Q407" s="3" t="str">
        <f>IF(ISNUMBER(P407),SUMIF(A:A,A407,P:P),"")</f>
        <v/>
      </c>
      <c r="R407" s="3" t="str">
        <f>IFERROR(P407*(1/Q407),"")</f>
        <v/>
      </c>
      <c r="S407" s="8" t="str">
        <f>IFERROR(1/R407,"")</f>
        <v/>
      </c>
    </row>
    <row r="408" spans="1:19" x14ac:dyDescent="0.25">
      <c r="A408" s="1">
        <v>42</v>
      </c>
      <c r="B408" s="5">
        <v>0.6875</v>
      </c>
      <c r="C408" s="1" t="s">
        <v>118</v>
      </c>
      <c r="D408" s="1">
        <v>7</v>
      </c>
      <c r="E408" s="1">
        <v>12</v>
      </c>
      <c r="F408" s="1" t="s">
        <v>446</v>
      </c>
      <c r="G408" s="2">
        <v>43.497100000000003</v>
      </c>
      <c r="H408" s="6">
        <f>1+COUNTIFS(A:A,A408,O:O,"&lt;"&amp;O408)</f>
        <v>13</v>
      </c>
      <c r="I408" s="2">
        <f>AVERAGEIF(A:A,A408,G:G)</f>
        <v>50.732850000000006</v>
      </c>
      <c r="J408" s="2">
        <f>G408-I408</f>
        <v>-7.235750000000003</v>
      </c>
      <c r="K408" s="2">
        <f>90+J408</f>
        <v>82.764250000000004</v>
      </c>
      <c r="L408" s="2">
        <f>EXP(0.06*K408)</f>
        <v>143.43113147982595</v>
      </c>
      <c r="M408" s="2">
        <f>SUMIF(A:A,A408,L:L)</f>
        <v>4134.3008142192475</v>
      </c>
      <c r="N408" s="3">
        <f>L408/M408</f>
        <v>3.469295968656131E-2</v>
      </c>
      <c r="O408" s="7">
        <f>1/N408</f>
        <v>28.824291989920962</v>
      </c>
      <c r="P408" s="3" t="str">
        <f>IF(O408&gt;21,"",N408)</f>
        <v/>
      </c>
      <c r="Q408" s="3" t="str">
        <f>IF(ISNUMBER(P408),SUMIF(A:A,A408,P:P),"")</f>
        <v/>
      </c>
      <c r="R408" s="3" t="str">
        <f>IFERROR(P408*(1/Q408),"")</f>
        <v/>
      </c>
      <c r="S408" s="8" t="str">
        <f>IFERROR(1/R408,"")</f>
        <v/>
      </c>
    </row>
    <row r="409" spans="1:19" x14ac:dyDescent="0.25">
      <c r="A409" s="1">
        <v>42</v>
      </c>
      <c r="B409" s="5">
        <v>0.6875</v>
      </c>
      <c r="C409" s="1" t="s">
        <v>118</v>
      </c>
      <c r="D409" s="1">
        <v>7</v>
      </c>
      <c r="E409" s="1">
        <v>14</v>
      </c>
      <c r="F409" s="1" t="s">
        <v>448</v>
      </c>
      <c r="G409" s="2">
        <v>42.937966666666597</v>
      </c>
      <c r="H409" s="6">
        <f>1+COUNTIFS(A:A,A409,O:O,"&lt;"&amp;O409)</f>
        <v>14</v>
      </c>
      <c r="I409" s="2">
        <f>AVERAGEIF(A:A,A409,G:G)</f>
        <v>50.732850000000006</v>
      </c>
      <c r="J409" s="2">
        <f>G409-I409</f>
        <v>-7.7948833333334093</v>
      </c>
      <c r="K409" s="2">
        <f>90+J409</f>
        <v>82.205116666666584</v>
      </c>
      <c r="L409" s="2">
        <f>EXP(0.06*K409)</f>
        <v>138.69912240338263</v>
      </c>
      <c r="M409" s="2">
        <f>SUMIF(A:A,A409,L:L)</f>
        <v>4134.3008142192475</v>
      </c>
      <c r="N409" s="3">
        <f>L409/M409</f>
        <v>3.354838668883256E-2</v>
      </c>
      <c r="O409" s="7">
        <f>1/N409</f>
        <v>29.807692670147851</v>
      </c>
      <c r="P409" s="3" t="str">
        <f>IF(O409&gt;21,"",N409)</f>
        <v/>
      </c>
      <c r="Q409" s="3" t="str">
        <f>IF(ISNUMBER(P409),SUMIF(A:A,A409,P:P),"")</f>
        <v/>
      </c>
      <c r="R409" s="3" t="str">
        <f>IFERROR(P409*(1/Q409),"")</f>
        <v/>
      </c>
      <c r="S409" s="8" t="str">
        <f>IFERROR(1/R409,"")</f>
        <v/>
      </c>
    </row>
    <row r="410" spans="1:19" x14ac:dyDescent="0.25">
      <c r="A410" s="1">
        <v>42</v>
      </c>
      <c r="B410" s="5">
        <v>0.6875</v>
      </c>
      <c r="C410" s="1" t="s">
        <v>118</v>
      </c>
      <c r="D410" s="1">
        <v>7</v>
      </c>
      <c r="E410" s="1">
        <v>10</v>
      </c>
      <c r="F410" s="1" t="s">
        <v>444</v>
      </c>
      <c r="G410" s="2">
        <v>42.771100000000004</v>
      </c>
      <c r="H410" s="6">
        <f>1+COUNTIFS(A:A,A410,O:O,"&lt;"&amp;O410)</f>
        <v>15</v>
      </c>
      <c r="I410" s="2">
        <f>AVERAGEIF(A:A,A410,G:G)</f>
        <v>50.732850000000006</v>
      </c>
      <c r="J410" s="2">
        <f>G410-I410</f>
        <v>-7.9617500000000021</v>
      </c>
      <c r="K410" s="2">
        <f>90+J410</f>
        <v>82.038250000000005</v>
      </c>
      <c r="L410" s="2">
        <f>EXP(0.06*K410)</f>
        <v>137.31739525799529</v>
      </c>
      <c r="M410" s="2">
        <f>SUMIF(A:A,A410,L:L)</f>
        <v>4134.3008142192475</v>
      </c>
      <c r="N410" s="3">
        <f>L410/M410</f>
        <v>3.3214176091327145E-2</v>
      </c>
      <c r="O410" s="7">
        <f>1/N410</f>
        <v>30.107626251223468</v>
      </c>
      <c r="P410" s="3" t="str">
        <f>IF(O410&gt;21,"",N410)</f>
        <v/>
      </c>
      <c r="Q410" s="3" t="str">
        <f>IF(ISNUMBER(P410),SUMIF(A:A,A410,P:P),"")</f>
        <v/>
      </c>
      <c r="R410" s="3" t="str">
        <f>IFERROR(P410*(1/Q410),"")</f>
        <v/>
      </c>
      <c r="S410" s="8" t="str">
        <f>IFERROR(1/R410,"")</f>
        <v/>
      </c>
    </row>
    <row r="411" spans="1:19" x14ac:dyDescent="0.25">
      <c r="A411" s="1">
        <v>42</v>
      </c>
      <c r="B411" s="5">
        <v>0.6875</v>
      </c>
      <c r="C411" s="1" t="s">
        <v>118</v>
      </c>
      <c r="D411" s="1">
        <v>7</v>
      </c>
      <c r="E411" s="1">
        <v>6</v>
      </c>
      <c r="F411" s="1" t="s">
        <v>440</v>
      </c>
      <c r="G411" s="2">
        <v>41.122733333333301</v>
      </c>
      <c r="H411" s="6">
        <f>1+COUNTIFS(A:A,A411,O:O,"&lt;"&amp;O411)</f>
        <v>16</v>
      </c>
      <c r="I411" s="2">
        <f>AVERAGEIF(A:A,A411,G:G)</f>
        <v>50.732850000000006</v>
      </c>
      <c r="J411" s="2">
        <f>G411-I411</f>
        <v>-9.6101166666667055</v>
      </c>
      <c r="K411" s="2">
        <f>90+J411</f>
        <v>80.389883333333302</v>
      </c>
      <c r="L411" s="2">
        <f>EXP(0.06*K411)</f>
        <v>124.38641871146596</v>
      </c>
      <c r="M411" s="2">
        <f>SUMIF(A:A,A411,L:L)</f>
        <v>4134.3008142192475</v>
      </c>
      <c r="N411" s="3">
        <f>L411/M411</f>
        <v>3.0086446124979425E-2</v>
      </c>
      <c r="O411" s="7">
        <f>1/N411</f>
        <v>33.23755806338805</v>
      </c>
      <c r="P411" s="3" t="str">
        <f>IF(O411&gt;21,"",N411)</f>
        <v/>
      </c>
      <c r="Q411" s="3" t="str">
        <f>IF(ISNUMBER(P411),SUMIF(A:A,A411,P:P),"")</f>
        <v/>
      </c>
      <c r="R411" s="3" t="str">
        <f>IFERROR(P411*(1/Q411),"")</f>
        <v/>
      </c>
      <c r="S411" s="8" t="str">
        <f>IFERROR(1/R411,"")</f>
        <v/>
      </c>
    </row>
    <row r="412" spans="1:19" x14ac:dyDescent="0.25">
      <c r="A412" s="1">
        <v>43</v>
      </c>
      <c r="B412" s="5">
        <v>0.69027777777777777</v>
      </c>
      <c r="C412" s="1" t="s">
        <v>451</v>
      </c>
      <c r="D412" s="1">
        <v>1</v>
      </c>
      <c r="E412" s="1">
        <v>8</v>
      </c>
      <c r="F412" s="1" t="s">
        <v>458</v>
      </c>
      <c r="G412" s="2">
        <v>73.136066666666693</v>
      </c>
      <c r="H412" s="6">
        <f>1+COUNTIFS(A:A,A412,O:O,"&lt;"&amp;O412)</f>
        <v>1</v>
      </c>
      <c r="I412" s="2">
        <f>AVERAGEIF(A:A,A412,G:G)</f>
        <v>48.289604761904748</v>
      </c>
      <c r="J412" s="2">
        <f>G412-I412</f>
        <v>24.846461904761945</v>
      </c>
      <c r="K412" s="2">
        <f>90+J412</f>
        <v>114.84646190476195</v>
      </c>
      <c r="L412" s="2">
        <f>EXP(0.06*K412)</f>
        <v>983.17557371594694</v>
      </c>
      <c r="M412" s="2">
        <f>SUMIF(A:A,A412,L:L)</f>
        <v>2213.0289931962438</v>
      </c>
      <c r="N412" s="3">
        <f>L412/M412</f>
        <v>0.44426691956527942</v>
      </c>
      <c r="O412" s="7">
        <f>1/N412</f>
        <v>2.2508990788207055</v>
      </c>
      <c r="P412" s="3">
        <f>IF(O412&gt;21,"",N412)</f>
        <v>0.44426691956527942</v>
      </c>
      <c r="Q412" s="3">
        <f>IF(ISNUMBER(P412),SUMIF(A:A,A412,P:P),"")</f>
        <v>0.96996865852997904</v>
      </c>
      <c r="R412" s="3">
        <f>IFERROR(P412*(1/Q412),"")</f>
        <v>0.45802193262469049</v>
      </c>
      <c r="S412" s="8">
        <f>IFERROR(1/R412,"")</f>
        <v>2.1833015599700851</v>
      </c>
    </row>
    <row r="413" spans="1:19" x14ac:dyDescent="0.25">
      <c r="A413" s="1">
        <v>43</v>
      </c>
      <c r="B413" s="5">
        <v>0.69027777777777777</v>
      </c>
      <c r="C413" s="1" t="s">
        <v>451</v>
      </c>
      <c r="D413" s="1">
        <v>1</v>
      </c>
      <c r="E413" s="1">
        <v>4</v>
      </c>
      <c r="F413" s="1" t="s">
        <v>454</v>
      </c>
      <c r="G413" s="2">
        <v>60.345333333333294</v>
      </c>
      <c r="H413" s="6">
        <f>1+COUNTIFS(A:A,A413,O:O,"&lt;"&amp;O413)</f>
        <v>2</v>
      </c>
      <c r="I413" s="2">
        <f>AVERAGEIF(A:A,A413,G:G)</f>
        <v>48.289604761904748</v>
      </c>
      <c r="J413" s="2">
        <f>G413-I413</f>
        <v>12.055728571428546</v>
      </c>
      <c r="K413" s="2">
        <f>90+J413</f>
        <v>102.05572857142855</v>
      </c>
      <c r="L413" s="2">
        <f>EXP(0.06*K413)</f>
        <v>456.38817770343354</v>
      </c>
      <c r="M413" s="2">
        <f>SUMIF(A:A,A413,L:L)</f>
        <v>2213.0289931962438</v>
      </c>
      <c r="N413" s="3">
        <f>L413/M413</f>
        <v>0.20622783483928925</v>
      </c>
      <c r="O413" s="7">
        <f>1/N413</f>
        <v>4.8490059587702472</v>
      </c>
      <c r="P413" s="3">
        <f>IF(O413&gt;21,"",N413)</f>
        <v>0.20622783483928925</v>
      </c>
      <c r="Q413" s="3">
        <f>IF(ISNUMBER(P413),SUMIF(A:A,A413,P:P),"")</f>
        <v>0.96996865852997904</v>
      </c>
      <c r="R413" s="3">
        <f>IFERROR(P413*(1/Q413),"")</f>
        <v>0.21261288498933012</v>
      </c>
      <c r="S413" s="8">
        <f>IFERROR(1/R413,"")</f>
        <v>4.7033838050322521</v>
      </c>
    </row>
    <row r="414" spans="1:19" x14ac:dyDescent="0.25">
      <c r="A414" s="1">
        <v>43</v>
      </c>
      <c r="B414" s="5">
        <v>0.69027777777777777</v>
      </c>
      <c r="C414" s="1" t="s">
        <v>451</v>
      </c>
      <c r="D414" s="1">
        <v>1</v>
      </c>
      <c r="E414" s="1">
        <v>2</v>
      </c>
      <c r="F414" s="1" t="s">
        <v>453</v>
      </c>
      <c r="G414" s="2">
        <v>47.438933333333303</v>
      </c>
      <c r="H414" s="6">
        <f>1+COUNTIFS(A:A,A414,O:O,"&lt;"&amp;O414)</f>
        <v>3</v>
      </c>
      <c r="I414" s="2">
        <f>AVERAGEIF(A:A,A414,G:G)</f>
        <v>48.289604761904748</v>
      </c>
      <c r="J414" s="2">
        <f>G414-I414</f>
        <v>-0.85067142857144518</v>
      </c>
      <c r="K414" s="2">
        <f>90+J414</f>
        <v>89.149328571428555</v>
      </c>
      <c r="L414" s="2">
        <f>EXP(0.06*K414)</f>
        <v>210.38931898314374</v>
      </c>
      <c r="M414" s="2">
        <f>SUMIF(A:A,A414,L:L)</f>
        <v>2213.0289931962438</v>
      </c>
      <c r="N414" s="3">
        <f>L414/M414</f>
        <v>9.5068487412486025E-2</v>
      </c>
      <c r="O414" s="7">
        <f>1/N414</f>
        <v>10.518732623368349</v>
      </c>
      <c r="P414" s="3">
        <f>IF(O414&gt;21,"",N414)</f>
        <v>9.5068487412486025E-2</v>
      </c>
      <c r="Q414" s="3">
        <f>IF(ISNUMBER(P414),SUMIF(A:A,A414,P:P),"")</f>
        <v>0.96996865852997904</v>
      </c>
      <c r="R414" s="3">
        <f>IFERROR(P414*(1/Q414),"")</f>
        <v>9.8011916752615086E-2</v>
      </c>
      <c r="S414" s="8">
        <f>IFERROR(1/R414,"")</f>
        <v>10.202840972124124</v>
      </c>
    </row>
    <row r="415" spans="1:19" x14ac:dyDescent="0.25">
      <c r="A415" s="1">
        <v>43</v>
      </c>
      <c r="B415" s="5">
        <v>0.69027777777777777</v>
      </c>
      <c r="C415" s="1" t="s">
        <v>451</v>
      </c>
      <c r="D415" s="1">
        <v>1</v>
      </c>
      <c r="E415" s="1">
        <v>5</v>
      </c>
      <c r="F415" s="1" t="s">
        <v>455</v>
      </c>
      <c r="G415" s="2">
        <v>46.9468666666667</v>
      </c>
      <c r="H415" s="6">
        <f>1+COUNTIFS(A:A,A415,O:O,"&lt;"&amp;O415)</f>
        <v>4</v>
      </c>
      <c r="I415" s="2">
        <f>AVERAGEIF(A:A,A415,G:G)</f>
        <v>48.289604761904748</v>
      </c>
      <c r="J415" s="2">
        <f>G415-I415</f>
        <v>-1.3427380952380474</v>
      </c>
      <c r="K415" s="2">
        <f>90+J415</f>
        <v>88.657261904761953</v>
      </c>
      <c r="L415" s="2">
        <f>EXP(0.06*K415)</f>
        <v>204.26858362180101</v>
      </c>
      <c r="M415" s="2">
        <f>SUMIF(A:A,A415,L:L)</f>
        <v>2213.0289931962438</v>
      </c>
      <c r="N415" s="3">
        <f>L415/M415</f>
        <v>9.2302714627691809E-2</v>
      </c>
      <c r="O415" s="7">
        <f>1/N415</f>
        <v>10.833917550892801</v>
      </c>
      <c r="P415" s="3">
        <f>IF(O415&gt;21,"",N415)</f>
        <v>9.2302714627691809E-2</v>
      </c>
      <c r="Q415" s="3">
        <f>IF(ISNUMBER(P415),SUMIF(A:A,A415,P:P),"")</f>
        <v>0.96996865852997904</v>
      </c>
      <c r="R415" s="3">
        <f>IFERROR(P415*(1/Q415),"")</f>
        <v>9.5160512472206846E-2</v>
      </c>
      <c r="S415" s="8">
        <f>IFERROR(1/R415,"")</f>
        <v>10.508560473463886</v>
      </c>
    </row>
    <row r="416" spans="1:19" x14ac:dyDescent="0.25">
      <c r="A416" s="1">
        <v>43</v>
      </c>
      <c r="B416" s="5">
        <v>0.69027777777777777</v>
      </c>
      <c r="C416" s="1" t="s">
        <v>451</v>
      </c>
      <c r="D416" s="1">
        <v>1</v>
      </c>
      <c r="E416" s="1">
        <v>7</v>
      </c>
      <c r="F416" s="1" t="s">
        <v>457</v>
      </c>
      <c r="G416" s="2">
        <v>44.657233333333302</v>
      </c>
      <c r="H416" s="6">
        <f>1+COUNTIFS(A:A,A416,O:O,"&lt;"&amp;O416)</f>
        <v>5</v>
      </c>
      <c r="I416" s="2">
        <f>AVERAGEIF(A:A,A416,G:G)</f>
        <v>48.289604761904748</v>
      </c>
      <c r="J416" s="2">
        <f>G416-I416</f>
        <v>-3.6323714285714459</v>
      </c>
      <c r="K416" s="2">
        <f>90+J416</f>
        <v>86.367628571428554</v>
      </c>
      <c r="L416" s="2">
        <f>EXP(0.06*K416)</f>
        <v>178.0488078812418</v>
      </c>
      <c r="M416" s="2">
        <f>SUMIF(A:A,A416,L:L)</f>
        <v>2213.0289931962438</v>
      </c>
      <c r="N416" s="3">
        <f>L416/M416</f>
        <v>8.045480128305442E-2</v>
      </c>
      <c r="O416" s="7">
        <f>1/N416</f>
        <v>12.429339008393304</v>
      </c>
      <c r="P416" s="3">
        <f>IF(O416&gt;21,"",N416)</f>
        <v>8.045480128305442E-2</v>
      </c>
      <c r="Q416" s="3">
        <f>IF(ISNUMBER(P416),SUMIF(A:A,A416,P:P),"")</f>
        <v>0.96996865852997904</v>
      </c>
      <c r="R416" s="3">
        <f>IFERROR(P416*(1/Q416),"")</f>
        <v>8.2945774150049806E-2</v>
      </c>
      <c r="S416" s="8">
        <f>IFERROR(1/R416,"")</f>
        <v>12.056069284385593</v>
      </c>
    </row>
    <row r="417" spans="1:19" x14ac:dyDescent="0.25">
      <c r="A417" s="1">
        <v>43</v>
      </c>
      <c r="B417" s="5">
        <v>0.69027777777777777</v>
      </c>
      <c r="C417" s="1" t="s">
        <v>451</v>
      </c>
      <c r="D417" s="1">
        <v>1</v>
      </c>
      <c r="E417" s="1">
        <v>1</v>
      </c>
      <c r="F417" s="1" t="s">
        <v>452</v>
      </c>
      <c r="G417" s="2">
        <v>37.269799999999996</v>
      </c>
      <c r="H417" s="6">
        <f>1+COUNTIFS(A:A,A417,O:O,"&lt;"&amp;O417)</f>
        <v>6</v>
      </c>
      <c r="I417" s="2">
        <f>AVERAGEIF(A:A,A417,G:G)</f>
        <v>48.289604761904748</v>
      </c>
      <c r="J417" s="2">
        <f>G417-I417</f>
        <v>-11.019804761904751</v>
      </c>
      <c r="K417" s="2">
        <f>90+J417</f>
        <v>78.980195238095249</v>
      </c>
      <c r="L417" s="2">
        <f>EXP(0.06*K417)</f>
        <v>114.29830191294366</v>
      </c>
      <c r="M417" s="2">
        <f>SUMIF(A:A,A417,L:L)</f>
        <v>2213.0289931962438</v>
      </c>
      <c r="N417" s="3">
        <f>L417/M417</f>
        <v>5.1647900802178091E-2</v>
      </c>
      <c r="O417" s="7">
        <f>1/N417</f>
        <v>19.361871140323831</v>
      </c>
      <c r="P417" s="3">
        <f>IF(O417&gt;21,"",N417)</f>
        <v>5.1647900802178091E-2</v>
      </c>
      <c r="Q417" s="3">
        <f>IF(ISNUMBER(P417),SUMIF(A:A,A417,P:P),"")</f>
        <v>0.96996865852997904</v>
      </c>
      <c r="R417" s="3">
        <f>IFERROR(P417*(1/Q417),"")</f>
        <v>5.3246979011107712E-2</v>
      </c>
      <c r="S417" s="8">
        <f>IFERROR(1/R417,"")</f>
        <v>18.780408176610219</v>
      </c>
    </row>
    <row r="418" spans="1:19" x14ac:dyDescent="0.25">
      <c r="A418" s="1">
        <v>43</v>
      </c>
      <c r="B418" s="5">
        <v>0.69027777777777777</v>
      </c>
      <c r="C418" s="1" t="s">
        <v>451</v>
      </c>
      <c r="D418" s="1">
        <v>1</v>
      </c>
      <c r="E418" s="1">
        <v>6</v>
      </c>
      <c r="F418" s="1" t="s">
        <v>456</v>
      </c>
      <c r="G418" s="2">
        <v>28.233000000000004</v>
      </c>
      <c r="H418" s="6">
        <f>1+COUNTIFS(A:A,A418,O:O,"&lt;"&amp;O418)</f>
        <v>7</v>
      </c>
      <c r="I418" s="2">
        <f>AVERAGEIF(A:A,A418,G:G)</f>
        <v>48.289604761904748</v>
      </c>
      <c r="J418" s="2">
        <f>G418-I418</f>
        <v>-20.056604761904744</v>
      </c>
      <c r="K418" s="2">
        <f>90+J418</f>
        <v>69.943395238095263</v>
      </c>
      <c r="L418" s="2">
        <f>EXP(0.06*K418)</f>
        <v>66.460229377732745</v>
      </c>
      <c r="M418" s="2">
        <f>SUMIF(A:A,A418,L:L)</f>
        <v>2213.0289931962438</v>
      </c>
      <c r="N418" s="3">
        <f>L418/M418</f>
        <v>3.0031341470020803E-2</v>
      </c>
      <c r="O418" s="7">
        <f>1/N418</f>
        <v>33.29854582081402</v>
      </c>
      <c r="P418" s="3" t="str">
        <f>IF(O418&gt;21,"",N418)</f>
        <v/>
      </c>
      <c r="Q418" s="3" t="str">
        <f>IF(ISNUMBER(P418),SUMIF(A:A,A418,P:P),"")</f>
        <v/>
      </c>
      <c r="R418" s="3" t="str">
        <f>IFERROR(P418*(1/Q418),"")</f>
        <v/>
      </c>
      <c r="S418" s="8" t="str">
        <f>IFERROR(1/R418,"")</f>
        <v/>
      </c>
    </row>
    <row r="419" spans="1:19" x14ac:dyDescent="0.25">
      <c r="A419" s="1">
        <v>44</v>
      </c>
      <c r="B419" s="5">
        <v>0.69097222222222221</v>
      </c>
      <c r="C419" s="1" t="s">
        <v>154</v>
      </c>
      <c r="D419" s="1">
        <v>6</v>
      </c>
      <c r="E419" s="1">
        <v>4</v>
      </c>
      <c r="F419" s="1" t="s">
        <v>461</v>
      </c>
      <c r="G419" s="2">
        <v>68.992166666666705</v>
      </c>
      <c r="H419" s="6">
        <f>1+COUNTIFS(A:A,A419,O:O,"&lt;"&amp;O419)</f>
        <v>1</v>
      </c>
      <c r="I419" s="2">
        <f>AVERAGEIF(A:A,A419,G:G)</f>
        <v>46.18172083333333</v>
      </c>
      <c r="J419" s="2">
        <f>G419-I419</f>
        <v>22.810445833333375</v>
      </c>
      <c r="K419" s="2">
        <f>90+J419</f>
        <v>112.81044583333338</v>
      </c>
      <c r="L419" s="2">
        <f>EXP(0.06*K419)</f>
        <v>870.11618612317307</v>
      </c>
      <c r="M419" s="2">
        <f>SUMIF(A:A,A419,L:L)</f>
        <v>2177.1443581003446</v>
      </c>
      <c r="N419" s="3">
        <f>L419/M419</f>
        <v>0.39965939001049439</v>
      </c>
      <c r="O419" s="7">
        <f>1/N419</f>
        <v>2.5021306267162688</v>
      </c>
      <c r="P419" s="3">
        <f>IF(O419&gt;21,"",N419)</f>
        <v>0.39965939001049439</v>
      </c>
      <c r="Q419" s="3">
        <f>IF(ISNUMBER(P419),SUMIF(A:A,A419,P:P),"")</f>
        <v>1.0000000000000002</v>
      </c>
      <c r="R419" s="3">
        <f>IFERROR(P419*(1/Q419),"")</f>
        <v>0.39965939001049428</v>
      </c>
      <c r="S419" s="8">
        <f>IFERROR(1/R419,"")</f>
        <v>2.5021306267162693</v>
      </c>
    </row>
    <row r="420" spans="1:19" x14ac:dyDescent="0.25">
      <c r="A420" s="1">
        <v>44</v>
      </c>
      <c r="B420" s="5">
        <v>0.69097222222222221</v>
      </c>
      <c r="C420" s="1" t="s">
        <v>154</v>
      </c>
      <c r="D420" s="1">
        <v>6</v>
      </c>
      <c r="E420" s="1">
        <v>7</v>
      </c>
      <c r="F420" s="1" t="s">
        <v>464</v>
      </c>
      <c r="G420" s="2">
        <v>47.729599999999998</v>
      </c>
      <c r="H420" s="6">
        <f>1+COUNTIFS(A:A,A420,O:O,"&lt;"&amp;O420)</f>
        <v>2</v>
      </c>
      <c r="I420" s="2">
        <f>AVERAGEIF(A:A,A420,G:G)</f>
        <v>46.18172083333333</v>
      </c>
      <c r="J420" s="2">
        <f>G420-I420</f>
        <v>1.547879166666668</v>
      </c>
      <c r="K420" s="2">
        <f>90+J420</f>
        <v>91.547879166666661</v>
      </c>
      <c r="L420" s="2">
        <f>EXP(0.06*K420)</f>
        <v>242.95415184400343</v>
      </c>
      <c r="M420" s="2">
        <f>SUMIF(A:A,A420,L:L)</f>
        <v>2177.1443581003446</v>
      </c>
      <c r="N420" s="3">
        <f>L420/M420</f>
        <v>0.11159303742999925</v>
      </c>
      <c r="O420" s="7">
        <f>1/N420</f>
        <v>8.9611325493966056</v>
      </c>
      <c r="P420" s="3">
        <f>IF(O420&gt;21,"",N420)</f>
        <v>0.11159303742999925</v>
      </c>
      <c r="Q420" s="3">
        <f>IF(ISNUMBER(P420),SUMIF(A:A,A420,P:P),"")</f>
        <v>1.0000000000000002</v>
      </c>
      <c r="R420" s="3">
        <f>IFERROR(P420*(1/Q420),"")</f>
        <v>0.11159303742999922</v>
      </c>
      <c r="S420" s="8">
        <f>IFERROR(1/R420,"")</f>
        <v>8.9611325493966074</v>
      </c>
    </row>
    <row r="421" spans="1:19" x14ac:dyDescent="0.25">
      <c r="A421" s="1">
        <v>44</v>
      </c>
      <c r="B421" s="5">
        <v>0.69097222222222221</v>
      </c>
      <c r="C421" s="1" t="s">
        <v>154</v>
      </c>
      <c r="D421" s="1">
        <v>6</v>
      </c>
      <c r="E421" s="1">
        <v>2</v>
      </c>
      <c r="F421" s="1" t="s">
        <v>459</v>
      </c>
      <c r="G421" s="2">
        <v>47.1462</v>
      </c>
      <c r="H421" s="6">
        <f>1+COUNTIFS(A:A,A421,O:O,"&lt;"&amp;O421)</f>
        <v>3</v>
      </c>
      <c r="I421" s="2">
        <f>AVERAGEIF(A:A,A421,G:G)</f>
        <v>46.18172083333333</v>
      </c>
      <c r="J421" s="2">
        <f>G421-I421</f>
        <v>0.96447916666667055</v>
      </c>
      <c r="K421" s="2">
        <f>90+J421</f>
        <v>90.964479166666678</v>
      </c>
      <c r="L421" s="2">
        <f>EXP(0.06*K421)</f>
        <v>234.59690653333027</v>
      </c>
      <c r="M421" s="2">
        <f>SUMIF(A:A,A421,L:L)</f>
        <v>2177.1443581003446</v>
      </c>
      <c r="N421" s="3">
        <f>L421/M421</f>
        <v>0.10775441034053733</v>
      </c>
      <c r="O421" s="7">
        <f>1/N421</f>
        <v>9.2803626026970978</v>
      </c>
      <c r="P421" s="3">
        <f>IF(O421&gt;21,"",N421)</f>
        <v>0.10775441034053733</v>
      </c>
      <c r="Q421" s="3">
        <f>IF(ISNUMBER(P421),SUMIF(A:A,A421,P:P),"")</f>
        <v>1.0000000000000002</v>
      </c>
      <c r="R421" s="3">
        <f>IFERROR(P421*(1/Q421),"")</f>
        <v>0.1077544103405373</v>
      </c>
      <c r="S421" s="8">
        <f>IFERROR(1/R421,"")</f>
        <v>9.2803626026970996</v>
      </c>
    </row>
    <row r="422" spans="1:19" x14ac:dyDescent="0.25">
      <c r="A422" s="1">
        <v>44</v>
      </c>
      <c r="B422" s="5">
        <v>0.69097222222222221</v>
      </c>
      <c r="C422" s="1" t="s">
        <v>154</v>
      </c>
      <c r="D422" s="1">
        <v>6</v>
      </c>
      <c r="E422" s="1">
        <v>9</v>
      </c>
      <c r="F422" s="1" t="s">
        <v>466</v>
      </c>
      <c r="G422" s="2">
        <v>43.961266666666695</v>
      </c>
      <c r="H422" s="6">
        <f>1+COUNTIFS(A:A,A422,O:O,"&lt;"&amp;O422)</f>
        <v>4</v>
      </c>
      <c r="I422" s="2">
        <f>AVERAGEIF(A:A,A422,G:G)</f>
        <v>46.18172083333333</v>
      </c>
      <c r="J422" s="2">
        <f>G422-I422</f>
        <v>-2.2204541666666344</v>
      </c>
      <c r="K422" s="2">
        <f>90+J422</f>
        <v>87.779545833333373</v>
      </c>
      <c r="L422" s="2">
        <f>EXP(0.06*K422)</f>
        <v>193.7895448773252</v>
      </c>
      <c r="M422" s="2">
        <f>SUMIF(A:A,A422,L:L)</f>
        <v>2177.1443581003446</v>
      </c>
      <c r="N422" s="3">
        <f>L422/M422</f>
        <v>8.9010884444252106E-2</v>
      </c>
      <c r="O422" s="7">
        <f>1/N422</f>
        <v>11.23458109919472</v>
      </c>
      <c r="P422" s="3">
        <f>IF(O422&gt;21,"",N422)</f>
        <v>8.9010884444252106E-2</v>
      </c>
      <c r="Q422" s="3">
        <f>IF(ISNUMBER(P422),SUMIF(A:A,A422,P:P),"")</f>
        <v>1.0000000000000002</v>
      </c>
      <c r="R422" s="3">
        <f>IFERROR(P422*(1/Q422),"")</f>
        <v>8.9010884444252092E-2</v>
      </c>
      <c r="S422" s="8">
        <f>IFERROR(1/R422,"")</f>
        <v>11.234581099194722</v>
      </c>
    </row>
    <row r="423" spans="1:19" x14ac:dyDescent="0.25">
      <c r="A423" s="1">
        <v>44</v>
      </c>
      <c r="B423" s="5">
        <v>0.69097222222222221</v>
      </c>
      <c r="C423" s="1" t="s">
        <v>154</v>
      </c>
      <c r="D423" s="1">
        <v>6</v>
      </c>
      <c r="E423" s="1">
        <v>11</v>
      </c>
      <c r="F423" s="1" t="s">
        <v>468</v>
      </c>
      <c r="G423" s="2">
        <v>43.530666666666704</v>
      </c>
      <c r="H423" s="6">
        <f>1+COUNTIFS(A:A,A423,O:O,"&lt;"&amp;O423)</f>
        <v>5</v>
      </c>
      <c r="I423" s="2">
        <f>AVERAGEIF(A:A,A423,G:G)</f>
        <v>46.18172083333333</v>
      </c>
      <c r="J423" s="2">
        <f>G423-I423</f>
        <v>-2.6510541666666256</v>
      </c>
      <c r="K423" s="2">
        <f>90+J423</f>
        <v>87.348945833333374</v>
      </c>
      <c r="L423" s="2">
        <f>EXP(0.06*K423)</f>
        <v>188.84692192900917</v>
      </c>
      <c r="M423" s="2">
        <f>SUMIF(A:A,A423,L:L)</f>
        <v>2177.1443581003446</v>
      </c>
      <c r="N423" s="3">
        <f>L423/M423</f>
        <v>8.6740652371708846E-2</v>
      </c>
      <c r="O423" s="7">
        <f>1/N423</f>
        <v>11.528619772361292</v>
      </c>
      <c r="P423" s="3">
        <f>IF(O423&gt;21,"",N423)</f>
        <v>8.6740652371708846E-2</v>
      </c>
      <c r="Q423" s="3">
        <f>IF(ISNUMBER(P423),SUMIF(A:A,A423,P:P),"")</f>
        <v>1.0000000000000002</v>
      </c>
      <c r="R423" s="3">
        <f>IFERROR(P423*(1/Q423),"")</f>
        <v>8.6740652371708832E-2</v>
      </c>
      <c r="S423" s="8">
        <f>IFERROR(1/R423,"")</f>
        <v>11.528619772361294</v>
      </c>
    </row>
    <row r="424" spans="1:19" x14ac:dyDescent="0.25">
      <c r="A424" s="1">
        <v>44</v>
      </c>
      <c r="B424" s="5">
        <v>0.69097222222222221</v>
      </c>
      <c r="C424" s="1" t="s">
        <v>154</v>
      </c>
      <c r="D424" s="1">
        <v>6</v>
      </c>
      <c r="E424" s="1">
        <v>5</v>
      </c>
      <c r="F424" s="1" t="s">
        <v>462</v>
      </c>
      <c r="G424" s="2">
        <v>42.996366666666603</v>
      </c>
      <c r="H424" s="6">
        <f>1+COUNTIFS(A:A,A424,O:O,"&lt;"&amp;O424)</f>
        <v>6</v>
      </c>
      <c r="I424" s="2">
        <f>AVERAGEIF(A:A,A424,G:G)</f>
        <v>46.18172083333333</v>
      </c>
      <c r="J424" s="2">
        <f>G424-I424</f>
        <v>-3.1853541666667269</v>
      </c>
      <c r="K424" s="2">
        <f>90+J424</f>
        <v>86.814645833333273</v>
      </c>
      <c r="L424" s="2">
        <f>EXP(0.06*K424)</f>
        <v>182.88887903103173</v>
      </c>
      <c r="M424" s="2">
        <f>SUMIF(A:A,A424,L:L)</f>
        <v>2177.1443581003446</v>
      </c>
      <c r="N424" s="3">
        <f>L424/M424</f>
        <v>8.4004020381363426E-2</v>
      </c>
      <c r="O424" s="7">
        <f>1/N424</f>
        <v>11.904192150092062</v>
      </c>
      <c r="P424" s="3">
        <f>IF(O424&gt;21,"",N424)</f>
        <v>8.4004020381363426E-2</v>
      </c>
      <c r="Q424" s="3">
        <f>IF(ISNUMBER(P424),SUMIF(A:A,A424,P:P),"")</f>
        <v>1.0000000000000002</v>
      </c>
      <c r="R424" s="3">
        <f>IFERROR(P424*(1/Q424),"")</f>
        <v>8.4004020381363412E-2</v>
      </c>
      <c r="S424" s="8">
        <f>IFERROR(1/R424,"")</f>
        <v>11.904192150092063</v>
      </c>
    </row>
    <row r="425" spans="1:19" x14ac:dyDescent="0.25">
      <c r="A425" s="1">
        <v>44</v>
      </c>
      <c r="B425" s="5">
        <v>0.69097222222222221</v>
      </c>
      <c r="C425" s="1" t="s">
        <v>154</v>
      </c>
      <c r="D425" s="1">
        <v>6</v>
      </c>
      <c r="E425" s="1">
        <v>8</v>
      </c>
      <c r="F425" s="1" t="s">
        <v>465</v>
      </c>
      <c r="G425" s="2">
        <v>38.124933333333303</v>
      </c>
      <c r="H425" s="6">
        <f>1+COUNTIFS(A:A,A425,O:O,"&lt;"&amp;O425)</f>
        <v>7</v>
      </c>
      <c r="I425" s="2">
        <f>AVERAGEIF(A:A,A425,G:G)</f>
        <v>46.18172083333333</v>
      </c>
      <c r="J425" s="2">
        <f>G425-I425</f>
        <v>-8.0567875000000271</v>
      </c>
      <c r="K425" s="2">
        <f>90+J425</f>
        <v>81.943212499999973</v>
      </c>
      <c r="L425" s="2">
        <f>EXP(0.06*K425)</f>
        <v>136.53660538606547</v>
      </c>
      <c r="M425" s="2">
        <f>SUMIF(A:A,A425,L:L)</f>
        <v>2177.1443581003446</v>
      </c>
      <c r="N425" s="3">
        <f>L425/M425</f>
        <v>6.2713620655453342E-2</v>
      </c>
      <c r="O425" s="7">
        <f>1/N425</f>
        <v>15.945499391495327</v>
      </c>
      <c r="P425" s="3">
        <f>IF(O425&gt;21,"",N425)</f>
        <v>6.2713620655453342E-2</v>
      </c>
      <c r="Q425" s="3">
        <f>IF(ISNUMBER(P425),SUMIF(A:A,A425,P:P),"")</f>
        <v>1.0000000000000002</v>
      </c>
      <c r="R425" s="3">
        <f>IFERROR(P425*(1/Q425),"")</f>
        <v>6.2713620655453328E-2</v>
      </c>
      <c r="S425" s="8">
        <f>IFERROR(1/R425,"")</f>
        <v>15.94549939149533</v>
      </c>
    </row>
    <row r="426" spans="1:19" x14ac:dyDescent="0.25">
      <c r="A426" s="1">
        <v>44</v>
      </c>
      <c r="B426" s="5">
        <v>0.69097222222222221</v>
      </c>
      <c r="C426" s="1" t="s">
        <v>154</v>
      </c>
      <c r="D426" s="1">
        <v>6</v>
      </c>
      <c r="E426" s="1">
        <v>6</v>
      </c>
      <c r="F426" s="1" t="s">
        <v>463</v>
      </c>
      <c r="G426" s="2">
        <v>36.972566666666701</v>
      </c>
      <c r="H426" s="6">
        <f>1+COUNTIFS(A:A,A426,O:O,"&lt;"&amp;O426)</f>
        <v>8</v>
      </c>
      <c r="I426" s="2">
        <f>AVERAGEIF(A:A,A426,G:G)</f>
        <v>46.18172083333333</v>
      </c>
      <c r="J426" s="2">
        <f>G426-I426</f>
        <v>-9.2091541666666288</v>
      </c>
      <c r="K426" s="2">
        <f>90+J426</f>
        <v>80.790845833333378</v>
      </c>
      <c r="L426" s="2">
        <f>EXP(0.06*K426)</f>
        <v>127.41516237640666</v>
      </c>
      <c r="M426" s="2">
        <f>SUMIF(A:A,A426,L:L)</f>
        <v>2177.1443581003446</v>
      </c>
      <c r="N426" s="3">
        <f>L426/M426</f>
        <v>5.852398436619153E-2</v>
      </c>
      <c r="O426" s="7">
        <f>1/N426</f>
        <v>17.087011604385665</v>
      </c>
      <c r="P426" s="3">
        <f>IF(O426&gt;21,"",N426)</f>
        <v>5.852398436619153E-2</v>
      </c>
      <c r="Q426" s="3">
        <f>IF(ISNUMBER(P426),SUMIF(A:A,A426,P:P),"")</f>
        <v>1.0000000000000002</v>
      </c>
      <c r="R426" s="3">
        <f>IFERROR(P426*(1/Q426),"")</f>
        <v>5.8523984366191516E-2</v>
      </c>
      <c r="S426" s="8">
        <f>IFERROR(1/R426,"")</f>
        <v>17.087011604385669</v>
      </c>
    </row>
    <row r="427" spans="1:19" x14ac:dyDescent="0.25">
      <c r="A427" s="1">
        <v>45</v>
      </c>
      <c r="B427" s="5">
        <v>0.69305555555555554</v>
      </c>
      <c r="C427" s="1" t="s">
        <v>66</v>
      </c>
      <c r="D427" s="1">
        <v>7</v>
      </c>
      <c r="E427" s="1">
        <v>2</v>
      </c>
      <c r="F427" s="1" t="s">
        <v>469</v>
      </c>
      <c r="G427" s="2">
        <v>72.539199999999909</v>
      </c>
      <c r="H427" s="6">
        <f>1+COUNTIFS(A:A,A427,O:O,"&lt;"&amp;O427)</f>
        <v>1</v>
      </c>
      <c r="I427" s="2">
        <f>AVERAGEIF(A:A,A427,G:G)</f>
        <v>49.145749999999978</v>
      </c>
      <c r="J427" s="2">
        <f>G427-I427</f>
        <v>23.39344999999993</v>
      </c>
      <c r="K427" s="2">
        <f>90+J427</f>
        <v>113.39344999999993</v>
      </c>
      <c r="L427" s="2">
        <f>EXP(0.06*K427)</f>
        <v>901.09167455839929</v>
      </c>
      <c r="M427" s="2">
        <f>SUMIF(A:A,A427,L:L)</f>
        <v>2932.4771361472312</v>
      </c>
      <c r="N427" s="3">
        <f>L427/M427</f>
        <v>0.30728003415647365</v>
      </c>
      <c r="O427" s="7">
        <f>1/N427</f>
        <v>3.2543604817837868</v>
      </c>
      <c r="P427" s="3">
        <f>IF(O427&gt;21,"",N427)</f>
        <v>0.30728003415647365</v>
      </c>
      <c r="Q427" s="3">
        <f>IF(ISNUMBER(P427),SUMIF(A:A,A427,P:P),"")</f>
        <v>0.84696205395683455</v>
      </c>
      <c r="R427" s="3">
        <f>IFERROR(P427*(1/Q427),"")</f>
        <v>0.36280259867714709</v>
      </c>
      <c r="S427" s="8">
        <f>IFERROR(1/R427,"")</f>
        <v>2.7563198379675495</v>
      </c>
    </row>
    <row r="428" spans="1:19" x14ac:dyDescent="0.25">
      <c r="A428" s="1">
        <v>45</v>
      </c>
      <c r="B428" s="5">
        <v>0.69305555555555554</v>
      </c>
      <c r="C428" s="1" t="s">
        <v>66</v>
      </c>
      <c r="D428" s="1">
        <v>7</v>
      </c>
      <c r="E428" s="1">
        <v>4</v>
      </c>
      <c r="F428" s="1" t="s">
        <v>471</v>
      </c>
      <c r="G428" s="2">
        <v>65.592099999999903</v>
      </c>
      <c r="H428" s="6">
        <f>1+COUNTIFS(A:A,A428,O:O,"&lt;"&amp;O428)</f>
        <v>2</v>
      </c>
      <c r="I428" s="2">
        <f>AVERAGEIF(A:A,A428,G:G)</f>
        <v>49.145749999999978</v>
      </c>
      <c r="J428" s="2">
        <f>G428-I428</f>
        <v>16.446349999999924</v>
      </c>
      <c r="K428" s="2">
        <f>90+J428</f>
        <v>106.44634999999992</v>
      </c>
      <c r="L428" s="2">
        <f>EXP(0.06*K428)</f>
        <v>593.94160116950127</v>
      </c>
      <c r="M428" s="2">
        <f>SUMIF(A:A,A428,L:L)</f>
        <v>2932.4771361472312</v>
      </c>
      <c r="N428" s="3">
        <f>L428/M428</f>
        <v>0.20253920954686044</v>
      </c>
      <c r="O428" s="7">
        <f>1/N428</f>
        <v>4.9373156053945948</v>
      </c>
      <c r="P428" s="3">
        <f>IF(O428&gt;21,"",N428)</f>
        <v>0.20253920954686044</v>
      </c>
      <c r="Q428" s="3">
        <f>IF(ISNUMBER(P428),SUMIF(A:A,A428,P:P),"")</f>
        <v>0.84696205395683455</v>
      </c>
      <c r="R428" s="3">
        <f>IFERROR(P428*(1/Q428),"")</f>
        <v>0.2391361084013604</v>
      </c>
      <c r="S428" s="8">
        <f>IFERROR(1/R428,"")</f>
        <v>4.1817189661781384</v>
      </c>
    </row>
    <row r="429" spans="1:19" x14ac:dyDescent="0.25">
      <c r="A429" s="1">
        <v>45</v>
      </c>
      <c r="B429" s="5">
        <v>0.69305555555555554</v>
      </c>
      <c r="C429" s="1" t="s">
        <v>66</v>
      </c>
      <c r="D429" s="1">
        <v>7</v>
      </c>
      <c r="E429" s="1">
        <v>6</v>
      </c>
      <c r="F429" s="1" t="s">
        <v>64</v>
      </c>
      <c r="G429" s="2">
        <v>54.560533333333304</v>
      </c>
      <c r="H429" s="6">
        <f>1+COUNTIFS(A:A,A429,O:O,"&lt;"&amp;O429)</f>
        <v>3</v>
      </c>
      <c r="I429" s="2">
        <f>AVERAGEIF(A:A,A429,G:G)</f>
        <v>49.145749999999978</v>
      </c>
      <c r="J429" s="2">
        <f>G429-I429</f>
        <v>5.4147833333333253</v>
      </c>
      <c r="K429" s="2">
        <f>90+J429</f>
        <v>95.414783333333332</v>
      </c>
      <c r="L429" s="2">
        <f>EXP(0.06*K429)</f>
        <v>306.39864024074109</v>
      </c>
      <c r="M429" s="2">
        <f>SUMIF(A:A,A429,L:L)</f>
        <v>2932.4771361472312</v>
      </c>
      <c r="N429" s="3">
        <f>L429/M429</f>
        <v>0.10448457942396645</v>
      </c>
      <c r="O429" s="7">
        <f>1/N429</f>
        <v>9.570790307173521</v>
      </c>
      <c r="P429" s="3">
        <f>IF(O429&gt;21,"",N429)</f>
        <v>0.10448457942396645</v>
      </c>
      <c r="Q429" s="3">
        <f>IF(ISNUMBER(P429),SUMIF(A:A,A429,P:P),"")</f>
        <v>0.84696205395683455</v>
      </c>
      <c r="R429" s="3">
        <f>IFERROR(P429*(1/Q429),"")</f>
        <v>0.12336394403484281</v>
      </c>
      <c r="S429" s="8">
        <f>IFERROR(1/R429,"")</f>
        <v>8.1060962165538477</v>
      </c>
    </row>
    <row r="430" spans="1:19" x14ac:dyDescent="0.25">
      <c r="A430" s="1">
        <v>45</v>
      </c>
      <c r="B430" s="5">
        <v>0.69305555555555554</v>
      </c>
      <c r="C430" s="1" t="s">
        <v>66</v>
      </c>
      <c r="D430" s="1">
        <v>7</v>
      </c>
      <c r="E430" s="1">
        <v>7</v>
      </c>
      <c r="F430" s="1" t="s">
        <v>473</v>
      </c>
      <c r="G430" s="2">
        <v>52.033866666666697</v>
      </c>
      <c r="H430" s="6">
        <f>1+COUNTIFS(A:A,A430,O:O,"&lt;"&amp;O430)</f>
        <v>4</v>
      </c>
      <c r="I430" s="2">
        <f>AVERAGEIF(A:A,A430,G:G)</f>
        <v>49.145749999999978</v>
      </c>
      <c r="J430" s="2">
        <f>G430-I430</f>
        <v>2.8881166666667184</v>
      </c>
      <c r="K430" s="2">
        <f>90+J430</f>
        <v>92.888116666666718</v>
      </c>
      <c r="L430" s="2">
        <f>EXP(0.06*K430)</f>
        <v>263.29813939652877</v>
      </c>
      <c r="M430" s="2">
        <f>SUMIF(A:A,A430,L:L)</f>
        <v>2932.4771361472312</v>
      </c>
      <c r="N430" s="3">
        <f>L430/M430</f>
        <v>8.9786936836089737E-2</v>
      </c>
      <c r="O430" s="7">
        <f>1/N430</f>
        <v>11.137477624674366</v>
      </c>
      <c r="P430" s="3">
        <f>IF(O430&gt;21,"",N430)</f>
        <v>8.9786936836089737E-2</v>
      </c>
      <c r="Q430" s="3">
        <f>IF(ISNUMBER(P430),SUMIF(A:A,A430,P:P),"")</f>
        <v>0.84696205395683455</v>
      </c>
      <c r="R430" s="3">
        <f>IFERROR(P430*(1/Q430),"")</f>
        <v>0.10601057794339595</v>
      </c>
      <c r="S430" s="8">
        <f>IFERROR(1/R430,"")</f>
        <v>9.433020924892487</v>
      </c>
    </row>
    <row r="431" spans="1:19" x14ac:dyDescent="0.25">
      <c r="A431" s="1">
        <v>45</v>
      </c>
      <c r="B431" s="5">
        <v>0.69305555555555554</v>
      </c>
      <c r="C431" s="1" t="s">
        <v>66</v>
      </c>
      <c r="D431" s="1">
        <v>7</v>
      </c>
      <c r="E431" s="1">
        <v>3</v>
      </c>
      <c r="F431" s="1" t="s">
        <v>470</v>
      </c>
      <c r="G431" s="2">
        <v>49.146066666666599</v>
      </c>
      <c r="H431" s="6">
        <f>1+COUNTIFS(A:A,A431,O:O,"&lt;"&amp;O431)</f>
        <v>5</v>
      </c>
      <c r="I431" s="2">
        <f>AVERAGEIF(A:A,A431,G:G)</f>
        <v>49.145749999999978</v>
      </c>
      <c r="J431" s="2">
        <f>G431-I431</f>
        <v>3.1666666662033549E-4</v>
      </c>
      <c r="K431" s="2">
        <f>90+J431</f>
        <v>90.00031666666662</v>
      </c>
      <c r="L431" s="2">
        <f>EXP(0.06*K431)</f>
        <v>221.41062296605836</v>
      </c>
      <c r="M431" s="2">
        <f>SUMIF(A:A,A431,L:L)</f>
        <v>2932.4771361472312</v>
      </c>
      <c r="N431" s="3">
        <f>L431/M431</f>
        <v>7.5502932396926958E-2</v>
      </c>
      <c r="O431" s="7">
        <f>1/N431</f>
        <v>13.244518699524059</v>
      </c>
      <c r="P431" s="3">
        <f>IF(O431&gt;21,"",N431)</f>
        <v>7.5502932396926958E-2</v>
      </c>
      <c r="Q431" s="3">
        <f>IF(ISNUMBER(P431),SUMIF(A:A,A431,P:P),"")</f>
        <v>0.84696205395683455</v>
      </c>
      <c r="R431" s="3">
        <f>IFERROR(P431*(1/Q431),"")</f>
        <v>8.9145590459681873E-2</v>
      </c>
      <c r="S431" s="8">
        <f>IFERROR(1/R431,"")</f>
        <v>11.217604761418601</v>
      </c>
    </row>
    <row r="432" spans="1:19" x14ac:dyDescent="0.25">
      <c r="A432" s="1">
        <v>45</v>
      </c>
      <c r="B432" s="5">
        <v>0.69305555555555554</v>
      </c>
      <c r="C432" s="1" t="s">
        <v>66</v>
      </c>
      <c r="D432" s="1">
        <v>7</v>
      </c>
      <c r="E432" s="1">
        <v>11</v>
      </c>
      <c r="F432" s="1" t="s">
        <v>476</v>
      </c>
      <c r="G432" s="2">
        <v>47.246133333333304</v>
      </c>
      <c r="H432" s="6">
        <f>1+COUNTIFS(A:A,A432,O:O,"&lt;"&amp;O432)</f>
        <v>6</v>
      </c>
      <c r="I432" s="2">
        <f>AVERAGEIF(A:A,A432,G:G)</f>
        <v>49.145749999999978</v>
      </c>
      <c r="J432" s="2">
        <f>G432-I432</f>
        <v>-1.8996166666666738</v>
      </c>
      <c r="K432" s="2">
        <f>90+J432</f>
        <v>88.100383333333326</v>
      </c>
      <c r="L432" s="2">
        <f>EXP(0.06*K432)</f>
        <v>197.55618008148622</v>
      </c>
      <c r="M432" s="2">
        <f>SUMIF(A:A,A432,L:L)</f>
        <v>2932.4771361472312</v>
      </c>
      <c r="N432" s="3">
        <f>L432/M432</f>
        <v>6.7368361596517323E-2</v>
      </c>
      <c r="O432" s="7">
        <f>1/N432</f>
        <v>14.843763100388299</v>
      </c>
      <c r="P432" s="3">
        <f>IF(O432&gt;21,"",N432)</f>
        <v>6.7368361596517323E-2</v>
      </c>
      <c r="Q432" s="3">
        <f>IF(ISNUMBER(P432),SUMIF(A:A,A432,P:P),"")</f>
        <v>0.84696205395683455</v>
      </c>
      <c r="R432" s="3">
        <f>IFERROR(P432*(1/Q432),"")</f>
        <v>7.954118048357188E-2</v>
      </c>
      <c r="S432" s="8">
        <f>IFERROR(1/R432,"")</f>
        <v>12.572104083953544</v>
      </c>
    </row>
    <row r="433" spans="1:19" x14ac:dyDescent="0.25">
      <c r="A433" s="1">
        <v>45</v>
      </c>
      <c r="B433" s="5">
        <v>0.69305555555555554</v>
      </c>
      <c r="C433" s="1" t="s">
        <v>66</v>
      </c>
      <c r="D433" s="1">
        <v>7</v>
      </c>
      <c r="E433" s="1">
        <v>8</v>
      </c>
      <c r="F433" s="1" t="s">
        <v>474</v>
      </c>
      <c r="G433" s="2">
        <v>40.740400000000001</v>
      </c>
      <c r="H433" s="6">
        <f>1+COUNTIFS(A:A,A433,O:O,"&lt;"&amp;O433)</f>
        <v>7</v>
      </c>
      <c r="I433" s="2">
        <f>AVERAGEIF(A:A,A433,G:G)</f>
        <v>49.145749999999978</v>
      </c>
      <c r="J433" s="2">
        <f>G433-I433</f>
        <v>-8.4053499999999772</v>
      </c>
      <c r="K433" s="2">
        <f>90+J433</f>
        <v>81.59465000000003</v>
      </c>
      <c r="L433" s="2">
        <f>EXP(0.06*K433)</f>
        <v>133.71076540816168</v>
      </c>
      <c r="M433" s="2">
        <f>SUMIF(A:A,A433,L:L)</f>
        <v>2932.4771361472312</v>
      </c>
      <c r="N433" s="3">
        <f>L433/M433</f>
        <v>4.5596524440028388E-2</v>
      </c>
      <c r="O433" s="7">
        <f>1/N433</f>
        <v>21.931496145397379</v>
      </c>
      <c r="P433" s="3" t="str">
        <f>IF(O433&gt;21,"",N433)</f>
        <v/>
      </c>
      <c r="Q433" s="3" t="str">
        <f>IF(ISNUMBER(P433),SUMIF(A:A,A433,P:P),"")</f>
        <v/>
      </c>
      <c r="R433" s="3" t="str">
        <f>IFERROR(P433*(1/Q433),"")</f>
        <v/>
      </c>
      <c r="S433" s="8" t="str">
        <f>IFERROR(1/R433,"")</f>
        <v/>
      </c>
    </row>
    <row r="434" spans="1:19" x14ac:dyDescent="0.25">
      <c r="A434" s="1">
        <v>45</v>
      </c>
      <c r="B434" s="5">
        <v>0.69305555555555554</v>
      </c>
      <c r="C434" s="1" t="s">
        <v>66</v>
      </c>
      <c r="D434" s="1">
        <v>7</v>
      </c>
      <c r="E434" s="1">
        <v>5</v>
      </c>
      <c r="F434" s="1" t="s">
        <v>472</v>
      </c>
      <c r="G434" s="2">
        <v>39.473833333333303</v>
      </c>
      <c r="H434" s="6">
        <f>1+COUNTIFS(A:A,A434,O:O,"&lt;"&amp;O434)</f>
        <v>8</v>
      </c>
      <c r="I434" s="2">
        <f>AVERAGEIF(A:A,A434,G:G)</f>
        <v>49.145749999999978</v>
      </c>
      <c r="J434" s="2">
        <f>G434-I434</f>
        <v>-9.6719166666666752</v>
      </c>
      <c r="K434" s="2">
        <f>90+J434</f>
        <v>80.328083333333325</v>
      </c>
      <c r="L434" s="2">
        <f>EXP(0.06*K434)</f>
        <v>123.92604792580048</v>
      </c>
      <c r="M434" s="2">
        <f>SUMIF(A:A,A434,L:L)</f>
        <v>2932.4771361472312</v>
      </c>
      <c r="N434" s="3">
        <f>L434/M434</f>
        <v>4.2259851372146724E-2</v>
      </c>
      <c r="O434" s="7">
        <f>1/N434</f>
        <v>23.663121557003286</v>
      </c>
      <c r="P434" s="3" t="str">
        <f>IF(O434&gt;21,"",N434)</f>
        <v/>
      </c>
      <c r="Q434" s="3" t="str">
        <f>IF(ISNUMBER(P434),SUMIF(A:A,A434,P:P),"")</f>
        <v/>
      </c>
      <c r="R434" s="3" t="str">
        <f>IFERROR(P434*(1/Q434),"")</f>
        <v/>
      </c>
      <c r="S434" s="8" t="str">
        <f>IFERROR(1/R434,"")</f>
        <v/>
      </c>
    </row>
    <row r="435" spans="1:19" x14ac:dyDescent="0.25">
      <c r="A435" s="1">
        <v>45</v>
      </c>
      <c r="B435" s="5">
        <v>0.69305555555555554</v>
      </c>
      <c r="C435" s="1" t="s">
        <v>66</v>
      </c>
      <c r="D435" s="1">
        <v>7</v>
      </c>
      <c r="E435" s="1">
        <v>10</v>
      </c>
      <c r="F435" s="1" t="s">
        <v>475</v>
      </c>
      <c r="G435" s="2">
        <v>36.707366666666701</v>
      </c>
      <c r="H435" s="6">
        <f>1+COUNTIFS(A:A,A435,O:O,"&lt;"&amp;O435)</f>
        <v>9</v>
      </c>
      <c r="I435" s="2">
        <f>AVERAGEIF(A:A,A435,G:G)</f>
        <v>49.145749999999978</v>
      </c>
      <c r="J435" s="2">
        <f>G435-I435</f>
        <v>-12.438383333333277</v>
      </c>
      <c r="K435" s="2">
        <f>90+J435</f>
        <v>77.561616666666723</v>
      </c>
      <c r="L435" s="2">
        <f>EXP(0.06*K435)</f>
        <v>104.97235187418929</v>
      </c>
      <c r="M435" s="2">
        <f>SUMIF(A:A,A435,L:L)</f>
        <v>2932.4771361472312</v>
      </c>
      <c r="N435" s="3">
        <f>L435/M435</f>
        <v>3.5796477517333634E-2</v>
      </c>
      <c r="O435" s="7">
        <f>1/N435</f>
        <v>27.935709582479802</v>
      </c>
      <c r="P435" s="3" t="str">
        <f>IF(O435&gt;21,"",N435)</f>
        <v/>
      </c>
      <c r="Q435" s="3" t="str">
        <f>IF(ISNUMBER(P435),SUMIF(A:A,A435,P:P),"")</f>
        <v/>
      </c>
      <c r="R435" s="3" t="str">
        <f>IFERROR(P435*(1/Q435),"")</f>
        <v/>
      </c>
      <c r="S435" s="8" t="str">
        <f>IFERROR(1/R435,"")</f>
        <v/>
      </c>
    </row>
    <row r="436" spans="1:19" x14ac:dyDescent="0.25">
      <c r="A436" s="1">
        <v>45</v>
      </c>
      <c r="B436" s="5">
        <v>0.69305555555555554</v>
      </c>
      <c r="C436" s="1" t="s">
        <v>66</v>
      </c>
      <c r="D436" s="1">
        <v>7</v>
      </c>
      <c r="E436" s="1">
        <v>12</v>
      </c>
      <c r="F436" s="1" t="s">
        <v>477</v>
      </c>
      <c r="G436" s="2">
        <v>33.417999999999999</v>
      </c>
      <c r="H436" s="6">
        <f>1+COUNTIFS(A:A,A436,O:O,"&lt;"&amp;O436)</f>
        <v>10</v>
      </c>
      <c r="I436" s="2">
        <f>AVERAGEIF(A:A,A436,G:G)</f>
        <v>49.145749999999978</v>
      </c>
      <c r="J436" s="2">
        <f>G436-I436</f>
        <v>-15.727749999999979</v>
      </c>
      <c r="K436" s="2">
        <f>90+J436</f>
        <v>74.272250000000014</v>
      </c>
      <c r="L436" s="2">
        <f>EXP(0.06*K436)</f>
        <v>86.171112526364979</v>
      </c>
      <c r="M436" s="2">
        <f>SUMIF(A:A,A436,L:L)</f>
        <v>2932.4771361472312</v>
      </c>
      <c r="N436" s="3">
        <f>L436/M436</f>
        <v>2.9385092713656736E-2</v>
      </c>
      <c r="O436" s="7">
        <f>1/N436</f>
        <v>34.03086080906764</v>
      </c>
      <c r="P436" s="3" t="str">
        <f>IF(O436&gt;21,"",N436)</f>
        <v/>
      </c>
      <c r="Q436" s="3" t="str">
        <f>IF(ISNUMBER(P436),SUMIF(A:A,A436,P:P),"")</f>
        <v/>
      </c>
      <c r="R436" s="3" t="str">
        <f>IFERROR(P436*(1/Q436),"")</f>
        <v/>
      </c>
      <c r="S436" s="8" t="str">
        <f>IFERROR(1/R436,"")</f>
        <v/>
      </c>
    </row>
    <row r="437" spans="1:19" x14ac:dyDescent="0.25">
      <c r="A437" s="1">
        <v>46</v>
      </c>
      <c r="B437" s="5">
        <v>0.69513888888888886</v>
      </c>
      <c r="C437" s="1" t="s">
        <v>77</v>
      </c>
      <c r="D437" s="1">
        <v>7</v>
      </c>
      <c r="E437" s="1">
        <v>9</v>
      </c>
      <c r="F437" s="1" t="s">
        <v>486</v>
      </c>
      <c r="G437" s="2">
        <v>58.7958</v>
      </c>
      <c r="H437" s="6">
        <f>1+COUNTIFS(A:A,A437,O:O,"&lt;"&amp;O437)</f>
        <v>1</v>
      </c>
      <c r="I437" s="2">
        <f>AVERAGEIF(A:A,A437,G:G)</f>
        <v>48.449388888888869</v>
      </c>
      <c r="J437" s="2">
        <f>G437-I437</f>
        <v>10.346411111111131</v>
      </c>
      <c r="K437" s="2">
        <f>90+J437</f>
        <v>100.34641111111114</v>
      </c>
      <c r="L437" s="2">
        <f>EXP(0.06*K437)</f>
        <v>411.90167446943002</v>
      </c>
      <c r="M437" s="2">
        <f>SUMIF(A:A,A437,L:L)</f>
        <v>2196.7717786690719</v>
      </c>
      <c r="N437" s="3">
        <f>L437/M437</f>
        <v>0.18750317100258054</v>
      </c>
      <c r="O437" s="7">
        <f>1/N437</f>
        <v>5.3332431374519915</v>
      </c>
      <c r="P437" s="3">
        <f>IF(O437&gt;21,"",N437)</f>
        <v>0.18750317100258054</v>
      </c>
      <c r="Q437" s="3">
        <f>IF(ISNUMBER(P437),SUMIF(A:A,A437,P:P),"")</f>
        <v>0.99999999999999978</v>
      </c>
      <c r="R437" s="3">
        <f>IFERROR(P437*(1/Q437),"")</f>
        <v>0.18750317100258057</v>
      </c>
      <c r="S437" s="8">
        <f>IFERROR(1/R437,"")</f>
        <v>5.3332431374519915</v>
      </c>
    </row>
    <row r="438" spans="1:19" x14ac:dyDescent="0.25">
      <c r="A438" s="1">
        <v>46</v>
      </c>
      <c r="B438" s="5">
        <v>0.69513888888888886</v>
      </c>
      <c r="C438" s="1" t="s">
        <v>77</v>
      </c>
      <c r="D438" s="1">
        <v>7</v>
      </c>
      <c r="E438" s="1">
        <v>2</v>
      </c>
      <c r="F438" s="1" t="s">
        <v>479</v>
      </c>
      <c r="G438" s="2">
        <v>58.274433333333299</v>
      </c>
      <c r="H438" s="6">
        <f>1+COUNTIFS(A:A,A438,O:O,"&lt;"&amp;O438)</f>
        <v>2</v>
      </c>
      <c r="I438" s="2">
        <f>AVERAGEIF(A:A,A438,G:G)</f>
        <v>48.449388888888869</v>
      </c>
      <c r="J438" s="2">
        <f>G438-I438</f>
        <v>9.8250444444444298</v>
      </c>
      <c r="K438" s="2">
        <f>90+J438</f>
        <v>99.82504444444443</v>
      </c>
      <c r="L438" s="2">
        <f>EXP(0.06*K438)</f>
        <v>399.21601711527831</v>
      </c>
      <c r="M438" s="2">
        <f>SUMIF(A:A,A438,L:L)</f>
        <v>2196.7717786690719</v>
      </c>
      <c r="N438" s="3">
        <f>L438/M438</f>
        <v>0.18172848950069173</v>
      </c>
      <c r="O438" s="7">
        <f>1/N438</f>
        <v>5.5027145317035915</v>
      </c>
      <c r="P438" s="3">
        <f>IF(O438&gt;21,"",N438)</f>
        <v>0.18172848950069173</v>
      </c>
      <c r="Q438" s="3">
        <f>IF(ISNUMBER(P438),SUMIF(A:A,A438,P:P),"")</f>
        <v>0.99999999999999978</v>
      </c>
      <c r="R438" s="3">
        <f>IFERROR(P438*(1/Q438),"")</f>
        <v>0.18172848950069176</v>
      </c>
      <c r="S438" s="8">
        <f>IFERROR(1/R438,"")</f>
        <v>5.5027145317035906</v>
      </c>
    </row>
    <row r="439" spans="1:19" x14ac:dyDescent="0.25">
      <c r="A439" s="1">
        <v>46</v>
      </c>
      <c r="B439" s="5">
        <v>0.69513888888888886</v>
      </c>
      <c r="C439" s="1" t="s">
        <v>77</v>
      </c>
      <c r="D439" s="1">
        <v>7</v>
      </c>
      <c r="E439" s="1">
        <v>3</v>
      </c>
      <c r="F439" s="1" t="s">
        <v>480</v>
      </c>
      <c r="G439" s="2">
        <v>52.709099999999999</v>
      </c>
      <c r="H439" s="6">
        <f>1+COUNTIFS(A:A,A439,O:O,"&lt;"&amp;O439)</f>
        <v>3</v>
      </c>
      <c r="I439" s="2">
        <f>AVERAGEIF(A:A,A439,G:G)</f>
        <v>48.449388888888869</v>
      </c>
      <c r="J439" s="2">
        <f>G439-I439</f>
        <v>4.2597111111111303</v>
      </c>
      <c r="K439" s="2">
        <f>90+J439</f>
        <v>94.25971111111113</v>
      </c>
      <c r="L439" s="2">
        <f>EXP(0.06*K439)</f>
        <v>285.88300870697287</v>
      </c>
      <c r="M439" s="2">
        <f>SUMIF(A:A,A439,L:L)</f>
        <v>2196.7717786690719</v>
      </c>
      <c r="N439" s="3">
        <f>L439/M439</f>
        <v>0.13013778285160643</v>
      </c>
      <c r="O439" s="7">
        <f>1/N439</f>
        <v>7.6841634926290423</v>
      </c>
      <c r="P439" s="3">
        <f>IF(O439&gt;21,"",N439)</f>
        <v>0.13013778285160643</v>
      </c>
      <c r="Q439" s="3">
        <f>IF(ISNUMBER(P439),SUMIF(A:A,A439,P:P),"")</f>
        <v>0.99999999999999978</v>
      </c>
      <c r="R439" s="3">
        <f>IFERROR(P439*(1/Q439),"")</f>
        <v>0.13013778285160646</v>
      </c>
      <c r="S439" s="8">
        <f>IFERROR(1/R439,"")</f>
        <v>7.6841634926290405</v>
      </c>
    </row>
    <row r="440" spans="1:19" x14ac:dyDescent="0.25">
      <c r="A440" s="1">
        <v>46</v>
      </c>
      <c r="B440" s="5">
        <v>0.69513888888888886</v>
      </c>
      <c r="C440" s="1" t="s">
        <v>77</v>
      </c>
      <c r="D440" s="1">
        <v>7</v>
      </c>
      <c r="E440" s="1">
        <v>1</v>
      </c>
      <c r="F440" s="1" t="s">
        <v>478</v>
      </c>
      <c r="G440" s="2">
        <v>50.356699999999996</v>
      </c>
      <c r="H440" s="6">
        <f>1+COUNTIFS(A:A,A440,O:O,"&lt;"&amp;O440)</f>
        <v>4</v>
      </c>
      <c r="I440" s="2">
        <f>AVERAGEIF(A:A,A440,G:G)</f>
        <v>48.449388888888869</v>
      </c>
      <c r="J440" s="2">
        <f>G440-I440</f>
        <v>1.9073111111111274</v>
      </c>
      <c r="K440" s="2">
        <f>90+J440</f>
        <v>91.907311111111127</v>
      </c>
      <c r="L440" s="2">
        <f>EXP(0.06*K440)</f>
        <v>248.25058679949257</v>
      </c>
      <c r="M440" s="2">
        <f>SUMIF(A:A,A440,L:L)</f>
        <v>2196.7717786690719</v>
      </c>
      <c r="N440" s="3">
        <f>L440/M440</f>
        <v>0.11300699927504383</v>
      </c>
      <c r="O440" s="7">
        <f>1/N440</f>
        <v>8.8490094101705559</v>
      </c>
      <c r="P440" s="3">
        <f>IF(O440&gt;21,"",N440)</f>
        <v>0.11300699927504383</v>
      </c>
      <c r="Q440" s="3">
        <f>IF(ISNUMBER(P440),SUMIF(A:A,A440,P:P),"")</f>
        <v>0.99999999999999978</v>
      </c>
      <c r="R440" s="3">
        <f>IFERROR(P440*(1/Q440),"")</f>
        <v>0.11300699927504386</v>
      </c>
      <c r="S440" s="8">
        <f>IFERROR(1/R440,"")</f>
        <v>8.8490094101705541</v>
      </c>
    </row>
    <row r="441" spans="1:19" x14ac:dyDescent="0.25">
      <c r="A441" s="1">
        <v>46</v>
      </c>
      <c r="B441" s="5">
        <v>0.69513888888888886</v>
      </c>
      <c r="C441" s="1" t="s">
        <v>77</v>
      </c>
      <c r="D441" s="1">
        <v>7</v>
      </c>
      <c r="E441" s="1">
        <v>6</v>
      </c>
      <c r="F441" s="1" t="s">
        <v>483</v>
      </c>
      <c r="G441" s="2">
        <v>50.207433333333299</v>
      </c>
      <c r="H441" s="6">
        <f>1+COUNTIFS(A:A,A441,O:O,"&lt;"&amp;O441)</f>
        <v>5</v>
      </c>
      <c r="I441" s="2">
        <f>AVERAGEIF(A:A,A441,G:G)</f>
        <v>48.449388888888869</v>
      </c>
      <c r="J441" s="2">
        <f>G441-I441</f>
        <v>1.7580444444444296</v>
      </c>
      <c r="K441" s="2">
        <f>90+J441</f>
        <v>91.758044444444437</v>
      </c>
      <c r="L441" s="2">
        <f>EXP(0.06*K441)</f>
        <v>246.03718097016139</v>
      </c>
      <c r="M441" s="2">
        <f>SUMIF(A:A,A441,L:L)</f>
        <v>2196.7717786690719</v>
      </c>
      <c r="N441" s="3">
        <f>L441/M441</f>
        <v>0.11199942723191053</v>
      </c>
      <c r="O441" s="7">
        <f>1/N441</f>
        <v>8.928617089526357</v>
      </c>
      <c r="P441" s="3">
        <f>IF(O441&gt;21,"",N441)</f>
        <v>0.11199942723191053</v>
      </c>
      <c r="Q441" s="3">
        <f>IF(ISNUMBER(P441),SUMIF(A:A,A441,P:P),"")</f>
        <v>0.99999999999999978</v>
      </c>
      <c r="R441" s="3">
        <f>IFERROR(P441*(1/Q441),"")</f>
        <v>0.11199942723191056</v>
      </c>
      <c r="S441" s="8">
        <f>IFERROR(1/R441,"")</f>
        <v>8.9286170895263552</v>
      </c>
    </row>
    <row r="442" spans="1:19" x14ac:dyDescent="0.25">
      <c r="A442" s="1">
        <v>46</v>
      </c>
      <c r="B442" s="5">
        <v>0.69513888888888886</v>
      </c>
      <c r="C442" s="1" t="s">
        <v>77</v>
      </c>
      <c r="D442" s="1">
        <v>7</v>
      </c>
      <c r="E442" s="1">
        <v>4</v>
      </c>
      <c r="F442" s="1" t="s">
        <v>481</v>
      </c>
      <c r="G442" s="2">
        <v>49.319133333333298</v>
      </c>
      <c r="H442" s="6">
        <f>1+COUNTIFS(A:A,A442,O:O,"&lt;"&amp;O442)</f>
        <v>6</v>
      </c>
      <c r="I442" s="2">
        <f>AVERAGEIF(A:A,A442,G:G)</f>
        <v>48.449388888888869</v>
      </c>
      <c r="J442" s="2">
        <f>G442-I442</f>
        <v>0.86974444444442867</v>
      </c>
      <c r="K442" s="2">
        <f>90+J442</f>
        <v>90.869744444444422</v>
      </c>
      <c r="L442" s="2">
        <f>EXP(0.06*K442)</f>
        <v>233.26722076924165</v>
      </c>
      <c r="M442" s="2">
        <f>SUMIF(A:A,A442,L:L)</f>
        <v>2196.7717786690719</v>
      </c>
      <c r="N442" s="3">
        <f>L442/M442</f>
        <v>0.10618636994261101</v>
      </c>
      <c r="O442" s="7">
        <f>1/N442</f>
        <v>9.4174045175520682</v>
      </c>
      <c r="P442" s="3">
        <f>IF(O442&gt;21,"",N442)</f>
        <v>0.10618636994261101</v>
      </c>
      <c r="Q442" s="3">
        <f>IF(ISNUMBER(P442),SUMIF(A:A,A442,P:P),"")</f>
        <v>0.99999999999999978</v>
      </c>
      <c r="R442" s="3">
        <f>IFERROR(P442*(1/Q442),"")</f>
        <v>0.10618636994261103</v>
      </c>
      <c r="S442" s="8">
        <f>IFERROR(1/R442,"")</f>
        <v>9.4174045175520646</v>
      </c>
    </row>
    <row r="443" spans="1:19" x14ac:dyDescent="0.25">
      <c r="A443" s="1">
        <v>46</v>
      </c>
      <c r="B443" s="5">
        <v>0.69513888888888886</v>
      </c>
      <c r="C443" s="1" t="s">
        <v>77</v>
      </c>
      <c r="D443" s="1">
        <v>7</v>
      </c>
      <c r="E443" s="1">
        <v>5</v>
      </c>
      <c r="F443" s="1" t="s">
        <v>482</v>
      </c>
      <c r="G443" s="2">
        <v>39.243733333333303</v>
      </c>
      <c r="H443" s="6">
        <f>1+COUNTIFS(A:A,A443,O:O,"&lt;"&amp;O443)</f>
        <v>7</v>
      </c>
      <c r="I443" s="2">
        <f>AVERAGEIF(A:A,A443,G:G)</f>
        <v>48.449388888888869</v>
      </c>
      <c r="J443" s="2">
        <f>G443-I443</f>
        <v>-9.2056555555555661</v>
      </c>
      <c r="K443" s="2">
        <f>90+J443</f>
        <v>80.794344444444434</v>
      </c>
      <c r="L443" s="2">
        <f>EXP(0.06*K443)</f>
        <v>127.44191175004653</v>
      </c>
      <c r="M443" s="2">
        <f>SUMIF(A:A,A443,L:L)</f>
        <v>2196.7717786690719</v>
      </c>
      <c r="N443" s="3">
        <f>L443/M443</f>
        <v>5.8013268828161123E-2</v>
      </c>
      <c r="O443" s="7">
        <f>1/N443</f>
        <v>17.237435852167916</v>
      </c>
      <c r="P443" s="3">
        <f>IF(O443&gt;21,"",N443)</f>
        <v>5.8013268828161123E-2</v>
      </c>
      <c r="Q443" s="3">
        <f>IF(ISNUMBER(P443),SUMIF(A:A,A443,P:P),"")</f>
        <v>0.99999999999999978</v>
      </c>
      <c r="R443" s="3">
        <f>IFERROR(P443*(1/Q443),"")</f>
        <v>5.8013268828161137E-2</v>
      </c>
      <c r="S443" s="8">
        <f>IFERROR(1/R443,"")</f>
        <v>17.237435852167913</v>
      </c>
    </row>
    <row r="444" spans="1:19" x14ac:dyDescent="0.25">
      <c r="A444" s="1">
        <v>46</v>
      </c>
      <c r="B444" s="5">
        <v>0.69513888888888886</v>
      </c>
      <c r="C444" s="1" t="s">
        <v>77</v>
      </c>
      <c r="D444" s="1">
        <v>7</v>
      </c>
      <c r="E444" s="1">
        <v>8</v>
      </c>
      <c r="F444" s="1" t="s">
        <v>485</v>
      </c>
      <c r="G444" s="2">
        <v>38.632399999999997</v>
      </c>
      <c r="H444" s="6">
        <f>1+COUNTIFS(A:A,A444,O:O,"&lt;"&amp;O444)</f>
        <v>8</v>
      </c>
      <c r="I444" s="2">
        <f>AVERAGEIF(A:A,A444,G:G)</f>
        <v>48.449388888888869</v>
      </c>
      <c r="J444" s="2">
        <f>G444-I444</f>
        <v>-9.8169888888888721</v>
      </c>
      <c r="K444" s="2">
        <f>90+J444</f>
        <v>80.183011111111128</v>
      </c>
      <c r="L444" s="2">
        <f>EXP(0.06*K444)</f>
        <v>122.8520353587416</v>
      </c>
      <c r="M444" s="2">
        <f>SUMIF(A:A,A444,L:L)</f>
        <v>2196.7717786690719</v>
      </c>
      <c r="N444" s="3">
        <f>L444/M444</f>
        <v>5.5923895486845836E-2</v>
      </c>
      <c r="O444" s="7">
        <f>1/N444</f>
        <v>17.881443903263417</v>
      </c>
      <c r="P444" s="3">
        <f>IF(O444&gt;21,"",N444)</f>
        <v>5.5923895486845836E-2</v>
      </c>
      <c r="Q444" s="3">
        <f>IF(ISNUMBER(P444),SUMIF(A:A,A444,P:P),"")</f>
        <v>0.99999999999999978</v>
      </c>
      <c r="R444" s="3">
        <f>IFERROR(P444*(1/Q444),"")</f>
        <v>5.592389548684585E-2</v>
      </c>
      <c r="S444" s="8">
        <f>IFERROR(1/R444,"")</f>
        <v>17.881443903263413</v>
      </c>
    </row>
    <row r="445" spans="1:19" x14ac:dyDescent="0.25">
      <c r="A445" s="1">
        <v>46</v>
      </c>
      <c r="B445" s="5">
        <v>0.69513888888888886</v>
      </c>
      <c r="C445" s="1" t="s">
        <v>77</v>
      </c>
      <c r="D445" s="1">
        <v>7</v>
      </c>
      <c r="E445" s="1">
        <v>7</v>
      </c>
      <c r="F445" s="1" t="s">
        <v>484</v>
      </c>
      <c r="G445" s="2">
        <v>38.505766666666602</v>
      </c>
      <c r="H445" s="6">
        <f>1+COUNTIFS(A:A,A445,O:O,"&lt;"&amp;O445)</f>
        <v>9</v>
      </c>
      <c r="I445" s="2">
        <f>AVERAGEIF(A:A,A445,G:G)</f>
        <v>48.449388888888869</v>
      </c>
      <c r="J445" s="2">
        <f>G445-I445</f>
        <v>-9.9436222222222668</v>
      </c>
      <c r="K445" s="2">
        <f>90+J445</f>
        <v>80.056377777777726</v>
      </c>
      <c r="L445" s="2">
        <f>EXP(0.06*K445)</f>
        <v>121.92214272970654</v>
      </c>
      <c r="M445" s="2">
        <f>SUMIF(A:A,A445,L:L)</f>
        <v>2196.7717786690719</v>
      </c>
      <c r="N445" s="3">
        <f>L445/M445</f>
        <v>5.5500595880548793E-2</v>
      </c>
      <c r="O445" s="7">
        <f>1/N445</f>
        <v>18.017824568086635</v>
      </c>
      <c r="P445" s="3">
        <f>IF(O445&gt;21,"",N445)</f>
        <v>5.5500595880548793E-2</v>
      </c>
      <c r="Q445" s="3">
        <f>IF(ISNUMBER(P445),SUMIF(A:A,A445,P:P),"")</f>
        <v>0.99999999999999978</v>
      </c>
      <c r="R445" s="3">
        <f>IFERROR(P445*(1/Q445),"")</f>
        <v>5.5500595880548807E-2</v>
      </c>
      <c r="S445" s="8">
        <f>IFERROR(1/R445,"")</f>
        <v>18.017824568086631</v>
      </c>
    </row>
    <row r="446" spans="1:19" x14ac:dyDescent="0.25">
      <c r="A446" s="1">
        <v>47</v>
      </c>
      <c r="B446" s="5">
        <v>0.69861111111111107</v>
      </c>
      <c r="C446" s="1" t="s">
        <v>213</v>
      </c>
      <c r="D446" s="1">
        <v>4</v>
      </c>
      <c r="E446" s="1">
        <v>5</v>
      </c>
      <c r="F446" s="1" t="s">
        <v>491</v>
      </c>
      <c r="G446" s="2">
        <v>63.6090666666666</v>
      </c>
      <c r="H446" s="6">
        <f>1+COUNTIFS(A:A,A446,O:O,"&lt;"&amp;O446)</f>
        <v>1</v>
      </c>
      <c r="I446" s="2">
        <f>AVERAGEIF(A:A,A446,G:G)</f>
        <v>51.566147619047619</v>
      </c>
      <c r="J446" s="2">
        <f>G446-I446</f>
        <v>12.04291904761898</v>
      </c>
      <c r="K446" s="2">
        <f>90+J446</f>
        <v>102.04291904761898</v>
      </c>
      <c r="L446" s="2">
        <f>EXP(0.06*K446)</f>
        <v>456.03754554989939</v>
      </c>
      <c r="M446" s="2">
        <f>SUMIF(A:A,A446,L:L)</f>
        <v>1684.8933523726485</v>
      </c>
      <c r="N446" s="3">
        <f>L446/M446</f>
        <v>0.27066255849826476</v>
      </c>
      <c r="O446" s="7">
        <f>1/N446</f>
        <v>3.6946373578538796</v>
      </c>
      <c r="P446" s="3">
        <f>IF(O446&gt;21,"",N446)</f>
        <v>0.27066255849826476</v>
      </c>
      <c r="Q446" s="3">
        <f>IF(ISNUMBER(P446),SUMIF(A:A,A446,P:P),"")</f>
        <v>1</v>
      </c>
      <c r="R446" s="3">
        <f>IFERROR(P446*(1/Q446),"")</f>
        <v>0.27066255849826476</v>
      </c>
      <c r="S446" s="8">
        <f>IFERROR(1/R446,"")</f>
        <v>3.6946373578538796</v>
      </c>
    </row>
    <row r="447" spans="1:19" x14ac:dyDescent="0.25">
      <c r="A447" s="1">
        <v>47</v>
      </c>
      <c r="B447" s="5">
        <v>0.69861111111111107</v>
      </c>
      <c r="C447" s="1" t="s">
        <v>213</v>
      </c>
      <c r="D447" s="1">
        <v>4</v>
      </c>
      <c r="E447" s="1">
        <v>3</v>
      </c>
      <c r="F447" s="1" t="s">
        <v>489</v>
      </c>
      <c r="G447" s="2">
        <v>55.334166666666697</v>
      </c>
      <c r="H447" s="6">
        <f>1+COUNTIFS(A:A,A447,O:O,"&lt;"&amp;O447)</f>
        <v>2</v>
      </c>
      <c r="I447" s="2">
        <f>AVERAGEIF(A:A,A447,G:G)</f>
        <v>51.566147619047619</v>
      </c>
      <c r="J447" s="2">
        <f>G447-I447</f>
        <v>3.7680190476190774</v>
      </c>
      <c r="K447" s="2">
        <f>90+J447</f>
        <v>93.768019047619077</v>
      </c>
      <c r="L447" s="2">
        <f>EXP(0.06*K447)</f>
        <v>277.57221757905546</v>
      </c>
      <c r="M447" s="2">
        <f>SUMIF(A:A,A447,L:L)</f>
        <v>1684.8933523726485</v>
      </c>
      <c r="N447" s="3">
        <f>L447/M447</f>
        <v>0.16474171328896353</v>
      </c>
      <c r="O447" s="7">
        <f>1/N447</f>
        <v>6.0701080499627933</v>
      </c>
      <c r="P447" s="3">
        <f>IF(O447&gt;21,"",N447)</f>
        <v>0.16474171328896353</v>
      </c>
      <c r="Q447" s="3">
        <f>IF(ISNUMBER(P447),SUMIF(A:A,A447,P:P),"")</f>
        <v>1</v>
      </c>
      <c r="R447" s="3">
        <f>IFERROR(P447*(1/Q447),"")</f>
        <v>0.16474171328896353</v>
      </c>
      <c r="S447" s="8">
        <f>IFERROR(1/R447,"")</f>
        <v>6.0701080499627933</v>
      </c>
    </row>
    <row r="448" spans="1:19" x14ac:dyDescent="0.25">
      <c r="A448" s="1">
        <v>47</v>
      </c>
      <c r="B448" s="5">
        <v>0.69861111111111107</v>
      </c>
      <c r="C448" s="1" t="s">
        <v>213</v>
      </c>
      <c r="D448" s="1">
        <v>4</v>
      </c>
      <c r="E448" s="1">
        <v>1</v>
      </c>
      <c r="F448" s="1" t="s">
        <v>487</v>
      </c>
      <c r="G448" s="2">
        <v>52.414466666666605</v>
      </c>
      <c r="H448" s="6">
        <f>1+COUNTIFS(A:A,A448,O:O,"&lt;"&amp;O448)</f>
        <v>3</v>
      </c>
      <c r="I448" s="2">
        <f>AVERAGEIF(A:A,A448,G:G)</f>
        <v>51.566147619047619</v>
      </c>
      <c r="J448" s="2">
        <f>G448-I448</f>
        <v>0.84831904761898613</v>
      </c>
      <c r="K448" s="2">
        <f>90+J448</f>
        <v>90.848319047618986</v>
      </c>
      <c r="L448" s="2">
        <f>EXP(0.06*K448)</f>
        <v>232.96754286577087</v>
      </c>
      <c r="M448" s="2">
        <f>SUMIF(A:A,A448,L:L)</f>
        <v>1684.8933523726485</v>
      </c>
      <c r="N448" s="3">
        <f>L448/M448</f>
        <v>0.13826842069126127</v>
      </c>
      <c r="O448" s="7">
        <f>1/N448</f>
        <v>7.2323094094847153</v>
      </c>
      <c r="P448" s="3">
        <f>IF(O448&gt;21,"",N448)</f>
        <v>0.13826842069126127</v>
      </c>
      <c r="Q448" s="3">
        <f>IF(ISNUMBER(P448),SUMIF(A:A,A448,P:P),"")</f>
        <v>1</v>
      </c>
      <c r="R448" s="3">
        <f>IFERROR(P448*(1/Q448),"")</f>
        <v>0.13826842069126127</v>
      </c>
      <c r="S448" s="8">
        <f>IFERROR(1/R448,"")</f>
        <v>7.2323094094847153</v>
      </c>
    </row>
    <row r="449" spans="1:19" x14ac:dyDescent="0.25">
      <c r="A449" s="1">
        <v>47</v>
      </c>
      <c r="B449" s="5">
        <v>0.69861111111111107</v>
      </c>
      <c r="C449" s="1" t="s">
        <v>213</v>
      </c>
      <c r="D449" s="1">
        <v>4</v>
      </c>
      <c r="E449" s="1">
        <v>4</v>
      </c>
      <c r="F449" s="1" t="s">
        <v>490</v>
      </c>
      <c r="G449" s="2">
        <v>52.357466666666696</v>
      </c>
      <c r="H449" s="6">
        <f>1+COUNTIFS(A:A,A449,O:O,"&lt;"&amp;O449)</f>
        <v>4</v>
      </c>
      <c r="I449" s="2">
        <f>AVERAGEIF(A:A,A449,G:G)</f>
        <v>51.566147619047619</v>
      </c>
      <c r="J449" s="2">
        <f>G449-I449</f>
        <v>0.79131904761907634</v>
      </c>
      <c r="K449" s="2">
        <f>90+J449</f>
        <v>90.791319047619083</v>
      </c>
      <c r="L449" s="2">
        <f>EXP(0.06*K449)</f>
        <v>232.17215475810008</v>
      </c>
      <c r="M449" s="2">
        <f>SUMIF(A:A,A449,L:L)</f>
        <v>1684.8933523726485</v>
      </c>
      <c r="N449" s="3">
        <f>L449/M449</f>
        <v>0.13779635039283511</v>
      </c>
      <c r="O449" s="7">
        <f>1/N449</f>
        <v>7.257086251915684</v>
      </c>
      <c r="P449" s="3">
        <f>IF(O449&gt;21,"",N449)</f>
        <v>0.13779635039283511</v>
      </c>
      <c r="Q449" s="3">
        <f>IF(ISNUMBER(P449),SUMIF(A:A,A449,P:P),"")</f>
        <v>1</v>
      </c>
      <c r="R449" s="3">
        <f>IFERROR(P449*(1/Q449),"")</f>
        <v>0.13779635039283511</v>
      </c>
      <c r="S449" s="8">
        <f>IFERROR(1/R449,"")</f>
        <v>7.257086251915684</v>
      </c>
    </row>
    <row r="450" spans="1:19" x14ac:dyDescent="0.25">
      <c r="A450" s="1">
        <v>47</v>
      </c>
      <c r="B450" s="5">
        <v>0.69861111111111107</v>
      </c>
      <c r="C450" s="1" t="s">
        <v>213</v>
      </c>
      <c r="D450" s="1">
        <v>4</v>
      </c>
      <c r="E450" s="1">
        <v>7</v>
      </c>
      <c r="F450" s="1" t="s">
        <v>25</v>
      </c>
      <c r="G450" s="2">
        <v>50.667099999999998</v>
      </c>
      <c r="H450" s="6">
        <f>1+COUNTIFS(A:A,A450,O:O,"&lt;"&amp;O450)</f>
        <v>5</v>
      </c>
      <c r="I450" s="2">
        <f>AVERAGEIF(A:A,A450,G:G)</f>
        <v>51.566147619047619</v>
      </c>
      <c r="J450" s="2">
        <f>G450-I450</f>
        <v>-0.89904761904762154</v>
      </c>
      <c r="K450" s="2">
        <f>90+J450</f>
        <v>89.100952380952378</v>
      </c>
      <c r="L450" s="2">
        <f>EXP(0.06*K450)</f>
        <v>209.77953435681928</v>
      </c>
      <c r="M450" s="2">
        <f>SUMIF(A:A,A450,L:L)</f>
        <v>1684.8933523726485</v>
      </c>
      <c r="N450" s="3">
        <f>L450/M450</f>
        <v>0.12450612026061474</v>
      </c>
      <c r="O450" s="7">
        <f>1/N450</f>
        <v>8.031733684310554</v>
      </c>
      <c r="P450" s="3">
        <f>IF(O450&gt;21,"",N450)</f>
        <v>0.12450612026061474</v>
      </c>
      <c r="Q450" s="3">
        <f>IF(ISNUMBER(P450),SUMIF(A:A,A450,P:P),"")</f>
        <v>1</v>
      </c>
      <c r="R450" s="3">
        <f>IFERROR(P450*(1/Q450),"")</f>
        <v>0.12450612026061474</v>
      </c>
      <c r="S450" s="8">
        <f>IFERROR(1/R450,"")</f>
        <v>8.031733684310554</v>
      </c>
    </row>
    <row r="451" spans="1:19" x14ac:dyDescent="0.25">
      <c r="A451" s="1">
        <v>47</v>
      </c>
      <c r="B451" s="5">
        <v>0.69861111111111107</v>
      </c>
      <c r="C451" s="1" t="s">
        <v>213</v>
      </c>
      <c r="D451" s="1">
        <v>4</v>
      </c>
      <c r="E451" s="1">
        <v>2</v>
      </c>
      <c r="F451" s="1" t="s">
        <v>488</v>
      </c>
      <c r="G451" s="2">
        <v>47.0416666666667</v>
      </c>
      <c r="H451" s="6">
        <f>1+COUNTIFS(A:A,A451,O:O,"&lt;"&amp;O451)</f>
        <v>6</v>
      </c>
      <c r="I451" s="2">
        <f>AVERAGEIF(A:A,A451,G:G)</f>
        <v>51.566147619047619</v>
      </c>
      <c r="J451" s="2">
        <f>G451-I451</f>
        <v>-4.5244809523809195</v>
      </c>
      <c r="K451" s="2">
        <f>90+J451</f>
        <v>85.475519047619088</v>
      </c>
      <c r="L451" s="2">
        <f>EXP(0.06*K451)</f>
        <v>168.76903828524925</v>
      </c>
      <c r="M451" s="2">
        <f>SUMIF(A:A,A451,L:L)</f>
        <v>1684.8933523726485</v>
      </c>
      <c r="N451" s="3">
        <f>L451/M451</f>
        <v>0.10016600638111044</v>
      </c>
      <c r="O451" s="7">
        <f>1/N451</f>
        <v>9.9834268743351089</v>
      </c>
      <c r="P451" s="3">
        <f>IF(O451&gt;21,"",N451)</f>
        <v>0.10016600638111044</v>
      </c>
      <c r="Q451" s="3">
        <f>IF(ISNUMBER(P451),SUMIF(A:A,A451,P:P),"")</f>
        <v>1</v>
      </c>
      <c r="R451" s="3">
        <f>IFERROR(P451*(1/Q451),"")</f>
        <v>0.10016600638111044</v>
      </c>
      <c r="S451" s="8">
        <f>IFERROR(1/R451,"")</f>
        <v>9.9834268743351089</v>
      </c>
    </row>
    <row r="452" spans="1:19" x14ac:dyDescent="0.25">
      <c r="A452" s="1">
        <v>47</v>
      </c>
      <c r="B452" s="5">
        <v>0.69861111111111107</v>
      </c>
      <c r="C452" s="1" t="s">
        <v>213</v>
      </c>
      <c r="D452" s="1">
        <v>4</v>
      </c>
      <c r="E452" s="1">
        <v>8</v>
      </c>
      <c r="F452" s="1" t="s">
        <v>19</v>
      </c>
      <c r="G452" s="2">
        <v>39.539099999999998</v>
      </c>
      <c r="H452" s="6">
        <f>1+COUNTIFS(A:A,A452,O:O,"&lt;"&amp;O452)</f>
        <v>7</v>
      </c>
      <c r="I452" s="2">
        <f>AVERAGEIF(A:A,A452,G:G)</f>
        <v>51.566147619047619</v>
      </c>
      <c r="J452" s="2">
        <f>G452-I452</f>
        <v>-12.027047619047622</v>
      </c>
      <c r="K452" s="2">
        <f>90+J452</f>
        <v>77.972952380952378</v>
      </c>
      <c r="L452" s="2">
        <f>EXP(0.06*K452)</f>
        <v>107.59531897775409</v>
      </c>
      <c r="M452" s="2">
        <f>SUMIF(A:A,A452,L:L)</f>
        <v>1684.8933523726485</v>
      </c>
      <c r="N452" s="3">
        <f>L452/M452</f>
        <v>6.3858830486950124E-2</v>
      </c>
      <c r="O452" s="7">
        <f>1/N452</f>
        <v>15.659541403664683</v>
      </c>
      <c r="P452" s="3">
        <f>IF(O452&gt;21,"",N452)</f>
        <v>6.3858830486950124E-2</v>
      </c>
      <c r="Q452" s="3">
        <f>IF(ISNUMBER(P452),SUMIF(A:A,A452,P:P),"")</f>
        <v>1</v>
      </c>
      <c r="R452" s="3">
        <f>IFERROR(P452*(1/Q452),"")</f>
        <v>6.3858830486950124E-2</v>
      </c>
      <c r="S452" s="8">
        <f>IFERROR(1/R452,"")</f>
        <v>15.659541403664683</v>
      </c>
    </row>
    <row r="453" spans="1:19" x14ac:dyDescent="0.25">
      <c r="A453" s="1">
        <v>48</v>
      </c>
      <c r="B453" s="5">
        <v>0.70138888888888884</v>
      </c>
      <c r="C453" s="1" t="s">
        <v>41</v>
      </c>
      <c r="D453" s="1">
        <v>8</v>
      </c>
      <c r="E453" s="1">
        <v>5</v>
      </c>
      <c r="F453" s="1" t="s">
        <v>495</v>
      </c>
      <c r="G453" s="2">
        <v>67.272066666666703</v>
      </c>
      <c r="H453" s="6">
        <f>1+COUNTIFS(A:A,A453,O:O,"&lt;"&amp;O453)</f>
        <v>1</v>
      </c>
      <c r="I453" s="2">
        <f>AVERAGEIF(A:A,A453,G:G)</f>
        <v>47.930133333333316</v>
      </c>
      <c r="J453" s="2">
        <f>G453-I453</f>
        <v>19.341933333333387</v>
      </c>
      <c r="K453" s="2">
        <f>90+J453</f>
        <v>109.34193333333339</v>
      </c>
      <c r="L453" s="2">
        <f>EXP(0.06*K453)</f>
        <v>706.6362248304921</v>
      </c>
      <c r="M453" s="2">
        <f>SUMIF(A:A,A453,L:L)</f>
        <v>2573.056990592489</v>
      </c>
      <c r="N453" s="3">
        <f>L453/M453</f>
        <v>0.27462906084632716</v>
      </c>
      <c r="O453" s="7">
        <f>1/N453</f>
        <v>3.6412752420238772</v>
      </c>
      <c r="P453" s="3">
        <f>IF(O453&gt;21,"",N453)</f>
        <v>0.27462906084632716</v>
      </c>
      <c r="Q453" s="3">
        <f>IF(ISNUMBER(P453),SUMIF(A:A,A453,P:P),"")</f>
        <v>0.97931283794128843</v>
      </c>
      <c r="R453" s="3">
        <f>IFERROR(P453*(1/Q453),"")</f>
        <v>0.2804303693431125</v>
      </c>
      <c r="S453" s="8">
        <f>IFERROR(1/R453,"")</f>
        <v>3.5659475909917546</v>
      </c>
    </row>
    <row r="454" spans="1:19" x14ac:dyDescent="0.25">
      <c r="A454" s="1">
        <v>48</v>
      </c>
      <c r="B454" s="5">
        <v>0.70138888888888884</v>
      </c>
      <c r="C454" s="1" t="s">
        <v>41</v>
      </c>
      <c r="D454" s="1">
        <v>8</v>
      </c>
      <c r="E454" s="1">
        <v>4</v>
      </c>
      <c r="F454" s="1" t="s">
        <v>494</v>
      </c>
      <c r="G454" s="2">
        <v>63.177533333333301</v>
      </c>
      <c r="H454" s="6">
        <f>1+COUNTIFS(A:A,A454,O:O,"&lt;"&amp;O454)</f>
        <v>2</v>
      </c>
      <c r="I454" s="2">
        <f>AVERAGEIF(A:A,A454,G:G)</f>
        <v>47.930133333333316</v>
      </c>
      <c r="J454" s="2">
        <f>G454-I454</f>
        <v>15.247399999999985</v>
      </c>
      <c r="K454" s="2">
        <f>90+J454</f>
        <v>105.24739999999998</v>
      </c>
      <c r="L454" s="2">
        <f>EXP(0.06*K454)</f>
        <v>552.71583019626064</v>
      </c>
      <c r="M454" s="2">
        <f>SUMIF(A:A,A454,L:L)</f>
        <v>2573.056990592489</v>
      </c>
      <c r="N454" s="3">
        <f>L454/M454</f>
        <v>0.21480901208837533</v>
      </c>
      <c r="O454" s="7">
        <f>1/N454</f>
        <v>4.6552981659288415</v>
      </c>
      <c r="P454" s="3">
        <f>IF(O454&gt;21,"",N454)</f>
        <v>0.21480901208837533</v>
      </c>
      <c r="Q454" s="3">
        <f>IF(ISNUMBER(P454),SUMIF(A:A,A454,P:P),"")</f>
        <v>0.97931283794128843</v>
      </c>
      <c r="R454" s="3">
        <f>IFERROR(P454*(1/Q454),"")</f>
        <v>0.21934667224412871</v>
      </c>
      <c r="S454" s="8">
        <f>IFERROR(1/R454,"")</f>
        <v>4.5589932583386492</v>
      </c>
    </row>
    <row r="455" spans="1:19" x14ac:dyDescent="0.25">
      <c r="A455" s="1">
        <v>48</v>
      </c>
      <c r="B455" s="5">
        <v>0.70138888888888884</v>
      </c>
      <c r="C455" s="1" t="s">
        <v>41</v>
      </c>
      <c r="D455" s="1">
        <v>8</v>
      </c>
      <c r="E455" s="1">
        <v>7</v>
      </c>
      <c r="F455" s="1" t="s">
        <v>497</v>
      </c>
      <c r="G455" s="2">
        <v>54.086966666666605</v>
      </c>
      <c r="H455" s="6">
        <f>1+COUNTIFS(A:A,A455,O:O,"&lt;"&amp;O455)</f>
        <v>3</v>
      </c>
      <c r="I455" s="2">
        <f>AVERAGEIF(A:A,A455,G:G)</f>
        <v>47.930133333333316</v>
      </c>
      <c r="J455" s="2">
        <f>G455-I455</f>
        <v>6.1568333333332887</v>
      </c>
      <c r="K455" s="2">
        <f>90+J455</f>
        <v>96.156833333333282</v>
      </c>
      <c r="L455" s="2">
        <f>EXP(0.06*K455)</f>
        <v>320.34867116371555</v>
      </c>
      <c r="M455" s="2">
        <f>SUMIF(A:A,A455,L:L)</f>
        <v>2573.056990592489</v>
      </c>
      <c r="N455" s="3">
        <f>L455/M455</f>
        <v>0.12450119540101984</v>
      </c>
      <c r="O455" s="7">
        <f>1/N455</f>
        <v>8.0320513933941609</v>
      </c>
      <c r="P455" s="3">
        <f>IF(O455&gt;21,"",N455)</f>
        <v>0.12450119540101984</v>
      </c>
      <c r="Q455" s="3">
        <f>IF(ISNUMBER(P455),SUMIF(A:A,A455,P:P),"")</f>
        <v>0.97931283794128843</v>
      </c>
      <c r="R455" s="3">
        <f>IFERROR(P455*(1/Q455),"")</f>
        <v>0.127131178697449</v>
      </c>
      <c r="S455" s="8">
        <f>IFERROR(1/R455,"")</f>
        <v>7.8658910445551147</v>
      </c>
    </row>
    <row r="456" spans="1:19" x14ac:dyDescent="0.25">
      <c r="A456" s="1">
        <v>48</v>
      </c>
      <c r="B456" s="5">
        <v>0.70138888888888884</v>
      </c>
      <c r="C456" s="1" t="s">
        <v>41</v>
      </c>
      <c r="D456" s="1">
        <v>8</v>
      </c>
      <c r="E456" s="1">
        <v>6</v>
      </c>
      <c r="F456" s="1" t="s">
        <v>496</v>
      </c>
      <c r="G456" s="2">
        <v>53.267866666666599</v>
      </c>
      <c r="H456" s="6">
        <f>1+COUNTIFS(A:A,A456,O:O,"&lt;"&amp;O456)</f>
        <v>4</v>
      </c>
      <c r="I456" s="2">
        <f>AVERAGEIF(A:A,A456,G:G)</f>
        <v>47.930133333333316</v>
      </c>
      <c r="J456" s="2">
        <f>G456-I456</f>
        <v>5.3377333333332828</v>
      </c>
      <c r="K456" s="2">
        <f>90+J456</f>
        <v>95.33773333333329</v>
      </c>
      <c r="L456" s="2">
        <f>EXP(0.06*K456)</f>
        <v>304.98542848283029</v>
      </c>
      <c r="M456" s="2">
        <f>SUMIF(A:A,A456,L:L)</f>
        <v>2573.056990592489</v>
      </c>
      <c r="N456" s="3">
        <f>L456/M456</f>
        <v>0.11853038218659989</v>
      </c>
      <c r="O456" s="7">
        <f>1/N456</f>
        <v>8.4366554933208686</v>
      </c>
      <c r="P456" s="3">
        <f>IF(O456&gt;21,"",N456)</f>
        <v>0.11853038218659989</v>
      </c>
      <c r="Q456" s="3">
        <f>IF(ISNUMBER(P456),SUMIF(A:A,A456,P:P),"")</f>
        <v>0.97931283794128843</v>
      </c>
      <c r="R456" s="3">
        <f>IFERROR(P456*(1/Q456),"")</f>
        <v>0.12103423706338261</v>
      </c>
      <c r="S456" s="8">
        <f>IFERROR(1/R456,"")</f>
        <v>8.2621250338970196</v>
      </c>
    </row>
    <row r="457" spans="1:19" x14ac:dyDescent="0.25">
      <c r="A457" s="1">
        <v>48</v>
      </c>
      <c r="B457" s="5">
        <v>0.70138888888888884</v>
      </c>
      <c r="C457" s="1" t="s">
        <v>41</v>
      </c>
      <c r="D457" s="1">
        <v>8</v>
      </c>
      <c r="E457" s="1">
        <v>3</v>
      </c>
      <c r="F457" s="1" t="s">
        <v>493</v>
      </c>
      <c r="G457" s="2">
        <v>43.835066666666599</v>
      </c>
      <c r="H457" s="6">
        <f>1+COUNTIFS(A:A,A457,O:O,"&lt;"&amp;O457)</f>
        <v>5</v>
      </c>
      <c r="I457" s="2">
        <f>AVERAGEIF(A:A,A457,G:G)</f>
        <v>47.930133333333316</v>
      </c>
      <c r="J457" s="2">
        <f>G457-I457</f>
        <v>-4.0950666666667175</v>
      </c>
      <c r="K457" s="2">
        <f>90+J457</f>
        <v>85.904933333333275</v>
      </c>
      <c r="L457" s="2">
        <f>EXP(0.06*K457)</f>
        <v>173.1738494449377</v>
      </c>
      <c r="M457" s="2">
        <f>SUMIF(A:A,A457,L:L)</f>
        <v>2573.056990592489</v>
      </c>
      <c r="N457" s="3">
        <f>L457/M457</f>
        <v>6.730276479615073E-2</v>
      </c>
      <c r="O457" s="7">
        <f>1/N457</f>
        <v>14.858230609527551</v>
      </c>
      <c r="P457" s="3">
        <f>IF(O457&gt;21,"",N457)</f>
        <v>6.730276479615073E-2</v>
      </c>
      <c r="Q457" s="3">
        <f>IF(ISNUMBER(P457),SUMIF(A:A,A457,P:P),"")</f>
        <v>0.97931283794128843</v>
      </c>
      <c r="R457" s="3">
        <f>IFERROR(P457*(1/Q457),"")</f>
        <v>6.8724479235496003E-2</v>
      </c>
      <c r="S457" s="8">
        <f>IFERROR(1/R457,"")</f>
        <v>14.550855985002544</v>
      </c>
    </row>
    <row r="458" spans="1:19" x14ac:dyDescent="0.25">
      <c r="A458" s="1">
        <v>48</v>
      </c>
      <c r="B458" s="5">
        <v>0.70138888888888884</v>
      </c>
      <c r="C458" s="1" t="s">
        <v>41</v>
      </c>
      <c r="D458" s="1">
        <v>8</v>
      </c>
      <c r="E458" s="1">
        <v>8</v>
      </c>
      <c r="F458" s="1" t="s">
        <v>498</v>
      </c>
      <c r="G458" s="2">
        <v>42.875</v>
      </c>
      <c r="H458" s="6">
        <f>1+COUNTIFS(A:A,A458,O:O,"&lt;"&amp;O458)</f>
        <v>6</v>
      </c>
      <c r="I458" s="2">
        <f>AVERAGEIF(A:A,A458,G:G)</f>
        <v>47.930133333333316</v>
      </c>
      <c r="J458" s="2">
        <f>G458-I458</f>
        <v>-5.0551333333333162</v>
      </c>
      <c r="K458" s="2">
        <f>90+J458</f>
        <v>84.944866666666684</v>
      </c>
      <c r="L458" s="2">
        <f>EXP(0.06*K458)</f>
        <v>163.4802192765126</v>
      </c>
      <c r="M458" s="2">
        <f>SUMIF(A:A,A458,L:L)</f>
        <v>2573.056990592489</v>
      </c>
      <c r="N458" s="3">
        <f>L458/M458</f>
        <v>6.3535405501791306E-2</v>
      </c>
      <c r="O458" s="7">
        <f>1/N458</f>
        <v>15.739255807091782</v>
      </c>
      <c r="P458" s="3">
        <f>IF(O458&gt;21,"",N458)</f>
        <v>6.3535405501791306E-2</v>
      </c>
      <c r="Q458" s="3">
        <f>IF(ISNUMBER(P458),SUMIF(A:A,A458,P:P),"")</f>
        <v>0.97931283794128843</v>
      </c>
      <c r="R458" s="3">
        <f>IFERROR(P458*(1/Q458),"")</f>
        <v>6.4877537636855095E-2</v>
      </c>
      <c r="S458" s="8">
        <f>IFERROR(1/R458,"")</f>
        <v>15.413655271526956</v>
      </c>
    </row>
    <row r="459" spans="1:19" x14ac:dyDescent="0.25">
      <c r="A459" s="1">
        <v>48</v>
      </c>
      <c r="B459" s="5">
        <v>0.70138888888888884</v>
      </c>
      <c r="C459" s="1" t="s">
        <v>41</v>
      </c>
      <c r="D459" s="1">
        <v>8</v>
      </c>
      <c r="E459" s="1">
        <v>2</v>
      </c>
      <c r="F459" s="1" t="s">
        <v>492</v>
      </c>
      <c r="G459" s="2">
        <v>42.047166666666605</v>
      </c>
      <c r="H459" s="6">
        <f>1+COUNTIFS(A:A,A459,O:O,"&lt;"&amp;O459)</f>
        <v>7</v>
      </c>
      <c r="I459" s="2">
        <f>AVERAGEIF(A:A,A459,G:G)</f>
        <v>47.930133333333316</v>
      </c>
      <c r="J459" s="2">
        <f>G459-I459</f>
        <v>-5.8829666666667109</v>
      </c>
      <c r="K459" s="2">
        <f>90+J459</f>
        <v>84.117033333333296</v>
      </c>
      <c r="L459" s="2">
        <f>EXP(0.06*K459)</f>
        <v>155.55852074226223</v>
      </c>
      <c r="M459" s="2">
        <f>SUMIF(A:A,A459,L:L)</f>
        <v>2573.056990592489</v>
      </c>
      <c r="N459" s="3">
        <f>L459/M459</f>
        <v>6.0456694628610738E-2</v>
      </c>
      <c r="O459" s="7">
        <f>1/N459</f>
        <v>16.540765355153184</v>
      </c>
      <c r="P459" s="3">
        <f>IF(O459&gt;21,"",N459)</f>
        <v>6.0456694628610738E-2</v>
      </c>
      <c r="Q459" s="3">
        <f>IF(ISNUMBER(P459),SUMIF(A:A,A459,P:P),"")</f>
        <v>0.97931283794128843</v>
      </c>
      <c r="R459" s="3">
        <f>IFERROR(P459*(1/Q459),"")</f>
        <v>6.1733791579514891E-2</v>
      </c>
      <c r="S459" s="8">
        <f>IFERROR(1/R459,"")</f>
        <v>16.198583861676006</v>
      </c>
    </row>
    <row r="460" spans="1:19" x14ac:dyDescent="0.25">
      <c r="A460" s="1">
        <v>48</v>
      </c>
      <c r="B460" s="5">
        <v>0.70138888888888884</v>
      </c>
      <c r="C460" s="1" t="s">
        <v>41</v>
      </c>
      <c r="D460" s="1">
        <v>8</v>
      </c>
      <c r="E460" s="1">
        <v>10</v>
      </c>
      <c r="F460" s="1" t="s">
        <v>499</v>
      </c>
      <c r="G460" s="2">
        <v>40.635933333333405</v>
      </c>
      <c r="H460" s="6">
        <f>1+COUNTIFS(A:A,A460,O:O,"&lt;"&amp;O460)</f>
        <v>8</v>
      </c>
      <c r="I460" s="2">
        <f>AVERAGEIF(A:A,A460,G:G)</f>
        <v>47.930133333333316</v>
      </c>
      <c r="J460" s="2">
        <f>G460-I460</f>
        <v>-7.2941999999999112</v>
      </c>
      <c r="K460" s="2">
        <f>90+J460</f>
        <v>82.705800000000096</v>
      </c>
      <c r="L460" s="2">
        <f>EXP(0.06*K460)</f>
        <v>142.9289995047906</v>
      </c>
      <c r="M460" s="2">
        <f>SUMIF(A:A,A460,L:L)</f>
        <v>2573.056990592489</v>
      </c>
      <c r="N460" s="3">
        <f>L460/M460</f>
        <v>5.5548322492413517E-2</v>
      </c>
      <c r="O460" s="7">
        <f>1/N460</f>
        <v>18.002343817611674</v>
      </c>
      <c r="P460" s="3">
        <f>IF(O460&gt;21,"",N460)</f>
        <v>5.5548322492413517E-2</v>
      </c>
      <c r="Q460" s="3">
        <f>IF(ISNUMBER(P460),SUMIF(A:A,A460,P:P),"")</f>
        <v>0.97931283794128843</v>
      </c>
      <c r="R460" s="3">
        <f>IFERROR(P460*(1/Q460),"")</f>
        <v>5.6721734200061352E-2</v>
      </c>
      <c r="S460" s="8">
        <f>IFERROR(1/R460,"")</f>
        <v>17.629926413620097</v>
      </c>
    </row>
    <row r="461" spans="1:19" x14ac:dyDescent="0.25">
      <c r="A461" s="1">
        <v>48</v>
      </c>
      <c r="B461" s="5">
        <v>0.70138888888888884</v>
      </c>
      <c r="C461" s="1" t="s">
        <v>41</v>
      </c>
      <c r="D461" s="1">
        <v>8</v>
      </c>
      <c r="E461" s="1">
        <v>11</v>
      </c>
      <c r="F461" s="1" t="s">
        <v>500</v>
      </c>
      <c r="G461" s="2">
        <v>24.1736</v>
      </c>
      <c r="H461" s="6">
        <f>1+COUNTIFS(A:A,A461,O:O,"&lt;"&amp;O461)</f>
        <v>9</v>
      </c>
      <c r="I461" s="2">
        <f>AVERAGEIF(A:A,A461,G:G)</f>
        <v>47.930133333333316</v>
      </c>
      <c r="J461" s="2">
        <f>G461-I461</f>
        <v>-23.756533333333316</v>
      </c>
      <c r="K461" s="2">
        <f>90+J461</f>
        <v>66.243466666666677</v>
      </c>
      <c r="L461" s="2">
        <f>EXP(0.06*K461)</f>
        <v>53.229246950687021</v>
      </c>
      <c r="M461" s="2">
        <f>SUMIF(A:A,A461,L:L)</f>
        <v>2573.056990592489</v>
      </c>
      <c r="N461" s="3">
        <f>L461/M461</f>
        <v>2.0687162058711378E-2</v>
      </c>
      <c r="O461" s="7">
        <f>1/N461</f>
        <v>48.339158225857247</v>
      </c>
      <c r="P461" s="3" t="str">
        <f>IF(O461&gt;21,"",N461)</f>
        <v/>
      </c>
      <c r="Q461" s="3" t="str">
        <f>IF(ISNUMBER(P461),SUMIF(A:A,A461,P:P),"")</f>
        <v/>
      </c>
      <c r="R461" s="3" t="str">
        <f>IFERROR(P461*(1/Q461),"")</f>
        <v/>
      </c>
      <c r="S461" s="8" t="str">
        <f>IFERROR(1/R461,"")</f>
        <v/>
      </c>
    </row>
    <row r="462" spans="1:19" x14ac:dyDescent="0.25">
      <c r="A462" s="1">
        <v>49</v>
      </c>
      <c r="B462" s="5">
        <v>0.70277777777777783</v>
      </c>
      <c r="C462" s="1" t="s">
        <v>169</v>
      </c>
      <c r="D462" s="1">
        <v>5</v>
      </c>
      <c r="E462" s="1">
        <v>2</v>
      </c>
      <c r="F462" s="1" t="s">
        <v>502</v>
      </c>
      <c r="G462" s="2">
        <v>66.022400000000005</v>
      </c>
      <c r="H462" s="6">
        <f>1+COUNTIFS(A:A,A462,O:O,"&lt;"&amp;O462)</f>
        <v>1</v>
      </c>
      <c r="I462" s="2">
        <f>AVERAGEIF(A:A,A462,G:G)</f>
        <v>49.964508333333328</v>
      </c>
      <c r="J462" s="2">
        <f>G462-I462</f>
        <v>16.057891666666677</v>
      </c>
      <c r="K462" s="2">
        <f>90+J462</f>
        <v>106.05789166666668</v>
      </c>
      <c r="L462" s="2">
        <f>EXP(0.06*K462)</f>
        <v>580.25838748469448</v>
      </c>
      <c r="M462" s="2">
        <f>SUMIF(A:A,A462,L:L)</f>
        <v>2122.8526752389871</v>
      </c>
      <c r="N462" s="3">
        <f>L462/M462</f>
        <v>0.2733389811986694</v>
      </c>
      <c r="O462" s="7">
        <f>1/N462</f>
        <v>3.6584609908719012</v>
      </c>
      <c r="P462" s="3">
        <f>IF(O462&gt;21,"",N462)</f>
        <v>0.2733389811986694</v>
      </c>
      <c r="Q462" s="3">
        <f>IF(ISNUMBER(P462),SUMIF(A:A,A462,P:P),"")</f>
        <v>0.97201399078798256</v>
      </c>
      <c r="R462" s="3">
        <f>IFERROR(P462*(1/Q462),"")</f>
        <v>0.28120889595126269</v>
      </c>
      <c r="S462" s="8">
        <f>IFERROR(1/R462,"")</f>
        <v>3.5560752678795535</v>
      </c>
    </row>
    <row r="463" spans="1:19" x14ac:dyDescent="0.25">
      <c r="A463" s="1">
        <v>49</v>
      </c>
      <c r="B463" s="5">
        <v>0.70277777777777783</v>
      </c>
      <c r="C463" s="1" t="s">
        <v>169</v>
      </c>
      <c r="D463" s="1">
        <v>5</v>
      </c>
      <c r="E463" s="1">
        <v>5</v>
      </c>
      <c r="F463" s="1" t="s">
        <v>505</v>
      </c>
      <c r="G463" s="2">
        <v>60.285633333333301</v>
      </c>
      <c r="H463" s="6">
        <f>1+COUNTIFS(A:A,A463,O:O,"&lt;"&amp;O463)</f>
        <v>2</v>
      </c>
      <c r="I463" s="2">
        <f>AVERAGEIF(A:A,A463,G:G)</f>
        <v>49.964508333333328</v>
      </c>
      <c r="J463" s="2">
        <f>G463-I463</f>
        <v>10.321124999999974</v>
      </c>
      <c r="K463" s="2">
        <f>90+J463</f>
        <v>100.32112499999997</v>
      </c>
      <c r="L463" s="2">
        <f>EXP(0.06*K463)</f>
        <v>411.27722479587374</v>
      </c>
      <c r="M463" s="2">
        <f>SUMIF(A:A,A463,L:L)</f>
        <v>2122.8526752389871</v>
      </c>
      <c r="N463" s="3">
        <f>L463/M463</f>
        <v>0.1937379967969623</v>
      </c>
      <c r="O463" s="7">
        <f>1/N463</f>
        <v>5.1616100947301602</v>
      </c>
      <c r="P463" s="3">
        <f>IF(O463&gt;21,"",N463)</f>
        <v>0.1937379967969623</v>
      </c>
      <c r="Q463" s="3">
        <f>IF(ISNUMBER(P463),SUMIF(A:A,A463,P:P),"")</f>
        <v>0.97201399078798256</v>
      </c>
      <c r="R463" s="3">
        <f>IFERROR(P463*(1/Q463),"")</f>
        <v>0.19931605782742357</v>
      </c>
      <c r="S463" s="8">
        <f>IFERROR(1/R463,"")</f>
        <v>5.0171572270702001</v>
      </c>
    </row>
    <row r="464" spans="1:19" x14ac:dyDescent="0.25">
      <c r="A464" s="1">
        <v>49</v>
      </c>
      <c r="B464" s="5">
        <v>0.70277777777777783</v>
      </c>
      <c r="C464" s="1" t="s">
        <v>169</v>
      </c>
      <c r="D464" s="1">
        <v>5</v>
      </c>
      <c r="E464" s="1">
        <v>4</v>
      </c>
      <c r="F464" s="1" t="s">
        <v>504</v>
      </c>
      <c r="G464" s="2">
        <v>52.2042</v>
      </c>
      <c r="H464" s="6">
        <f>1+COUNTIFS(A:A,A464,O:O,"&lt;"&amp;O464)</f>
        <v>3</v>
      </c>
      <c r="I464" s="2">
        <f>AVERAGEIF(A:A,A464,G:G)</f>
        <v>49.964508333333328</v>
      </c>
      <c r="J464" s="2">
        <f>G464-I464</f>
        <v>2.2396916666666726</v>
      </c>
      <c r="K464" s="2">
        <f>90+J464</f>
        <v>92.239691666666673</v>
      </c>
      <c r="L464" s="2">
        <f>EXP(0.06*K464)</f>
        <v>253.25110338003694</v>
      </c>
      <c r="M464" s="2">
        <f>SUMIF(A:A,A464,L:L)</f>
        <v>2122.8526752389871</v>
      </c>
      <c r="N464" s="3">
        <f>L464/M464</f>
        <v>0.11929754067908946</v>
      </c>
      <c r="O464" s="7">
        <f>1/N464</f>
        <v>8.3824024729059694</v>
      </c>
      <c r="P464" s="3">
        <f>IF(O464&gt;21,"",N464)</f>
        <v>0.11929754067908946</v>
      </c>
      <c r="Q464" s="3">
        <f>IF(ISNUMBER(P464),SUMIF(A:A,A464,P:P),"")</f>
        <v>0.97201399078798256</v>
      </c>
      <c r="R464" s="3">
        <f>IFERROR(P464*(1/Q464),"")</f>
        <v>0.12273232876244768</v>
      </c>
      <c r="S464" s="8">
        <f>IFERROR(1/R464,"")</f>
        <v>8.1478124800803844</v>
      </c>
    </row>
    <row r="465" spans="1:19" x14ac:dyDescent="0.25">
      <c r="A465" s="1">
        <v>49</v>
      </c>
      <c r="B465" s="5">
        <v>0.70277777777777783</v>
      </c>
      <c r="C465" s="1" t="s">
        <v>169</v>
      </c>
      <c r="D465" s="1">
        <v>5</v>
      </c>
      <c r="E465" s="1">
        <v>6</v>
      </c>
      <c r="F465" s="1" t="s">
        <v>506</v>
      </c>
      <c r="G465" s="2">
        <v>52.068633333333302</v>
      </c>
      <c r="H465" s="6">
        <f>1+COUNTIFS(A:A,A465,O:O,"&lt;"&amp;O465)</f>
        <v>4</v>
      </c>
      <c r="I465" s="2">
        <f>AVERAGEIF(A:A,A465,G:G)</f>
        <v>49.964508333333328</v>
      </c>
      <c r="J465" s="2">
        <f>G465-I465</f>
        <v>2.1041249999999749</v>
      </c>
      <c r="K465" s="2">
        <f>90+J465</f>
        <v>92.104124999999982</v>
      </c>
      <c r="L465" s="2">
        <f>EXP(0.06*K465)</f>
        <v>251.19951403044593</v>
      </c>
      <c r="M465" s="2">
        <f>SUMIF(A:A,A465,L:L)</f>
        <v>2122.8526752389871</v>
      </c>
      <c r="N465" s="3">
        <f>L465/M465</f>
        <v>0.11833111028402681</v>
      </c>
      <c r="O465" s="7">
        <f>1/N465</f>
        <v>8.4508629860712734</v>
      </c>
      <c r="P465" s="3">
        <f>IF(O465&gt;21,"",N465)</f>
        <v>0.11833111028402681</v>
      </c>
      <c r="Q465" s="3">
        <f>IF(ISNUMBER(P465),SUMIF(A:A,A465,P:P),"")</f>
        <v>0.97201399078798256</v>
      </c>
      <c r="R465" s="3">
        <f>IFERROR(P465*(1/Q465),"")</f>
        <v>0.12173807311981109</v>
      </c>
      <c r="S465" s="8">
        <f>IFERROR(1/R465,"")</f>
        <v>8.2143570566935864</v>
      </c>
    </row>
    <row r="466" spans="1:19" x14ac:dyDescent="0.25">
      <c r="A466" s="1">
        <v>49</v>
      </c>
      <c r="B466" s="5">
        <v>0.70277777777777783</v>
      </c>
      <c r="C466" s="1" t="s">
        <v>169</v>
      </c>
      <c r="D466" s="1">
        <v>5</v>
      </c>
      <c r="E466" s="1">
        <v>7</v>
      </c>
      <c r="F466" s="1" t="s">
        <v>507</v>
      </c>
      <c r="G466" s="2">
        <v>49.695999999999998</v>
      </c>
      <c r="H466" s="6">
        <f>1+COUNTIFS(A:A,A466,O:O,"&lt;"&amp;O466)</f>
        <v>5</v>
      </c>
      <c r="I466" s="2">
        <f>AVERAGEIF(A:A,A466,G:G)</f>
        <v>49.964508333333328</v>
      </c>
      <c r="J466" s="2">
        <f>G466-I466</f>
        <v>-0.26850833333332957</v>
      </c>
      <c r="K466" s="2">
        <f>90+J466</f>
        <v>89.73149166666667</v>
      </c>
      <c r="L466" s="2">
        <f>EXP(0.06*K466)</f>
        <v>217.86802727489737</v>
      </c>
      <c r="M466" s="2">
        <f>SUMIF(A:A,A466,L:L)</f>
        <v>2122.8526752389871</v>
      </c>
      <c r="N466" s="3">
        <f>L466/M466</f>
        <v>0.10262983852629819</v>
      </c>
      <c r="O466" s="7">
        <f>1/N466</f>
        <v>9.7437549776886474</v>
      </c>
      <c r="P466" s="3">
        <f>IF(O466&gt;21,"",N466)</f>
        <v>0.10262983852629819</v>
      </c>
      <c r="Q466" s="3">
        <f>IF(ISNUMBER(P466),SUMIF(A:A,A466,P:P),"")</f>
        <v>0.97201399078798256</v>
      </c>
      <c r="R466" s="3">
        <f>IFERROR(P466*(1/Q466),"")</f>
        <v>0.10558473386077423</v>
      </c>
      <c r="S466" s="8">
        <f>IFERROR(1/R466,"")</f>
        <v>9.4710661611234102</v>
      </c>
    </row>
    <row r="467" spans="1:19" x14ac:dyDescent="0.25">
      <c r="A467" s="1">
        <v>49</v>
      </c>
      <c r="B467" s="5">
        <v>0.70277777777777783</v>
      </c>
      <c r="C467" s="1" t="s">
        <v>169</v>
      </c>
      <c r="D467" s="1">
        <v>5</v>
      </c>
      <c r="E467" s="1">
        <v>3</v>
      </c>
      <c r="F467" s="1" t="s">
        <v>503</v>
      </c>
      <c r="G467" s="2">
        <v>48.9998</v>
      </c>
      <c r="H467" s="6">
        <f>1+COUNTIFS(A:A,A467,O:O,"&lt;"&amp;O467)</f>
        <v>6</v>
      </c>
      <c r="I467" s="2">
        <f>AVERAGEIF(A:A,A467,G:G)</f>
        <v>49.964508333333328</v>
      </c>
      <c r="J467" s="2">
        <f>G467-I467</f>
        <v>-0.96470833333332706</v>
      </c>
      <c r="K467" s="2">
        <f>90+J467</f>
        <v>89.035291666666666</v>
      </c>
      <c r="L467" s="2">
        <f>EXP(0.06*K467)</f>
        <v>208.95470374855751</v>
      </c>
      <c r="M467" s="2">
        <f>SUMIF(A:A,A467,L:L)</f>
        <v>2122.8526752389871</v>
      </c>
      <c r="N467" s="3">
        <f>L467/M467</f>
        <v>9.8431090478303562E-2</v>
      </c>
      <c r="O467" s="7">
        <f>1/N467</f>
        <v>10.159391663149588</v>
      </c>
      <c r="P467" s="3">
        <f>IF(O467&gt;21,"",N467)</f>
        <v>9.8431090478303562E-2</v>
      </c>
      <c r="Q467" s="3">
        <f>IF(ISNUMBER(P467),SUMIF(A:A,A467,P:P),"")</f>
        <v>0.97201399078798256</v>
      </c>
      <c r="R467" s="3">
        <f>IFERROR(P467*(1/Q467),"")</f>
        <v>0.10126509639898129</v>
      </c>
      <c r="S467" s="8">
        <f>IFERROR(1/R467,"")</f>
        <v>9.8750708344761904</v>
      </c>
    </row>
    <row r="468" spans="1:19" x14ac:dyDescent="0.25">
      <c r="A468" s="1">
        <v>49</v>
      </c>
      <c r="B468" s="5">
        <v>0.70277777777777783</v>
      </c>
      <c r="C468" s="1" t="s">
        <v>169</v>
      </c>
      <c r="D468" s="1">
        <v>5</v>
      </c>
      <c r="E468" s="1">
        <v>1</v>
      </c>
      <c r="F468" s="1" t="s">
        <v>501</v>
      </c>
      <c r="G468" s="2">
        <v>42.400466666666695</v>
      </c>
      <c r="H468" s="6">
        <f>1+COUNTIFS(A:A,A468,O:O,"&lt;"&amp;O468)</f>
        <v>7</v>
      </c>
      <c r="I468" s="2">
        <f>AVERAGEIF(A:A,A468,G:G)</f>
        <v>49.964508333333328</v>
      </c>
      <c r="J468" s="2">
        <f>G468-I468</f>
        <v>-7.5640416666666326</v>
      </c>
      <c r="K468" s="2">
        <f>90+J468</f>
        <v>82.43595833333336</v>
      </c>
      <c r="L468" s="2">
        <f>EXP(0.06*K468)</f>
        <v>140.63353999948706</v>
      </c>
      <c r="M468" s="2">
        <f>SUMIF(A:A,A468,L:L)</f>
        <v>2122.8526752389871</v>
      </c>
      <c r="N468" s="3">
        <f>L468/M468</f>
        <v>6.6247432824632912E-2</v>
      </c>
      <c r="O468" s="7">
        <f>1/N468</f>
        <v>15.094924548203293</v>
      </c>
      <c r="P468" s="3">
        <f>IF(O468&gt;21,"",N468)</f>
        <v>6.6247432824632912E-2</v>
      </c>
      <c r="Q468" s="3">
        <f>IF(ISNUMBER(P468),SUMIF(A:A,A468,P:P),"")</f>
        <v>0.97201399078798256</v>
      </c>
      <c r="R468" s="3">
        <f>IFERROR(P468*(1/Q468),"")</f>
        <v>6.8154814079299519E-2</v>
      </c>
      <c r="S468" s="8">
        <f>IFERROR(1/R468,"")</f>
        <v>14.672477850742569</v>
      </c>
    </row>
    <row r="469" spans="1:19" x14ac:dyDescent="0.25">
      <c r="A469" s="1">
        <v>49</v>
      </c>
      <c r="B469" s="5">
        <v>0.70277777777777783</v>
      </c>
      <c r="C469" s="1" t="s">
        <v>169</v>
      </c>
      <c r="D469" s="1">
        <v>5</v>
      </c>
      <c r="E469" s="1">
        <v>8</v>
      </c>
      <c r="F469" s="1" t="s">
        <v>508</v>
      </c>
      <c r="G469" s="2">
        <v>28.038933333333301</v>
      </c>
      <c r="H469" s="6">
        <f>1+COUNTIFS(A:A,A469,O:O,"&lt;"&amp;O469)</f>
        <v>8</v>
      </c>
      <c r="I469" s="2">
        <f>AVERAGEIF(A:A,A469,G:G)</f>
        <v>49.964508333333328</v>
      </c>
      <c r="J469" s="2">
        <f>G469-I469</f>
        <v>-21.925575000000027</v>
      </c>
      <c r="K469" s="2">
        <f>90+J469</f>
        <v>68.074424999999977</v>
      </c>
      <c r="L469" s="2">
        <f>EXP(0.06*K469)</f>
        <v>59.410174524994169</v>
      </c>
      <c r="M469" s="2">
        <f>SUMIF(A:A,A469,L:L)</f>
        <v>2122.8526752389871</v>
      </c>
      <c r="N469" s="3">
        <f>L469/M469</f>
        <v>2.7986009212017444E-2</v>
      </c>
      <c r="O469" s="7">
        <f>1/N469</f>
        <v>35.732140028403585</v>
      </c>
      <c r="P469" s="3" t="str">
        <f>IF(O469&gt;21,"",N469)</f>
        <v/>
      </c>
      <c r="Q469" s="3" t="str">
        <f>IF(ISNUMBER(P469),SUMIF(A:A,A469,P:P),"")</f>
        <v/>
      </c>
      <c r="R469" s="3" t="str">
        <f>IFERROR(P469*(1/Q469),"")</f>
        <v/>
      </c>
      <c r="S469" s="8" t="str">
        <f>IFERROR(1/R469,"")</f>
        <v/>
      </c>
    </row>
    <row r="470" spans="1:19" x14ac:dyDescent="0.25">
      <c r="A470" s="1">
        <v>50</v>
      </c>
      <c r="B470" s="5">
        <v>0.70416666666666661</v>
      </c>
      <c r="C470" s="1" t="s">
        <v>95</v>
      </c>
      <c r="D470" s="1">
        <v>8</v>
      </c>
      <c r="E470" s="1">
        <v>4</v>
      </c>
      <c r="F470" s="1" t="s">
        <v>512</v>
      </c>
      <c r="G470" s="2">
        <v>78.565033333333304</v>
      </c>
      <c r="H470" s="6">
        <f>1+COUNTIFS(A:A,A470,O:O,"&lt;"&amp;O470)</f>
        <v>1</v>
      </c>
      <c r="I470" s="2">
        <f>AVERAGEIF(A:A,A470,G:G)</f>
        <v>49.603781818181808</v>
      </c>
      <c r="J470" s="2">
        <f>G470-I470</f>
        <v>28.961251515151496</v>
      </c>
      <c r="K470" s="2">
        <f>90+J470</f>
        <v>118.9612515151515</v>
      </c>
      <c r="L470" s="2">
        <f>EXP(0.06*K470)</f>
        <v>1258.4990892663152</v>
      </c>
      <c r="M470" s="2">
        <f>SUMIF(A:A,A470,L:L)</f>
        <v>4136.1883229466412</v>
      </c>
      <c r="N470" s="3">
        <f>L470/M470</f>
        <v>0.30426542289780323</v>
      </c>
      <c r="O470" s="7">
        <f>1/N470</f>
        <v>3.2866041447498962</v>
      </c>
      <c r="P470" s="3">
        <f>IF(O470&gt;21,"",N470)</f>
        <v>0.30426542289780323</v>
      </c>
      <c r="Q470" s="3">
        <f>IF(ISNUMBER(P470),SUMIF(A:A,A470,P:P),"")</f>
        <v>0.89855081076554022</v>
      </c>
      <c r="R470" s="3">
        <f>IFERROR(P470*(1/Q470),"")</f>
        <v>0.33861793818713221</v>
      </c>
      <c r="S470" s="8">
        <f>IFERROR(1/R470,"")</f>
        <v>2.9531808189304041</v>
      </c>
    </row>
    <row r="471" spans="1:19" x14ac:dyDescent="0.25">
      <c r="A471" s="1">
        <v>50</v>
      </c>
      <c r="B471" s="5">
        <v>0.70416666666666661</v>
      </c>
      <c r="C471" s="1" t="s">
        <v>95</v>
      </c>
      <c r="D471" s="1">
        <v>8</v>
      </c>
      <c r="E471" s="1">
        <v>1</v>
      </c>
      <c r="F471" s="1" t="s">
        <v>509</v>
      </c>
      <c r="G471" s="2">
        <v>74.385000000000005</v>
      </c>
      <c r="H471" s="6">
        <f>1+COUNTIFS(A:A,A471,O:O,"&lt;"&amp;O471)</f>
        <v>2</v>
      </c>
      <c r="I471" s="2">
        <f>AVERAGEIF(A:A,A471,G:G)</f>
        <v>49.603781818181808</v>
      </c>
      <c r="J471" s="2">
        <f>G471-I471</f>
        <v>24.781218181818197</v>
      </c>
      <c r="K471" s="2">
        <f>90+J471</f>
        <v>114.78121818181819</v>
      </c>
      <c r="L471" s="2">
        <f>EXP(0.06*K471)</f>
        <v>979.33433503846095</v>
      </c>
      <c r="M471" s="2">
        <f>SUMIF(A:A,A471,L:L)</f>
        <v>4136.1883229466412</v>
      </c>
      <c r="N471" s="3">
        <f>L471/M471</f>
        <v>0.23677218215750348</v>
      </c>
      <c r="O471" s="7">
        <f>1/N471</f>
        <v>4.2234691207719193</v>
      </c>
      <c r="P471" s="3">
        <f>IF(O471&gt;21,"",N471)</f>
        <v>0.23677218215750348</v>
      </c>
      <c r="Q471" s="3">
        <f>IF(ISNUMBER(P471),SUMIF(A:A,A471,P:P),"")</f>
        <v>0.89855081076554022</v>
      </c>
      <c r="R471" s="3">
        <f>IFERROR(P471*(1/Q471),"")</f>
        <v>0.26350450004689235</v>
      </c>
      <c r="S471" s="8">
        <f>IFERROR(1/R471,"")</f>
        <v>3.7950016027128322</v>
      </c>
    </row>
    <row r="472" spans="1:19" x14ac:dyDescent="0.25">
      <c r="A472" s="1">
        <v>50</v>
      </c>
      <c r="B472" s="5">
        <v>0.70416666666666661</v>
      </c>
      <c r="C472" s="1" t="s">
        <v>95</v>
      </c>
      <c r="D472" s="1">
        <v>8</v>
      </c>
      <c r="E472" s="1">
        <v>11</v>
      </c>
      <c r="F472" s="1" t="s">
        <v>519</v>
      </c>
      <c r="G472" s="2">
        <v>61.558300000000102</v>
      </c>
      <c r="H472" s="6">
        <f>1+COUNTIFS(A:A,A472,O:O,"&lt;"&amp;O472)</f>
        <v>3</v>
      </c>
      <c r="I472" s="2">
        <f>AVERAGEIF(A:A,A472,G:G)</f>
        <v>49.603781818181808</v>
      </c>
      <c r="J472" s="2">
        <f>G472-I472</f>
        <v>11.954518181818294</v>
      </c>
      <c r="K472" s="2">
        <f>90+J472</f>
        <v>101.95451818181829</v>
      </c>
      <c r="L472" s="2">
        <f>EXP(0.06*K472)</f>
        <v>453.62510223613708</v>
      </c>
      <c r="M472" s="2">
        <f>SUMIF(A:A,A472,L:L)</f>
        <v>4136.1883229466412</v>
      </c>
      <c r="N472" s="3">
        <f>L472/M472</f>
        <v>0.10967225542404034</v>
      </c>
      <c r="O472" s="7">
        <f>1/N472</f>
        <v>9.1180763642871003</v>
      </c>
      <c r="P472" s="3">
        <f>IF(O472&gt;21,"",N472)</f>
        <v>0.10967225542404034</v>
      </c>
      <c r="Q472" s="3">
        <f>IF(ISNUMBER(P472),SUMIF(A:A,A472,P:P),"")</f>
        <v>0.89855081076554022</v>
      </c>
      <c r="R472" s="3">
        <f>IFERROR(P472*(1/Q472),"")</f>
        <v>0.12205459514370993</v>
      </c>
      <c r="S472" s="8">
        <f>IFERROR(1/R472,"")</f>
        <v>8.1930549097522842</v>
      </c>
    </row>
    <row r="473" spans="1:19" x14ac:dyDescent="0.25">
      <c r="A473" s="1">
        <v>50</v>
      </c>
      <c r="B473" s="5">
        <v>0.70416666666666661</v>
      </c>
      <c r="C473" s="1" t="s">
        <v>95</v>
      </c>
      <c r="D473" s="1">
        <v>8</v>
      </c>
      <c r="E473" s="1">
        <v>2</v>
      </c>
      <c r="F473" s="1" t="s">
        <v>510</v>
      </c>
      <c r="G473" s="2">
        <v>58.183733333333301</v>
      </c>
      <c r="H473" s="6">
        <f>1+COUNTIFS(A:A,A473,O:O,"&lt;"&amp;O473)</f>
        <v>4</v>
      </c>
      <c r="I473" s="2">
        <f>AVERAGEIF(A:A,A473,G:G)</f>
        <v>49.603781818181808</v>
      </c>
      <c r="J473" s="2">
        <f>G473-I473</f>
        <v>8.5799515151514925</v>
      </c>
      <c r="K473" s="2">
        <f>90+J473</f>
        <v>98.579951515151492</v>
      </c>
      <c r="L473" s="2">
        <f>EXP(0.06*K473)</f>
        <v>370.47912149537444</v>
      </c>
      <c r="M473" s="2">
        <f>SUMIF(A:A,A473,L:L)</f>
        <v>4136.1883229466412</v>
      </c>
      <c r="N473" s="3">
        <f>L473/M473</f>
        <v>8.9570177315196148E-2</v>
      </c>
      <c r="O473" s="7">
        <f>1/N473</f>
        <v>11.16443028220224</v>
      </c>
      <c r="P473" s="3">
        <f>IF(O473&gt;21,"",N473)</f>
        <v>8.9570177315196148E-2</v>
      </c>
      <c r="Q473" s="3">
        <f>IF(ISNUMBER(P473),SUMIF(A:A,A473,P:P),"")</f>
        <v>0.89855081076554022</v>
      </c>
      <c r="R473" s="3">
        <f>IFERROR(P473*(1/Q473),"")</f>
        <v>9.9682929715332241E-2</v>
      </c>
      <c r="S473" s="8">
        <f>IFERROR(1/R473,"")</f>
        <v>10.031807881808172</v>
      </c>
    </row>
    <row r="474" spans="1:19" x14ac:dyDescent="0.25">
      <c r="A474" s="1">
        <v>50</v>
      </c>
      <c r="B474" s="5">
        <v>0.70416666666666661</v>
      </c>
      <c r="C474" s="1" t="s">
        <v>95</v>
      </c>
      <c r="D474" s="1">
        <v>8</v>
      </c>
      <c r="E474" s="1">
        <v>10</v>
      </c>
      <c r="F474" s="1" t="s">
        <v>518</v>
      </c>
      <c r="G474" s="2">
        <v>58.015899999999995</v>
      </c>
      <c r="H474" s="6">
        <f>1+COUNTIFS(A:A,A474,O:O,"&lt;"&amp;O474)</f>
        <v>5</v>
      </c>
      <c r="I474" s="2">
        <f>AVERAGEIF(A:A,A474,G:G)</f>
        <v>49.603781818181808</v>
      </c>
      <c r="J474" s="2">
        <f>G474-I474</f>
        <v>8.4121181818181867</v>
      </c>
      <c r="K474" s="2">
        <f>90+J474</f>
        <v>98.412118181818187</v>
      </c>
      <c r="L474" s="2">
        <f>EXP(0.06*K474)</f>
        <v>366.7671180471703</v>
      </c>
      <c r="M474" s="2">
        <f>SUMIF(A:A,A474,L:L)</f>
        <v>4136.1883229466412</v>
      </c>
      <c r="N474" s="3">
        <f>L474/M474</f>
        <v>8.8672731851310763E-2</v>
      </c>
      <c r="O474" s="7">
        <f>1/N474</f>
        <v>11.277424063993331</v>
      </c>
      <c r="P474" s="3">
        <f>IF(O474&gt;21,"",N474)</f>
        <v>8.8672731851310763E-2</v>
      </c>
      <c r="Q474" s="3">
        <f>IF(ISNUMBER(P474),SUMIF(A:A,A474,P:P),"")</f>
        <v>0.89855081076554022</v>
      </c>
      <c r="R474" s="3">
        <f>IFERROR(P474*(1/Q474),"")</f>
        <v>9.8684159859322884E-2</v>
      </c>
      <c r="S474" s="8">
        <f>IFERROR(1/R474,"")</f>
        <v>10.133338536048022</v>
      </c>
    </row>
    <row r="475" spans="1:19" x14ac:dyDescent="0.25">
      <c r="A475" s="1">
        <v>50</v>
      </c>
      <c r="B475" s="5">
        <v>0.70416666666666661</v>
      </c>
      <c r="C475" s="1" t="s">
        <v>95</v>
      </c>
      <c r="D475" s="1">
        <v>8</v>
      </c>
      <c r="E475" s="1">
        <v>3</v>
      </c>
      <c r="F475" s="1" t="s">
        <v>511</v>
      </c>
      <c r="G475" s="2">
        <v>53.978966666666594</v>
      </c>
      <c r="H475" s="6">
        <f>1+COUNTIFS(A:A,A475,O:O,"&lt;"&amp;O475)</f>
        <v>6</v>
      </c>
      <c r="I475" s="2">
        <f>AVERAGEIF(A:A,A475,G:G)</f>
        <v>49.603781818181808</v>
      </c>
      <c r="J475" s="2">
        <f>G475-I475</f>
        <v>4.3751848484847855</v>
      </c>
      <c r="K475" s="2">
        <f>90+J475</f>
        <v>94.375184848484793</v>
      </c>
      <c r="L475" s="2">
        <f>EXP(0.06*K475)</f>
        <v>287.87060497920663</v>
      </c>
      <c r="M475" s="2">
        <f>SUMIF(A:A,A475,L:L)</f>
        <v>4136.1883229466412</v>
      </c>
      <c r="N475" s="3">
        <f>L475/M475</f>
        <v>6.9598041119686302E-2</v>
      </c>
      <c r="O475" s="7">
        <f>1/N475</f>
        <v>14.368220483107001</v>
      </c>
      <c r="P475" s="3">
        <f>IF(O475&gt;21,"",N475)</f>
        <v>6.9598041119686302E-2</v>
      </c>
      <c r="Q475" s="3">
        <f>IF(ISNUMBER(P475),SUMIF(A:A,A475,P:P),"")</f>
        <v>0.89855081076554022</v>
      </c>
      <c r="R475" s="3">
        <f>IFERROR(P475*(1/Q475),"")</f>
        <v>7.7455877047610366E-2</v>
      </c>
      <c r="S475" s="8">
        <f>IFERROR(1/R475,"")</f>
        <v>12.91057616435384</v>
      </c>
    </row>
    <row r="476" spans="1:19" x14ac:dyDescent="0.25">
      <c r="A476" s="1">
        <v>50</v>
      </c>
      <c r="B476" s="5">
        <v>0.70416666666666661</v>
      </c>
      <c r="C476" s="1" t="s">
        <v>95</v>
      </c>
      <c r="D476" s="1">
        <v>8</v>
      </c>
      <c r="E476" s="1">
        <v>9</v>
      </c>
      <c r="F476" s="1" t="s">
        <v>517</v>
      </c>
      <c r="G476" s="2">
        <v>43.539733333333402</v>
      </c>
      <c r="H476" s="6">
        <f>1+COUNTIFS(A:A,A476,O:O,"&lt;"&amp;O476)</f>
        <v>7</v>
      </c>
      <c r="I476" s="2">
        <f>AVERAGEIF(A:A,A476,G:G)</f>
        <v>49.603781818181808</v>
      </c>
      <c r="J476" s="2">
        <f>G476-I476</f>
        <v>-6.0640484848484064</v>
      </c>
      <c r="K476" s="2">
        <f>90+J476</f>
        <v>83.935951515151601</v>
      </c>
      <c r="L476" s="2">
        <f>EXP(0.06*K476)</f>
        <v>153.87753994395166</v>
      </c>
      <c r="M476" s="2">
        <f>SUMIF(A:A,A476,L:L)</f>
        <v>4136.1883229466412</v>
      </c>
      <c r="N476" s="3">
        <f>L476/M476</f>
        <v>3.7202740283916409E-2</v>
      </c>
      <c r="O476" s="7">
        <f>1/N476</f>
        <v>26.87974037311232</v>
      </c>
      <c r="P476" s="3" t="str">
        <f>IF(O476&gt;21,"",N476)</f>
        <v/>
      </c>
      <c r="Q476" s="3" t="str">
        <f>IF(ISNUMBER(P476),SUMIF(A:A,A476,P:P),"")</f>
        <v/>
      </c>
      <c r="R476" s="3" t="str">
        <f>IFERROR(P476*(1/Q476),"")</f>
        <v/>
      </c>
      <c r="S476" s="8" t="str">
        <f>IFERROR(1/R476,"")</f>
        <v/>
      </c>
    </row>
    <row r="477" spans="1:19" x14ac:dyDescent="0.25">
      <c r="A477" s="1">
        <v>50</v>
      </c>
      <c r="B477" s="5">
        <v>0.70416666666666661</v>
      </c>
      <c r="C477" s="1" t="s">
        <v>95</v>
      </c>
      <c r="D477" s="1">
        <v>8</v>
      </c>
      <c r="E477" s="1">
        <v>6</v>
      </c>
      <c r="F477" s="1" t="s">
        <v>514</v>
      </c>
      <c r="G477" s="2">
        <v>32.796566666666699</v>
      </c>
      <c r="H477" s="6">
        <f>1+COUNTIFS(A:A,A477,O:O,"&lt;"&amp;O477)</f>
        <v>8</v>
      </c>
      <c r="I477" s="2">
        <f>AVERAGEIF(A:A,A477,G:G)</f>
        <v>49.603781818181808</v>
      </c>
      <c r="J477" s="2">
        <f>G477-I477</f>
        <v>-16.807215151515109</v>
      </c>
      <c r="K477" s="2">
        <f>90+J477</f>
        <v>73.192784848484891</v>
      </c>
      <c r="L477" s="2">
        <f>EXP(0.06*K477)</f>
        <v>80.766888917028879</v>
      </c>
      <c r="M477" s="2">
        <f>SUMIF(A:A,A477,L:L)</f>
        <v>4136.1883229466412</v>
      </c>
      <c r="N477" s="3">
        <f>L477/M477</f>
        <v>1.952688867403652E-2</v>
      </c>
      <c r="O477" s="7">
        <f>1/N477</f>
        <v>51.211435507881347</v>
      </c>
      <c r="P477" s="3" t="str">
        <f>IF(O477&gt;21,"",N477)</f>
        <v/>
      </c>
      <c r="Q477" s="3" t="str">
        <f>IF(ISNUMBER(P477),SUMIF(A:A,A477,P:P),"")</f>
        <v/>
      </c>
      <c r="R477" s="3" t="str">
        <f>IFERROR(P477*(1/Q477),"")</f>
        <v/>
      </c>
      <c r="S477" s="8" t="str">
        <f>IFERROR(1/R477,"")</f>
        <v/>
      </c>
    </row>
    <row r="478" spans="1:19" x14ac:dyDescent="0.25">
      <c r="A478" s="1">
        <v>50</v>
      </c>
      <c r="B478" s="5">
        <v>0.70416666666666661</v>
      </c>
      <c r="C478" s="1" t="s">
        <v>95</v>
      </c>
      <c r="D478" s="1">
        <v>8</v>
      </c>
      <c r="E478" s="1">
        <v>5</v>
      </c>
      <c r="F478" s="1" t="s">
        <v>513</v>
      </c>
      <c r="G478" s="2">
        <v>30.144300000000001</v>
      </c>
      <c r="H478" s="6">
        <f>1+COUNTIFS(A:A,A478,O:O,"&lt;"&amp;O478)</f>
        <v>9</v>
      </c>
      <c r="I478" s="2">
        <f>AVERAGEIF(A:A,A478,G:G)</f>
        <v>49.603781818181808</v>
      </c>
      <c r="J478" s="2">
        <f>G478-I478</f>
        <v>-19.459481818181807</v>
      </c>
      <c r="K478" s="2">
        <f>90+J478</f>
        <v>70.540518181818186</v>
      </c>
      <c r="L478" s="2">
        <f>EXP(0.06*K478)</f>
        <v>68.884493243336038</v>
      </c>
      <c r="M478" s="2">
        <f>SUMIF(A:A,A478,L:L)</f>
        <v>4136.1883229466412</v>
      </c>
      <c r="N478" s="3">
        <f>L478/M478</f>
        <v>1.6654099829347804E-2</v>
      </c>
      <c r="O478" s="7">
        <f>1/N478</f>
        <v>60.045274751974468</v>
      </c>
      <c r="P478" s="3" t="str">
        <f>IF(O478&gt;21,"",N478)</f>
        <v/>
      </c>
      <c r="Q478" s="3" t="str">
        <f>IF(ISNUMBER(P478),SUMIF(A:A,A478,P:P),"")</f>
        <v/>
      </c>
      <c r="R478" s="3" t="str">
        <f>IFERROR(P478*(1/Q478),"")</f>
        <v/>
      </c>
      <c r="S478" s="8" t="str">
        <f>IFERROR(1/R478,"")</f>
        <v/>
      </c>
    </row>
    <row r="479" spans="1:19" x14ac:dyDescent="0.25">
      <c r="A479" s="1">
        <v>50</v>
      </c>
      <c r="B479" s="5">
        <v>0.70416666666666661</v>
      </c>
      <c r="C479" s="1" t="s">
        <v>95</v>
      </c>
      <c r="D479" s="1">
        <v>8</v>
      </c>
      <c r="E479" s="1">
        <v>8</v>
      </c>
      <c r="F479" s="1" t="s">
        <v>516</v>
      </c>
      <c r="G479" s="2">
        <v>28.5652333333333</v>
      </c>
      <c r="H479" s="6">
        <f>1+COUNTIFS(A:A,A479,O:O,"&lt;"&amp;O479)</f>
        <v>10</v>
      </c>
      <c r="I479" s="2">
        <f>AVERAGEIF(A:A,A479,G:G)</f>
        <v>49.603781818181808</v>
      </c>
      <c r="J479" s="2">
        <f>G479-I479</f>
        <v>-21.038548484848508</v>
      </c>
      <c r="K479" s="2">
        <f>90+J479</f>
        <v>68.961451515151495</v>
      </c>
      <c r="L479" s="2">
        <f>EXP(0.06*K479)</f>
        <v>62.657732086470233</v>
      </c>
      <c r="M479" s="2">
        <f>SUMIF(A:A,A479,L:L)</f>
        <v>4136.1883229466412</v>
      </c>
      <c r="N479" s="3">
        <f>L479/M479</f>
        <v>1.5148665194681598E-2</v>
      </c>
      <c r="O479" s="7">
        <f>1/N479</f>
        <v>66.012416747521797</v>
      </c>
      <c r="P479" s="3" t="str">
        <f>IF(O479&gt;21,"",N479)</f>
        <v/>
      </c>
      <c r="Q479" s="3" t="str">
        <f>IF(ISNUMBER(P479),SUMIF(A:A,A479,P:P),"")</f>
        <v/>
      </c>
      <c r="R479" s="3" t="str">
        <f>IFERROR(P479*(1/Q479),"")</f>
        <v/>
      </c>
      <c r="S479" s="8" t="str">
        <f>IFERROR(1/R479,"")</f>
        <v/>
      </c>
    </row>
    <row r="480" spans="1:19" x14ac:dyDescent="0.25">
      <c r="A480" s="1">
        <v>50</v>
      </c>
      <c r="B480" s="5">
        <v>0.70416666666666661</v>
      </c>
      <c r="C480" s="1" t="s">
        <v>95</v>
      </c>
      <c r="D480" s="1">
        <v>8</v>
      </c>
      <c r="E480" s="1">
        <v>7</v>
      </c>
      <c r="F480" s="1" t="s">
        <v>515</v>
      </c>
      <c r="G480" s="2">
        <v>25.908833333333298</v>
      </c>
      <c r="H480" s="6">
        <f>1+COUNTIFS(A:A,A480,O:O,"&lt;"&amp;O480)</f>
        <v>11</v>
      </c>
      <c r="I480" s="2">
        <f>AVERAGEIF(A:A,A480,G:G)</f>
        <v>49.603781818181808</v>
      </c>
      <c r="J480" s="2">
        <f>G480-I480</f>
        <v>-23.69494848484851</v>
      </c>
      <c r="K480" s="2">
        <f>90+J480</f>
        <v>66.30505151515149</v>
      </c>
      <c r="L480" s="2">
        <f>EXP(0.06*K480)</f>
        <v>53.426297693189895</v>
      </c>
      <c r="M480" s="2">
        <f>SUMIF(A:A,A480,L:L)</f>
        <v>4136.1883229466412</v>
      </c>
      <c r="N480" s="3">
        <f>L480/M480</f>
        <v>1.2916795252477463E-2</v>
      </c>
      <c r="O480" s="7">
        <f>1/N480</f>
        <v>77.418584134342325</v>
      </c>
      <c r="P480" s="3" t="str">
        <f>IF(O480&gt;21,"",N480)</f>
        <v/>
      </c>
      <c r="Q480" s="3" t="str">
        <f>IF(ISNUMBER(P480),SUMIF(A:A,A480,P:P),"")</f>
        <v/>
      </c>
      <c r="R480" s="3" t="str">
        <f>IFERROR(P480*(1/Q480),"")</f>
        <v/>
      </c>
      <c r="S480" s="8" t="str">
        <f>IFERROR(1/R480,"")</f>
        <v/>
      </c>
    </row>
    <row r="481" spans="1:19" x14ac:dyDescent="0.25">
      <c r="A481" s="1">
        <v>51</v>
      </c>
      <c r="B481" s="5">
        <v>0.70694444444444438</v>
      </c>
      <c r="C481" s="1" t="s">
        <v>520</v>
      </c>
      <c r="D481" s="1">
        <v>2</v>
      </c>
      <c r="E481" s="1">
        <v>6</v>
      </c>
      <c r="F481" s="1" t="s">
        <v>525</v>
      </c>
      <c r="G481" s="2">
        <v>56.803733333333298</v>
      </c>
      <c r="H481" s="6">
        <f>1+COUNTIFS(A:A,A481,O:O,"&lt;"&amp;O481)</f>
        <v>1</v>
      </c>
      <c r="I481" s="2">
        <f>AVERAGEIF(A:A,A481,G:G)</f>
        <v>47.00173333333332</v>
      </c>
      <c r="J481" s="2">
        <f>G481-I481</f>
        <v>9.8019999999999783</v>
      </c>
      <c r="K481" s="2">
        <f>90+J481</f>
        <v>99.801999999999978</v>
      </c>
      <c r="L481" s="2">
        <f>EXP(0.06*K481)</f>
        <v>398.66441586382297</v>
      </c>
      <c r="M481" s="2">
        <f>SUMIF(A:A,A481,L:L)</f>
        <v>1850.0834493178456</v>
      </c>
      <c r="N481" s="3">
        <f>L481/M481</f>
        <v>0.21548455882399073</v>
      </c>
      <c r="O481" s="7">
        <f>1/N481</f>
        <v>4.6407037490644836</v>
      </c>
      <c r="P481" s="3">
        <f>IF(O481&gt;21,"",N481)</f>
        <v>0.21548455882399073</v>
      </c>
      <c r="Q481" s="3">
        <f>IF(ISNUMBER(P481),SUMIF(A:A,A481,P:P),"")</f>
        <v>1</v>
      </c>
      <c r="R481" s="3">
        <f>IFERROR(P481*(1/Q481),"")</f>
        <v>0.21548455882399073</v>
      </c>
      <c r="S481" s="8">
        <f>IFERROR(1/R481,"")</f>
        <v>4.6407037490644836</v>
      </c>
    </row>
    <row r="482" spans="1:19" x14ac:dyDescent="0.25">
      <c r="A482" s="1">
        <v>51</v>
      </c>
      <c r="B482" s="5">
        <v>0.70694444444444438</v>
      </c>
      <c r="C482" s="1" t="s">
        <v>520</v>
      </c>
      <c r="D482" s="1">
        <v>2</v>
      </c>
      <c r="E482" s="1">
        <v>2</v>
      </c>
      <c r="F482" s="1" t="s">
        <v>522</v>
      </c>
      <c r="G482" s="2">
        <v>49.5020666666667</v>
      </c>
      <c r="H482" s="6">
        <f>1+COUNTIFS(A:A,A482,O:O,"&lt;"&amp;O482)</f>
        <v>2</v>
      </c>
      <c r="I482" s="2">
        <f>AVERAGEIF(A:A,A482,G:G)</f>
        <v>47.00173333333332</v>
      </c>
      <c r="J482" s="2">
        <f>G482-I482</f>
        <v>2.5003333333333799</v>
      </c>
      <c r="K482" s="2">
        <f>90+J482</f>
        <v>92.500333333333373</v>
      </c>
      <c r="L482" s="2">
        <f>EXP(0.06*K482)</f>
        <v>257.2427007083412</v>
      </c>
      <c r="M482" s="2">
        <f>SUMIF(A:A,A482,L:L)</f>
        <v>1850.0834493178456</v>
      </c>
      <c r="N482" s="3">
        <f>L482/M482</f>
        <v>0.13904383653785485</v>
      </c>
      <c r="O482" s="7">
        <f>1/N482</f>
        <v>7.1919764651182421</v>
      </c>
      <c r="P482" s="3">
        <f>IF(O482&gt;21,"",N482)</f>
        <v>0.13904383653785485</v>
      </c>
      <c r="Q482" s="3">
        <f>IF(ISNUMBER(P482),SUMIF(A:A,A482,P:P),"")</f>
        <v>1</v>
      </c>
      <c r="R482" s="3">
        <f>IFERROR(P482*(1/Q482),"")</f>
        <v>0.13904383653785485</v>
      </c>
      <c r="S482" s="8">
        <f>IFERROR(1/R482,"")</f>
        <v>7.1919764651182421</v>
      </c>
    </row>
    <row r="483" spans="1:19" x14ac:dyDescent="0.25">
      <c r="A483" s="1">
        <v>51</v>
      </c>
      <c r="B483" s="5">
        <v>0.70694444444444438</v>
      </c>
      <c r="C483" s="1" t="s">
        <v>520</v>
      </c>
      <c r="D483" s="1">
        <v>2</v>
      </c>
      <c r="E483" s="1">
        <v>5</v>
      </c>
      <c r="F483" s="1" t="s">
        <v>524</v>
      </c>
      <c r="G483" s="2">
        <v>48.997500000000002</v>
      </c>
      <c r="H483" s="6">
        <f>1+COUNTIFS(A:A,A483,O:O,"&lt;"&amp;O483)</f>
        <v>3</v>
      </c>
      <c r="I483" s="2">
        <f>AVERAGEIF(A:A,A483,G:G)</f>
        <v>47.00173333333332</v>
      </c>
      <c r="J483" s="2">
        <f>G483-I483</f>
        <v>1.9957666666666825</v>
      </c>
      <c r="K483" s="2">
        <f>90+J483</f>
        <v>91.995766666666682</v>
      </c>
      <c r="L483" s="2">
        <f>EXP(0.06*K483)</f>
        <v>249.57163794229302</v>
      </c>
      <c r="M483" s="2">
        <f>SUMIF(A:A,A483,L:L)</f>
        <v>1850.0834493178456</v>
      </c>
      <c r="N483" s="3">
        <f>L483/M483</f>
        <v>0.13489750315550034</v>
      </c>
      <c r="O483" s="7">
        <f>1/N483</f>
        <v>7.4130356500910954</v>
      </c>
      <c r="P483" s="3">
        <f>IF(O483&gt;21,"",N483)</f>
        <v>0.13489750315550034</v>
      </c>
      <c r="Q483" s="3">
        <f>IF(ISNUMBER(P483),SUMIF(A:A,A483,P:P),"")</f>
        <v>1</v>
      </c>
      <c r="R483" s="3">
        <f>IFERROR(P483*(1/Q483),"")</f>
        <v>0.13489750315550034</v>
      </c>
      <c r="S483" s="8">
        <f>IFERROR(1/R483,"")</f>
        <v>7.4130356500910954</v>
      </c>
    </row>
    <row r="484" spans="1:19" x14ac:dyDescent="0.25">
      <c r="A484" s="1">
        <v>51</v>
      </c>
      <c r="B484" s="5">
        <v>0.70694444444444438</v>
      </c>
      <c r="C484" s="1" t="s">
        <v>520</v>
      </c>
      <c r="D484" s="1">
        <v>2</v>
      </c>
      <c r="E484" s="1">
        <v>1</v>
      </c>
      <c r="F484" s="1" t="s">
        <v>521</v>
      </c>
      <c r="G484" s="2">
        <v>47.438266666666699</v>
      </c>
      <c r="H484" s="6">
        <f>1+COUNTIFS(A:A,A484,O:O,"&lt;"&amp;O484)</f>
        <v>4</v>
      </c>
      <c r="I484" s="2">
        <f>AVERAGEIF(A:A,A484,G:G)</f>
        <v>47.00173333333332</v>
      </c>
      <c r="J484" s="2">
        <f>G484-I484</f>
        <v>0.4365333333333794</v>
      </c>
      <c r="K484" s="2">
        <f>90+J484</f>
        <v>90.436533333333387</v>
      </c>
      <c r="L484" s="2">
        <f>EXP(0.06*K484)</f>
        <v>227.28210518031071</v>
      </c>
      <c r="M484" s="2">
        <f>SUMIF(A:A,A484,L:L)</f>
        <v>1850.0834493178456</v>
      </c>
      <c r="N484" s="3">
        <f>L484/M484</f>
        <v>0.12284965051933908</v>
      </c>
      <c r="O484" s="7">
        <f>1/N484</f>
        <v>8.1400312965691288</v>
      </c>
      <c r="P484" s="3">
        <f>IF(O484&gt;21,"",N484)</f>
        <v>0.12284965051933908</v>
      </c>
      <c r="Q484" s="3">
        <f>IF(ISNUMBER(P484),SUMIF(A:A,A484,P:P),"")</f>
        <v>1</v>
      </c>
      <c r="R484" s="3">
        <f>IFERROR(P484*(1/Q484),"")</f>
        <v>0.12284965051933908</v>
      </c>
      <c r="S484" s="8">
        <f>IFERROR(1/R484,"")</f>
        <v>8.1400312965691288</v>
      </c>
    </row>
    <row r="485" spans="1:19" x14ac:dyDescent="0.25">
      <c r="A485" s="1">
        <v>51</v>
      </c>
      <c r="B485" s="5">
        <v>0.70694444444444438</v>
      </c>
      <c r="C485" s="1" t="s">
        <v>520</v>
      </c>
      <c r="D485" s="1">
        <v>2</v>
      </c>
      <c r="E485" s="1">
        <v>4</v>
      </c>
      <c r="F485" s="1" t="s">
        <v>523</v>
      </c>
      <c r="G485" s="2">
        <v>46.281433333333297</v>
      </c>
      <c r="H485" s="6">
        <f>1+COUNTIFS(A:A,A485,O:O,"&lt;"&amp;O485)</f>
        <v>5</v>
      </c>
      <c r="I485" s="2">
        <f>AVERAGEIF(A:A,A485,G:G)</f>
        <v>47.00173333333332</v>
      </c>
      <c r="J485" s="2">
        <f>G485-I485</f>
        <v>-0.72030000000002303</v>
      </c>
      <c r="K485" s="2">
        <f>90+J485</f>
        <v>89.279699999999977</v>
      </c>
      <c r="L485" s="2">
        <f>EXP(0.06*K485)</f>
        <v>212.04149783048874</v>
      </c>
      <c r="M485" s="2">
        <f>SUMIF(A:A,A485,L:L)</f>
        <v>1850.0834493178456</v>
      </c>
      <c r="N485" s="3">
        <f>L485/M485</f>
        <v>0.11461185597258962</v>
      </c>
      <c r="O485" s="7">
        <f>1/N485</f>
        <v>8.7251008328419211</v>
      </c>
      <c r="P485" s="3">
        <f>IF(O485&gt;21,"",N485)</f>
        <v>0.11461185597258962</v>
      </c>
      <c r="Q485" s="3">
        <f>IF(ISNUMBER(P485),SUMIF(A:A,A485,P:P),"")</f>
        <v>1</v>
      </c>
      <c r="R485" s="3">
        <f>IFERROR(P485*(1/Q485),"")</f>
        <v>0.11461185597258962</v>
      </c>
      <c r="S485" s="8">
        <f>IFERROR(1/R485,"")</f>
        <v>8.7251008328419211</v>
      </c>
    </row>
    <row r="486" spans="1:19" x14ac:dyDescent="0.25">
      <c r="A486" s="1">
        <v>51</v>
      </c>
      <c r="B486" s="5">
        <v>0.70694444444444438</v>
      </c>
      <c r="C486" s="1" t="s">
        <v>520</v>
      </c>
      <c r="D486" s="1">
        <v>2</v>
      </c>
      <c r="E486" s="1">
        <v>7</v>
      </c>
      <c r="F486" s="1" t="s">
        <v>526</v>
      </c>
      <c r="G486" s="2">
        <v>44.099433333333302</v>
      </c>
      <c r="H486" s="6">
        <f>1+COUNTIFS(A:A,A486,O:O,"&lt;"&amp;O486)</f>
        <v>6</v>
      </c>
      <c r="I486" s="2">
        <f>AVERAGEIF(A:A,A486,G:G)</f>
        <v>47.00173333333332</v>
      </c>
      <c r="J486" s="2">
        <f>G486-I486</f>
        <v>-2.9023000000000181</v>
      </c>
      <c r="K486" s="2">
        <f>90+J486</f>
        <v>87.097699999999975</v>
      </c>
      <c r="L486" s="2">
        <f>EXP(0.06*K486)</f>
        <v>186.02145192630601</v>
      </c>
      <c r="M486" s="2">
        <f>SUMIF(A:A,A486,L:L)</f>
        <v>1850.0834493178456</v>
      </c>
      <c r="N486" s="3">
        <f>L486/M486</f>
        <v>0.1005476007014143</v>
      </c>
      <c r="O486" s="7">
        <f>1/N486</f>
        <v>9.9455381632585684</v>
      </c>
      <c r="P486" s="3">
        <f>IF(O486&gt;21,"",N486)</f>
        <v>0.1005476007014143</v>
      </c>
      <c r="Q486" s="3">
        <f>IF(ISNUMBER(P486),SUMIF(A:A,A486,P:P),"")</f>
        <v>1</v>
      </c>
      <c r="R486" s="3">
        <f>IFERROR(P486*(1/Q486),"")</f>
        <v>0.1005476007014143</v>
      </c>
      <c r="S486" s="8">
        <f>IFERROR(1/R486,"")</f>
        <v>9.9455381632585684</v>
      </c>
    </row>
    <row r="487" spans="1:19" x14ac:dyDescent="0.25">
      <c r="A487" s="1">
        <v>51</v>
      </c>
      <c r="B487" s="5">
        <v>0.70694444444444438</v>
      </c>
      <c r="C487" s="1" t="s">
        <v>520</v>
      </c>
      <c r="D487" s="1">
        <v>2</v>
      </c>
      <c r="E487" s="1">
        <v>8</v>
      </c>
      <c r="F487" s="1" t="s">
        <v>527</v>
      </c>
      <c r="G487" s="2">
        <v>43.306333333333299</v>
      </c>
      <c r="H487" s="6">
        <f>1+COUNTIFS(A:A,A487,O:O,"&lt;"&amp;O487)</f>
        <v>7</v>
      </c>
      <c r="I487" s="2">
        <f>AVERAGEIF(A:A,A487,G:G)</f>
        <v>47.00173333333332</v>
      </c>
      <c r="J487" s="2">
        <f>G487-I487</f>
        <v>-3.6954000000000207</v>
      </c>
      <c r="K487" s="2">
        <f>90+J487</f>
        <v>86.304599999999979</v>
      </c>
      <c r="L487" s="2">
        <f>EXP(0.06*K487)</f>
        <v>177.37674972782818</v>
      </c>
      <c r="M487" s="2">
        <f>SUMIF(A:A,A487,L:L)</f>
        <v>1850.0834493178456</v>
      </c>
      <c r="N487" s="3">
        <f>L487/M487</f>
        <v>9.5874999472715536E-2</v>
      </c>
      <c r="O487" s="7">
        <f>1/N487</f>
        <v>10.430247775746624</v>
      </c>
      <c r="P487" s="3">
        <f>IF(O487&gt;21,"",N487)</f>
        <v>9.5874999472715536E-2</v>
      </c>
      <c r="Q487" s="3">
        <f>IF(ISNUMBER(P487),SUMIF(A:A,A487,P:P),"")</f>
        <v>1</v>
      </c>
      <c r="R487" s="3">
        <f>IFERROR(P487*(1/Q487),"")</f>
        <v>9.5874999472715536E-2</v>
      </c>
      <c r="S487" s="8">
        <f>IFERROR(1/R487,"")</f>
        <v>10.430247775746624</v>
      </c>
    </row>
    <row r="488" spans="1:19" x14ac:dyDescent="0.25">
      <c r="A488" s="1">
        <v>51</v>
      </c>
      <c r="B488" s="5">
        <v>0.70694444444444438</v>
      </c>
      <c r="C488" s="1" t="s">
        <v>520</v>
      </c>
      <c r="D488" s="1">
        <v>2</v>
      </c>
      <c r="E488" s="1">
        <v>9</v>
      </c>
      <c r="F488" s="1" t="s">
        <v>528</v>
      </c>
      <c r="G488" s="2">
        <v>39.585100000000004</v>
      </c>
      <c r="H488" s="6">
        <f>1+COUNTIFS(A:A,A488,O:O,"&lt;"&amp;O488)</f>
        <v>8</v>
      </c>
      <c r="I488" s="2">
        <f>AVERAGEIF(A:A,A488,G:G)</f>
        <v>47.00173333333332</v>
      </c>
      <c r="J488" s="2">
        <f>G488-I488</f>
        <v>-7.4166333333333156</v>
      </c>
      <c r="K488" s="2">
        <f>90+J488</f>
        <v>82.583366666666677</v>
      </c>
      <c r="L488" s="2">
        <f>EXP(0.06*K488)</f>
        <v>141.882890138455</v>
      </c>
      <c r="M488" s="2">
        <f>SUMIF(A:A,A488,L:L)</f>
        <v>1850.0834493178456</v>
      </c>
      <c r="N488" s="3">
        <f>L488/M488</f>
        <v>7.6689994816595664E-2</v>
      </c>
      <c r="O488" s="7">
        <f>1/N488</f>
        <v>13.039510595762886</v>
      </c>
      <c r="P488" s="3">
        <f>IF(O488&gt;21,"",N488)</f>
        <v>7.6689994816595664E-2</v>
      </c>
      <c r="Q488" s="3">
        <f>IF(ISNUMBER(P488),SUMIF(A:A,A488,P:P),"")</f>
        <v>1</v>
      </c>
      <c r="R488" s="3">
        <f>IFERROR(P488*(1/Q488),"")</f>
        <v>7.6689994816595664E-2</v>
      </c>
      <c r="S488" s="8">
        <f>IFERROR(1/R488,"")</f>
        <v>13.039510595762886</v>
      </c>
    </row>
    <row r="489" spans="1:19" x14ac:dyDescent="0.25">
      <c r="A489" s="1">
        <v>52</v>
      </c>
      <c r="B489" s="5">
        <v>0.70972222222222225</v>
      </c>
      <c r="C489" s="1" t="s">
        <v>31</v>
      </c>
      <c r="D489" s="1">
        <v>9</v>
      </c>
      <c r="E489" s="1">
        <v>6</v>
      </c>
      <c r="F489" s="1" t="s">
        <v>531</v>
      </c>
      <c r="G489" s="2">
        <v>65.225999999999999</v>
      </c>
      <c r="H489" s="6">
        <f>1+COUNTIFS(A:A,A489,O:O,"&lt;"&amp;O489)</f>
        <v>1</v>
      </c>
      <c r="I489" s="2">
        <f>AVERAGEIF(A:A,A489,G:G)</f>
        <v>48.831373333333325</v>
      </c>
      <c r="J489" s="2">
        <f>G489-I489</f>
        <v>16.394626666666674</v>
      </c>
      <c r="K489" s="2">
        <f>90+J489</f>
        <v>106.39462666666668</v>
      </c>
      <c r="L489" s="2">
        <f>EXP(0.06*K489)</f>
        <v>592.10122000096692</v>
      </c>
      <c r="M489" s="2">
        <f>SUMIF(A:A,A489,L:L)</f>
        <v>2601.9136845147596</v>
      </c>
      <c r="N489" s="3">
        <f>L489/M489</f>
        <v>0.2275637441491031</v>
      </c>
      <c r="O489" s="7">
        <f>1/N489</f>
        <v>4.3943731183504582</v>
      </c>
      <c r="P489" s="3">
        <f>IF(O489&gt;21,"",N489)</f>
        <v>0.2275637441491031</v>
      </c>
      <c r="Q489" s="3">
        <f>IF(ISNUMBER(P489),SUMIF(A:A,A489,P:P),"")</f>
        <v>0.96540551095554794</v>
      </c>
      <c r="R489" s="3">
        <f>IFERROR(P489*(1/Q489),"")</f>
        <v>0.23571829823496962</v>
      </c>
      <c r="S489" s="8">
        <f>IFERROR(1/R489,"")</f>
        <v>4.2423520256504492</v>
      </c>
    </row>
    <row r="490" spans="1:19" x14ac:dyDescent="0.25">
      <c r="A490" s="1">
        <v>52</v>
      </c>
      <c r="B490" s="5">
        <v>0.70972222222222225</v>
      </c>
      <c r="C490" s="1" t="s">
        <v>31</v>
      </c>
      <c r="D490" s="1">
        <v>9</v>
      </c>
      <c r="E490" s="1">
        <v>11</v>
      </c>
      <c r="F490" s="1" t="s">
        <v>413</v>
      </c>
      <c r="G490" s="2">
        <v>63.214266666666695</v>
      </c>
      <c r="H490" s="6">
        <f>1+COUNTIFS(A:A,A490,O:O,"&lt;"&amp;O490)</f>
        <v>2</v>
      </c>
      <c r="I490" s="2">
        <f>AVERAGEIF(A:A,A490,G:G)</f>
        <v>48.831373333333325</v>
      </c>
      <c r="J490" s="2">
        <f>G490-I490</f>
        <v>14.382893333333371</v>
      </c>
      <c r="K490" s="2">
        <f>90+J490</f>
        <v>104.38289333333337</v>
      </c>
      <c r="L490" s="2">
        <f>EXP(0.06*K490)</f>
        <v>524.77709947150652</v>
      </c>
      <c r="M490" s="2">
        <f>SUMIF(A:A,A490,L:L)</f>
        <v>2601.9136845147596</v>
      </c>
      <c r="N490" s="3">
        <f>L490/M490</f>
        <v>0.20168889636681939</v>
      </c>
      <c r="O490" s="7">
        <f>1/N490</f>
        <v>4.9581311515595852</v>
      </c>
      <c r="P490" s="3">
        <f>IF(O490&gt;21,"",N490)</f>
        <v>0.20168889636681939</v>
      </c>
      <c r="Q490" s="3">
        <f>IF(ISNUMBER(P490),SUMIF(A:A,A490,P:P),"")</f>
        <v>0.96540551095554794</v>
      </c>
      <c r="R490" s="3">
        <f>IFERROR(P490*(1/Q490),"")</f>
        <v>0.20891624719149354</v>
      </c>
      <c r="S490" s="8">
        <f>IFERROR(1/R490,"")</f>
        <v>4.7866071377560004</v>
      </c>
    </row>
    <row r="491" spans="1:19" x14ac:dyDescent="0.25">
      <c r="A491" s="1">
        <v>52</v>
      </c>
      <c r="B491" s="5">
        <v>0.70972222222222225</v>
      </c>
      <c r="C491" s="1" t="s">
        <v>31</v>
      </c>
      <c r="D491" s="1">
        <v>9</v>
      </c>
      <c r="E491" s="1">
        <v>10</v>
      </c>
      <c r="F491" s="1" t="s">
        <v>535</v>
      </c>
      <c r="G491" s="2">
        <v>52.166233333333302</v>
      </c>
      <c r="H491" s="6">
        <f>1+COUNTIFS(A:A,A491,O:O,"&lt;"&amp;O491)</f>
        <v>3</v>
      </c>
      <c r="I491" s="2">
        <f>AVERAGEIF(A:A,A491,G:G)</f>
        <v>48.831373333333325</v>
      </c>
      <c r="J491" s="2">
        <f>G491-I491</f>
        <v>3.3348599999999777</v>
      </c>
      <c r="K491" s="2">
        <f>90+J491</f>
        <v>93.334859999999978</v>
      </c>
      <c r="L491" s="2">
        <f>EXP(0.06*K491)</f>
        <v>270.45117961962148</v>
      </c>
      <c r="M491" s="2">
        <f>SUMIF(A:A,A491,L:L)</f>
        <v>2601.9136845147596</v>
      </c>
      <c r="N491" s="3">
        <f>L491/M491</f>
        <v>0.10394317891066357</v>
      </c>
      <c r="O491" s="7">
        <f>1/N491</f>
        <v>9.6206409163171127</v>
      </c>
      <c r="P491" s="3">
        <f>IF(O491&gt;21,"",N491)</f>
        <v>0.10394317891066357</v>
      </c>
      <c r="Q491" s="3">
        <f>IF(ISNUMBER(P491),SUMIF(A:A,A491,P:P),"")</f>
        <v>0.96540551095554794</v>
      </c>
      <c r="R491" s="3">
        <f>IFERROR(P491*(1/Q491),"")</f>
        <v>0.10766789471481443</v>
      </c>
      <c r="S491" s="8">
        <f>IFERROR(1/R491,"")</f>
        <v>9.2878197595369745</v>
      </c>
    </row>
    <row r="492" spans="1:19" x14ac:dyDescent="0.25">
      <c r="A492" s="1">
        <v>52</v>
      </c>
      <c r="B492" s="5">
        <v>0.70972222222222225</v>
      </c>
      <c r="C492" s="1" t="s">
        <v>31</v>
      </c>
      <c r="D492" s="1">
        <v>9</v>
      </c>
      <c r="E492" s="1">
        <v>2</v>
      </c>
      <c r="F492" s="1" t="s">
        <v>530</v>
      </c>
      <c r="G492" s="2">
        <v>50.562433333333303</v>
      </c>
      <c r="H492" s="6">
        <f>1+COUNTIFS(A:A,A492,O:O,"&lt;"&amp;O492)</f>
        <v>4</v>
      </c>
      <c r="I492" s="2">
        <f>AVERAGEIF(A:A,A492,G:G)</f>
        <v>48.831373333333325</v>
      </c>
      <c r="J492" s="2">
        <f>G492-I492</f>
        <v>1.7310599999999781</v>
      </c>
      <c r="K492" s="2">
        <f>90+J492</f>
        <v>91.731059999999985</v>
      </c>
      <c r="L492" s="2">
        <f>EXP(0.06*K492)</f>
        <v>245.63915267581237</v>
      </c>
      <c r="M492" s="2">
        <f>SUMIF(A:A,A492,L:L)</f>
        <v>2601.9136845147596</v>
      </c>
      <c r="N492" s="3">
        <f>L492/M492</f>
        <v>9.4407110480923775E-2</v>
      </c>
      <c r="O492" s="7">
        <f>1/N492</f>
        <v>10.592422487097128</v>
      </c>
      <c r="P492" s="3">
        <f>IF(O492&gt;21,"",N492)</f>
        <v>9.4407110480923775E-2</v>
      </c>
      <c r="Q492" s="3">
        <f>IF(ISNUMBER(P492),SUMIF(A:A,A492,P:P),"")</f>
        <v>0.96540551095554794</v>
      </c>
      <c r="R492" s="3">
        <f>IFERROR(P492*(1/Q492),"")</f>
        <v>9.7790109347398096E-2</v>
      </c>
      <c r="S492" s="8">
        <f>IFERROR(1/R492,"")</f>
        <v>10.22598304341304</v>
      </c>
    </row>
    <row r="493" spans="1:19" x14ac:dyDescent="0.25">
      <c r="A493" s="1">
        <v>52</v>
      </c>
      <c r="B493" s="5">
        <v>0.70972222222222225</v>
      </c>
      <c r="C493" s="1" t="s">
        <v>31</v>
      </c>
      <c r="D493" s="1">
        <v>9</v>
      </c>
      <c r="E493" s="1">
        <v>8</v>
      </c>
      <c r="F493" s="1" t="s">
        <v>533</v>
      </c>
      <c r="G493" s="2">
        <v>48.830066666666596</v>
      </c>
      <c r="H493" s="6">
        <f>1+COUNTIFS(A:A,A493,O:O,"&lt;"&amp;O493)</f>
        <v>5</v>
      </c>
      <c r="I493" s="2">
        <f>AVERAGEIF(A:A,A493,G:G)</f>
        <v>48.831373333333325</v>
      </c>
      <c r="J493" s="2">
        <f>G493-I493</f>
        <v>-1.3066666667285176E-3</v>
      </c>
      <c r="K493" s="2">
        <f>90+J493</f>
        <v>89.998693333333279</v>
      </c>
      <c r="L493" s="2">
        <f>EXP(0.06*K493)</f>
        <v>221.389058621582</v>
      </c>
      <c r="M493" s="2">
        <f>SUMIF(A:A,A493,L:L)</f>
        <v>2601.9136845147596</v>
      </c>
      <c r="N493" s="3">
        <f>L493/M493</f>
        <v>8.5087011125378531E-2</v>
      </c>
      <c r="O493" s="7">
        <f>1/N493</f>
        <v>11.752675135414815</v>
      </c>
      <c r="P493" s="3">
        <f>IF(O493&gt;21,"",N493)</f>
        <v>8.5087011125378531E-2</v>
      </c>
      <c r="Q493" s="3">
        <f>IF(ISNUMBER(P493),SUMIF(A:A,A493,P:P),"")</f>
        <v>0.96540551095554794</v>
      </c>
      <c r="R493" s="3">
        <f>IFERROR(P493*(1/Q493),"")</f>
        <v>8.8136032123081964E-2</v>
      </c>
      <c r="S493" s="8">
        <f>IFERROR(1/R493,"")</f>
        <v>11.346097344199704</v>
      </c>
    </row>
    <row r="494" spans="1:19" x14ac:dyDescent="0.25">
      <c r="A494" s="1">
        <v>52</v>
      </c>
      <c r="B494" s="5">
        <v>0.70972222222222225</v>
      </c>
      <c r="C494" s="1" t="s">
        <v>31</v>
      </c>
      <c r="D494" s="1">
        <v>9</v>
      </c>
      <c r="E494" s="1">
        <v>12</v>
      </c>
      <c r="F494" s="1" t="s">
        <v>536</v>
      </c>
      <c r="G494" s="2">
        <v>46.476666666666702</v>
      </c>
      <c r="H494" s="6">
        <f>1+COUNTIFS(A:A,A494,O:O,"&lt;"&amp;O494)</f>
        <v>6</v>
      </c>
      <c r="I494" s="2">
        <f>AVERAGEIF(A:A,A494,G:G)</f>
        <v>48.831373333333325</v>
      </c>
      <c r="J494" s="2">
        <f>G494-I494</f>
        <v>-2.3547066666666225</v>
      </c>
      <c r="K494" s="2">
        <f>90+J494</f>
        <v>87.64529333333337</v>
      </c>
      <c r="L494" s="2">
        <f>EXP(0.06*K494)</f>
        <v>192.23481123786706</v>
      </c>
      <c r="M494" s="2">
        <f>SUMIF(A:A,A494,L:L)</f>
        <v>2601.9136845147596</v>
      </c>
      <c r="N494" s="3">
        <f>L494/M494</f>
        <v>7.3882086243655554E-2</v>
      </c>
      <c r="O494" s="7">
        <f>1/N494</f>
        <v>13.535080705519094</v>
      </c>
      <c r="P494" s="3">
        <f>IF(O494&gt;21,"",N494)</f>
        <v>7.3882086243655554E-2</v>
      </c>
      <c r="Q494" s="3">
        <f>IF(ISNUMBER(P494),SUMIF(A:A,A494,P:P),"")</f>
        <v>0.96540551095554794</v>
      </c>
      <c r="R494" s="3">
        <f>IFERROR(P494*(1/Q494),"")</f>
        <v>7.6529588245801347E-2</v>
      </c>
      <c r="S494" s="8">
        <f>IFERROR(1/R494,"")</f>
        <v>13.06684150433624</v>
      </c>
    </row>
    <row r="495" spans="1:19" x14ac:dyDescent="0.25">
      <c r="A495" s="1">
        <v>52</v>
      </c>
      <c r="B495" s="5">
        <v>0.70972222222222225</v>
      </c>
      <c r="C495" s="1" t="s">
        <v>31</v>
      </c>
      <c r="D495" s="1">
        <v>9</v>
      </c>
      <c r="E495" s="1">
        <v>7</v>
      </c>
      <c r="F495" s="1" t="s">
        <v>532</v>
      </c>
      <c r="G495" s="2">
        <v>46.046900000000001</v>
      </c>
      <c r="H495" s="6">
        <f>1+COUNTIFS(A:A,A495,O:O,"&lt;"&amp;O495)</f>
        <v>7</v>
      </c>
      <c r="I495" s="2">
        <f>AVERAGEIF(A:A,A495,G:G)</f>
        <v>48.831373333333325</v>
      </c>
      <c r="J495" s="2">
        <f>G495-I495</f>
        <v>-2.7844733333333238</v>
      </c>
      <c r="K495" s="2">
        <f>90+J495</f>
        <v>87.215526666666676</v>
      </c>
      <c r="L495" s="2">
        <f>EXP(0.06*K495)</f>
        <v>187.34120876261005</v>
      </c>
      <c r="M495" s="2">
        <f>SUMIF(A:A,A495,L:L)</f>
        <v>2601.9136845147596</v>
      </c>
      <c r="N495" s="3">
        <f>L495/M495</f>
        <v>7.2001315753696116E-2</v>
      </c>
      <c r="O495" s="7">
        <f>1/N495</f>
        <v>13.888635083014661</v>
      </c>
      <c r="P495" s="3">
        <f>IF(O495&gt;21,"",N495)</f>
        <v>7.2001315753696116E-2</v>
      </c>
      <c r="Q495" s="3">
        <f>IF(ISNUMBER(P495),SUMIF(A:A,A495,P:P),"")</f>
        <v>0.96540551095554794</v>
      </c>
      <c r="R495" s="3">
        <f>IFERROR(P495*(1/Q495),"")</f>
        <v>7.4581421937844533E-2</v>
      </c>
      <c r="S495" s="8">
        <f>IFERROR(1/R495,"")</f>
        <v>13.408164848792918</v>
      </c>
    </row>
    <row r="496" spans="1:19" x14ac:dyDescent="0.25">
      <c r="A496" s="1">
        <v>52</v>
      </c>
      <c r="B496" s="5">
        <v>0.70972222222222225</v>
      </c>
      <c r="C496" s="1" t="s">
        <v>31</v>
      </c>
      <c r="D496" s="1">
        <v>9</v>
      </c>
      <c r="E496" s="1">
        <v>1</v>
      </c>
      <c r="F496" s="1" t="s">
        <v>529</v>
      </c>
      <c r="G496" s="2">
        <v>42.7169666666666</v>
      </c>
      <c r="H496" s="6">
        <f>1+COUNTIFS(A:A,A496,O:O,"&lt;"&amp;O496)</f>
        <v>8</v>
      </c>
      <c r="I496" s="2">
        <f>AVERAGEIF(A:A,A496,G:G)</f>
        <v>48.831373333333325</v>
      </c>
      <c r="J496" s="2">
        <f>G496-I496</f>
        <v>-6.1144066666667243</v>
      </c>
      <c r="K496" s="2">
        <f>90+J496</f>
        <v>83.885593333333276</v>
      </c>
      <c r="L496" s="2">
        <f>EXP(0.06*K496)</f>
        <v>153.41330205436262</v>
      </c>
      <c r="M496" s="2">
        <f>SUMIF(A:A,A496,L:L)</f>
        <v>2601.9136845147596</v>
      </c>
      <c r="N496" s="3">
        <f>L496/M496</f>
        <v>5.8961718433397314E-2</v>
      </c>
      <c r="O496" s="7">
        <f>1/N496</f>
        <v>16.960156972520942</v>
      </c>
      <c r="P496" s="3">
        <f>IF(O496&gt;21,"",N496)</f>
        <v>5.8961718433397314E-2</v>
      </c>
      <c r="Q496" s="3">
        <f>IF(ISNUMBER(P496),SUMIF(A:A,A496,P:P),"")</f>
        <v>0.96540551095554794</v>
      </c>
      <c r="R496" s="3">
        <f>IFERROR(P496*(1/Q496),"")</f>
        <v>6.1074561688629306E-2</v>
      </c>
      <c r="S496" s="8">
        <f>IFERROR(1/R496,"")</f>
        <v>16.373429007942882</v>
      </c>
    </row>
    <row r="497" spans="1:19" x14ac:dyDescent="0.25">
      <c r="A497" s="1">
        <v>52</v>
      </c>
      <c r="B497" s="5">
        <v>0.70972222222222225</v>
      </c>
      <c r="C497" s="1" t="s">
        <v>31</v>
      </c>
      <c r="D497" s="1">
        <v>9</v>
      </c>
      <c r="E497" s="1">
        <v>4</v>
      </c>
      <c r="F497" s="1" t="s">
        <v>416</v>
      </c>
      <c r="G497" s="2">
        <v>39.2438</v>
      </c>
      <c r="H497" s="6">
        <f>1+COUNTIFS(A:A,A497,O:O,"&lt;"&amp;O497)</f>
        <v>9</v>
      </c>
      <c r="I497" s="2">
        <f>AVERAGEIF(A:A,A497,G:G)</f>
        <v>48.831373333333325</v>
      </c>
      <c r="J497" s="2">
        <f>G497-I497</f>
        <v>-9.5875733333333244</v>
      </c>
      <c r="K497" s="2">
        <f>90+J497</f>
        <v>80.412426666666676</v>
      </c>
      <c r="L497" s="2">
        <f>EXP(0.06*K497)</f>
        <v>124.55477761687503</v>
      </c>
      <c r="M497" s="2">
        <f>SUMIF(A:A,A497,L:L)</f>
        <v>2601.9136845147596</v>
      </c>
      <c r="N497" s="3">
        <f>L497/M497</f>
        <v>4.7870449491910681E-2</v>
      </c>
      <c r="O497" s="7">
        <f>1/N497</f>
        <v>20.88971402219617</v>
      </c>
      <c r="P497" s="3">
        <f>IF(O497&gt;21,"",N497)</f>
        <v>4.7870449491910681E-2</v>
      </c>
      <c r="Q497" s="3">
        <f>IF(ISNUMBER(P497),SUMIF(A:A,A497,P:P),"")</f>
        <v>0.96540551095554794</v>
      </c>
      <c r="R497" s="3">
        <f>IFERROR(P497*(1/Q497),"")</f>
        <v>4.9585846515967189E-2</v>
      </c>
      <c r="S497" s="8">
        <f>IFERROR(1/R497,"")</f>
        <v>20.167045039313567</v>
      </c>
    </row>
    <row r="498" spans="1:19" x14ac:dyDescent="0.25">
      <c r="A498" s="1">
        <v>52</v>
      </c>
      <c r="B498" s="5">
        <v>0.70972222222222225</v>
      </c>
      <c r="C498" s="1" t="s">
        <v>31</v>
      </c>
      <c r="D498" s="1">
        <v>9</v>
      </c>
      <c r="E498" s="1">
        <v>9</v>
      </c>
      <c r="F498" s="1" t="s">
        <v>534</v>
      </c>
      <c r="G498" s="2">
        <v>33.830399999999997</v>
      </c>
      <c r="H498" s="6">
        <f>1+COUNTIFS(A:A,A498,O:O,"&lt;"&amp;O498)</f>
        <v>10</v>
      </c>
      <c r="I498" s="2">
        <f>AVERAGEIF(A:A,A498,G:G)</f>
        <v>48.831373333333325</v>
      </c>
      <c r="J498" s="2">
        <f>G498-I498</f>
        <v>-15.000973333333327</v>
      </c>
      <c r="K498" s="2">
        <f>90+J498</f>
        <v>74.99902666666668</v>
      </c>
      <c r="L498" s="2">
        <f>EXP(0.06*K498)</f>
        <v>90.011874453555336</v>
      </c>
      <c r="M498" s="2">
        <f>SUMIF(A:A,A498,L:L)</f>
        <v>2601.9136845147596</v>
      </c>
      <c r="N498" s="3">
        <f>L498/M498</f>
        <v>3.4594489044451907E-2</v>
      </c>
      <c r="O498" s="7">
        <f>1/N498</f>
        <v>28.906338194937874</v>
      </c>
      <c r="P498" s="3" t="str">
        <f>IF(O498&gt;21,"",N498)</f>
        <v/>
      </c>
      <c r="Q498" s="3" t="str">
        <f>IF(ISNUMBER(P498),SUMIF(A:A,A498,P:P),"")</f>
        <v/>
      </c>
      <c r="R498" s="3" t="str">
        <f>IFERROR(P498*(1/Q498),"")</f>
        <v/>
      </c>
      <c r="S498" s="8" t="str">
        <f>IFERROR(1/R498,"")</f>
        <v/>
      </c>
    </row>
    <row r="499" spans="1:19" x14ac:dyDescent="0.25">
      <c r="A499" s="1">
        <v>53</v>
      </c>
      <c r="B499" s="5">
        <v>0.71250000000000002</v>
      </c>
      <c r="C499" s="1" t="s">
        <v>191</v>
      </c>
      <c r="D499" s="1">
        <v>5</v>
      </c>
      <c r="E499" s="1">
        <v>6</v>
      </c>
      <c r="F499" s="1" t="s">
        <v>542</v>
      </c>
      <c r="G499" s="2">
        <v>61.079833333333298</v>
      </c>
      <c r="H499" s="6">
        <f>1+COUNTIFS(A:A,A499,O:O,"&lt;"&amp;O499)</f>
        <v>1</v>
      </c>
      <c r="I499" s="2">
        <f>AVERAGEIF(A:A,A499,G:G)</f>
        <v>49.686786111111097</v>
      </c>
      <c r="J499" s="2">
        <f>G499-I499</f>
        <v>11.393047222222201</v>
      </c>
      <c r="K499" s="2">
        <f>90+J499</f>
        <v>101.39304722222221</v>
      </c>
      <c r="L499" s="2">
        <f>EXP(0.06*K499)</f>
        <v>438.59780584299835</v>
      </c>
      <c r="M499" s="2">
        <f>SUMIF(A:A,A499,L:L)</f>
        <v>2869.5715496209655</v>
      </c>
      <c r="N499" s="3">
        <f>L499/M499</f>
        <v>0.15284435263547677</v>
      </c>
      <c r="O499" s="7">
        <f>1/N499</f>
        <v>6.5426035228460879</v>
      </c>
      <c r="P499" s="3">
        <f>IF(O499&gt;21,"",N499)</f>
        <v>0.15284435263547677</v>
      </c>
      <c r="Q499" s="3">
        <f>IF(ISNUMBER(P499),SUMIF(A:A,A499,P:P),"")</f>
        <v>0.96633232761487697</v>
      </c>
      <c r="R499" s="3">
        <f>IFERROR(P499*(1/Q499),"")</f>
        <v>0.15816955333858138</v>
      </c>
      <c r="S499" s="8">
        <f>IFERROR(1/R499,"")</f>
        <v>6.3223292908931539</v>
      </c>
    </row>
    <row r="500" spans="1:19" x14ac:dyDescent="0.25">
      <c r="A500" s="1">
        <v>53</v>
      </c>
      <c r="B500" s="5">
        <v>0.71250000000000002</v>
      </c>
      <c r="C500" s="1" t="s">
        <v>191</v>
      </c>
      <c r="D500" s="1">
        <v>5</v>
      </c>
      <c r="E500" s="1">
        <v>11</v>
      </c>
      <c r="F500" s="1" t="s">
        <v>547</v>
      </c>
      <c r="G500" s="2">
        <v>60.0792</v>
      </c>
      <c r="H500" s="6">
        <f>1+COUNTIFS(A:A,A500,O:O,"&lt;"&amp;O500)</f>
        <v>2</v>
      </c>
      <c r="I500" s="2">
        <f>AVERAGEIF(A:A,A500,G:G)</f>
        <v>49.686786111111097</v>
      </c>
      <c r="J500" s="2">
        <f>G500-I500</f>
        <v>10.392413888888903</v>
      </c>
      <c r="K500" s="2">
        <f>90+J500</f>
        <v>100.39241388888891</v>
      </c>
      <c r="L500" s="2">
        <f>EXP(0.06*K500)</f>
        <v>413.04016222642372</v>
      </c>
      <c r="M500" s="2">
        <f>SUMIF(A:A,A500,L:L)</f>
        <v>2869.5715496209655</v>
      </c>
      <c r="N500" s="3">
        <f>L500/M500</f>
        <v>0.14393792072582443</v>
      </c>
      <c r="O500" s="7">
        <f>1/N500</f>
        <v>6.9474395278004479</v>
      </c>
      <c r="P500" s="3">
        <f>IF(O500&gt;21,"",N500)</f>
        <v>0.14393792072582443</v>
      </c>
      <c r="Q500" s="3">
        <f>IF(ISNUMBER(P500),SUMIF(A:A,A500,P:P),"")</f>
        <v>0.96633232761487697</v>
      </c>
      <c r="R500" s="3">
        <f>IFERROR(P500*(1/Q500),"")</f>
        <v>0.14895281531261118</v>
      </c>
      <c r="S500" s="8">
        <f>IFERROR(1/R500,"")</f>
        <v>6.7135354098630078</v>
      </c>
    </row>
    <row r="501" spans="1:19" x14ac:dyDescent="0.25">
      <c r="A501" s="1">
        <v>53</v>
      </c>
      <c r="B501" s="5">
        <v>0.71250000000000002</v>
      </c>
      <c r="C501" s="1" t="s">
        <v>191</v>
      </c>
      <c r="D501" s="1">
        <v>5</v>
      </c>
      <c r="E501" s="1">
        <v>1</v>
      </c>
      <c r="F501" s="1" t="s">
        <v>537</v>
      </c>
      <c r="G501" s="2">
        <v>53.883033333333294</v>
      </c>
      <c r="H501" s="6">
        <f>1+COUNTIFS(A:A,A501,O:O,"&lt;"&amp;O501)</f>
        <v>3</v>
      </c>
      <c r="I501" s="2">
        <f>AVERAGEIF(A:A,A501,G:G)</f>
        <v>49.686786111111097</v>
      </c>
      <c r="J501" s="2">
        <f>G501-I501</f>
        <v>4.1962472222221976</v>
      </c>
      <c r="K501" s="2">
        <f>90+J501</f>
        <v>94.196247222222198</v>
      </c>
      <c r="L501" s="2">
        <f>EXP(0.06*K501)</f>
        <v>284.79648382266731</v>
      </c>
      <c r="M501" s="2">
        <f>SUMIF(A:A,A501,L:L)</f>
        <v>2869.5715496209655</v>
      </c>
      <c r="N501" s="3">
        <f>L501/M501</f>
        <v>9.9247040506895659E-2</v>
      </c>
      <c r="O501" s="7">
        <f>1/N501</f>
        <v>10.075867198584326</v>
      </c>
      <c r="P501" s="3">
        <f>IF(O501&gt;21,"",N501)</f>
        <v>9.9247040506895659E-2</v>
      </c>
      <c r="Q501" s="3">
        <f>IF(ISNUMBER(P501),SUMIF(A:A,A501,P:P),"")</f>
        <v>0.96633232761487697</v>
      </c>
      <c r="R501" s="3">
        <f>IFERROR(P501*(1/Q501),"")</f>
        <v>0.10270487457649216</v>
      </c>
      <c r="S501" s="8">
        <f>IFERROR(1/R501,"")</f>
        <v>9.7366362027463822</v>
      </c>
    </row>
    <row r="502" spans="1:19" x14ac:dyDescent="0.25">
      <c r="A502" s="1">
        <v>53</v>
      </c>
      <c r="B502" s="5">
        <v>0.71250000000000002</v>
      </c>
      <c r="C502" s="1" t="s">
        <v>191</v>
      </c>
      <c r="D502" s="1">
        <v>5</v>
      </c>
      <c r="E502" s="1">
        <v>8</v>
      </c>
      <c r="F502" s="1" t="s">
        <v>544</v>
      </c>
      <c r="G502" s="2">
        <v>51.348800000000004</v>
      </c>
      <c r="H502" s="6">
        <f>1+COUNTIFS(A:A,A502,O:O,"&lt;"&amp;O502)</f>
        <v>4</v>
      </c>
      <c r="I502" s="2">
        <f>AVERAGEIF(A:A,A502,G:G)</f>
        <v>49.686786111111097</v>
      </c>
      <c r="J502" s="2">
        <f>G502-I502</f>
        <v>1.6620138888889073</v>
      </c>
      <c r="K502" s="2">
        <f>90+J502</f>
        <v>91.662013888888907</v>
      </c>
      <c r="L502" s="2">
        <f>EXP(0.06*K502)</f>
        <v>244.6236319671568</v>
      </c>
      <c r="M502" s="2">
        <f>SUMIF(A:A,A502,L:L)</f>
        <v>2869.5715496209655</v>
      </c>
      <c r="N502" s="3">
        <f>L502/M502</f>
        <v>8.5247441207544905E-2</v>
      </c>
      <c r="O502" s="7">
        <f>1/N502</f>
        <v>11.730557373157778</v>
      </c>
      <c r="P502" s="3">
        <f>IF(O502&gt;21,"",N502)</f>
        <v>8.5247441207544905E-2</v>
      </c>
      <c r="Q502" s="3">
        <f>IF(ISNUMBER(P502),SUMIF(A:A,A502,P:P),"")</f>
        <v>0.96633232761487697</v>
      </c>
      <c r="R502" s="3">
        <f>IFERROR(P502*(1/Q502),"")</f>
        <v>8.8217519761503327E-2</v>
      </c>
      <c r="S502" s="8">
        <f>IFERROR(1/R502,"")</f>
        <v>11.33561681062341</v>
      </c>
    </row>
    <row r="503" spans="1:19" x14ac:dyDescent="0.25">
      <c r="A503" s="1">
        <v>53</v>
      </c>
      <c r="B503" s="5">
        <v>0.71250000000000002</v>
      </c>
      <c r="C503" s="1" t="s">
        <v>191</v>
      </c>
      <c r="D503" s="1">
        <v>5</v>
      </c>
      <c r="E503" s="1">
        <v>5</v>
      </c>
      <c r="F503" s="1" t="s">
        <v>541</v>
      </c>
      <c r="G503" s="2">
        <v>50.386099999999999</v>
      </c>
      <c r="H503" s="6">
        <f>1+COUNTIFS(A:A,A503,O:O,"&lt;"&amp;O503)</f>
        <v>5</v>
      </c>
      <c r="I503" s="2">
        <f>AVERAGEIF(A:A,A503,G:G)</f>
        <v>49.686786111111097</v>
      </c>
      <c r="J503" s="2">
        <f>G503-I503</f>
        <v>0.69931388888890211</v>
      </c>
      <c r="K503" s="2">
        <f>90+J503</f>
        <v>90.699313888888895</v>
      </c>
      <c r="L503" s="2">
        <f>EXP(0.06*K503)</f>
        <v>230.89402368638176</v>
      </c>
      <c r="M503" s="2">
        <f>SUMIF(A:A,A503,L:L)</f>
        <v>2869.5715496209655</v>
      </c>
      <c r="N503" s="3">
        <f>L503/M503</f>
        <v>8.0462891304062437E-2</v>
      </c>
      <c r="O503" s="7">
        <f>1/N503</f>
        <v>12.428089319100961</v>
      </c>
      <c r="P503" s="3">
        <f>IF(O503&gt;21,"",N503)</f>
        <v>8.0462891304062437E-2</v>
      </c>
      <c r="Q503" s="3">
        <f>IF(ISNUMBER(P503),SUMIF(A:A,A503,P:P),"")</f>
        <v>0.96633232761487697</v>
      </c>
      <c r="R503" s="3">
        <f>IFERROR(P503*(1/Q503),"")</f>
        <v>8.3266272900817409E-2</v>
      </c>
      <c r="S503" s="8">
        <f>IFERROR(1/R503,"")</f>
        <v>12.009664479532423</v>
      </c>
    </row>
    <row r="504" spans="1:19" x14ac:dyDescent="0.25">
      <c r="A504" s="1">
        <v>53</v>
      </c>
      <c r="B504" s="5">
        <v>0.71250000000000002</v>
      </c>
      <c r="C504" s="1" t="s">
        <v>191</v>
      </c>
      <c r="D504" s="1">
        <v>5</v>
      </c>
      <c r="E504" s="1">
        <v>7</v>
      </c>
      <c r="F504" s="1" t="s">
        <v>543</v>
      </c>
      <c r="G504" s="2">
        <v>50.070733333333294</v>
      </c>
      <c r="H504" s="6">
        <f>1+COUNTIFS(A:A,A504,O:O,"&lt;"&amp;O504)</f>
        <v>6</v>
      </c>
      <c r="I504" s="2">
        <f>AVERAGEIF(A:A,A504,G:G)</f>
        <v>49.686786111111097</v>
      </c>
      <c r="J504" s="2">
        <f>G504-I504</f>
        <v>0.38394722222219713</v>
      </c>
      <c r="K504" s="2">
        <f>90+J504</f>
        <v>90.38394722222219</v>
      </c>
      <c r="L504" s="2">
        <f>EXP(0.06*K504)</f>
        <v>226.56612237462781</v>
      </c>
      <c r="M504" s="2">
        <f>SUMIF(A:A,A504,L:L)</f>
        <v>2869.5715496209655</v>
      </c>
      <c r="N504" s="3">
        <f>L504/M504</f>
        <v>7.8954686599312832E-2</v>
      </c>
      <c r="O504" s="7">
        <f>1/N504</f>
        <v>12.665492614452393</v>
      </c>
      <c r="P504" s="3">
        <f>IF(O504&gt;21,"",N504)</f>
        <v>7.8954686599312832E-2</v>
      </c>
      <c r="Q504" s="3">
        <f>IF(ISNUMBER(P504),SUMIF(A:A,A504,P:P),"")</f>
        <v>0.96633232761487697</v>
      </c>
      <c r="R504" s="3">
        <f>IFERROR(P504*(1/Q504),"")</f>
        <v>8.1705521323280739E-2</v>
      </c>
      <c r="S504" s="8">
        <f>IFERROR(1/R504,"")</f>
        <v>12.239074958512813</v>
      </c>
    </row>
    <row r="505" spans="1:19" x14ac:dyDescent="0.25">
      <c r="A505" s="1">
        <v>53</v>
      </c>
      <c r="B505" s="5">
        <v>0.71250000000000002</v>
      </c>
      <c r="C505" s="1" t="s">
        <v>191</v>
      </c>
      <c r="D505" s="1">
        <v>5</v>
      </c>
      <c r="E505" s="1">
        <v>10</v>
      </c>
      <c r="F505" s="1" t="s">
        <v>546</v>
      </c>
      <c r="G505" s="2">
        <v>48.844366666666701</v>
      </c>
      <c r="H505" s="6">
        <f>1+COUNTIFS(A:A,A505,O:O,"&lt;"&amp;O505)</f>
        <v>7</v>
      </c>
      <c r="I505" s="2">
        <f>AVERAGEIF(A:A,A505,G:G)</f>
        <v>49.686786111111097</v>
      </c>
      <c r="J505" s="2">
        <f>G505-I505</f>
        <v>-0.84241944444439554</v>
      </c>
      <c r="K505" s="2">
        <f>90+J505</f>
        <v>89.157580555555597</v>
      </c>
      <c r="L505" s="2">
        <f>EXP(0.06*K505)</f>
        <v>210.49351253436598</v>
      </c>
      <c r="M505" s="2">
        <f>SUMIF(A:A,A505,L:L)</f>
        <v>2869.5715496209655</v>
      </c>
      <c r="N505" s="3">
        <f>L505/M505</f>
        <v>7.3353637954129261E-2</v>
      </c>
      <c r="O505" s="7">
        <f>1/N505</f>
        <v>13.632589028854124</v>
      </c>
      <c r="P505" s="3">
        <f>IF(O505&gt;21,"",N505)</f>
        <v>7.3353637954129261E-2</v>
      </c>
      <c r="Q505" s="3">
        <f>IF(ISNUMBER(P505),SUMIF(A:A,A505,P:P),"")</f>
        <v>0.96633232761487697</v>
      </c>
      <c r="R505" s="3">
        <f>IFERROR(P505*(1/Q505),"")</f>
        <v>7.5909328352061198E-2</v>
      </c>
      <c r="S505" s="8">
        <f>IFERROR(1/R505,"")</f>
        <v>13.173611487669639</v>
      </c>
    </row>
    <row r="506" spans="1:19" x14ac:dyDescent="0.25">
      <c r="A506" s="1">
        <v>53</v>
      </c>
      <c r="B506" s="5">
        <v>0.71250000000000002</v>
      </c>
      <c r="C506" s="1" t="s">
        <v>191</v>
      </c>
      <c r="D506" s="1">
        <v>5</v>
      </c>
      <c r="E506" s="1">
        <v>3</v>
      </c>
      <c r="F506" s="1" t="s">
        <v>539</v>
      </c>
      <c r="G506" s="2">
        <v>48.309033333333304</v>
      </c>
      <c r="H506" s="6">
        <f>1+COUNTIFS(A:A,A506,O:O,"&lt;"&amp;O506)</f>
        <v>8</v>
      </c>
      <c r="I506" s="2">
        <f>AVERAGEIF(A:A,A506,G:G)</f>
        <v>49.686786111111097</v>
      </c>
      <c r="J506" s="2">
        <f>G506-I506</f>
        <v>-1.3777527777777934</v>
      </c>
      <c r="K506" s="2">
        <f>90+J506</f>
        <v>88.6222472222222</v>
      </c>
      <c r="L506" s="2">
        <f>EXP(0.06*K506)</f>
        <v>203.8398901199825</v>
      </c>
      <c r="M506" s="2">
        <f>SUMIF(A:A,A506,L:L)</f>
        <v>2869.5715496209655</v>
      </c>
      <c r="N506" s="3">
        <f>L506/M506</f>
        <v>7.1034956471779626E-2</v>
      </c>
      <c r="O506" s="7">
        <f>1/N506</f>
        <v>14.077576022690666</v>
      </c>
      <c r="P506" s="3">
        <f>IF(O506&gt;21,"",N506)</f>
        <v>7.1034956471779626E-2</v>
      </c>
      <c r="Q506" s="3">
        <f>IF(ISNUMBER(P506),SUMIF(A:A,A506,P:P),"")</f>
        <v>0.96633232761487697</v>
      </c>
      <c r="R506" s="3">
        <f>IFERROR(P506*(1/Q506),"")</f>
        <v>7.3509862437397391E-2</v>
      </c>
      <c r="S506" s="8">
        <f>IFERROR(1/R506,"")</f>
        <v>13.603616805182051</v>
      </c>
    </row>
    <row r="507" spans="1:19" x14ac:dyDescent="0.25">
      <c r="A507" s="1">
        <v>53</v>
      </c>
      <c r="B507" s="5">
        <v>0.71250000000000002</v>
      </c>
      <c r="C507" s="1" t="s">
        <v>191</v>
      </c>
      <c r="D507" s="1">
        <v>5</v>
      </c>
      <c r="E507" s="1">
        <v>9</v>
      </c>
      <c r="F507" s="1" t="s">
        <v>545</v>
      </c>
      <c r="G507" s="2">
        <v>48.219366666666602</v>
      </c>
      <c r="H507" s="6">
        <f>1+COUNTIFS(A:A,A507,O:O,"&lt;"&amp;O507)</f>
        <v>9</v>
      </c>
      <c r="I507" s="2">
        <f>AVERAGEIF(A:A,A507,G:G)</f>
        <v>49.686786111111097</v>
      </c>
      <c r="J507" s="2">
        <f>G507-I507</f>
        <v>-1.467419444444495</v>
      </c>
      <c r="K507" s="2">
        <f>90+J507</f>
        <v>88.532580555555512</v>
      </c>
      <c r="L507" s="2">
        <f>EXP(0.06*K507)</f>
        <v>202.74617623954813</v>
      </c>
      <c r="M507" s="2">
        <f>SUMIF(A:A,A507,L:L)</f>
        <v>2869.5715496209655</v>
      </c>
      <c r="N507" s="3">
        <f>L507/M507</f>
        <v>7.0653814596931153E-2</v>
      </c>
      <c r="O507" s="7">
        <f>1/N507</f>
        <v>14.153517481042488</v>
      </c>
      <c r="P507" s="3">
        <f>IF(O507&gt;21,"",N507)</f>
        <v>7.0653814596931153E-2</v>
      </c>
      <c r="Q507" s="3">
        <f>IF(ISNUMBER(P507),SUMIF(A:A,A507,P:P),"")</f>
        <v>0.96633232761487697</v>
      </c>
      <c r="R507" s="3">
        <f>IFERROR(P507*(1/Q507),"")</f>
        <v>7.3115441321641883E-2</v>
      </c>
      <c r="S507" s="8">
        <f>IFERROR(1/R507,"")</f>
        <v>13.677001491393638</v>
      </c>
    </row>
    <row r="508" spans="1:19" x14ac:dyDescent="0.25">
      <c r="A508" s="1">
        <v>53</v>
      </c>
      <c r="B508" s="5">
        <v>0.71250000000000002</v>
      </c>
      <c r="C508" s="1" t="s">
        <v>191</v>
      </c>
      <c r="D508" s="1">
        <v>5</v>
      </c>
      <c r="E508" s="1">
        <v>4</v>
      </c>
      <c r="F508" s="1" t="s">
        <v>540</v>
      </c>
      <c r="G508" s="2">
        <v>45.4587</v>
      </c>
      <c r="H508" s="6">
        <f>1+COUNTIFS(A:A,A508,O:O,"&lt;"&amp;O508)</f>
        <v>10</v>
      </c>
      <c r="I508" s="2">
        <f>AVERAGEIF(A:A,A508,G:G)</f>
        <v>49.686786111111097</v>
      </c>
      <c r="J508" s="2">
        <f>G508-I508</f>
        <v>-4.2280861111110966</v>
      </c>
      <c r="K508" s="2">
        <f>90+J508</f>
        <v>85.771913888888903</v>
      </c>
      <c r="L508" s="2">
        <f>EXP(0.06*K508)</f>
        <v>171.79722094842751</v>
      </c>
      <c r="M508" s="2">
        <f>SUMIF(A:A,A508,L:L)</f>
        <v>2869.5715496209655</v>
      </c>
      <c r="N508" s="3">
        <f>L508/M508</f>
        <v>5.9868596401131652E-2</v>
      </c>
      <c r="O508" s="7">
        <f>1/N508</f>
        <v>16.703247781187297</v>
      </c>
      <c r="P508" s="3">
        <f>IF(O508&gt;21,"",N508)</f>
        <v>5.9868596401131652E-2</v>
      </c>
      <c r="Q508" s="3">
        <f>IF(ISNUMBER(P508),SUMIF(A:A,A508,P:P),"")</f>
        <v>0.96633232761487697</v>
      </c>
      <c r="R508" s="3">
        <f>IFERROR(P508*(1/Q508),"")</f>
        <v>6.1954458823602294E-2</v>
      </c>
      <c r="S508" s="8">
        <f>IFERROR(1/R508,"")</f>
        <v>16.140888307122747</v>
      </c>
    </row>
    <row r="509" spans="1:19" x14ac:dyDescent="0.25">
      <c r="A509" s="1">
        <v>53</v>
      </c>
      <c r="B509" s="5">
        <v>0.71250000000000002</v>
      </c>
      <c r="C509" s="1" t="s">
        <v>191</v>
      </c>
      <c r="D509" s="1">
        <v>5</v>
      </c>
      <c r="E509" s="1">
        <v>2</v>
      </c>
      <c r="F509" s="1" t="s">
        <v>538</v>
      </c>
      <c r="G509" s="2">
        <v>42.697133333333298</v>
      </c>
      <c r="H509" s="6">
        <f>1+COUNTIFS(A:A,A509,O:O,"&lt;"&amp;O509)</f>
        <v>11</v>
      </c>
      <c r="I509" s="2">
        <f>AVERAGEIF(A:A,A509,G:G)</f>
        <v>49.686786111111097</v>
      </c>
      <c r="J509" s="2">
        <f>G509-I509</f>
        <v>-6.989652777777799</v>
      </c>
      <c r="K509" s="2">
        <f>90+J509</f>
        <v>83.010347222222208</v>
      </c>
      <c r="L509" s="2">
        <f>EXP(0.06*K509)</f>
        <v>145.56472504007752</v>
      </c>
      <c r="M509" s="2">
        <f>SUMIF(A:A,A509,L:L)</f>
        <v>2869.5715496209655</v>
      </c>
      <c r="N509" s="3">
        <f>L509/M509</f>
        <v>5.0726989211788358E-2</v>
      </c>
      <c r="O509" s="7">
        <f>1/N509</f>
        <v>19.71337182707488</v>
      </c>
      <c r="P509" s="3">
        <f>IF(O509&gt;21,"",N509)</f>
        <v>5.0726989211788358E-2</v>
      </c>
      <c r="Q509" s="3">
        <f>IF(ISNUMBER(P509),SUMIF(A:A,A509,P:P),"")</f>
        <v>0.96633232761487697</v>
      </c>
      <c r="R509" s="3">
        <f>IFERROR(P509*(1/Q509),"")</f>
        <v>5.2494351852011255E-2</v>
      </c>
      <c r="S509" s="8">
        <f>IFERROR(1/R509,"")</f>
        <v>19.049668482794807</v>
      </c>
    </row>
    <row r="510" spans="1:19" x14ac:dyDescent="0.25">
      <c r="A510" s="1">
        <v>53</v>
      </c>
      <c r="B510" s="5">
        <v>0.71250000000000002</v>
      </c>
      <c r="C510" s="1" t="s">
        <v>191</v>
      </c>
      <c r="D510" s="1">
        <v>5</v>
      </c>
      <c r="E510" s="1">
        <v>12</v>
      </c>
      <c r="F510" s="1" t="s">
        <v>548</v>
      </c>
      <c r="G510" s="2">
        <v>35.865133333333297</v>
      </c>
      <c r="H510" s="6">
        <f>1+COUNTIFS(A:A,A510,O:O,"&lt;"&amp;O510)</f>
        <v>12</v>
      </c>
      <c r="I510" s="2">
        <f>AVERAGEIF(A:A,A510,G:G)</f>
        <v>49.686786111111097</v>
      </c>
      <c r="J510" s="2">
        <f>G510-I510</f>
        <v>-13.8216527777778</v>
      </c>
      <c r="K510" s="2">
        <f>90+J510</f>
        <v>76.1783472222222</v>
      </c>
      <c r="L510" s="2">
        <f>EXP(0.06*K510)</f>
        <v>96.611794818307914</v>
      </c>
      <c r="M510" s="2">
        <f>SUMIF(A:A,A510,L:L)</f>
        <v>2869.5715496209655</v>
      </c>
      <c r="N510" s="3">
        <f>L510/M510</f>
        <v>3.3667672385122832E-2</v>
      </c>
      <c r="O510" s="7">
        <f>1/N510</f>
        <v>29.702083011888963</v>
      </c>
      <c r="P510" s="3" t="str">
        <f>IF(O510&gt;21,"",N510)</f>
        <v/>
      </c>
      <c r="Q510" s="3" t="str">
        <f>IF(ISNUMBER(P510),SUMIF(A:A,A510,P:P),"")</f>
        <v/>
      </c>
      <c r="R510" s="3" t="str">
        <f>IFERROR(P510*(1/Q510),"")</f>
        <v/>
      </c>
      <c r="S510" s="8" t="str">
        <f>IFERROR(1/R510,"")</f>
        <v/>
      </c>
    </row>
    <row r="511" spans="1:19" x14ac:dyDescent="0.25">
      <c r="A511" s="1">
        <v>54</v>
      </c>
      <c r="B511" s="5">
        <v>0.71527777777777779</v>
      </c>
      <c r="C511" s="1" t="s">
        <v>118</v>
      </c>
      <c r="D511" s="1">
        <v>8</v>
      </c>
      <c r="E511" s="1">
        <v>1</v>
      </c>
      <c r="F511" s="1" t="s">
        <v>549</v>
      </c>
      <c r="G511" s="2">
        <v>64.752666666666599</v>
      </c>
      <c r="H511" s="6">
        <f>1+COUNTIFS(A:A,A511,O:O,"&lt;"&amp;O511)</f>
        <v>1</v>
      </c>
      <c r="I511" s="2">
        <f>AVERAGEIF(A:A,A511,G:G)</f>
        <v>51.512909999999991</v>
      </c>
      <c r="J511" s="2">
        <f>G511-I511</f>
        <v>13.239756666666608</v>
      </c>
      <c r="K511" s="2">
        <f>90+J511</f>
        <v>103.23975666666661</v>
      </c>
      <c r="L511" s="2">
        <f>EXP(0.06*K511)</f>
        <v>489.99020445662092</v>
      </c>
      <c r="M511" s="2">
        <f>SUMIF(A:A,A511,L:L)</f>
        <v>2435.9946931181075</v>
      </c>
      <c r="N511" s="3">
        <f>L511/M511</f>
        <v>0.20114584232916638</v>
      </c>
      <c r="O511" s="7">
        <f>1/N511</f>
        <v>4.9715171261832181</v>
      </c>
      <c r="P511" s="3">
        <f>IF(O511&gt;21,"",N511)</f>
        <v>0.20114584232916638</v>
      </c>
      <c r="Q511" s="3">
        <f>IF(ISNUMBER(P511),SUMIF(A:A,A511,P:P),"")</f>
        <v>1</v>
      </c>
      <c r="R511" s="3">
        <f>IFERROR(P511*(1/Q511),"")</f>
        <v>0.20114584232916638</v>
      </c>
      <c r="S511" s="8">
        <f>IFERROR(1/R511,"")</f>
        <v>4.9715171261832181</v>
      </c>
    </row>
    <row r="512" spans="1:19" x14ac:dyDescent="0.25">
      <c r="A512" s="1">
        <v>54</v>
      </c>
      <c r="B512" s="5">
        <v>0.71527777777777779</v>
      </c>
      <c r="C512" s="1" t="s">
        <v>118</v>
      </c>
      <c r="D512" s="1">
        <v>8</v>
      </c>
      <c r="E512" s="1">
        <v>3</v>
      </c>
      <c r="F512" s="1" t="s">
        <v>551</v>
      </c>
      <c r="G512" s="2">
        <v>60.652999999999999</v>
      </c>
      <c r="H512" s="6">
        <f>1+COUNTIFS(A:A,A512,O:O,"&lt;"&amp;O512)</f>
        <v>2</v>
      </c>
      <c r="I512" s="2">
        <f>AVERAGEIF(A:A,A512,G:G)</f>
        <v>51.512909999999991</v>
      </c>
      <c r="J512" s="2">
        <f>G512-I512</f>
        <v>9.1400900000000078</v>
      </c>
      <c r="K512" s="2">
        <f>90+J512</f>
        <v>99.140090000000015</v>
      </c>
      <c r="L512" s="2">
        <f>EXP(0.06*K512)</f>
        <v>383.14189362165672</v>
      </c>
      <c r="M512" s="2">
        <f>SUMIF(A:A,A512,L:L)</f>
        <v>2435.9946931181075</v>
      </c>
      <c r="N512" s="3">
        <f>L512/M512</f>
        <v>0.15728355020807935</v>
      </c>
      <c r="O512" s="7">
        <f>1/N512</f>
        <v>6.3579439723800943</v>
      </c>
      <c r="P512" s="3">
        <f>IF(O512&gt;21,"",N512)</f>
        <v>0.15728355020807935</v>
      </c>
      <c r="Q512" s="3">
        <f>IF(ISNUMBER(P512),SUMIF(A:A,A512,P:P),"")</f>
        <v>1</v>
      </c>
      <c r="R512" s="3">
        <f>IFERROR(P512*(1/Q512),"")</f>
        <v>0.15728355020807935</v>
      </c>
      <c r="S512" s="8">
        <f>IFERROR(1/R512,"")</f>
        <v>6.3579439723800943</v>
      </c>
    </row>
    <row r="513" spans="1:19" x14ac:dyDescent="0.25">
      <c r="A513" s="1">
        <v>54</v>
      </c>
      <c r="B513" s="5">
        <v>0.71527777777777779</v>
      </c>
      <c r="C513" s="1" t="s">
        <v>118</v>
      </c>
      <c r="D513" s="1">
        <v>8</v>
      </c>
      <c r="E513" s="1">
        <v>8</v>
      </c>
      <c r="F513" s="1" t="s">
        <v>556</v>
      </c>
      <c r="G513" s="2">
        <v>56.647866666666701</v>
      </c>
      <c r="H513" s="6">
        <f>1+COUNTIFS(A:A,A513,O:O,"&lt;"&amp;O513)</f>
        <v>3</v>
      </c>
      <c r="I513" s="2">
        <f>AVERAGEIF(A:A,A513,G:G)</f>
        <v>51.512909999999991</v>
      </c>
      <c r="J513" s="2">
        <f>G513-I513</f>
        <v>5.1349566666667101</v>
      </c>
      <c r="K513" s="2">
        <f>90+J513</f>
        <v>95.13495666666671</v>
      </c>
      <c r="L513" s="2">
        <f>EXP(0.06*K513)</f>
        <v>301.29727441147497</v>
      </c>
      <c r="M513" s="2">
        <f>SUMIF(A:A,A513,L:L)</f>
        <v>2435.9946931181075</v>
      </c>
      <c r="N513" s="3">
        <f>L513/M513</f>
        <v>0.12368552167320621</v>
      </c>
      <c r="O513" s="7">
        <f>1/N513</f>
        <v>8.0850206755980274</v>
      </c>
      <c r="P513" s="3">
        <f>IF(O513&gt;21,"",N513)</f>
        <v>0.12368552167320621</v>
      </c>
      <c r="Q513" s="3">
        <f>IF(ISNUMBER(P513),SUMIF(A:A,A513,P:P),"")</f>
        <v>1</v>
      </c>
      <c r="R513" s="3">
        <f>IFERROR(P513*(1/Q513),"")</f>
        <v>0.12368552167320621</v>
      </c>
      <c r="S513" s="8">
        <f>IFERROR(1/R513,"")</f>
        <v>8.0850206755980274</v>
      </c>
    </row>
    <row r="514" spans="1:19" x14ac:dyDescent="0.25">
      <c r="A514" s="1">
        <v>54</v>
      </c>
      <c r="B514" s="5">
        <v>0.71527777777777779</v>
      </c>
      <c r="C514" s="1" t="s">
        <v>118</v>
      </c>
      <c r="D514" s="1">
        <v>8</v>
      </c>
      <c r="E514" s="1">
        <v>2</v>
      </c>
      <c r="F514" s="1" t="s">
        <v>550</v>
      </c>
      <c r="G514" s="2">
        <v>52.4848</v>
      </c>
      <c r="H514" s="6">
        <f>1+COUNTIFS(A:A,A514,O:O,"&lt;"&amp;O514)</f>
        <v>4</v>
      </c>
      <c r="I514" s="2">
        <f>AVERAGEIF(A:A,A514,G:G)</f>
        <v>51.512909999999991</v>
      </c>
      <c r="J514" s="2">
        <f>G514-I514</f>
        <v>0.97189000000000902</v>
      </c>
      <c r="K514" s="2">
        <f>90+J514</f>
        <v>90.971890000000002</v>
      </c>
      <c r="L514" s="2">
        <f>EXP(0.06*K514)</f>
        <v>234.70124324276006</v>
      </c>
      <c r="M514" s="2">
        <f>SUMIF(A:A,A514,L:L)</f>
        <v>2435.9946931181075</v>
      </c>
      <c r="N514" s="3">
        <f>L514/M514</f>
        <v>9.6347189879276443E-2</v>
      </c>
      <c r="O514" s="7">
        <f>1/N514</f>
        <v>10.379129907711947</v>
      </c>
      <c r="P514" s="3">
        <f>IF(O514&gt;21,"",N514)</f>
        <v>9.6347189879276443E-2</v>
      </c>
      <c r="Q514" s="3">
        <f>IF(ISNUMBER(P514),SUMIF(A:A,A514,P:P),"")</f>
        <v>1</v>
      </c>
      <c r="R514" s="3">
        <f>IFERROR(P514*(1/Q514),"")</f>
        <v>9.6347189879276443E-2</v>
      </c>
      <c r="S514" s="8">
        <f>IFERROR(1/R514,"")</f>
        <v>10.379129907711947</v>
      </c>
    </row>
    <row r="515" spans="1:19" x14ac:dyDescent="0.25">
      <c r="A515" s="1">
        <v>54</v>
      </c>
      <c r="B515" s="5">
        <v>0.71527777777777779</v>
      </c>
      <c r="C515" s="1" t="s">
        <v>118</v>
      </c>
      <c r="D515" s="1">
        <v>8</v>
      </c>
      <c r="E515" s="1">
        <v>5</v>
      </c>
      <c r="F515" s="1" t="s">
        <v>553</v>
      </c>
      <c r="G515" s="2">
        <v>52.000533333333301</v>
      </c>
      <c r="H515" s="6">
        <f>1+COUNTIFS(A:A,A515,O:O,"&lt;"&amp;O515)</f>
        <v>5</v>
      </c>
      <c r="I515" s="2">
        <f>AVERAGEIF(A:A,A515,G:G)</f>
        <v>51.512909999999991</v>
      </c>
      <c r="J515" s="2">
        <f>G515-I515</f>
        <v>0.48762333333331043</v>
      </c>
      <c r="K515" s="2">
        <f>90+J515</f>
        <v>90.487623333333318</v>
      </c>
      <c r="L515" s="2">
        <f>EXP(0.06*K515)</f>
        <v>227.97988468577694</v>
      </c>
      <c r="M515" s="2">
        <f>SUMIF(A:A,A515,L:L)</f>
        <v>2435.9946931181075</v>
      </c>
      <c r="N515" s="3">
        <f>L515/M515</f>
        <v>9.3588005478763781E-2</v>
      </c>
      <c r="O515" s="7">
        <f>1/N515</f>
        <v>10.685129946774127</v>
      </c>
      <c r="P515" s="3">
        <f>IF(O515&gt;21,"",N515)</f>
        <v>9.3588005478763781E-2</v>
      </c>
      <c r="Q515" s="3">
        <f>IF(ISNUMBER(P515),SUMIF(A:A,A515,P:P),"")</f>
        <v>1</v>
      </c>
      <c r="R515" s="3">
        <f>IFERROR(P515*(1/Q515),"")</f>
        <v>9.3588005478763781E-2</v>
      </c>
      <c r="S515" s="8">
        <f>IFERROR(1/R515,"")</f>
        <v>10.685129946774127</v>
      </c>
    </row>
    <row r="516" spans="1:19" x14ac:dyDescent="0.25">
      <c r="A516" s="1">
        <v>54</v>
      </c>
      <c r="B516" s="5">
        <v>0.71527777777777779</v>
      </c>
      <c r="C516" s="1" t="s">
        <v>118</v>
      </c>
      <c r="D516" s="1">
        <v>8</v>
      </c>
      <c r="E516" s="1">
        <v>4</v>
      </c>
      <c r="F516" s="1" t="s">
        <v>552</v>
      </c>
      <c r="G516" s="2">
        <v>50.742433333333302</v>
      </c>
      <c r="H516" s="6">
        <f>1+COUNTIFS(A:A,A516,O:O,"&lt;"&amp;O516)</f>
        <v>6</v>
      </c>
      <c r="I516" s="2">
        <f>AVERAGEIF(A:A,A516,G:G)</f>
        <v>51.512909999999991</v>
      </c>
      <c r="J516" s="2">
        <f>G516-I516</f>
        <v>-0.77047666666668846</v>
      </c>
      <c r="K516" s="2">
        <f>90+J516</f>
        <v>89.229523333333304</v>
      </c>
      <c r="L516" s="2">
        <f>EXP(0.06*K516)</f>
        <v>211.40408567508098</v>
      </c>
      <c r="M516" s="2">
        <f>SUMIF(A:A,A516,L:L)</f>
        <v>2435.9946931181075</v>
      </c>
      <c r="N516" s="3">
        <f>L516/M516</f>
        <v>8.6783475461714069E-2</v>
      </c>
      <c r="O516" s="7">
        <f>1/N516</f>
        <v>11.522931003623681</v>
      </c>
      <c r="P516" s="3">
        <f>IF(O516&gt;21,"",N516)</f>
        <v>8.6783475461714069E-2</v>
      </c>
      <c r="Q516" s="3">
        <f>IF(ISNUMBER(P516),SUMIF(A:A,A516,P:P),"")</f>
        <v>1</v>
      </c>
      <c r="R516" s="3">
        <f>IFERROR(P516*(1/Q516),"")</f>
        <v>8.6783475461714069E-2</v>
      </c>
      <c r="S516" s="8">
        <f>IFERROR(1/R516,"")</f>
        <v>11.522931003623681</v>
      </c>
    </row>
    <row r="517" spans="1:19" x14ac:dyDescent="0.25">
      <c r="A517" s="1">
        <v>54</v>
      </c>
      <c r="B517" s="5">
        <v>0.71527777777777779</v>
      </c>
      <c r="C517" s="1" t="s">
        <v>118</v>
      </c>
      <c r="D517" s="1">
        <v>8</v>
      </c>
      <c r="E517" s="1">
        <v>10</v>
      </c>
      <c r="F517" s="1" t="s">
        <v>557</v>
      </c>
      <c r="G517" s="2">
        <v>47.511433333333301</v>
      </c>
      <c r="H517" s="6">
        <f>1+COUNTIFS(A:A,A517,O:O,"&lt;"&amp;O517)</f>
        <v>7</v>
      </c>
      <c r="I517" s="2">
        <f>AVERAGEIF(A:A,A517,G:G)</f>
        <v>51.512909999999991</v>
      </c>
      <c r="J517" s="2">
        <f>G517-I517</f>
        <v>-4.0014766666666901</v>
      </c>
      <c r="K517" s="2">
        <f>90+J517</f>
        <v>85.99852333333331</v>
      </c>
      <c r="L517" s="2">
        <f>EXP(0.06*K517)</f>
        <v>174.14902531791574</v>
      </c>
      <c r="M517" s="2">
        <f>SUMIF(A:A,A517,L:L)</f>
        <v>2435.9946931181075</v>
      </c>
      <c r="N517" s="3">
        <f>L517/M517</f>
        <v>7.1489903409847969E-2</v>
      </c>
      <c r="O517" s="7">
        <f>1/N517</f>
        <v>13.987989244677685</v>
      </c>
      <c r="P517" s="3">
        <f>IF(O517&gt;21,"",N517)</f>
        <v>7.1489903409847969E-2</v>
      </c>
      <c r="Q517" s="3">
        <f>IF(ISNUMBER(P517),SUMIF(A:A,A517,P:P),"")</f>
        <v>1</v>
      </c>
      <c r="R517" s="3">
        <f>IFERROR(P517*(1/Q517),"")</f>
        <v>7.1489903409847969E-2</v>
      </c>
      <c r="S517" s="8">
        <f>IFERROR(1/R517,"")</f>
        <v>13.987989244677685</v>
      </c>
    </row>
    <row r="518" spans="1:19" x14ac:dyDescent="0.25">
      <c r="A518" s="1">
        <v>54</v>
      </c>
      <c r="B518" s="5">
        <v>0.71527777777777779</v>
      </c>
      <c r="C518" s="1" t="s">
        <v>118</v>
      </c>
      <c r="D518" s="1">
        <v>8</v>
      </c>
      <c r="E518" s="1">
        <v>6</v>
      </c>
      <c r="F518" s="1" t="s">
        <v>554</v>
      </c>
      <c r="G518" s="2">
        <v>46.4275333333334</v>
      </c>
      <c r="H518" s="6">
        <f>1+COUNTIFS(A:A,A518,O:O,"&lt;"&amp;O518)</f>
        <v>8</v>
      </c>
      <c r="I518" s="2">
        <f>AVERAGEIF(A:A,A518,G:G)</f>
        <v>51.512909999999991</v>
      </c>
      <c r="J518" s="2">
        <f>G518-I518</f>
        <v>-5.0853766666665905</v>
      </c>
      <c r="K518" s="2">
        <f>90+J518</f>
        <v>84.91462333333341</v>
      </c>
      <c r="L518" s="2">
        <f>EXP(0.06*K518)</f>
        <v>163.18383705952607</v>
      </c>
      <c r="M518" s="2">
        <f>SUMIF(A:A,A518,L:L)</f>
        <v>2435.9946931181075</v>
      </c>
      <c r="N518" s="3">
        <f>L518/M518</f>
        <v>6.6988584794759332E-2</v>
      </c>
      <c r="O518" s="7">
        <f>1/N518</f>
        <v>14.92791649597936</v>
      </c>
      <c r="P518" s="3">
        <f>IF(O518&gt;21,"",N518)</f>
        <v>6.6988584794759332E-2</v>
      </c>
      <c r="Q518" s="3">
        <f>IF(ISNUMBER(P518),SUMIF(A:A,A518,P:P),"")</f>
        <v>1</v>
      </c>
      <c r="R518" s="3">
        <f>IFERROR(P518*(1/Q518),"")</f>
        <v>6.6988584794759332E-2</v>
      </c>
      <c r="S518" s="8">
        <f>IFERROR(1/R518,"")</f>
        <v>14.92791649597936</v>
      </c>
    </row>
    <row r="519" spans="1:19" x14ac:dyDescent="0.25">
      <c r="A519" s="1">
        <v>54</v>
      </c>
      <c r="B519" s="5">
        <v>0.71527777777777779</v>
      </c>
      <c r="C519" s="1" t="s">
        <v>118</v>
      </c>
      <c r="D519" s="1">
        <v>8</v>
      </c>
      <c r="E519" s="1">
        <v>7</v>
      </c>
      <c r="F519" s="1" t="s">
        <v>555</v>
      </c>
      <c r="G519" s="2">
        <v>43.112499999999997</v>
      </c>
      <c r="H519" s="6">
        <f>1+COUNTIFS(A:A,A519,O:O,"&lt;"&amp;O519)</f>
        <v>9</v>
      </c>
      <c r="I519" s="2">
        <f>AVERAGEIF(A:A,A519,G:G)</f>
        <v>51.512909999999991</v>
      </c>
      <c r="J519" s="2">
        <f>G519-I519</f>
        <v>-8.4004099999999937</v>
      </c>
      <c r="K519" s="2">
        <f>90+J519</f>
        <v>81.599590000000006</v>
      </c>
      <c r="L519" s="2">
        <f>EXP(0.06*K519)</f>
        <v>133.7504031530521</v>
      </c>
      <c r="M519" s="2">
        <f>SUMIF(A:A,A519,L:L)</f>
        <v>2435.9946931181075</v>
      </c>
      <c r="N519" s="3">
        <f>L519/M519</f>
        <v>5.4905868034486438E-2</v>
      </c>
      <c r="O519" s="7">
        <f>1/N519</f>
        <v>18.212989536417108</v>
      </c>
      <c r="P519" s="3">
        <f>IF(O519&gt;21,"",N519)</f>
        <v>5.4905868034486438E-2</v>
      </c>
      <c r="Q519" s="3">
        <f>IF(ISNUMBER(P519),SUMIF(A:A,A519,P:P),"")</f>
        <v>1</v>
      </c>
      <c r="R519" s="3">
        <f>IFERROR(P519*(1/Q519),"")</f>
        <v>5.4905868034486438E-2</v>
      </c>
      <c r="S519" s="8">
        <f>IFERROR(1/R519,"")</f>
        <v>18.212989536417108</v>
      </c>
    </row>
    <row r="520" spans="1:19" x14ac:dyDescent="0.25">
      <c r="A520" s="1">
        <v>54</v>
      </c>
      <c r="B520" s="5">
        <v>0.71527777777777779</v>
      </c>
      <c r="C520" s="1" t="s">
        <v>118</v>
      </c>
      <c r="D520" s="1">
        <v>8</v>
      </c>
      <c r="E520" s="1">
        <v>11</v>
      </c>
      <c r="F520" s="1" t="s">
        <v>166</v>
      </c>
      <c r="G520" s="2">
        <v>40.796333333333301</v>
      </c>
      <c r="H520" s="6">
        <f>1+COUNTIFS(A:A,A520,O:O,"&lt;"&amp;O520)</f>
        <v>10</v>
      </c>
      <c r="I520" s="2">
        <f>AVERAGEIF(A:A,A520,G:G)</f>
        <v>51.512909999999991</v>
      </c>
      <c r="J520" s="2">
        <f>G520-I520</f>
        <v>-10.71657666666669</v>
      </c>
      <c r="K520" s="2">
        <f>90+J520</f>
        <v>79.283423333333303</v>
      </c>
      <c r="L520" s="2">
        <f>EXP(0.06*K520)</f>
        <v>116.39684149424338</v>
      </c>
      <c r="M520" s="2">
        <f>SUMIF(A:A,A520,L:L)</f>
        <v>2435.9946931181075</v>
      </c>
      <c r="N520" s="3">
        <f>L520/M520</f>
        <v>4.7782058730700183E-2</v>
      </c>
      <c r="O520" s="7">
        <f>1/N520</f>
        <v>20.928357349272094</v>
      </c>
      <c r="P520" s="3">
        <f>IF(O520&gt;21,"",N520)</f>
        <v>4.7782058730700183E-2</v>
      </c>
      <c r="Q520" s="3">
        <f>IF(ISNUMBER(P520),SUMIF(A:A,A520,P:P),"")</f>
        <v>1</v>
      </c>
      <c r="R520" s="3">
        <f>IFERROR(P520*(1/Q520),"")</f>
        <v>4.7782058730700183E-2</v>
      </c>
      <c r="S520" s="8">
        <f>IFERROR(1/R520,"")</f>
        <v>20.928357349272094</v>
      </c>
    </row>
    <row r="521" spans="1:19" x14ac:dyDescent="0.25">
      <c r="A521" s="1">
        <v>55</v>
      </c>
      <c r="B521" s="5">
        <v>0.71875</v>
      </c>
      <c r="C521" s="1" t="s">
        <v>154</v>
      </c>
      <c r="D521" s="1">
        <v>7</v>
      </c>
      <c r="E521" s="1">
        <v>3</v>
      </c>
      <c r="F521" s="1" t="s">
        <v>560</v>
      </c>
      <c r="G521" s="2">
        <v>68.546033333333298</v>
      </c>
      <c r="H521" s="6">
        <f>1+COUNTIFS(A:A,A521,O:O,"&lt;"&amp;O521)</f>
        <v>1</v>
      </c>
      <c r="I521" s="2">
        <f>AVERAGEIF(A:A,A521,G:G)</f>
        <v>51.494862962962962</v>
      </c>
      <c r="J521" s="2">
        <f>G521-I521</f>
        <v>17.051170370370336</v>
      </c>
      <c r="K521" s="2">
        <f>90+J521</f>
        <v>107.05117037037033</v>
      </c>
      <c r="L521" s="2">
        <f>EXP(0.06*K521)</f>
        <v>615.89113697281937</v>
      </c>
      <c r="M521" s="2">
        <f>SUMIF(A:A,A521,L:L)</f>
        <v>2483.8822615928739</v>
      </c>
      <c r="N521" s="3">
        <f>L521/M521</f>
        <v>0.24795504460741158</v>
      </c>
      <c r="O521" s="7">
        <f>1/N521</f>
        <v>4.03298913149077</v>
      </c>
      <c r="P521" s="3">
        <f>IF(O521&gt;21,"",N521)</f>
        <v>0.24795504460741158</v>
      </c>
      <c r="Q521" s="3">
        <f>IF(ISNUMBER(P521),SUMIF(A:A,A521,P:P),"")</f>
        <v>0.94012439006514226</v>
      </c>
      <c r="R521" s="3">
        <f>IFERROR(P521*(1/Q521),"")</f>
        <v>0.26374706073760146</v>
      </c>
      <c r="S521" s="8">
        <f>IFERROR(1/R521,"")</f>
        <v>3.7915114473821077</v>
      </c>
    </row>
    <row r="522" spans="1:19" x14ac:dyDescent="0.25">
      <c r="A522" s="1">
        <v>55</v>
      </c>
      <c r="B522" s="5">
        <v>0.71875</v>
      </c>
      <c r="C522" s="1" t="s">
        <v>154</v>
      </c>
      <c r="D522" s="1">
        <v>7</v>
      </c>
      <c r="E522" s="1">
        <v>4</v>
      </c>
      <c r="F522" s="1" t="s">
        <v>561</v>
      </c>
      <c r="G522" s="2">
        <v>66.169399999999996</v>
      </c>
      <c r="H522" s="6">
        <f>1+COUNTIFS(A:A,A522,O:O,"&lt;"&amp;O522)</f>
        <v>2</v>
      </c>
      <c r="I522" s="2">
        <f>AVERAGEIF(A:A,A522,G:G)</f>
        <v>51.494862962962962</v>
      </c>
      <c r="J522" s="2">
        <f>G522-I522</f>
        <v>14.674537037037034</v>
      </c>
      <c r="K522" s="2">
        <f>90+J522</f>
        <v>104.67453703703703</v>
      </c>
      <c r="L522" s="2">
        <f>EXP(0.06*K522)</f>
        <v>534.04079021974746</v>
      </c>
      <c r="M522" s="2">
        <f>SUMIF(A:A,A522,L:L)</f>
        <v>2483.8822615928739</v>
      </c>
      <c r="N522" s="3">
        <f>L522/M522</f>
        <v>0.21500245743422464</v>
      </c>
      <c r="O522" s="7">
        <f>1/N522</f>
        <v>4.6511096288558864</v>
      </c>
      <c r="P522" s="3">
        <f>IF(O522&gt;21,"",N522)</f>
        <v>0.21500245743422464</v>
      </c>
      <c r="Q522" s="3">
        <f>IF(ISNUMBER(P522),SUMIF(A:A,A522,P:P),"")</f>
        <v>0.94012439006514226</v>
      </c>
      <c r="R522" s="3">
        <f>IFERROR(P522*(1/Q522),"")</f>
        <v>0.22869575527056252</v>
      </c>
      <c r="S522" s="8">
        <f>IFERROR(1/R522,"")</f>
        <v>4.3726216029542506</v>
      </c>
    </row>
    <row r="523" spans="1:19" x14ac:dyDescent="0.25">
      <c r="A523" s="1">
        <v>55</v>
      </c>
      <c r="B523" s="5">
        <v>0.71875</v>
      </c>
      <c r="C523" s="1" t="s">
        <v>154</v>
      </c>
      <c r="D523" s="1">
        <v>7</v>
      </c>
      <c r="E523" s="1">
        <v>1</v>
      </c>
      <c r="F523" s="1" t="s">
        <v>558</v>
      </c>
      <c r="G523" s="2">
        <v>55.1334666666666</v>
      </c>
      <c r="H523" s="6">
        <f>1+COUNTIFS(A:A,A523,O:O,"&lt;"&amp;O523)</f>
        <v>3</v>
      </c>
      <c r="I523" s="2">
        <f>AVERAGEIF(A:A,A523,G:G)</f>
        <v>51.494862962962962</v>
      </c>
      <c r="J523" s="2">
        <f>G523-I523</f>
        <v>3.6386037037036374</v>
      </c>
      <c r="K523" s="2">
        <f>90+J523</f>
        <v>93.638603703703637</v>
      </c>
      <c r="L523" s="2">
        <f>EXP(0.06*K523)</f>
        <v>275.42523769080037</v>
      </c>
      <c r="M523" s="2">
        <f>SUMIF(A:A,A523,L:L)</f>
        <v>2483.8822615928739</v>
      </c>
      <c r="N523" s="3">
        <f>L523/M523</f>
        <v>0.11088498112393402</v>
      </c>
      <c r="O523" s="7">
        <f>1/N523</f>
        <v>9.0183538822297233</v>
      </c>
      <c r="P523" s="3">
        <f>IF(O523&gt;21,"",N523)</f>
        <v>0.11088498112393402</v>
      </c>
      <c r="Q523" s="3">
        <f>IF(ISNUMBER(P523),SUMIF(A:A,A523,P:P),"")</f>
        <v>0.94012439006514226</v>
      </c>
      <c r="R523" s="3">
        <f>IFERROR(P523*(1/Q523),"")</f>
        <v>0.11794713794868218</v>
      </c>
      <c r="S523" s="8">
        <f>IFERROR(1/R523,"")</f>
        <v>8.478374442922826</v>
      </c>
    </row>
    <row r="524" spans="1:19" x14ac:dyDescent="0.25">
      <c r="A524" s="1">
        <v>55</v>
      </c>
      <c r="B524" s="5">
        <v>0.71875</v>
      </c>
      <c r="C524" s="1" t="s">
        <v>154</v>
      </c>
      <c r="D524" s="1">
        <v>7</v>
      </c>
      <c r="E524" s="1">
        <v>6</v>
      </c>
      <c r="F524" s="1" t="s">
        <v>562</v>
      </c>
      <c r="G524" s="2">
        <v>53.453433333333301</v>
      </c>
      <c r="H524" s="6">
        <f>1+COUNTIFS(A:A,A524,O:O,"&lt;"&amp;O524)</f>
        <v>4</v>
      </c>
      <c r="I524" s="2">
        <f>AVERAGEIF(A:A,A524,G:G)</f>
        <v>51.494862962962962</v>
      </c>
      <c r="J524" s="2">
        <f>G524-I524</f>
        <v>1.9585703703703388</v>
      </c>
      <c r="K524" s="2">
        <f>90+J524</f>
        <v>91.958570370370339</v>
      </c>
      <c r="L524" s="2">
        <f>EXP(0.06*K524)</f>
        <v>249.0152705818559</v>
      </c>
      <c r="M524" s="2">
        <f>SUMIF(A:A,A524,L:L)</f>
        <v>2483.8822615928739</v>
      </c>
      <c r="N524" s="3">
        <f>L524/M524</f>
        <v>0.10025244530800199</v>
      </c>
      <c r="O524" s="7">
        <f>1/N524</f>
        <v>9.9748190373584986</v>
      </c>
      <c r="P524" s="3">
        <f>IF(O524&gt;21,"",N524)</f>
        <v>0.10025244530800199</v>
      </c>
      <c r="Q524" s="3">
        <f>IF(ISNUMBER(P524),SUMIF(A:A,A524,P:P),"")</f>
        <v>0.94012439006514226</v>
      </c>
      <c r="R524" s="3">
        <f>IFERROR(P524*(1/Q524),"")</f>
        <v>0.10663742624638788</v>
      </c>
      <c r="S524" s="8">
        <f>IFERROR(1/R524,"")</f>
        <v>9.3775706635068286</v>
      </c>
    </row>
    <row r="525" spans="1:19" x14ac:dyDescent="0.25">
      <c r="A525" s="1">
        <v>55</v>
      </c>
      <c r="B525" s="5">
        <v>0.71875</v>
      </c>
      <c r="C525" s="1" t="s">
        <v>154</v>
      </c>
      <c r="D525" s="1">
        <v>7</v>
      </c>
      <c r="E525" s="1">
        <v>7</v>
      </c>
      <c r="F525" s="1" t="s">
        <v>460</v>
      </c>
      <c r="G525" s="2">
        <v>53.351366666666699</v>
      </c>
      <c r="H525" s="6">
        <f>1+COUNTIFS(A:A,A525,O:O,"&lt;"&amp;O525)</f>
        <v>5</v>
      </c>
      <c r="I525" s="2">
        <f>AVERAGEIF(A:A,A525,G:G)</f>
        <v>51.494862962962962</v>
      </c>
      <c r="J525" s="2">
        <f>G525-I525</f>
        <v>1.8565037037037371</v>
      </c>
      <c r="K525" s="2">
        <f>90+J525</f>
        <v>91.856503703703737</v>
      </c>
      <c r="L525" s="2">
        <f>EXP(0.06*K525)</f>
        <v>247.4949610041327</v>
      </c>
      <c r="M525" s="2">
        <f>SUMIF(A:A,A525,L:L)</f>
        <v>2483.8822615928739</v>
      </c>
      <c r="N525" s="3">
        <f>L525/M525</f>
        <v>9.9640375403872064E-2</v>
      </c>
      <c r="O525" s="7">
        <f>1/N525</f>
        <v>10.036092256243544</v>
      </c>
      <c r="P525" s="3">
        <f>IF(O525&gt;21,"",N525)</f>
        <v>9.9640375403872064E-2</v>
      </c>
      <c r="Q525" s="3">
        <f>IF(ISNUMBER(P525),SUMIF(A:A,A525,P:P),"")</f>
        <v>0.94012439006514226</v>
      </c>
      <c r="R525" s="3">
        <f>IFERROR(P525*(1/Q525),"")</f>
        <v>0.10598637420412832</v>
      </c>
      <c r="S525" s="8">
        <f>IFERROR(1/R525,"")</f>
        <v>9.4351751110384576</v>
      </c>
    </row>
    <row r="526" spans="1:19" x14ac:dyDescent="0.25">
      <c r="A526" s="1">
        <v>55</v>
      </c>
      <c r="B526" s="5">
        <v>0.71875</v>
      </c>
      <c r="C526" s="1" t="s">
        <v>154</v>
      </c>
      <c r="D526" s="1">
        <v>7</v>
      </c>
      <c r="E526" s="1">
        <v>11</v>
      </c>
      <c r="F526" s="1" t="s">
        <v>467</v>
      </c>
      <c r="G526" s="2">
        <v>52.088500000000003</v>
      </c>
      <c r="H526" s="6">
        <f>1+COUNTIFS(A:A,A526,O:O,"&lt;"&amp;O526)</f>
        <v>6</v>
      </c>
      <c r="I526" s="2">
        <f>AVERAGEIF(A:A,A526,G:G)</f>
        <v>51.494862962962962</v>
      </c>
      <c r="J526" s="2">
        <f>G526-I526</f>
        <v>0.59363703703704118</v>
      </c>
      <c r="K526" s="2">
        <f>90+J526</f>
        <v>90.593637037037041</v>
      </c>
      <c r="L526" s="2">
        <f>EXP(0.06*K526)</f>
        <v>229.43464603669642</v>
      </c>
      <c r="M526" s="2">
        <f>SUMIF(A:A,A526,L:L)</f>
        <v>2483.8822615928739</v>
      </c>
      <c r="N526" s="3">
        <f>L526/M526</f>
        <v>9.2369372568232633E-2</v>
      </c>
      <c r="O526" s="7">
        <f>1/N526</f>
        <v>10.826099303222037</v>
      </c>
      <c r="P526" s="3">
        <f>IF(O526&gt;21,"",N526)</f>
        <v>9.2369372568232633E-2</v>
      </c>
      <c r="Q526" s="3">
        <f>IF(ISNUMBER(P526),SUMIF(A:A,A526,P:P),"")</f>
        <v>0.94012439006514226</v>
      </c>
      <c r="R526" s="3">
        <f>IFERROR(P526*(1/Q526),"")</f>
        <v>9.8252288254995976E-2</v>
      </c>
      <c r="S526" s="8">
        <f>IFERROR(1/R526,"")</f>
        <v>10.177880004226278</v>
      </c>
    </row>
    <row r="527" spans="1:19" x14ac:dyDescent="0.25">
      <c r="A527" s="1">
        <v>55</v>
      </c>
      <c r="B527" s="5">
        <v>0.71875</v>
      </c>
      <c r="C527" s="1" t="s">
        <v>154</v>
      </c>
      <c r="D527" s="1">
        <v>7</v>
      </c>
      <c r="E527" s="1">
        <v>10</v>
      </c>
      <c r="F527" s="1" t="s">
        <v>564</v>
      </c>
      <c r="G527" s="2">
        <v>48.397433333333304</v>
      </c>
      <c r="H527" s="6">
        <f>1+COUNTIFS(A:A,A527,O:O,"&lt;"&amp;O527)</f>
        <v>7</v>
      </c>
      <c r="I527" s="2">
        <f>AVERAGEIF(A:A,A527,G:G)</f>
        <v>51.494862962962962</v>
      </c>
      <c r="J527" s="2">
        <f>G527-I527</f>
        <v>-3.0974296296296586</v>
      </c>
      <c r="K527" s="2">
        <f>90+J527</f>
        <v>86.902570370370341</v>
      </c>
      <c r="L527" s="2">
        <f>EXP(0.06*K527)</f>
        <v>183.85625366757452</v>
      </c>
      <c r="M527" s="2">
        <f>SUMIF(A:A,A527,L:L)</f>
        <v>2483.8822615928739</v>
      </c>
      <c r="N527" s="3">
        <f>L527/M527</f>
        <v>7.4019713619465383E-2</v>
      </c>
      <c r="O527" s="7">
        <f>1/N527</f>
        <v>13.509914468745315</v>
      </c>
      <c r="P527" s="3">
        <f>IF(O527&gt;21,"",N527)</f>
        <v>7.4019713619465383E-2</v>
      </c>
      <c r="Q527" s="3">
        <f>IF(ISNUMBER(P527),SUMIF(A:A,A527,P:P),"")</f>
        <v>0.94012439006514226</v>
      </c>
      <c r="R527" s="3">
        <f>IFERROR(P527*(1/Q527),"")</f>
        <v>7.8733957337641755E-2</v>
      </c>
      <c r="S527" s="8">
        <f>IFERROR(1/R527,"")</f>
        <v>12.701000099761428</v>
      </c>
    </row>
    <row r="528" spans="1:19" x14ac:dyDescent="0.25">
      <c r="A528" s="1">
        <v>55</v>
      </c>
      <c r="B528" s="5">
        <v>0.71875</v>
      </c>
      <c r="C528" s="1" t="s">
        <v>154</v>
      </c>
      <c r="D528" s="1">
        <v>7</v>
      </c>
      <c r="E528" s="1">
        <v>2</v>
      </c>
      <c r="F528" s="1" t="s">
        <v>559</v>
      </c>
      <c r="G528" s="2">
        <v>35.4228666666667</v>
      </c>
      <c r="H528" s="6">
        <f>1+COUNTIFS(A:A,A528,O:O,"&lt;"&amp;O528)</f>
        <v>8</v>
      </c>
      <c r="I528" s="2">
        <f>AVERAGEIF(A:A,A528,G:G)</f>
        <v>51.494862962962962</v>
      </c>
      <c r="J528" s="2">
        <f>G528-I528</f>
        <v>-16.071996296296263</v>
      </c>
      <c r="K528" s="2">
        <f>90+J528</f>
        <v>73.928003703703737</v>
      </c>
      <c r="L528" s="2">
        <f>EXP(0.06*K528)</f>
        <v>84.409522597516983</v>
      </c>
      <c r="M528" s="2">
        <f>SUMIF(A:A,A528,L:L)</f>
        <v>2483.8822615928739</v>
      </c>
      <c r="N528" s="3">
        <f>L528/M528</f>
        <v>3.398290003624669E-2</v>
      </c>
      <c r="O528" s="7">
        <f>1/N528</f>
        <v>29.426564505483181</v>
      </c>
      <c r="P528" s="3" t="str">
        <f>IF(O528&gt;21,"",N528)</f>
        <v/>
      </c>
      <c r="Q528" s="3" t="str">
        <f>IF(ISNUMBER(P528),SUMIF(A:A,A528,P:P),"")</f>
        <v/>
      </c>
      <c r="R528" s="3" t="str">
        <f>IFERROR(P528*(1/Q528),"")</f>
        <v/>
      </c>
      <c r="S528" s="8" t="str">
        <f>IFERROR(1/R528,"")</f>
        <v/>
      </c>
    </row>
    <row r="529" spans="1:19" x14ac:dyDescent="0.25">
      <c r="A529" s="1">
        <v>55</v>
      </c>
      <c r="B529" s="5">
        <v>0.71875</v>
      </c>
      <c r="C529" s="1" t="s">
        <v>154</v>
      </c>
      <c r="D529" s="1">
        <v>7</v>
      </c>
      <c r="E529" s="1">
        <v>8</v>
      </c>
      <c r="F529" s="1" t="s">
        <v>563</v>
      </c>
      <c r="G529" s="2">
        <v>30.891266666666699</v>
      </c>
      <c r="H529" s="6">
        <f>1+COUNTIFS(A:A,A529,O:O,"&lt;"&amp;O529)</f>
        <v>9</v>
      </c>
      <c r="I529" s="2">
        <f>AVERAGEIF(A:A,A529,G:G)</f>
        <v>51.494862962962962</v>
      </c>
      <c r="J529" s="2">
        <f>G529-I529</f>
        <v>-20.603596296296264</v>
      </c>
      <c r="K529" s="2">
        <f>90+J529</f>
        <v>69.39640370370374</v>
      </c>
      <c r="L529" s="2">
        <f>EXP(0.06*K529)</f>
        <v>64.314442821730253</v>
      </c>
      <c r="M529" s="2">
        <f>SUMIF(A:A,A529,L:L)</f>
        <v>2483.8822615928739</v>
      </c>
      <c r="N529" s="3">
        <f>L529/M529</f>
        <v>2.5892709898611067E-2</v>
      </c>
      <c r="O529" s="7">
        <f>1/N529</f>
        <v>38.620909279705863</v>
      </c>
      <c r="P529" s="3" t="str">
        <f>IF(O529&gt;21,"",N529)</f>
        <v/>
      </c>
      <c r="Q529" s="3" t="str">
        <f>IF(ISNUMBER(P529),SUMIF(A:A,A529,P:P),"")</f>
        <v/>
      </c>
      <c r="R529" s="3" t="str">
        <f>IFERROR(P529*(1/Q529),"")</f>
        <v/>
      </c>
      <c r="S529" s="8" t="str">
        <f>IFERROR(1/R529,"")</f>
        <v/>
      </c>
    </row>
    <row r="530" spans="1:19" x14ac:dyDescent="0.25">
      <c r="A530" s="1">
        <v>56</v>
      </c>
      <c r="B530" s="5">
        <v>0.72083333333333333</v>
      </c>
      <c r="C530" s="1" t="s">
        <v>66</v>
      </c>
      <c r="D530" s="1">
        <v>8</v>
      </c>
      <c r="E530" s="1">
        <v>11</v>
      </c>
      <c r="F530" s="1" t="s">
        <v>571</v>
      </c>
      <c r="G530" s="2">
        <v>55.421066666666597</v>
      </c>
      <c r="H530" s="6">
        <f>1+COUNTIFS(A:A,A530,O:O,"&lt;"&amp;O530)</f>
        <v>1</v>
      </c>
      <c r="I530" s="2">
        <f>AVERAGEIF(A:A,A530,G:G)</f>
        <v>44.845655555555545</v>
      </c>
      <c r="J530" s="2">
        <f>G530-I530</f>
        <v>10.575411111111052</v>
      </c>
      <c r="K530" s="2">
        <f>90+J530</f>
        <v>100.57541111111105</v>
      </c>
      <c r="L530" s="2">
        <f>EXP(0.06*K530)</f>
        <v>417.60026312910526</v>
      </c>
      <c r="M530" s="2">
        <f>SUMIF(A:A,A530,L:L)</f>
        <v>2999.3700667768085</v>
      </c>
      <c r="N530" s="3">
        <f>L530/M530</f>
        <v>0.13922932276838651</v>
      </c>
      <c r="O530" s="7">
        <f>1/N530</f>
        <v>7.1823950595776411</v>
      </c>
      <c r="P530" s="3">
        <f>IF(O530&gt;21,"",N530)</f>
        <v>0.13922932276838651</v>
      </c>
      <c r="Q530" s="3">
        <f>IF(ISNUMBER(P530),SUMIF(A:A,A530,P:P),"")</f>
        <v>0.88756225811349299</v>
      </c>
      <c r="R530" s="3">
        <f>IFERROR(P530*(1/Q530),"")</f>
        <v>0.15686710593611472</v>
      </c>
      <c r="S530" s="8">
        <f>IFERROR(1/R530,"")</f>
        <v>6.3748227777419268</v>
      </c>
    </row>
    <row r="531" spans="1:19" x14ac:dyDescent="0.25">
      <c r="A531" s="1">
        <v>56</v>
      </c>
      <c r="B531" s="5">
        <v>0.72083333333333333</v>
      </c>
      <c r="C531" s="1" t="s">
        <v>66</v>
      </c>
      <c r="D531" s="1">
        <v>8</v>
      </c>
      <c r="E531" s="1">
        <v>6</v>
      </c>
      <c r="F531" s="1" t="s">
        <v>566</v>
      </c>
      <c r="G531" s="2">
        <v>53.021166666666694</v>
      </c>
      <c r="H531" s="6">
        <f>1+COUNTIFS(A:A,A531,O:O,"&lt;"&amp;O531)</f>
        <v>2</v>
      </c>
      <c r="I531" s="2">
        <f>AVERAGEIF(A:A,A531,G:G)</f>
        <v>44.845655555555545</v>
      </c>
      <c r="J531" s="2">
        <f>G531-I531</f>
        <v>8.1755111111111489</v>
      </c>
      <c r="K531" s="2">
        <f>90+J531</f>
        <v>98.175511111111149</v>
      </c>
      <c r="L531" s="2">
        <f>EXP(0.06*K531)</f>
        <v>361.59712100601189</v>
      </c>
      <c r="M531" s="2">
        <f>SUMIF(A:A,A531,L:L)</f>
        <v>2999.3700667768085</v>
      </c>
      <c r="N531" s="3">
        <f>L531/M531</f>
        <v>0.12055768809968569</v>
      </c>
      <c r="O531" s="7">
        <f>1/N531</f>
        <v>8.2947841465998309</v>
      </c>
      <c r="P531" s="3">
        <f>IF(O531&gt;21,"",N531)</f>
        <v>0.12055768809968569</v>
      </c>
      <c r="Q531" s="3">
        <f>IF(ISNUMBER(P531),SUMIF(A:A,A531,P:P),"")</f>
        <v>0.88756225811349299</v>
      </c>
      <c r="R531" s="3">
        <f>IFERROR(P531*(1/Q531),"")</f>
        <v>0.13583012008186351</v>
      </c>
      <c r="S531" s="8">
        <f>IFERROR(1/R531,"")</f>
        <v>7.3621373477201493</v>
      </c>
    </row>
    <row r="532" spans="1:19" x14ac:dyDescent="0.25">
      <c r="A532" s="1">
        <v>56</v>
      </c>
      <c r="B532" s="5">
        <v>0.72083333333333333</v>
      </c>
      <c r="C532" s="1" t="s">
        <v>66</v>
      </c>
      <c r="D532" s="1">
        <v>8</v>
      </c>
      <c r="E532" s="1">
        <v>10</v>
      </c>
      <c r="F532" s="1" t="s">
        <v>570</v>
      </c>
      <c r="G532" s="2">
        <v>52.662666666666603</v>
      </c>
      <c r="H532" s="6">
        <f>1+COUNTIFS(A:A,A532,O:O,"&lt;"&amp;O532)</f>
        <v>3</v>
      </c>
      <c r="I532" s="2">
        <f>AVERAGEIF(A:A,A532,G:G)</f>
        <v>44.845655555555545</v>
      </c>
      <c r="J532" s="2">
        <f>G532-I532</f>
        <v>7.8170111111110572</v>
      </c>
      <c r="K532" s="2">
        <f>90+J532</f>
        <v>97.817011111111057</v>
      </c>
      <c r="L532" s="2">
        <f>EXP(0.06*K532)</f>
        <v>353.90222225664246</v>
      </c>
      <c r="M532" s="2">
        <f>SUMIF(A:A,A532,L:L)</f>
        <v>2999.3700667768085</v>
      </c>
      <c r="N532" s="3">
        <f>L532/M532</f>
        <v>0.11799218315096205</v>
      </c>
      <c r="O532" s="7">
        <f>1/N532</f>
        <v>8.4751377023050409</v>
      </c>
      <c r="P532" s="3">
        <f>IF(O532&gt;21,"",N532)</f>
        <v>0.11799218315096205</v>
      </c>
      <c r="Q532" s="3">
        <f>IF(ISNUMBER(P532),SUMIF(A:A,A532,P:P),"")</f>
        <v>0.88756225811349299</v>
      </c>
      <c r="R532" s="3">
        <f>IFERROR(P532*(1/Q532),"")</f>
        <v>0.1329396130495156</v>
      </c>
      <c r="S532" s="8">
        <f>IFERROR(1/R532,"")</f>
        <v>7.5222123568806625</v>
      </c>
    </row>
    <row r="533" spans="1:19" x14ac:dyDescent="0.25">
      <c r="A533" s="1">
        <v>56</v>
      </c>
      <c r="B533" s="5">
        <v>0.72083333333333333</v>
      </c>
      <c r="C533" s="1" t="s">
        <v>66</v>
      </c>
      <c r="D533" s="1">
        <v>8</v>
      </c>
      <c r="E533" s="1">
        <v>12</v>
      </c>
      <c r="F533" s="1" t="s">
        <v>572</v>
      </c>
      <c r="G533" s="2">
        <v>52.158666666666697</v>
      </c>
      <c r="H533" s="6">
        <f>1+COUNTIFS(A:A,A533,O:O,"&lt;"&amp;O533)</f>
        <v>4</v>
      </c>
      <c r="I533" s="2">
        <f>AVERAGEIF(A:A,A533,G:G)</f>
        <v>44.845655555555545</v>
      </c>
      <c r="J533" s="2">
        <f>G533-I533</f>
        <v>7.3130111111111518</v>
      </c>
      <c r="K533" s="2">
        <f>90+J533</f>
        <v>97.313011111111152</v>
      </c>
      <c r="L533" s="2">
        <f>EXP(0.06*K533)</f>
        <v>343.36041451279812</v>
      </c>
      <c r="M533" s="2">
        <f>SUMIF(A:A,A533,L:L)</f>
        <v>2999.3700667768085</v>
      </c>
      <c r="N533" s="3">
        <f>L533/M533</f>
        <v>0.11447750923305741</v>
      </c>
      <c r="O533" s="7">
        <f>1/N533</f>
        <v>8.73534030133521</v>
      </c>
      <c r="P533" s="3">
        <f>IF(O533&gt;21,"",N533)</f>
        <v>0.11447750923305741</v>
      </c>
      <c r="Q533" s="3">
        <f>IF(ISNUMBER(P533),SUMIF(A:A,A533,P:P),"")</f>
        <v>0.88756225811349299</v>
      </c>
      <c r="R533" s="3">
        <f>IFERROR(P533*(1/Q533),"")</f>
        <v>0.12897969487388808</v>
      </c>
      <c r="S533" s="8">
        <f>IFERROR(1/R533,"")</f>
        <v>7.7531583632428784</v>
      </c>
    </row>
    <row r="534" spans="1:19" x14ac:dyDescent="0.25">
      <c r="A534" s="1">
        <v>56</v>
      </c>
      <c r="B534" s="5">
        <v>0.72083333333333333</v>
      </c>
      <c r="C534" s="1" t="s">
        <v>66</v>
      </c>
      <c r="D534" s="1">
        <v>8</v>
      </c>
      <c r="E534" s="1">
        <v>5</v>
      </c>
      <c r="F534" s="1" t="s">
        <v>331</v>
      </c>
      <c r="G534" s="2">
        <v>51.302766666666699</v>
      </c>
      <c r="H534" s="6">
        <f>1+COUNTIFS(A:A,A534,O:O,"&lt;"&amp;O534)</f>
        <v>5</v>
      </c>
      <c r="I534" s="2">
        <f>AVERAGEIF(A:A,A534,G:G)</f>
        <v>44.845655555555545</v>
      </c>
      <c r="J534" s="2">
        <f>G534-I534</f>
        <v>6.4571111111111534</v>
      </c>
      <c r="K534" s="2">
        <f>90+J534</f>
        <v>96.457111111111146</v>
      </c>
      <c r="L534" s="2">
        <f>EXP(0.06*K534)</f>
        <v>326.17259267914199</v>
      </c>
      <c r="M534" s="2">
        <f>SUMIF(A:A,A534,L:L)</f>
        <v>2999.3700667768085</v>
      </c>
      <c r="N534" s="3">
        <f>L534/M534</f>
        <v>0.10874703201584408</v>
      </c>
      <c r="O534" s="7">
        <f>1/N534</f>
        <v>9.1956532648569507</v>
      </c>
      <c r="P534" s="3">
        <f>IF(O534&gt;21,"",N534)</f>
        <v>0.10874703201584408</v>
      </c>
      <c r="Q534" s="3">
        <f>IF(ISNUMBER(P534),SUMIF(A:A,A534,P:P),"")</f>
        <v>0.88756225811349299</v>
      </c>
      <c r="R534" s="3">
        <f>IFERROR(P534*(1/Q534),"")</f>
        <v>0.12252327205416</v>
      </c>
      <c r="S534" s="8">
        <f>IFERROR(1/R534,"")</f>
        <v>8.1617147765851499</v>
      </c>
    </row>
    <row r="535" spans="1:19" x14ac:dyDescent="0.25">
      <c r="A535" s="1">
        <v>56</v>
      </c>
      <c r="B535" s="5">
        <v>0.72083333333333333</v>
      </c>
      <c r="C535" s="1" t="s">
        <v>66</v>
      </c>
      <c r="D535" s="1">
        <v>8</v>
      </c>
      <c r="E535" s="1">
        <v>3</v>
      </c>
      <c r="F535" s="1" t="s">
        <v>565</v>
      </c>
      <c r="G535" s="2">
        <v>50.1486666666666</v>
      </c>
      <c r="H535" s="6">
        <f>1+COUNTIFS(A:A,A535,O:O,"&lt;"&amp;O535)</f>
        <v>6</v>
      </c>
      <c r="I535" s="2">
        <f>AVERAGEIF(A:A,A535,G:G)</f>
        <v>44.845655555555545</v>
      </c>
      <c r="J535" s="2">
        <f>G535-I535</f>
        <v>5.3030111111110543</v>
      </c>
      <c r="K535" s="2">
        <f>90+J535</f>
        <v>95.303011111111061</v>
      </c>
      <c r="L535" s="2">
        <f>EXP(0.06*K535)</f>
        <v>304.35070357484352</v>
      </c>
      <c r="M535" s="2">
        <f>SUMIF(A:A,A535,L:L)</f>
        <v>2999.3700667768085</v>
      </c>
      <c r="N535" s="3">
        <f>L535/M535</f>
        <v>0.10147154128997017</v>
      </c>
      <c r="O535" s="7">
        <f>1/N535</f>
        <v>9.8549799016292638</v>
      </c>
      <c r="P535" s="3">
        <f>IF(O535&gt;21,"",N535)</f>
        <v>0.10147154128997017</v>
      </c>
      <c r="Q535" s="3">
        <f>IF(ISNUMBER(P535),SUMIF(A:A,A535,P:P),"")</f>
        <v>0.88756225811349299</v>
      </c>
      <c r="R535" s="3">
        <f>IFERROR(P535*(1/Q535),"")</f>
        <v>0.11432611105574406</v>
      </c>
      <c r="S535" s="8">
        <f>IFERROR(1/R535,"")</f>
        <v>8.7469082151531587</v>
      </c>
    </row>
    <row r="536" spans="1:19" x14ac:dyDescent="0.25">
      <c r="A536" s="1">
        <v>56</v>
      </c>
      <c r="B536" s="5">
        <v>0.72083333333333333</v>
      </c>
      <c r="C536" s="1" t="s">
        <v>66</v>
      </c>
      <c r="D536" s="1">
        <v>8</v>
      </c>
      <c r="E536" s="1">
        <v>15</v>
      </c>
      <c r="F536" s="1" t="s">
        <v>574</v>
      </c>
      <c r="G536" s="2">
        <v>46.896166666666602</v>
      </c>
      <c r="H536" s="6">
        <f>1+COUNTIFS(A:A,A536,O:O,"&lt;"&amp;O536)</f>
        <v>7</v>
      </c>
      <c r="I536" s="2">
        <f>AVERAGEIF(A:A,A536,G:G)</f>
        <v>44.845655555555545</v>
      </c>
      <c r="J536" s="2">
        <f>G536-I536</f>
        <v>2.0505111111110566</v>
      </c>
      <c r="K536" s="2">
        <f>90+J536</f>
        <v>92.050511111111064</v>
      </c>
      <c r="L536" s="2">
        <f>EXP(0.06*K536)</f>
        <v>250.39274537624931</v>
      </c>
      <c r="M536" s="2">
        <f>SUMIF(A:A,A536,L:L)</f>
        <v>2999.3700667768085</v>
      </c>
      <c r="N536" s="3">
        <f>L536/M536</f>
        <v>8.3481777773866714E-2</v>
      </c>
      <c r="O536" s="7">
        <f>1/N536</f>
        <v>11.978662010633915</v>
      </c>
      <c r="P536" s="3">
        <f>IF(O536&gt;21,"",N536)</f>
        <v>8.3481777773866714E-2</v>
      </c>
      <c r="Q536" s="3">
        <f>IF(ISNUMBER(P536),SUMIF(A:A,A536,P:P),"")</f>
        <v>0.88756225811349299</v>
      </c>
      <c r="R536" s="3">
        <f>IFERROR(P536*(1/Q536),"")</f>
        <v>9.4057376832704237E-2</v>
      </c>
      <c r="S536" s="8">
        <f>IFERROR(1/R536,"")</f>
        <v>10.631808303336552</v>
      </c>
    </row>
    <row r="537" spans="1:19" x14ac:dyDescent="0.25">
      <c r="A537" s="1">
        <v>56</v>
      </c>
      <c r="B537" s="5">
        <v>0.72083333333333333</v>
      </c>
      <c r="C537" s="1" t="s">
        <v>66</v>
      </c>
      <c r="D537" s="1">
        <v>8</v>
      </c>
      <c r="E537" s="1">
        <v>8</v>
      </c>
      <c r="F537" s="1" t="s">
        <v>568</v>
      </c>
      <c r="G537" s="2">
        <v>39.0032</v>
      </c>
      <c r="H537" s="6">
        <f>1+COUNTIFS(A:A,A537,O:O,"&lt;"&amp;O537)</f>
        <v>8</v>
      </c>
      <c r="I537" s="2">
        <f>AVERAGEIF(A:A,A537,G:G)</f>
        <v>44.845655555555545</v>
      </c>
      <c r="J537" s="2">
        <f>G537-I537</f>
        <v>-5.8424555555555457</v>
      </c>
      <c r="K537" s="2">
        <f>90+J537</f>
        <v>84.157544444444454</v>
      </c>
      <c r="L537" s="2">
        <f>EXP(0.06*K537)</f>
        <v>155.93709155668927</v>
      </c>
      <c r="M537" s="2">
        <f>SUMIF(A:A,A537,L:L)</f>
        <v>2999.3700667768085</v>
      </c>
      <c r="N537" s="3">
        <f>L537/M537</f>
        <v>5.1989947250578129E-2</v>
      </c>
      <c r="O537" s="7">
        <f>1/N537</f>
        <v>19.234487682402484</v>
      </c>
      <c r="P537" s="3">
        <f>IF(O537&gt;21,"",N537)</f>
        <v>5.1989947250578129E-2</v>
      </c>
      <c r="Q537" s="3">
        <f>IF(ISNUMBER(P537),SUMIF(A:A,A537,P:P),"")</f>
        <v>0.88756225811349299</v>
      </c>
      <c r="R537" s="3">
        <f>IFERROR(P537*(1/Q537),"")</f>
        <v>5.8576113140595201E-2</v>
      </c>
      <c r="S537" s="8">
        <f>IFERROR(1/R537,"")</f>
        <v>17.071805321049318</v>
      </c>
    </row>
    <row r="538" spans="1:19" x14ac:dyDescent="0.25">
      <c r="A538" s="1">
        <v>56</v>
      </c>
      <c r="B538" s="5">
        <v>0.72083333333333333</v>
      </c>
      <c r="C538" s="1" t="s">
        <v>66</v>
      </c>
      <c r="D538" s="1">
        <v>8</v>
      </c>
      <c r="E538" s="1">
        <v>14</v>
      </c>
      <c r="F538" s="1" t="s">
        <v>573</v>
      </c>
      <c r="G538" s="2">
        <v>38.224000000000004</v>
      </c>
      <c r="H538" s="6">
        <f>1+COUNTIFS(A:A,A538,O:O,"&lt;"&amp;O538)</f>
        <v>9</v>
      </c>
      <c r="I538" s="2">
        <f>AVERAGEIF(A:A,A538,G:G)</f>
        <v>44.845655555555545</v>
      </c>
      <c r="J538" s="2">
        <f>G538-I538</f>
        <v>-6.6216555555555416</v>
      </c>
      <c r="K538" s="2">
        <f>90+J538</f>
        <v>83.378344444444451</v>
      </c>
      <c r="L538" s="2">
        <f>EXP(0.06*K538)</f>
        <v>148.81451529496047</v>
      </c>
      <c r="M538" s="2">
        <f>SUMIF(A:A,A538,L:L)</f>
        <v>2999.3700667768085</v>
      </c>
      <c r="N538" s="3">
        <f>L538/M538</f>
        <v>4.9615256531142203E-2</v>
      </c>
      <c r="O538" s="7">
        <f>1/N538</f>
        <v>20.155090790920855</v>
      </c>
      <c r="P538" s="3">
        <f>IF(O538&gt;21,"",N538)</f>
        <v>4.9615256531142203E-2</v>
      </c>
      <c r="Q538" s="3">
        <f>IF(ISNUMBER(P538),SUMIF(A:A,A538,P:P),"")</f>
        <v>0.88756225811349299</v>
      </c>
      <c r="R538" s="3">
        <f>IFERROR(P538*(1/Q538),"")</f>
        <v>5.5900592975414547E-2</v>
      </c>
      <c r="S538" s="8">
        <f>IFERROR(1/R538,"")</f>
        <v>17.888897894872184</v>
      </c>
    </row>
    <row r="539" spans="1:19" x14ac:dyDescent="0.25">
      <c r="A539" s="1">
        <v>56</v>
      </c>
      <c r="B539" s="5">
        <v>0.72083333333333333</v>
      </c>
      <c r="C539" s="1" t="s">
        <v>66</v>
      </c>
      <c r="D539" s="1">
        <v>8</v>
      </c>
      <c r="E539" s="1">
        <v>16</v>
      </c>
      <c r="F539" s="1" t="s">
        <v>575</v>
      </c>
      <c r="G539" s="2">
        <v>36.407633333333401</v>
      </c>
      <c r="H539" s="6">
        <f>1+COUNTIFS(A:A,A539,O:O,"&lt;"&amp;O539)</f>
        <v>10</v>
      </c>
      <c r="I539" s="2">
        <f>AVERAGEIF(A:A,A539,G:G)</f>
        <v>44.845655555555545</v>
      </c>
      <c r="J539" s="2">
        <f>G539-I539</f>
        <v>-8.4380222222221448</v>
      </c>
      <c r="K539" s="2">
        <f>90+J539</f>
        <v>81.561977777777855</v>
      </c>
      <c r="L539" s="2">
        <f>EXP(0.06*K539)</f>
        <v>133.44890448891022</v>
      </c>
      <c r="M539" s="2">
        <f>SUMIF(A:A,A539,L:L)</f>
        <v>2999.3700667768085</v>
      </c>
      <c r="N539" s="3">
        <f>L539/M539</f>
        <v>4.4492310557835715E-2</v>
      </c>
      <c r="O539" s="7">
        <f>1/N539</f>
        <v>22.475793849818078</v>
      </c>
      <c r="P539" s="3" t="str">
        <f>IF(O539&gt;21,"",N539)</f>
        <v/>
      </c>
      <c r="Q539" s="3" t="str">
        <f>IF(ISNUMBER(P539),SUMIF(A:A,A539,P:P),"")</f>
        <v/>
      </c>
      <c r="R539" s="3" t="str">
        <f>IFERROR(P539*(1/Q539),"")</f>
        <v/>
      </c>
      <c r="S539" s="8" t="str">
        <f>IFERROR(1/R539,"")</f>
        <v/>
      </c>
    </row>
    <row r="540" spans="1:19" x14ac:dyDescent="0.25">
      <c r="A540" s="1">
        <v>56</v>
      </c>
      <c r="B540" s="5">
        <v>0.72083333333333333</v>
      </c>
      <c r="C540" s="1" t="s">
        <v>66</v>
      </c>
      <c r="D540" s="1">
        <v>8</v>
      </c>
      <c r="E540" s="1">
        <v>7</v>
      </c>
      <c r="F540" s="1" t="s">
        <v>567</v>
      </c>
      <c r="G540" s="2">
        <v>35.387866666666703</v>
      </c>
      <c r="H540" s="6">
        <f>1+COUNTIFS(A:A,A540,O:O,"&lt;"&amp;O540)</f>
        <v>11</v>
      </c>
      <c r="I540" s="2">
        <f>AVERAGEIF(A:A,A540,G:G)</f>
        <v>44.845655555555545</v>
      </c>
      <c r="J540" s="2">
        <f>G540-I540</f>
        <v>-9.4577888888888424</v>
      </c>
      <c r="K540" s="2">
        <f>90+J540</f>
        <v>80.542211111111158</v>
      </c>
      <c r="L540" s="2">
        <f>EXP(0.06*K540)</f>
        <v>125.52848019697264</v>
      </c>
      <c r="M540" s="2">
        <f>SUMIF(A:A,A540,L:L)</f>
        <v>2999.3700667768085</v>
      </c>
      <c r="N540" s="3">
        <f>L540/M540</f>
        <v>4.185161463982616E-2</v>
      </c>
      <c r="O540" s="7">
        <f>1/N540</f>
        <v>23.893940738152455</v>
      </c>
      <c r="P540" s="3" t="str">
        <f>IF(O540&gt;21,"",N540)</f>
        <v/>
      </c>
      <c r="Q540" s="3" t="str">
        <f>IF(ISNUMBER(P540),SUMIF(A:A,A540,P:P),"")</f>
        <v/>
      </c>
      <c r="R540" s="3" t="str">
        <f>IFERROR(P540*(1/Q540),"")</f>
        <v/>
      </c>
      <c r="S540" s="8" t="str">
        <f>IFERROR(1/R540,"")</f>
        <v/>
      </c>
    </row>
    <row r="541" spans="1:19" x14ac:dyDescent="0.25">
      <c r="A541" s="1">
        <v>56</v>
      </c>
      <c r="B541" s="5">
        <v>0.72083333333333333</v>
      </c>
      <c r="C541" s="1" t="s">
        <v>66</v>
      </c>
      <c r="D541" s="1">
        <v>8</v>
      </c>
      <c r="E541" s="1">
        <v>9</v>
      </c>
      <c r="F541" s="1" t="s">
        <v>569</v>
      </c>
      <c r="G541" s="2">
        <v>27.513999999999999</v>
      </c>
      <c r="H541" s="6">
        <f>1+COUNTIFS(A:A,A541,O:O,"&lt;"&amp;O541)</f>
        <v>12</v>
      </c>
      <c r="I541" s="2">
        <f>AVERAGEIF(A:A,A541,G:G)</f>
        <v>44.845655555555545</v>
      </c>
      <c r="J541" s="2">
        <f>G541-I541</f>
        <v>-17.331655555555546</v>
      </c>
      <c r="K541" s="2">
        <f>90+J541</f>
        <v>72.668344444444458</v>
      </c>
      <c r="L541" s="2">
        <f>EXP(0.06*K541)</f>
        <v>78.265012704483041</v>
      </c>
      <c r="M541" s="2">
        <f>SUMIF(A:A,A541,L:L)</f>
        <v>2999.3700667768085</v>
      </c>
      <c r="N541" s="3">
        <f>L541/M541</f>
        <v>2.609381668884507E-2</v>
      </c>
      <c r="O541" s="7">
        <f>1/N541</f>
        <v>38.323255349130022</v>
      </c>
      <c r="P541" s="3" t="str">
        <f>IF(O541&gt;21,"",N541)</f>
        <v/>
      </c>
      <c r="Q541" s="3" t="str">
        <f>IF(ISNUMBER(P541),SUMIF(A:A,A541,P:P),"")</f>
        <v/>
      </c>
      <c r="R541" s="3" t="str">
        <f>IFERROR(P541*(1/Q541),"")</f>
        <v/>
      </c>
      <c r="S541" s="8" t="str">
        <f>IFERROR(1/R541,"")</f>
        <v/>
      </c>
    </row>
    <row r="542" spans="1:19" x14ac:dyDescent="0.25">
      <c r="A542" s="1">
        <v>57</v>
      </c>
      <c r="B542" s="5">
        <v>0.72291666666666676</v>
      </c>
      <c r="C542" s="1" t="s">
        <v>77</v>
      </c>
      <c r="D542" s="1">
        <v>8</v>
      </c>
      <c r="E542" s="1">
        <v>5</v>
      </c>
      <c r="F542" s="1" t="s">
        <v>579</v>
      </c>
      <c r="G542" s="2">
        <v>65.634833333333404</v>
      </c>
      <c r="H542" s="6">
        <f>1+COUNTIFS(A:A,A542,O:O,"&lt;"&amp;O542)</f>
        <v>1</v>
      </c>
      <c r="I542" s="2">
        <f>AVERAGEIF(A:A,A542,G:G)</f>
        <v>48.59930277777778</v>
      </c>
      <c r="J542" s="2">
        <f>G542-I542</f>
        <v>17.035530555555624</v>
      </c>
      <c r="K542" s="2">
        <f>90+J542</f>
        <v>107.03553055555562</v>
      </c>
      <c r="L542" s="2">
        <f>EXP(0.06*K542)</f>
        <v>615.31346265709294</v>
      </c>
      <c r="M542" s="2">
        <f>SUMIF(A:A,A542,L:L)</f>
        <v>3083.8428088789947</v>
      </c>
      <c r="N542" s="3">
        <f>L542/M542</f>
        <v>0.19952815392713388</v>
      </c>
      <c r="O542" s="7">
        <f>1/N542</f>
        <v>5.0118240474734819</v>
      </c>
      <c r="P542" s="3">
        <f>IF(O542&gt;21,"",N542)</f>
        <v>0.19952815392713388</v>
      </c>
      <c r="Q542" s="3">
        <f>IF(ISNUMBER(P542),SUMIF(A:A,A542,P:P),"")</f>
        <v>0.93507075406218965</v>
      </c>
      <c r="R542" s="3">
        <f>IFERROR(P542*(1/Q542),"")</f>
        <v>0.21338294782542591</v>
      </c>
      <c r="S542" s="8">
        <f>IFERROR(1/R542,"")</f>
        <v>4.6864100912980442</v>
      </c>
    </row>
    <row r="543" spans="1:19" x14ac:dyDescent="0.25">
      <c r="A543" s="1">
        <v>57</v>
      </c>
      <c r="B543" s="5">
        <v>0.72291666666666676</v>
      </c>
      <c r="C543" s="1" t="s">
        <v>77</v>
      </c>
      <c r="D543" s="1">
        <v>8</v>
      </c>
      <c r="E543" s="1">
        <v>7</v>
      </c>
      <c r="F543" s="1" t="s">
        <v>581</v>
      </c>
      <c r="G543" s="2">
        <v>60.763900000000007</v>
      </c>
      <c r="H543" s="6">
        <f>1+COUNTIFS(A:A,A543,O:O,"&lt;"&amp;O543)</f>
        <v>2</v>
      </c>
      <c r="I543" s="2">
        <f>AVERAGEIF(A:A,A543,G:G)</f>
        <v>48.59930277777778</v>
      </c>
      <c r="J543" s="2">
        <f>G543-I543</f>
        <v>12.164597222222227</v>
      </c>
      <c r="K543" s="2">
        <f>90+J543</f>
        <v>102.16459722222223</v>
      </c>
      <c r="L543" s="2">
        <f>EXP(0.06*K543)</f>
        <v>459.37911756481645</v>
      </c>
      <c r="M543" s="2">
        <f>SUMIF(A:A,A543,L:L)</f>
        <v>3083.8428088789947</v>
      </c>
      <c r="N543" s="3">
        <f>L543/M543</f>
        <v>0.14896320793075865</v>
      </c>
      <c r="O543" s="7">
        <f>1/N543</f>
        <v>6.7130670310538818</v>
      </c>
      <c r="P543" s="3">
        <f>IF(O543&gt;21,"",N543)</f>
        <v>0.14896320793075865</v>
      </c>
      <c r="Q543" s="3">
        <f>IF(ISNUMBER(P543),SUMIF(A:A,A543,P:P),"")</f>
        <v>0.93507075406218965</v>
      </c>
      <c r="R543" s="3">
        <f>IFERROR(P543*(1/Q543),"")</f>
        <v>0.15930688376641433</v>
      </c>
      <c r="S543" s="8">
        <f>IFERROR(1/R543,"")</f>
        <v>6.2771926507975779</v>
      </c>
    </row>
    <row r="544" spans="1:19" x14ac:dyDescent="0.25">
      <c r="A544" s="1">
        <v>57</v>
      </c>
      <c r="B544" s="5">
        <v>0.72291666666666676</v>
      </c>
      <c r="C544" s="1" t="s">
        <v>77</v>
      </c>
      <c r="D544" s="1">
        <v>8</v>
      </c>
      <c r="E544" s="1">
        <v>9</v>
      </c>
      <c r="F544" s="1" t="s">
        <v>583</v>
      </c>
      <c r="G544" s="2">
        <v>56.011433333333308</v>
      </c>
      <c r="H544" s="6">
        <f>1+COUNTIFS(A:A,A544,O:O,"&lt;"&amp;O544)</f>
        <v>3</v>
      </c>
      <c r="I544" s="2">
        <f>AVERAGEIF(A:A,A544,G:G)</f>
        <v>48.59930277777778</v>
      </c>
      <c r="J544" s="2">
        <f>G544-I544</f>
        <v>7.4121305555555281</v>
      </c>
      <c r="K544" s="2">
        <f>90+J544</f>
        <v>97.412130555555535</v>
      </c>
      <c r="L544" s="2">
        <f>EXP(0.06*K544)</f>
        <v>345.40852030129565</v>
      </c>
      <c r="M544" s="2">
        <f>SUMIF(A:A,A544,L:L)</f>
        <v>3083.8428088789947</v>
      </c>
      <c r="N544" s="3">
        <f>L544/M544</f>
        <v>0.11200587763643337</v>
      </c>
      <c r="O544" s="7">
        <f>1/N544</f>
        <v>8.9281028915818172</v>
      </c>
      <c r="P544" s="3">
        <f>IF(O544&gt;21,"",N544)</f>
        <v>0.11200587763643337</v>
      </c>
      <c r="Q544" s="3">
        <f>IF(ISNUMBER(P544),SUMIF(A:A,A544,P:P),"")</f>
        <v>0.93507075406218965</v>
      </c>
      <c r="R544" s="3">
        <f>IFERROR(P544*(1/Q544),"")</f>
        <v>0.11978331816052508</v>
      </c>
      <c r="S544" s="8">
        <f>IFERROR(1/R544,"")</f>
        <v>8.3484079031762271</v>
      </c>
    </row>
    <row r="545" spans="1:19" x14ac:dyDescent="0.25">
      <c r="A545" s="1">
        <v>57</v>
      </c>
      <c r="B545" s="5">
        <v>0.72291666666666676</v>
      </c>
      <c r="C545" s="1" t="s">
        <v>77</v>
      </c>
      <c r="D545" s="1">
        <v>8</v>
      </c>
      <c r="E545" s="1">
        <v>2</v>
      </c>
      <c r="F545" s="1" t="s">
        <v>576</v>
      </c>
      <c r="G545" s="2">
        <v>53.021366666666601</v>
      </c>
      <c r="H545" s="6">
        <f>1+COUNTIFS(A:A,A545,O:O,"&lt;"&amp;O545)</f>
        <v>4</v>
      </c>
      <c r="I545" s="2">
        <f>AVERAGEIF(A:A,A545,G:G)</f>
        <v>48.59930277777778</v>
      </c>
      <c r="J545" s="2">
        <f>G545-I545</f>
        <v>4.4220638888888217</v>
      </c>
      <c r="K545" s="2">
        <f>90+J545</f>
        <v>94.422063888888829</v>
      </c>
      <c r="L545" s="2">
        <f>EXP(0.06*K545)</f>
        <v>288.68145065795875</v>
      </c>
      <c r="M545" s="2">
        <f>SUMIF(A:A,A545,L:L)</f>
        <v>3083.8428088789947</v>
      </c>
      <c r="N545" s="3">
        <f>L545/M545</f>
        <v>9.361094859530053E-2</v>
      </c>
      <c r="O545" s="7">
        <f>1/N545</f>
        <v>10.682511127231566</v>
      </c>
      <c r="P545" s="3">
        <f>IF(O545&gt;21,"",N545)</f>
        <v>9.361094859530053E-2</v>
      </c>
      <c r="Q545" s="3">
        <f>IF(ISNUMBER(P545),SUMIF(A:A,A545,P:P),"")</f>
        <v>0.93507075406218965</v>
      </c>
      <c r="R545" s="3">
        <f>IFERROR(P545*(1/Q545),"")</f>
        <v>0.10011108591369189</v>
      </c>
      <c r="S545" s="8">
        <f>IFERROR(1/R545,"")</f>
        <v>9.9889037350181518</v>
      </c>
    </row>
    <row r="546" spans="1:19" x14ac:dyDescent="0.25">
      <c r="A546" s="1">
        <v>57</v>
      </c>
      <c r="B546" s="5">
        <v>0.72291666666666676</v>
      </c>
      <c r="C546" s="1" t="s">
        <v>77</v>
      </c>
      <c r="D546" s="1">
        <v>8</v>
      </c>
      <c r="E546" s="1">
        <v>1</v>
      </c>
      <c r="F546" s="1" t="s">
        <v>29</v>
      </c>
      <c r="G546" s="2">
        <v>52.498866666666601</v>
      </c>
      <c r="H546" s="6">
        <f>1+COUNTIFS(A:A,A546,O:O,"&lt;"&amp;O546)</f>
        <v>5</v>
      </c>
      <c r="I546" s="2">
        <f>AVERAGEIF(A:A,A546,G:G)</f>
        <v>48.59930277777778</v>
      </c>
      <c r="J546" s="2">
        <f>G546-I546</f>
        <v>3.8995638888888209</v>
      </c>
      <c r="K546" s="2">
        <f>90+J546</f>
        <v>93.899563888888821</v>
      </c>
      <c r="L546" s="2">
        <f>EXP(0.06*K546)</f>
        <v>279.77167758787249</v>
      </c>
      <c r="M546" s="2">
        <f>SUMIF(A:A,A546,L:L)</f>
        <v>3083.8428088789947</v>
      </c>
      <c r="N546" s="3">
        <f>L546/M546</f>
        <v>9.0721769858811988E-2</v>
      </c>
      <c r="O546" s="7">
        <f>1/N546</f>
        <v>11.02271264720998</v>
      </c>
      <c r="P546" s="3">
        <f>IF(O546&gt;21,"",N546)</f>
        <v>9.0721769858811988E-2</v>
      </c>
      <c r="Q546" s="3">
        <f>IF(ISNUMBER(P546),SUMIF(A:A,A546,P:P),"")</f>
        <v>0.93507075406218965</v>
      </c>
      <c r="R546" s="3">
        <f>IFERROR(P546*(1/Q546),"")</f>
        <v>9.7021288993044755E-2</v>
      </c>
      <c r="S546" s="8">
        <f>IFERROR(1/R546,"")</f>
        <v>10.307016226837471</v>
      </c>
    </row>
    <row r="547" spans="1:19" x14ac:dyDescent="0.25">
      <c r="A547" s="1">
        <v>57</v>
      </c>
      <c r="B547" s="5">
        <v>0.72291666666666676</v>
      </c>
      <c r="C547" s="1" t="s">
        <v>77</v>
      </c>
      <c r="D547" s="1">
        <v>8</v>
      </c>
      <c r="E547" s="1">
        <v>12</v>
      </c>
      <c r="F547" s="1" t="s">
        <v>584</v>
      </c>
      <c r="G547" s="2">
        <v>46.160866666666699</v>
      </c>
      <c r="H547" s="6">
        <f>1+COUNTIFS(A:A,A547,O:O,"&lt;"&amp;O547)</f>
        <v>6</v>
      </c>
      <c r="I547" s="2">
        <f>AVERAGEIF(A:A,A547,G:G)</f>
        <v>48.59930277777778</v>
      </c>
      <c r="J547" s="2">
        <f>G547-I547</f>
        <v>-2.4384361111110806</v>
      </c>
      <c r="K547" s="2">
        <f>90+J547</f>
        <v>87.561563888888912</v>
      </c>
      <c r="L547" s="2">
        <f>EXP(0.06*K547)</f>
        <v>191.27149017715669</v>
      </c>
      <c r="M547" s="2">
        <f>SUMIF(A:A,A547,L:L)</f>
        <v>3083.8428088789947</v>
      </c>
      <c r="N547" s="3">
        <f>L547/M547</f>
        <v>6.2023748300804489E-2</v>
      </c>
      <c r="O547" s="7">
        <f>1/N547</f>
        <v>16.122856605669369</v>
      </c>
      <c r="P547" s="3">
        <f>IF(O547&gt;21,"",N547)</f>
        <v>6.2023748300804489E-2</v>
      </c>
      <c r="Q547" s="3">
        <f>IF(ISNUMBER(P547),SUMIF(A:A,A547,P:P),"")</f>
        <v>0.93507075406218965</v>
      </c>
      <c r="R547" s="3">
        <f>IFERROR(P547*(1/Q547),"")</f>
        <v>6.6330540262709806E-2</v>
      </c>
      <c r="S547" s="8">
        <f>IFERROR(1/R547,"")</f>
        <v>15.076011683899813</v>
      </c>
    </row>
    <row r="548" spans="1:19" x14ac:dyDescent="0.25">
      <c r="A548" s="1">
        <v>57</v>
      </c>
      <c r="B548" s="5">
        <v>0.72291666666666676</v>
      </c>
      <c r="C548" s="1" t="s">
        <v>77</v>
      </c>
      <c r="D548" s="1">
        <v>8</v>
      </c>
      <c r="E548" s="1">
        <v>13</v>
      </c>
      <c r="F548" s="1" t="s">
        <v>585</v>
      </c>
      <c r="G548" s="2">
        <v>46.047466666666701</v>
      </c>
      <c r="H548" s="6">
        <f>1+COUNTIFS(A:A,A548,O:O,"&lt;"&amp;O548)</f>
        <v>7</v>
      </c>
      <c r="I548" s="2">
        <f>AVERAGEIF(A:A,A548,G:G)</f>
        <v>48.59930277777778</v>
      </c>
      <c r="J548" s="2">
        <f>G548-I548</f>
        <v>-2.5518361111110792</v>
      </c>
      <c r="K548" s="2">
        <f>90+J548</f>
        <v>87.448163888888928</v>
      </c>
      <c r="L548" s="2">
        <f>EXP(0.06*K548)</f>
        <v>189.97449633467068</v>
      </c>
      <c r="M548" s="2">
        <f>SUMIF(A:A,A548,L:L)</f>
        <v>3083.8428088789947</v>
      </c>
      <c r="N548" s="3">
        <f>L548/M548</f>
        <v>6.1603171143385274E-2</v>
      </c>
      <c r="O548" s="7">
        <f>1/N548</f>
        <v>16.232930568987054</v>
      </c>
      <c r="P548" s="3">
        <f>IF(O548&gt;21,"",N548)</f>
        <v>6.1603171143385274E-2</v>
      </c>
      <c r="Q548" s="3">
        <f>IF(ISNUMBER(P548),SUMIF(A:A,A548,P:P),"")</f>
        <v>0.93507075406218965</v>
      </c>
      <c r="R548" s="3">
        <f>IFERROR(P548*(1/Q548),"")</f>
        <v>6.5880759157277813E-2</v>
      </c>
      <c r="S548" s="8">
        <f>IFERROR(1/R548,"")</f>
        <v>15.178938627781895</v>
      </c>
    </row>
    <row r="549" spans="1:19" x14ac:dyDescent="0.25">
      <c r="A549" s="1">
        <v>57</v>
      </c>
      <c r="B549" s="5">
        <v>0.72291666666666676</v>
      </c>
      <c r="C549" s="1" t="s">
        <v>77</v>
      </c>
      <c r="D549" s="1">
        <v>8</v>
      </c>
      <c r="E549" s="1">
        <v>3</v>
      </c>
      <c r="F549" s="1" t="s">
        <v>577</v>
      </c>
      <c r="G549" s="2">
        <v>45.501899999999999</v>
      </c>
      <c r="H549" s="6">
        <f>1+COUNTIFS(A:A,A549,O:O,"&lt;"&amp;O549)</f>
        <v>8</v>
      </c>
      <c r="I549" s="2">
        <f>AVERAGEIF(A:A,A549,G:G)</f>
        <v>48.59930277777778</v>
      </c>
      <c r="J549" s="2">
        <f>G549-I549</f>
        <v>-3.0974027777777806</v>
      </c>
      <c r="K549" s="2">
        <f>90+J549</f>
        <v>86.902597222222226</v>
      </c>
      <c r="L549" s="2">
        <f>EXP(0.06*K549)</f>
        <v>183.85654988066676</v>
      </c>
      <c r="M549" s="2">
        <f>SUMIF(A:A,A549,L:L)</f>
        <v>3083.8428088789947</v>
      </c>
      <c r="N549" s="3">
        <f>L549/M549</f>
        <v>5.9619300098989261E-2</v>
      </c>
      <c r="O549" s="7">
        <f>1/N549</f>
        <v>16.773091907144902</v>
      </c>
      <c r="P549" s="3">
        <f>IF(O549&gt;21,"",N549)</f>
        <v>5.9619300098989261E-2</v>
      </c>
      <c r="Q549" s="3">
        <f>IF(ISNUMBER(P549),SUMIF(A:A,A549,P:P),"")</f>
        <v>0.93507075406218965</v>
      </c>
      <c r="R549" s="3">
        <f>IFERROR(P549*(1/Q549),"")</f>
        <v>6.3759132493437065E-2</v>
      </c>
      <c r="S549" s="8">
        <f>IFERROR(1/R549,"")</f>
        <v>15.684027697568396</v>
      </c>
    </row>
    <row r="550" spans="1:19" x14ac:dyDescent="0.25">
      <c r="A550" s="1">
        <v>57</v>
      </c>
      <c r="B550" s="5">
        <v>0.72291666666666676</v>
      </c>
      <c r="C550" s="1" t="s">
        <v>77</v>
      </c>
      <c r="D550" s="1">
        <v>8</v>
      </c>
      <c r="E550" s="1">
        <v>6</v>
      </c>
      <c r="F550" s="1" t="s">
        <v>580</v>
      </c>
      <c r="G550" s="2">
        <v>44.385899999999999</v>
      </c>
      <c r="H550" s="6">
        <f>1+COUNTIFS(A:A,A550,O:O,"&lt;"&amp;O550)</f>
        <v>9</v>
      </c>
      <c r="I550" s="2">
        <f>AVERAGEIF(A:A,A550,G:G)</f>
        <v>48.59930277777778</v>
      </c>
      <c r="J550" s="2">
        <f>G550-I550</f>
        <v>-4.2134027777777803</v>
      </c>
      <c r="K550" s="2">
        <f>90+J550</f>
        <v>85.786597222222213</v>
      </c>
      <c r="L550" s="2">
        <f>EXP(0.06*K550)</f>
        <v>171.94864099081769</v>
      </c>
      <c r="M550" s="2">
        <f>SUMIF(A:A,A550,L:L)</f>
        <v>3083.8428088789947</v>
      </c>
      <c r="N550" s="3">
        <f>L550/M550</f>
        <v>5.5757913631571454E-2</v>
      </c>
      <c r="O550" s="7">
        <f>1/N550</f>
        <v>17.934673930011904</v>
      </c>
      <c r="P550" s="3">
        <f>IF(O550&gt;21,"",N550)</f>
        <v>5.5757913631571454E-2</v>
      </c>
      <c r="Q550" s="3">
        <f>IF(ISNUMBER(P550),SUMIF(A:A,A550,P:P),"")</f>
        <v>0.93507075406218965</v>
      </c>
      <c r="R550" s="3">
        <f>IFERROR(P550*(1/Q550),"")</f>
        <v>5.9629619886350446E-2</v>
      </c>
      <c r="S550" s="8">
        <f>IFERROR(1/R550,"")</f>
        <v>16.770189075595727</v>
      </c>
    </row>
    <row r="551" spans="1:19" x14ac:dyDescent="0.25">
      <c r="A551" s="1">
        <v>57</v>
      </c>
      <c r="B551" s="5">
        <v>0.72291666666666676</v>
      </c>
      <c r="C551" s="1" t="s">
        <v>77</v>
      </c>
      <c r="D551" s="1">
        <v>8</v>
      </c>
      <c r="E551" s="1">
        <v>8</v>
      </c>
      <c r="F551" s="1" t="s">
        <v>582</v>
      </c>
      <c r="G551" s="2">
        <v>42.976500000000001</v>
      </c>
      <c r="H551" s="6">
        <f>1+COUNTIFS(A:A,A551,O:O,"&lt;"&amp;O551)</f>
        <v>10</v>
      </c>
      <c r="I551" s="2">
        <f>AVERAGEIF(A:A,A551,G:G)</f>
        <v>48.59930277777778</v>
      </c>
      <c r="J551" s="2">
        <f>G551-I551</f>
        <v>-5.6228027777777783</v>
      </c>
      <c r="K551" s="2">
        <f>90+J551</f>
        <v>84.377197222222222</v>
      </c>
      <c r="L551" s="2">
        <f>EXP(0.06*K551)</f>
        <v>158.00581455539401</v>
      </c>
      <c r="M551" s="2">
        <f>SUMIF(A:A,A551,L:L)</f>
        <v>3083.8428088789947</v>
      </c>
      <c r="N551" s="3">
        <f>L551/M551</f>
        <v>5.1236662939000636E-2</v>
      </c>
      <c r="O551" s="7">
        <f>1/N551</f>
        <v>19.517274206373301</v>
      </c>
      <c r="P551" s="3">
        <f>IF(O551&gt;21,"",N551)</f>
        <v>5.1236662939000636E-2</v>
      </c>
      <c r="Q551" s="3">
        <f>IF(ISNUMBER(P551),SUMIF(A:A,A551,P:P),"")</f>
        <v>0.93507075406218965</v>
      </c>
      <c r="R551" s="3">
        <f>IFERROR(P551*(1/Q551),"")</f>
        <v>5.4794423541122739E-2</v>
      </c>
      <c r="S551" s="8">
        <f>IFERROR(1/R551,"")</f>
        <v>18.250032309392008</v>
      </c>
    </row>
    <row r="552" spans="1:19" x14ac:dyDescent="0.25">
      <c r="A552" s="1">
        <v>57</v>
      </c>
      <c r="B552" s="5">
        <v>0.72291666666666676</v>
      </c>
      <c r="C552" s="1" t="s">
        <v>77</v>
      </c>
      <c r="D552" s="1">
        <v>8</v>
      </c>
      <c r="E552" s="1">
        <v>4</v>
      </c>
      <c r="F552" s="1" t="s">
        <v>578</v>
      </c>
      <c r="G552" s="2">
        <v>38.1420666666667</v>
      </c>
      <c r="H552" s="6">
        <f>1+COUNTIFS(A:A,A552,O:O,"&lt;"&amp;O552)</f>
        <v>11</v>
      </c>
      <c r="I552" s="2">
        <f>AVERAGEIF(A:A,A552,G:G)</f>
        <v>48.59930277777778</v>
      </c>
      <c r="J552" s="2">
        <f>G552-I552</f>
        <v>-10.457236111111079</v>
      </c>
      <c r="K552" s="2">
        <f>90+J552</f>
        <v>79.542763888888913</v>
      </c>
      <c r="L552" s="2">
        <f>EXP(0.06*K552)</f>
        <v>118.22219157523891</v>
      </c>
      <c r="M552" s="2">
        <f>SUMIF(A:A,A552,L:L)</f>
        <v>3083.8428088789947</v>
      </c>
      <c r="N552" s="3">
        <f>L552/M552</f>
        <v>3.8335997942195298E-2</v>
      </c>
      <c r="O552" s="7">
        <f>1/N552</f>
        <v>26.085143303373606</v>
      </c>
      <c r="P552" s="3" t="str">
        <f>IF(O552&gt;21,"",N552)</f>
        <v/>
      </c>
      <c r="Q552" s="3" t="str">
        <f>IF(ISNUMBER(P552),SUMIF(A:A,A552,P:P),"")</f>
        <v/>
      </c>
      <c r="R552" s="3" t="str">
        <f>IFERROR(P552*(1/Q552),"")</f>
        <v/>
      </c>
      <c r="S552" s="8" t="str">
        <f>IFERROR(1/R552,"")</f>
        <v/>
      </c>
    </row>
    <row r="553" spans="1:19" x14ac:dyDescent="0.25">
      <c r="A553" s="1">
        <v>57</v>
      </c>
      <c r="B553" s="5">
        <v>0.72291666666666676</v>
      </c>
      <c r="C553" s="1" t="s">
        <v>77</v>
      </c>
      <c r="D553" s="1">
        <v>8</v>
      </c>
      <c r="E553" s="1">
        <v>14</v>
      </c>
      <c r="F553" s="1" t="s">
        <v>586</v>
      </c>
      <c r="G553" s="2">
        <v>32.046533333333301</v>
      </c>
      <c r="H553" s="6">
        <f>1+COUNTIFS(A:A,A553,O:O,"&lt;"&amp;O553)</f>
        <v>12</v>
      </c>
      <c r="I553" s="2">
        <f>AVERAGEIF(A:A,A553,G:G)</f>
        <v>48.59930277777778</v>
      </c>
      <c r="J553" s="2">
        <f>G553-I553</f>
        <v>-16.552769444444479</v>
      </c>
      <c r="K553" s="2">
        <f>90+J553</f>
        <v>73.447230555555521</v>
      </c>
      <c r="L553" s="2">
        <f>EXP(0.06*K553)</f>
        <v>82.009396596013602</v>
      </c>
      <c r="M553" s="2">
        <f>SUMIF(A:A,A553,L:L)</f>
        <v>3083.8428088789947</v>
      </c>
      <c r="N553" s="3">
        <f>L553/M553</f>
        <v>2.6593247995615178E-2</v>
      </c>
      <c r="O553" s="7">
        <f>1/N553</f>
        <v>37.603530045103362</v>
      </c>
      <c r="P553" s="3" t="str">
        <f>IF(O553&gt;21,"",N553)</f>
        <v/>
      </c>
      <c r="Q553" s="3" t="str">
        <f>IF(ISNUMBER(P553),SUMIF(A:A,A553,P:P),"")</f>
        <v/>
      </c>
      <c r="R553" s="3" t="str">
        <f>IFERROR(P553*(1/Q553),"")</f>
        <v/>
      </c>
      <c r="S553" s="8" t="str">
        <f>IFERROR(1/R553,"")</f>
        <v/>
      </c>
    </row>
    <row r="554" spans="1:19" x14ac:dyDescent="0.25">
      <c r="A554" s="1">
        <v>58</v>
      </c>
      <c r="B554" s="5">
        <v>0.72638888888888886</v>
      </c>
      <c r="C554" s="1" t="s">
        <v>213</v>
      </c>
      <c r="D554" s="1">
        <v>5</v>
      </c>
      <c r="E554" s="1">
        <v>7</v>
      </c>
      <c r="F554" s="1" t="s">
        <v>592</v>
      </c>
      <c r="G554" s="2">
        <v>69.216533333333402</v>
      </c>
      <c r="H554" s="6">
        <f>1+COUNTIFS(A:A,A554,O:O,"&lt;"&amp;O554)</f>
        <v>1</v>
      </c>
      <c r="I554" s="2">
        <f>AVERAGEIF(A:A,A554,G:G)</f>
        <v>47.253900000000009</v>
      </c>
      <c r="J554" s="2">
        <f>G554-I554</f>
        <v>21.962633333333393</v>
      </c>
      <c r="K554" s="2">
        <f>90+J554</f>
        <v>111.9626333333334</v>
      </c>
      <c r="L554" s="2">
        <f>EXP(0.06*K554)</f>
        <v>826.9613841170019</v>
      </c>
      <c r="M554" s="2">
        <f>SUMIF(A:A,A554,L:L)</f>
        <v>2459.7447372381612</v>
      </c>
      <c r="N554" s="3">
        <f>L554/M554</f>
        <v>0.33619804998364455</v>
      </c>
      <c r="O554" s="7">
        <f>1/N554</f>
        <v>2.9744372403369033</v>
      </c>
      <c r="P554" s="3">
        <f>IF(O554&gt;21,"",N554)</f>
        <v>0.33619804998364455</v>
      </c>
      <c r="Q554" s="3">
        <f>IF(ISNUMBER(P554),SUMIF(A:A,A554,P:P),"")</f>
        <v>0.91641680483559185</v>
      </c>
      <c r="R554" s="3">
        <f>IFERROR(P554*(1/Q554),"")</f>
        <v>0.36686150691437786</v>
      </c>
      <c r="S554" s="8">
        <f>IFERROR(1/R554,"")</f>
        <v>2.7258242719735404</v>
      </c>
    </row>
    <row r="555" spans="1:19" x14ac:dyDescent="0.25">
      <c r="A555" s="1">
        <v>58</v>
      </c>
      <c r="B555" s="5">
        <v>0.72638888888888886</v>
      </c>
      <c r="C555" s="1" t="s">
        <v>213</v>
      </c>
      <c r="D555" s="1">
        <v>5</v>
      </c>
      <c r="E555" s="1">
        <v>2</v>
      </c>
      <c r="F555" s="1" t="s">
        <v>588</v>
      </c>
      <c r="G555" s="2">
        <v>52.520699999999998</v>
      </c>
      <c r="H555" s="6">
        <f>1+COUNTIFS(A:A,A555,O:O,"&lt;"&amp;O555)</f>
        <v>2</v>
      </c>
      <c r="I555" s="2">
        <f>AVERAGEIF(A:A,A555,G:G)</f>
        <v>47.253900000000009</v>
      </c>
      <c r="J555" s="2">
        <f>G555-I555</f>
        <v>5.2667999999999893</v>
      </c>
      <c r="K555" s="2">
        <f>90+J555</f>
        <v>95.266799999999989</v>
      </c>
      <c r="L555" s="2">
        <f>EXP(0.06*K555)</f>
        <v>303.6901687670271</v>
      </c>
      <c r="M555" s="2">
        <f>SUMIF(A:A,A555,L:L)</f>
        <v>2459.7447372381612</v>
      </c>
      <c r="N555" s="3">
        <f>L555/M555</f>
        <v>0.12346409941220772</v>
      </c>
      <c r="O555" s="7">
        <f>1/N555</f>
        <v>8.0995204659559796</v>
      </c>
      <c r="P555" s="3">
        <f>IF(O555&gt;21,"",N555)</f>
        <v>0.12346409941220772</v>
      </c>
      <c r="Q555" s="3">
        <f>IF(ISNUMBER(P555),SUMIF(A:A,A555,P:P),"")</f>
        <v>0.91641680483559185</v>
      </c>
      <c r="R555" s="3">
        <f>IFERROR(P555*(1/Q555),"")</f>
        <v>0.13472483127844603</v>
      </c>
      <c r="S555" s="8">
        <f>IFERROR(1/R555,"")</f>
        <v>7.4225366661118626</v>
      </c>
    </row>
    <row r="556" spans="1:19" x14ac:dyDescent="0.25">
      <c r="A556" s="1">
        <v>58</v>
      </c>
      <c r="B556" s="5">
        <v>0.72638888888888886</v>
      </c>
      <c r="C556" s="1" t="s">
        <v>213</v>
      </c>
      <c r="D556" s="1">
        <v>5</v>
      </c>
      <c r="E556" s="1">
        <v>10</v>
      </c>
      <c r="F556" s="1" t="s">
        <v>594</v>
      </c>
      <c r="G556" s="2">
        <v>52.518666666666704</v>
      </c>
      <c r="H556" s="6">
        <f>1+COUNTIFS(A:A,A556,O:O,"&lt;"&amp;O556)</f>
        <v>3</v>
      </c>
      <c r="I556" s="2">
        <f>AVERAGEIF(A:A,A556,G:G)</f>
        <v>47.253900000000009</v>
      </c>
      <c r="J556" s="2">
        <f>G556-I556</f>
        <v>5.264766666666695</v>
      </c>
      <c r="K556" s="2">
        <f>90+J556</f>
        <v>95.264766666666702</v>
      </c>
      <c r="L556" s="2">
        <f>EXP(0.06*K556)</f>
        <v>303.65312082640861</v>
      </c>
      <c r="M556" s="2">
        <f>SUMIF(A:A,A556,L:L)</f>
        <v>2459.7447372381612</v>
      </c>
      <c r="N556" s="3">
        <f>L556/M556</f>
        <v>0.12344903771086221</v>
      </c>
      <c r="O556" s="7">
        <f>1/N556</f>
        <v>8.1005086677318872</v>
      </c>
      <c r="P556" s="3">
        <f>IF(O556&gt;21,"",N556)</f>
        <v>0.12344903771086221</v>
      </c>
      <c r="Q556" s="3">
        <f>IF(ISNUMBER(P556),SUMIF(A:A,A556,P:P),"")</f>
        <v>0.91641680483559185</v>
      </c>
      <c r="R556" s="3">
        <f>IFERROR(P556*(1/Q556),"")</f>
        <v>0.13470839585161182</v>
      </c>
      <c r="S556" s="8">
        <f>IFERROR(1/R556,"")</f>
        <v>7.4234422708258743</v>
      </c>
    </row>
    <row r="557" spans="1:19" x14ac:dyDescent="0.25">
      <c r="A557" s="1">
        <v>58</v>
      </c>
      <c r="B557" s="5">
        <v>0.72638888888888886</v>
      </c>
      <c r="C557" s="1" t="s">
        <v>213</v>
      </c>
      <c r="D557" s="1">
        <v>5</v>
      </c>
      <c r="E557" s="1">
        <v>6</v>
      </c>
      <c r="F557" s="1" t="s">
        <v>591</v>
      </c>
      <c r="G557" s="2">
        <v>50.415566666666599</v>
      </c>
      <c r="H557" s="6">
        <f>1+COUNTIFS(A:A,A557,O:O,"&lt;"&amp;O557)</f>
        <v>4</v>
      </c>
      <c r="I557" s="2">
        <f>AVERAGEIF(A:A,A557,G:G)</f>
        <v>47.253900000000009</v>
      </c>
      <c r="J557" s="2">
        <f>G557-I557</f>
        <v>3.1616666666665907</v>
      </c>
      <c r="K557" s="2">
        <f>90+J557</f>
        <v>93.161666666666591</v>
      </c>
      <c r="L557" s="2">
        <f>EXP(0.06*K557)</f>
        <v>267.65531107462999</v>
      </c>
      <c r="M557" s="2">
        <f>SUMIF(A:A,A557,L:L)</f>
        <v>2459.7447372381612</v>
      </c>
      <c r="N557" s="3">
        <f>L557/M557</f>
        <v>0.10881426313169286</v>
      </c>
      <c r="O557" s="7">
        <f>1/N557</f>
        <v>9.1899717116105109</v>
      </c>
      <c r="P557" s="3">
        <f>IF(O557&gt;21,"",N557)</f>
        <v>0.10881426313169286</v>
      </c>
      <c r="Q557" s="3">
        <f>IF(ISNUMBER(P557),SUMIF(A:A,A557,P:P),"")</f>
        <v>0.91641680483559185</v>
      </c>
      <c r="R557" s="3">
        <f>IFERROR(P557*(1/Q557),"")</f>
        <v>0.11873883429190769</v>
      </c>
      <c r="S557" s="8">
        <f>IFERROR(1/R557,"")</f>
        <v>8.421844512483581</v>
      </c>
    </row>
    <row r="558" spans="1:19" x14ac:dyDescent="0.25">
      <c r="A558" s="1">
        <v>58</v>
      </c>
      <c r="B558" s="5">
        <v>0.72638888888888886</v>
      </c>
      <c r="C558" s="1" t="s">
        <v>213</v>
      </c>
      <c r="D558" s="1">
        <v>5</v>
      </c>
      <c r="E558" s="1">
        <v>1</v>
      </c>
      <c r="F558" s="1" t="s">
        <v>587</v>
      </c>
      <c r="G558" s="2">
        <v>47.469200000000001</v>
      </c>
      <c r="H558" s="6">
        <f>1+COUNTIFS(A:A,A558,O:O,"&lt;"&amp;O558)</f>
        <v>5</v>
      </c>
      <c r="I558" s="2">
        <f>AVERAGEIF(A:A,A558,G:G)</f>
        <v>47.253900000000009</v>
      </c>
      <c r="J558" s="2">
        <f>G558-I558</f>
        <v>0.21529999999999205</v>
      </c>
      <c r="K558" s="2">
        <f>90+J558</f>
        <v>90.215299999999985</v>
      </c>
      <c r="L558" s="2">
        <f>EXP(0.06*K558)</f>
        <v>224.28509766075396</v>
      </c>
      <c r="M558" s="2">
        <f>SUMIF(A:A,A558,L:L)</f>
        <v>2459.7447372381612</v>
      </c>
      <c r="N558" s="3">
        <f>L558/M558</f>
        <v>9.1182265486858885E-2</v>
      </c>
      <c r="O558" s="7">
        <f>1/N558</f>
        <v>10.967044903530272</v>
      </c>
      <c r="P558" s="3">
        <f>IF(O558&gt;21,"",N558)</f>
        <v>9.1182265486858885E-2</v>
      </c>
      <c r="Q558" s="3">
        <f>IF(ISNUMBER(P558),SUMIF(A:A,A558,P:P),"")</f>
        <v>0.91641680483559185</v>
      </c>
      <c r="R558" s="3">
        <f>IFERROR(P558*(1/Q558),"")</f>
        <v>9.9498683356442019E-2</v>
      </c>
      <c r="S558" s="8">
        <f>IFERROR(1/R558,"")</f>
        <v>10.050384248981675</v>
      </c>
    </row>
    <row r="559" spans="1:19" x14ac:dyDescent="0.25">
      <c r="A559" s="1">
        <v>58</v>
      </c>
      <c r="B559" s="5">
        <v>0.72638888888888886</v>
      </c>
      <c r="C559" s="1" t="s">
        <v>213</v>
      </c>
      <c r="D559" s="1">
        <v>5</v>
      </c>
      <c r="E559" s="1">
        <v>5</v>
      </c>
      <c r="F559" s="1" t="s">
        <v>590</v>
      </c>
      <c r="G559" s="2">
        <v>43.040266666666696</v>
      </c>
      <c r="H559" s="6">
        <f>1+COUNTIFS(A:A,A559,O:O,"&lt;"&amp;O559)</f>
        <v>6</v>
      </c>
      <c r="I559" s="2">
        <f>AVERAGEIF(A:A,A559,G:G)</f>
        <v>47.253900000000009</v>
      </c>
      <c r="J559" s="2">
        <f>G559-I559</f>
        <v>-4.2136333333333127</v>
      </c>
      <c r="K559" s="2">
        <f>90+J559</f>
        <v>85.78636666666668</v>
      </c>
      <c r="L559" s="2">
        <f>EXP(0.06*K559)</f>
        <v>171.9462623844029</v>
      </c>
      <c r="M559" s="2">
        <f>SUMIF(A:A,A559,L:L)</f>
        <v>2459.7447372381612</v>
      </c>
      <c r="N559" s="3">
        <f>L559/M559</f>
        <v>6.9904108252089106E-2</v>
      </c>
      <c r="O559" s="7">
        <f>1/N559</f>
        <v>14.305310875203315</v>
      </c>
      <c r="P559" s="3">
        <f>IF(O559&gt;21,"",N559)</f>
        <v>6.9904108252089106E-2</v>
      </c>
      <c r="Q559" s="3">
        <f>IF(ISNUMBER(P559),SUMIF(A:A,A559,P:P),"")</f>
        <v>0.91641680483559185</v>
      </c>
      <c r="R559" s="3">
        <f>IFERROR(P559*(1/Q559),"")</f>
        <v>7.6279819273534735E-2</v>
      </c>
      <c r="S559" s="8">
        <f>IFERROR(1/R559,"")</f>
        <v>13.109627284433666</v>
      </c>
    </row>
    <row r="560" spans="1:19" x14ac:dyDescent="0.25">
      <c r="A560" s="1">
        <v>58</v>
      </c>
      <c r="B560" s="5">
        <v>0.72638888888888886</v>
      </c>
      <c r="C560" s="1" t="s">
        <v>213</v>
      </c>
      <c r="D560" s="1">
        <v>5</v>
      </c>
      <c r="E560" s="1">
        <v>4</v>
      </c>
      <c r="F560" s="1" t="s">
        <v>589</v>
      </c>
      <c r="G560" s="2">
        <v>41.413899999999998</v>
      </c>
      <c r="H560" s="6">
        <f>1+COUNTIFS(A:A,A560,O:O,"&lt;"&amp;O560)</f>
        <v>7</v>
      </c>
      <c r="I560" s="2">
        <f>AVERAGEIF(A:A,A560,G:G)</f>
        <v>47.253900000000009</v>
      </c>
      <c r="J560" s="2">
        <f>G560-I560</f>
        <v>-5.8400000000000105</v>
      </c>
      <c r="K560" s="2">
        <f>90+J560</f>
        <v>84.16</v>
      </c>
      <c r="L560" s="2">
        <f>EXP(0.06*K560)</f>
        <v>155.9600679807335</v>
      </c>
      <c r="M560" s="2">
        <f>SUMIF(A:A,A560,L:L)</f>
        <v>2459.7447372381612</v>
      </c>
      <c r="N560" s="3">
        <f>L560/M560</f>
        <v>6.3404980858236468E-2</v>
      </c>
      <c r="O560" s="7">
        <f>1/N560</f>
        <v>15.771631604713235</v>
      </c>
      <c r="P560" s="3">
        <f>IF(O560&gt;21,"",N560)</f>
        <v>6.3404980858236468E-2</v>
      </c>
      <c r="Q560" s="3">
        <f>IF(ISNUMBER(P560),SUMIF(A:A,A560,P:P),"")</f>
        <v>0.91641680483559185</v>
      </c>
      <c r="R560" s="3">
        <f>IFERROR(P560*(1/Q560),"")</f>
        <v>6.9187929033679735E-2</v>
      </c>
      <c r="S560" s="8">
        <f>IFERROR(1/R560,"")</f>
        <v>14.453388242235343</v>
      </c>
    </row>
    <row r="561" spans="1:19" x14ac:dyDescent="0.25">
      <c r="A561" s="1">
        <v>58</v>
      </c>
      <c r="B561" s="5">
        <v>0.72638888888888886</v>
      </c>
      <c r="C561" s="1" t="s">
        <v>213</v>
      </c>
      <c r="D561" s="1">
        <v>5</v>
      </c>
      <c r="E561" s="1">
        <v>11</v>
      </c>
      <c r="F561" s="1" t="s">
        <v>595</v>
      </c>
      <c r="G561" s="2">
        <v>36.358499999999999</v>
      </c>
      <c r="H561" s="6">
        <f>1+COUNTIFS(A:A,A561,O:O,"&lt;"&amp;O561)</f>
        <v>8</v>
      </c>
      <c r="I561" s="2">
        <f>AVERAGEIF(A:A,A561,G:G)</f>
        <v>47.253900000000009</v>
      </c>
      <c r="J561" s="2">
        <f>G561-I561</f>
        <v>-10.895400000000009</v>
      </c>
      <c r="K561" s="2">
        <f>90+J561</f>
        <v>79.104599999999991</v>
      </c>
      <c r="L561" s="2">
        <f>EXP(0.06*K561)</f>
        <v>115.15464912924078</v>
      </c>
      <c r="M561" s="2">
        <f>SUMIF(A:A,A561,L:L)</f>
        <v>2459.7447372381612</v>
      </c>
      <c r="N561" s="3">
        <f>L561/M561</f>
        <v>4.6815690825926182E-2</v>
      </c>
      <c r="O561" s="7">
        <f>1/N561</f>
        <v>21.360359793007849</v>
      </c>
      <c r="P561" s="3" t="str">
        <f>IF(O561&gt;21,"",N561)</f>
        <v/>
      </c>
      <c r="Q561" s="3" t="str">
        <f>IF(ISNUMBER(P561),SUMIF(A:A,A561,P:P),"")</f>
        <v/>
      </c>
      <c r="R561" s="3" t="str">
        <f>IFERROR(P561*(1/Q561),"")</f>
        <v/>
      </c>
      <c r="S561" s="8" t="str">
        <f>IFERROR(1/R561,"")</f>
        <v/>
      </c>
    </row>
    <row r="562" spans="1:19" x14ac:dyDescent="0.25">
      <c r="A562" s="1">
        <v>58</v>
      </c>
      <c r="B562" s="5">
        <v>0.72638888888888886</v>
      </c>
      <c r="C562" s="1" t="s">
        <v>213</v>
      </c>
      <c r="D562" s="1">
        <v>5</v>
      </c>
      <c r="E562" s="1">
        <v>9</v>
      </c>
      <c r="F562" s="1" t="s">
        <v>593</v>
      </c>
      <c r="G562" s="2">
        <v>32.331766666666702</v>
      </c>
      <c r="H562" s="6">
        <f>1+COUNTIFS(A:A,A562,O:O,"&lt;"&amp;O562)</f>
        <v>9</v>
      </c>
      <c r="I562" s="2">
        <f>AVERAGEIF(A:A,A562,G:G)</f>
        <v>47.253900000000009</v>
      </c>
      <c r="J562" s="2">
        <f>G562-I562</f>
        <v>-14.922133333333306</v>
      </c>
      <c r="K562" s="2">
        <f>90+J562</f>
        <v>75.077866666666694</v>
      </c>
      <c r="L562" s="2">
        <f>EXP(0.06*K562)</f>
        <v>90.438675297962334</v>
      </c>
      <c r="M562" s="2">
        <f>SUMIF(A:A,A562,L:L)</f>
        <v>2459.7447372381612</v>
      </c>
      <c r="N562" s="3">
        <f>L562/M562</f>
        <v>3.6767504338481992E-2</v>
      </c>
      <c r="O562" s="7">
        <f>1/N562</f>
        <v>27.197929747800956</v>
      </c>
      <c r="P562" s="3" t="str">
        <f>IF(O562&gt;21,"",N562)</f>
        <v/>
      </c>
      <c r="Q562" s="3" t="str">
        <f>IF(ISNUMBER(P562),SUMIF(A:A,A562,P:P),"")</f>
        <v/>
      </c>
      <c r="R562" s="3" t="str">
        <f>IFERROR(P562*(1/Q562),"")</f>
        <v/>
      </c>
      <c r="S562" s="8" t="str">
        <f>IFERROR(1/R562,"")</f>
        <v/>
      </c>
    </row>
    <row r="563" spans="1:19" x14ac:dyDescent="0.25">
      <c r="A563" s="1">
        <v>59</v>
      </c>
      <c r="B563" s="5">
        <v>0.72916666666666663</v>
      </c>
      <c r="C563" s="1" t="s">
        <v>41</v>
      </c>
      <c r="D563" s="1">
        <v>9</v>
      </c>
      <c r="E563" s="1">
        <v>3</v>
      </c>
      <c r="F563" s="1" t="s">
        <v>598</v>
      </c>
      <c r="G563" s="2">
        <v>63.557900000000004</v>
      </c>
      <c r="H563" s="6">
        <f>1+COUNTIFS(A:A,A563,O:O,"&lt;"&amp;O563)</f>
        <v>1</v>
      </c>
      <c r="I563" s="2">
        <f>AVERAGEIF(A:A,A563,G:G)</f>
        <v>50.849564102564123</v>
      </c>
      <c r="J563" s="2">
        <f>G563-I563</f>
        <v>12.70833589743588</v>
      </c>
      <c r="K563" s="2">
        <f>90+J563</f>
        <v>102.70833589743589</v>
      </c>
      <c r="L563" s="2">
        <f>EXP(0.06*K563)</f>
        <v>474.61319873572154</v>
      </c>
      <c r="M563" s="2">
        <f>SUMIF(A:A,A563,L:L)</f>
        <v>3177.6806907957221</v>
      </c>
      <c r="N563" s="3">
        <f>L563/M563</f>
        <v>0.14935836697200491</v>
      </c>
      <c r="O563" s="7">
        <f>1/N563</f>
        <v>6.6953061972580059</v>
      </c>
      <c r="P563" s="3">
        <f>IF(O563&gt;21,"",N563)</f>
        <v>0.14935836697200491</v>
      </c>
      <c r="Q563" s="3">
        <f>IF(ISNUMBER(P563),SUMIF(A:A,A563,P:P),"")</f>
        <v>0.84416470563601564</v>
      </c>
      <c r="R563" s="3">
        <f>IFERROR(P563*(1/Q563),"")</f>
        <v>0.17693036201919202</v>
      </c>
      <c r="S563" s="8">
        <f>IFERROR(1/R563,"")</f>
        <v>5.651941185151296</v>
      </c>
    </row>
    <row r="564" spans="1:19" x14ac:dyDescent="0.25">
      <c r="A564" s="1">
        <v>59</v>
      </c>
      <c r="B564" s="5">
        <v>0.72916666666666663</v>
      </c>
      <c r="C564" s="1" t="s">
        <v>41</v>
      </c>
      <c r="D564" s="1">
        <v>9</v>
      </c>
      <c r="E564" s="1">
        <v>15</v>
      </c>
      <c r="F564" s="1" t="s">
        <v>28</v>
      </c>
      <c r="G564" s="2">
        <v>57.681466666666601</v>
      </c>
      <c r="H564" s="6">
        <f>1+COUNTIFS(A:A,A564,O:O,"&lt;"&amp;O564)</f>
        <v>2</v>
      </c>
      <c r="I564" s="2">
        <f>AVERAGEIF(A:A,A564,G:G)</f>
        <v>50.849564102564123</v>
      </c>
      <c r="J564" s="2">
        <f>G564-I564</f>
        <v>6.831902564102478</v>
      </c>
      <c r="K564" s="2">
        <f>90+J564</f>
        <v>96.831902564102478</v>
      </c>
      <c r="L564" s="2">
        <f>EXP(0.06*K564)</f>
        <v>333.59048698505552</v>
      </c>
      <c r="M564" s="2">
        <f>SUMIF(A:A,A564,L:L)</f>
        <v>3177.6806907957221</v>
      </c>
      <c r="N564" s="3">
        <f>L564/M564</f>
        <v>0.10497923468248826</v>
      </c>
      <c r="O564" s="7">
        <f>1/N564</f>
        <v>9.5256933718798713</v>
      </c>
      <c r="P564" s="3">
        <f>IF(O564&gt;21,"",N564)</f>
        <v>0.10497923468248826</v>
      </c>
      <c r="Q564" s="3">
        <f>IF(ISNUMBER(P564),SUMIF(A:A,A564,P:P),"")</f>
        <v>0.84416470563601564</v>
      </c>
      <c r="R564" s="3">
        <f>IFERROR(P564*(1/Q564),"")</f>
        <v>0.12435871102120312</v>
      </c>
      <c r="S564" s="8">
        <f>IFERROR(1/R564,"")</f>
        <v>8.0412541412519172</v>
      </c>
    </row>
    <row r="565" spans="1:19" x14ac:dyDescent="0.25">
      <c r="A565" s="1">
        <v>59</v>
      </c>
      <c r="B565" s="5">
        <v>0.72916666666666663</v>
      </c>
      <c r="C565" s="1" t="s">
        <v>41</v>
      </c>
      <c r="D565" s="1">
        <v>9</v>
      </c>
      <c r="E565" s="1">
        <v>1</v>
      </c>
      <c r="F565" s="1" t="s">
        <v>596</v>
      </c>
      <c r="G565" s="2">
        <v>57.245599999999996</v>
      </c>
      <c r="H565" s="6">
        <f>1+COUNTIFS(A:A,A565,O:O,"&lt;"&amp;O565)</f>
        <v>3</v>
      </c>
      <c r="I565" s="2">
        <f>AVERAGEIF(A:A,A565,G:G)</f>
        <v>50.849564102564123</v>
      </c>
      <c r="J565" s="2">
        <f>G565-I565</f>
        <v>6.3960358974358726</v>
      </c>
      <c r="K565" s="2">
        <f>90+J565</f>
        <v>96.396035897435866</v>
      </c>
      <c r="L565" s="2">
        <f>EXP(0.06*K565)</f>
        <v>324.97951638836702</v>
      </c>
      <c r="M565" s="2">
        <f>SUMIF(A:A,A565,L:L)</f>
        <v>3177.6806907957221</v>
      </c>
      <c r="N565" s="3">
        <f>L565/M565</f>
        <v>0.10226940590024763</v>
      </c>
      <c r="O565" s="7">
        <f>1/N565</f>
        <v>9.7780953277013083</v>
      </c>
      <c r="P565" s="3">
        <f>IF(O565&gt;21,"",N565)</f>
        <v>0.10226940590024763</v>
      </c>
      <c r="Q565" s="3">
        <f>IF(ISNUMBER(P565),SUMIF(A:A,A565,P:P),"")</f>
        <v>0.84416470563601564</v>
      </c>
      <c r="R565" s="3">
        <f>IFERROR(P565*(1/Q565),"")</f>
        <v>0.12114863985363519</v>
      </c>
      <c r="S565" s="8">
        <f>IFERROR(1/R565,"")</f>
        <v>8.2543229639898748</v>
      </c>
    </row>
    <row r="566" spans="1:19" x14ac:dyDescent="0.25">
      <c r="A566" s="1">
        <v>59</v>
      </c>
      <c r="B566" s="5">
        <v>0.72916666666666663</v>
      </c>
      <c r="C566" s="1" t="s">
        <v>41</v>
      </c>
      <c r="D566" s="1">
        <v>9</v>
      </c>
      <c r="E566" s="1">
        <v>10</v>
      </c>
      <c r="F566" s="1" t="s">
        <v>602</v>
      </c>
      <c r="G566" s="2">
        <v>56.995799999999996</v>
      </c>
      <c r="H566" s="6">
        <f>1+COUNTIFS(A:A,A566,O:O,"&lt;"&amp;O566)</f>
        <v>4</v>
      </c>
      <c r="I566" s="2">
        <f>AVERAGEIF(A:A,A566,G:G)</f>
        <v>50.849564102564123</v>
      </c>
      <c r="J566" s="2">
        <f>G566-I566</f>
        <v>6.1462358974358722</v>
      </c>
      <c r="K566" s="2">
        <f>90+J566</f>
        <v>96.146235897435872</v>
      </c>
      <c r="L566" s="2">
        <f>EXP(0.06*K566)</f>
        <v>320.14504343808051</v>
      </c>
      <c r="M566" s="2">
        <f>SUMIF(A:A,A566,L:L)</f>
        <v>3177.6806907957221</v>
      </c>
      <c r="N566" s="3">
        <f>L566/M566</f>
        <v>0.10074802177745339</v>
      </c>
      <c r="O566" s="7">
        <f>1/N566</f>
        <v>9.9257532044544039</v>
      </c>
      <c r="P566" s="3">
        <f>IF(O566&gt;21,"",N566)</f>
        <v>0.10074802177745339</v>
      </c>
      <c r="Q566" s="3">
        <f>IF(ISNUMBER(P566),SUMIF(A:A,A566,P:P),"")</f>
        <v>0.84416470563601564</v>
      </c>
      <c r="R566" s="3">
        <f>IFERROR(P566*(1/Q566),"")</f>
        <v>0.11934640373473943</v>
      </c>
      <c r="S566" s="8">
        <f>IFERROR(1/R566,"")</f>
        <v>8.3789705320539909</v>
      </c>
    </row>
    <row r="567" spans="1:19" x14ac:dyDescent="0.25">
      <c r="A567" s="1">
        <v>59</v>
      </c>
      <c r="B567" s="5">
        <v>0.72916666666666663</v>
      </c>
      <c r="C567" s="1" t="s">
        <v>41</v>
      </c>
      <c r="D567" s="1">
        <v>9</v>
      </c>
      <c r="E567" s="1">
        <v>5</v>
      </c>
      <c r="F567" s="1" t="s">
        <v>599</v>
      </c>
      <c r="G567" s="2">
        <v>55.957666666666704</v>
      </c>
      <c r="H567" s="6">
        <f>1+COUNTIFS(A:A,A567,O:O,"&lt;"&amp;O567)</f>
        <v>5</v>
      </c>
      <c r="I567" s="2">
        <f>AVERAGEIF(A:A,A567,G:G)</f>
        <v>50.849564102564123</v>
      </c>
      <c r="J567" s="2">
        <f>G567-I567</f>
        <v>5.1081025641025803</v>
      </c>
      <c r="K567" s="2">
        <f>90+J567</f>
        <v>95.10810256410258</v>
      </c>
      <c r="L567" s="2">
        <f>EXP(0.06*K567)</f>
        <v>300.81220122800732</v>
      </c>
      <c r="M567" s="2">
        <f>SUMIF(A:A,A567,L:L)</f>
        <v>3177.6806907957221</v>
      </c>
      <c r="N567" s="3">
        <f>L567/M567</f>
        <v>9.4664074366981488E-2</v>
      </c>
      <c r="O567" s="7">
        <f>1/N567</f>
        <v>10.563669551379427</v>
      </c>
      <c r="P567" s="3">
        <f>IF(O567&gt;21,"",N567)</f>
        <v>9.4664074366981488E-2</v>
      </c>
      <c r="Q567" s="3">
        <f>IF(ISNUMBER(P567),SUMIF(A:A,A567,P:P),"")</f>
        <v>0.84416470563601564</v>
      </c>
      <c r="R567" s="3">
        <f>IFERROR(P567*(1/Q567),"")</f>
        <v>0.11213934168884626</v>
      </c>
      <c r="S567" s="8">
        <f>IFERROR(1/R567,"")</f>
        <v>8.9174769972763563</v>
      </c>
    </row>
    <row r="568" spans="1:19" x14ac:dyDescent="0.25">
      <c r="A568" s="1">
        <v>59</v>
      </c>
      <c r="B568" s="5">
        <v>0.72916666666666663</v>
      </c>
      <c r="C568" s="1" t="s">
        <v>41</v>
      </c>
      <c r="D568" s="1">
        <v>9</v>
      </c>
      <c r="E568" s="1">
        <v>8</v>
      </c>
      <c r="F568" s="1" t="s">
        <v>600</v>
      </c>
      <c r="G568" s="2">
        <v>55.314933333333407</v>
      </c>
      <c r="H568" s="6">
        <f>1+COUNTIFS(A:A,A568,O:O,"&lt;"&amp;O568)</f>
        <v>6</v>
      </c>
      <c r="I568" s="2">
        <f>AVERAGEIF(A:A,A568,G:G)</f>
        <v>50.849564102564123</v>
      </c>
      <c r="J568" s="2">
        <f>G568-I568</f>
        <v>4.4653692307692836</v>
      </c>
      <c r="K568" s="2">
        <f>90+J568</f>
        <v>94.465369230769284</v>
      </c>
      <c r="L568" s="2">
        <f>EXP(0.06*K568)</f>
        <v>289.4325129205659</v>
      </c>
      <c r="M568" s="2">
        <f>SUMIF(A:A,A568,L:L)</f>
        <v>3177.6806907957221</v>
      </c>
      <c r="N568" s="3">
        <f>L568/M568</f>
        <v>9.1082944160789547E-2</v>
      </c>
      <c r="O568" s="7">
        <f>1/N568</f>
        <v>10.979003909169766</v>
      </c>
      <c r="P568" s="3">
        <f>IF(O568&gt;21,"",N568)</f>
        <v>9.1082944160789547E-2</v>
      </c>
      <c r="Q568" s="3">
        <f>IF(ISNUMBER(P568),SUMIF(A:A,A568,P:P),"")</f>
        <v>0.84416470563601564</v>
      </c>
      <c r="R568" s="3">
        <f>IFERROR(P568*(1/Q568),"")</f>
        <v>0.10789712428472745</v>
      </c>
      <c r="S568" s="8">
        <f>IFERROR(1/R568,"")</f>
        <v>9.2680876031609625</v>
      </c>
    </row>
    <row r="569" spans="1:19" x14ac:dyDescent="0.25">
      <c r="A569" s="1">
        <v>59</v>
      </c>
      <c r="B569" s="5">
        <v>0.72916666666666663</v>
      </c>
      <c r="C569" s="1" t="s">
        <v>41</v>
      </c>
      <c r="D569" s="1">
        <v>9</v>
      </c>
      <c r="E569" s="1">
        <v>13</v>
      </c>
      <c r="F569" s="1" t="s">
        <v>605</v>
      </c>
      <c r="G569" s="2">
        <v>53.680666666666696</v>
      </c>
      <c r="H569" s="6">
        <f>1+COUNTIFS(A:A,A569,O:O,"&lt;"&amp;O569)</f>
        <v>7</v>
      </c>
      <c r="I569" s="2">
        <f>AVERAGEIF(A:A,A569,G:G)</f>
        <v>50.849564102564123</v>
      </c>
      <c r="J569" s="2">
        <f>G569-I569</f>
        <v>2.8311025641025722</v>
      </c>
      <c r="K569" s="2">
        <f>90+J569</f>
        <v>92.831102564102565</v>
      </c>
      <c r="L569" s="2">
        <f>EXP(0.06*K569)</f>
        <v>262.39897579607896</v>
      </c>
      <c r="M569" s="2">
        <f>SUMIF(A:A,A569,L:L)</f>
        <v>3177.6806907957221</v>
      </c>
      <c r="N569" s="3">
        <f>L569/M569</f>
        <v>8.2575627109460051E-2</v>
      </c>
      <c r="O569" s="7">
        <f>1/N569</f>
        <v>12.110110876595908</v>
      </c>
      <c r="P569" s="3">
        <f>IF(O569&gt;21,"",N569)</f>
        <v>8.2575627109460051E-2</v>
      </c>
      <c r="Q569" s="3">
        <f>IF(ISNUMBER(P569),SUMIF(A:A,A569,P:P),"")</f>
        <v>0.84416470563601564</v>
      </c>
      <c r="R569" s="3">
        <f>IFERROR(P569*(1/Q569),"")</f>
        <v>9.7819331415005581E-2</v>
      </c>
      <c r="S569" s="8">
        <f>IFERROR(1/R569,"")</f>
        <v>10.222928183361097</v>
      </c>
    </row>
    <row r="570" spans="1:19" x14ac:dyDescent="0.25">
      <c r="A570" s="1">
        <v>59</v>
      </c>
      <c r="B570" s="5">
        <v>0.72916666666666663</v>
      </c>
      <c r="C570" s="1" t="s">
        <v>41</v>
      </c>
      <c r="D570" s="1">
        <v>9</v>
      </c>
      <c r="E570" s="1">
        <v>14</v>
      </c>
      <c r="F570" s="1" t="s">
        <v>606</v>
      </c>
      <c r="G570" s="2">
        <v>48.669066666666701</v>
      </c>
      <c r="H570" s="6">
        <f>1+COUNTIFS(A:A,A570,O:O,"&lt;"&amp;O570)</f>
        <v>8</v>
      </c>
      <c r="I570" s="2">
        <f>AVERAGEIF(A:A,A570,G:G)</f>
        <v>50.849564102564123</v>
      </c>
      <c r="J570" s="2">
        <f>G570-I570</f>
        <v>-2.1804974358974221</v>
      </c>
      <c r="K570" s="2">
        <f>90+J570</f>
        <v>87.819502564102578</v>
      </c>
      <c r="L570" s="2">
        <f>EXP(0.06*K570)</f>
        <v>194.25469402995319</v>
      </c>
      <c r="M570" s="2">
        <f>SUMIF(A:A,A570,L:L)</f>
        <v>3177.6806907957221</v>
      </c>
      <c r="N570" s="3">
        <f>L570/M570</f>
        <v>6.113096718390227E-2</v>
      </c>
      <c r="O570" s="7">
        <f>1/N570</f>
        <v>16.358321257893198</v>
      </c>
      <c r="P570" s="3">
        <f>IF(O570&gt;21,"",N570)</f>
        <v>6.113096718390227E-2</v>
      </c>
      <c r="Q570" s="3">
        <f>IF(ISNUMBER(P570),SUMIF(A:A,A570,P:P),"")</f>
        <v>0.84416470563601564</v>
      </c>
      <c r="R570" s="3">
        <f>IFERROR(P570*(1/Q570),"")</f>
        <v>7.2415924020235611E-2</v>
      </c>
      <c r="S570" s="8">
        <f>IFERROR(1/R570,"")</f>
        <v>13.809117449368788</v>
      </c>
    </row>
    <row r="571" spans="1:19" x14ac:dyDescent="0.25">
      <c r="A571" s="1">
        <v>59</v>
      </c>
      <c r="B571" s="5">
        <v>0.72916666666666663</v>
      </c>
      <c r="C571" s="1" t="s">
        <v>41</v>
      </c>
      <c r="D571" s="1">
        <v>9</v>
      </c>
      <c r="E571" s="1">
        <v>12</v>
      </c>
      <c r="F571" s="1" t="s">
        <v>604</v>
      </c>
      <c r="G571" s="2">
        <v>47.606733333333402</v>
      </c>
      <c r="H571" s="6">
        <f>1+COUNTIFS(A:A,A571,O:O,"&lt;"&amp;O571)</f>
        <v>9</v>
      </c>
      <c r="I571" s="2">
        <f>AVERAGEIF(A:A,A571,G:G)</f>
        <v>50.849564102564123</v>
      </c>
      <c r="J571" s="2">
        <f>G571-I571</f>
        <v>-3.2428307692307214</v>
      </c>
      <c r="K571" s="2">
        <f>90+J571</f>
        <v>86.757169230769279</v>
      </c>
      <c r="L571" s="2">
        <f>EXP(0.06*K571)</f>
        <v>182.25925542899125</v>
      </c>
      <c r="M571" s="2">
        <f>SUMIF(A:A,A571,L:L)</f>
        <v>3177.6806907957221</v>
      </c>
      <c r="N571" s="3">
        <f>L571/M571</f>
        <v>5.7356063482687986E-2</v>
      </c>
      <c r="O571" s="7">
        <f>1/N571</f>
        <v>17.434948273635168</v>
      </c>
      <c r="P571" s="3">
        <f>IF(O571&gt;21,"",N571)</f>
        <v>5.7356063482687986E-2</v>
      </c>
      <c r="Q571" s="3">
        <f>IF(ISNUMBER(P571),SUMIF(A:A,A571,P:P),"")</f>
        <v>0.84416470563601564</v>
      </c>
      <c r="R571" s="3">
        <f>IFERROR(P571*(1/Q571),"")</f>
        <v>6.7944161962415178E-2</v>
      </c>
      <c r="S571" s="8">
        <f>IFERROR(1/R571,"")</f>
        <v>14.717967977192393</v>
      </c>
    </row>
    <row r="572" spans="1:19" x14ac:dyDescent="0.25">
      <c r="A572" s="1">
        <v>59</v>
      </c>
      <c r="B572" s="5">
        <v>0.72916666666666663</v>
      </c>
      <c r="C572" s="1" t="s">
        <v>41</v>
      </c>
      <c r="D572" s="1">
        <v>9</v>
      </c>
      <c r="E572" s="1">
        <v>11</v>
      </c>
      <c r="F572" s="1" t="s">
        <v>603</v>
      </c>
      <c r="G572" s="2">
        <v>43.7699</v>
      </c>
      <c r="H572" s="6">
        <f>1+COUNTIFS(A:A,A572,O:O,"&lt;"&amp;O572)</f>
        <v>10</v>
      </c>
      <c r="I572" s="2">
        <f>AVERAGEIF(A:A,A572,G:G)</f>
        <v>50.849564102564123</v>
      </c>
      <c r="J572" s="2">
        <f>G572-I572</f>
        <v>-7.0796641025641236</v>
      </c>
      <c r="K572" s="2">
        <f>90+J572</f>
        <v>82.920335897435876</v>
      </c>
      <c r="L572" s="2">
        <f>EXP(0.06*K572)</f>
        <v>144.7806956668432</v>
      </c>
      <c r="M572" s="2">
        <f>SUMIF(A:A,A572,L:L)</f>
        <v>3177.6806907957221</v>
      </c>
      <c r="N572" s="3">
        <f>L572/M572</f>
        <v>4.5561750771940746E-2</v>
      </c>
      <c r="O572" s="7">
        <f>1/N572</f>
        <v>21.948234715682855</v>
      </c>
      <c r="P572" s="3" t="str">
        <f>IF(O572&gt;21,"",N572)</f>
        <v/>
      </c>
      <c r="Q572" s="3" t="str">
        <f>IF(ISNUMBER(P572),SUMIF(A:A,A572,P:P),"")</f>
        <v/>
      </c>
      <c r="R572" s="3" t="str">
        <f>IFERROR(P572*(1/Q572),"")</f>
        <v/>
      </c>
      <c r="S572" s="8" t="str">
        <f>IFERROR(1/R572,"")</f>
        <v/>
      </c>
    </row>
    <row r="573" spans="1:19" x14ac:dyDescent="0.25">
      <c r="A573" s="1">
        <v>59</v>
      </c>
      <c r="B573" s="5">
        <v>0.72916666666666663</v>
      </c>
      <c r="C573" s="1" t="s">
        <v>41</v>
      </c>
      <c r="D573" s="1">
        <v>9</v>
      </c>
      <c r="E573" s="1">
        <v>7</v>
      </c>
      <c r="F573" s="1" t="s">
        <v>414</v>
      </c>
      <c r="G573" s="2">
        <v>40.537566666666706</v>
      </c>
      <c r="H573" s="6">
        <f>1+COUNTIFS(A:A,A573,O:O,"&lt;"&amp;O573)</f>
        <v>11</v>
      </c>
      <c r="I573" s="2">
        <f>AVERAGEIF(A:A,A573,G:G)</f>
        <v>50.849564102564123</v>
      </c>
      <c r="J573" s="2">
        <f>G573-I573</f>
        <v>-10.311997435897418</v>
      </c>
      <c r="K573" s="2">
        <f>90+J573</f>
        <v>79.68800256410259</v>
      </c>
      <c r="L573" s="2">
        <f>EXP(0.06*K573)</f>
        <v>119.25691957201522</v>
      </c>
      <c r="M573" s="2">
        <f>SUMIF(A:A,A573,L:L)</f>
        <v>3177.6806907957221</v>
      </c>
      <c r="N573" s="3">
        <f>L573/M573</f>
        <v>3.7529547860943868E-2</v>
      </c>
      <c r="O573" s="7">
        <f>1/N573</f>
        <v>26.645671397514405</v>
      </c>
      <c r="P573" s="3" t="str">
        <f>IF(O573&gt;21,"",N573)</f>
        <v/>
      </c>
      <c r="Q573" s="3" t="str">
        <f>IF(ISNUMBER(P573),SUMIF(A:A,A573,P:P),"")</f>
        <v/>
      </c>
      <c r="R573" s="3" t="str">
        <f>IFERROR(P573*(1/Q573),"")</f>
        <v/>
      </c>
      <c r="S573" s="8" t="str">
        <f>IFERROR(1/R573,"")</f>
        <v/>
      </c>
    </row>
    <row r="574" spans="1:19" x14ac:dyDescent="0.25">
      <c r="A574" s="1">
        <v>59</v>
      </c>
      <c r="B574" s="5">
        <v>0.72916666666666663</v>
      </c>
      <c r="C574" s="1" t="s">
        <v>41</v>
      </c>
      <c r="D574" s="1">
        <v>9</v>
      </c>
      <c r="E574" s="1">
        <v>9</v>
      </c>
      <c r="F574" s="1" t="s">
        <v>601</v>
      </c>
      <c r="G574" s="2">
        <v>40.264766666666702</v>
      </c>
      <c r="H574" s="6">
        <f>1+COUNTIFS(A:A,A574,O:O,"&lt;"&amp;O574)</f>
        <v>12</v>
      </c>
      <c r="I574" s="2">
        <f>AVERAGEIF(A:A,A574,G:G)</f>
        <v>50.849564102564123</v>
      </c>
      <c r="J574" s="2">
        <f>G574-I574</f>
        <v>-10.584797435897421</v>
      </c>
      <c r="K574" s="2">
        <f>90+J574</f>
        <v>79.415202564102572</v>
      </c>
      <c r="L574" s="2">
        <f>EXP(0.06*K574)</f>
        <v>117.32081065313427</v>
      </c>
      <c r="M574" s="2">
        <f>SUMIF(A:A,A574,L:L)</f>
        <v>3177.6806907957221</v>
      </c>
      <c r="N574" s="3">
        <f>L574/M574</f>
        <v>3.6920264201799335E-2</v>
      </c>
      <c r="O574" s="7">
        <f>1/N574</f>
        <v>27.085396641101617</v>
      </c>
      <c r="P574" s="3" t="str">
        <f>IF(O574&gt;21,"",N574)</f>
        <v/>
      </c>
      <c r="Q574" s="3" t="str">
        <f>IF(ISNUMBER(P574),SUMIF(A:A,A574,P:P),"")</f>
        <v/>
      </c>
      <c r="R574" s="3" t="str">
        <f>IFERROR(P574*(1/Q574),"")</f>
        <v/>
      </c>
      <c r="S574" s="8" t="str">
        <f>IFERROR(1/R574,"")</f>
        <v/>
      </c>
    </row>
    <row r="575" spans="1:19" x14ac:dyDescent="0.25">
      <c r="A575" s="1">
        <v>59</v>
      </c>
      <c r="B575" s="5">
        <v>0.72916666666666663</v>
      </c>
      <c r="C575" s="1" t="s">
        <v>41</v>
      </c>
      <c r="D575" s="1">
        <v>9</v>
      </c>
      <c r="E575" s="1">
        <v>2</v>
      </c>
      <c r="F575" s="1" t="s">
        <v>597</v>
      </c>
      <c r="G575" s="2">
        <v>39.762266666666704</v>
      </c>
      <c r="H575" s="6">
        <f>1+COUNTIFS(A:A,A575,O:O,"&lt;"&amp;O575)</f>
        <v>13</v>
      </c>
      <c r="I575" s="2">
        <f>AVERAGEIF(A:A,A575,G:G)</f>
        <v>50.849564102564123</v>
      </c>
      <c r="J575" s="2">
        <f>G575-I575</f>
        <v>-11.087297435897419</v>
      </c>
      <c r="K575" s="2">
        <f>90+J575</f>
        <v>78.912702564102574</v>
      </c>
      <c r="L575" s="2">
        <f>EXP(0.06*K575)</f>
        <v>113.83637995290816</v>
      </c>
      <c r="M575" s="2">
        <f>SUMIF(A:A,A575,L:L)</f>
        <v>3177.6806907957221</v>
      </c>
      <c r="N575" s="3">
        <f>L575/M575</f>
        <v>3.5823731529300518E-2</v>
      </c>
      <c r="O575" s="7">
        <f>1/N575</f>
        <v>27.914456627224663</v>
      </c>
      <c r="P575" s="3" t="str">
        <f>IF(O575&gt;21,"",N575)</f>
        <v/>
      </c>
      <c r="Q575" s="3" t="str">
        <f>IF(ISNUMBER(P575),SUMIF(A:A,A575,P:P),"")</f>
        <v/>
      </c>
      <c r="R575" s="3" t="str">
        <f>IFERROR(P575*(1/Q575),"")</f>
        <v/>
      </c>
      <c r="S575" s="8" t="str">
        <f>IFERROR(1/R575,"")</f>
        <v/>
      </c>
    </row>
    <row r="576" spans="1:19" x14ac:dyDescent="0.25">
      <c r="A576" s="1">
        <v>60</v>
      </c>
      <c r="B576" s="5">
        <v>0.73125000000000007</v>
      </c>
      <c r="C576" s="1" t="s">
        <v>520</v>
      </c>
      <c r="D576" s="1">
        <v>3</v>
      </c>
      <c r="E576" s="1">
        <v>4</v>
      </c>
      <c r="F576" s="1" t="s">
        <v>610</v>
      </c>
      <c r="G576" s="2">
        <v>69.172466666666594</v>
      </c>
      <c r="H576" s="6">
        <f>1+COUNTIFS(A:A,A576,O:O,"&lt;"&amp;O576)</f>
        <v>1</v>
      </c>
      <c r="I576" s="2">
        <f>AVERAGEIF(A:A,A576,G:G)</f>
        <v>49.756188888888879</v>
      </c>
      <c r="J576" s="2">
        <f>G576-I576</f>
        <v>19.416277777777715</v>
      </c>
      <c r="K576" s="2">
        <f>90+J576</f>
        <v>109.41627777777771</v>
      </c>
      <c r="L576" s="2">
        <f>EXP(0.06*K576)</f>
        <v>709.79533411257364</v>
      </c>
      <c r="M576" s="2">
        <f>SUMIF(A:A,A576,L:L)</f>
        <v>2463.4617445109052</v>
      </c>
      <c r="N576" s="3">
        <f>L576/M576</f>
        <v>0.28812922940416763</v>
      </c>
      <c r="O576" s="7">
        <f>1/N576</f>
        <v>3.4706648890427898</v>
      </c>
      <c r="P576" s="3">
        <f>IF(O576&gt;21,"",N576)</f>
        <v>0.28812922940416763</v>
      </c>
      <c r="Q576" s="3">
        <f>IF(ISNUMBER(P576),SUMIF(A:A,A576,P:P),"")</f>
        <v>0.93019005166658808</v>
      </c>
      <c r="R576" s="3">
        <f>IFERROR(P576*(1/Q576),"")</f>
        <v>0.3097530756085134</v>
      </c>
      <c r="S576" s="8">
        <f>IFERROR(1/R576,"")</f>
        <v>3.228377952456126</v>
      </c>
    </row>
    <row r="577" spans="1:19" x14ac:dyDescent="0.25">
      <c r="A577" s="1">
        <v>60</v>
      </c>
      <c r="B577" s="5">
        <v>0.73125000000000007</v>
      </c>
      <c r="C577" s="1" t="s">
        <v>520</v>
      </c>
      <c r="D577" s="1">
        <v>3</v>
      </c>
      <c r="E577" s="1">
        <v>3</v>
      </c>
      <c r="F577" s="1" t="s">
        <v>609</v>
      </c>
      <c r="G577" s="2">
        <v>58.841600000000007</v>
      </c>
      <c r="H577" s="6">
        <f>1+COUNTIFS(A:A,A577,O:O,"&lt;"&amp;O577)</f>
        <v>2</v>
      </c>
      <c r="I577" s="2">
        <f>AVERAGEIF(A:A,A577,G:G)</f>
        <v>49.756188888888879</v>
      </c>
      <c r="J577" s="2">
        <f>G577-I577</f>
        <v>9.085411111111128</v>
      </c>
      <c r="K577" s="2">
        <f>90+J577</f>
        <v>99.085411111111128</v>
      </c>
      <c r="L577" s="2">
        <f>EXP(0.06*K577)</f>
        <v>381.88696690539689</v>
      </c>
      <c r="M577" s="2">
        <f>SUMIF(A:A,A577,L:L)</f>
        <v>2463.4617445109052</v>
      </c>
      <c r="N577" s="3">
        <f>L577/M577</f>
        <v>0.15502045759643676</v>
      </c>
      <c r="O577" s="7">
        <f>1/N577</f>
        <v>6.4507615027384979</v>
      </c>
      <c r="P577" s="3">
        <f>IF(O577&gt;21,"",N577)</f>
        <v>0.15502045759643676</v>
      </c>
      <c r="Q577" s="3">
        <f>IF(ISNUMBER(P577),SUMIF(A:A,A577,P:P),"")</f>
        <v>0.93019005166658808</v>
      </c>
      <c r="R577" s="3">
        <f>IFERROR(P577*(1/Q577),"")</f>
        <v>0.16665460710818417</v>
      </c>
      <c r="S577" s="8">
        <f>IFERROR(1/R577,"")</f>
        <v>6.0004341755211605</v>
      </c>
    </row>
    <row r="578" spans="1:19" x14ac:dyDescent="0.25">
      <c r="A578" s="1">
        <v>60</v>
      </c>
      <c r="B578" s="5">
        <v>0.73125000000000007</v>
      </c>
      <c r="C578" s="1" t="s">
        <v>520</v>
      </c>
      <c r="D578" s="1">
        <v>3</v>
      </c>
      <c r="E578" s="1">
        <v>5</v>
      </c>
      <c r="F578" s="1" t="s">
        <v>611</v>
      </c>
      <c r="G578" s="2">
        <v>56.170133333333304</v>
      </c>
      <c r="H578" s="6">
        <f>1+COUNTIFS(A:A,A578,O:O,"&lt;"&amp;O578)</f>
        <v>3</v>
      </c>
      <c r="I578" s="2">
        <f>AVERAGEIF(A:A,A578,G:G)</f>
        <v>49.756188888888879</v>
      </c>
      <c r="J578" s="2">
        <f>G578-I578</f>
        <v>6.4139444444444251</v>
      </c>
      <c r="K578" s="2">
        <f>90+J578</f>
        <v>96.413944444444425</v>
      </c>
      <c r="L578" s="2">
        <f>EXP(0.06*K578)</f>
        <v>325.32889871941171</v>
      </c>
      <c r="M578" s="2">
        <f>SUMIF(A:A,A578,L:L)</f>
        <v>2463.4617445109052</v>
      </c>
      <c r="N578" s="3">
        <f>L578/M578</f>
        <v>0.1320616808620271</v>
      </c>
      <c r="O578" s="7">
        <f>1/N578</f>
        <v>7.5722192347737947</v>
      </c>
      <c r="P578" s="3">
        <f>IF(O578&gt;21,"",N578)</f>
        <v>0.1320616808620271</v>
      </c>
      <c r="Q578" s="3">
        <f>IF(ISNUMBER(P578),SUMIF(A:A,A578,P:P),"")</f>
        <v>0.93019005166658808</v>
      </c>
      <c r="R578" s="3">
        <f>IFERROR(P578*(1/Q578),"")</f>
        <v>0.14197279429662457</v>
      </c>
      <c r="S578" s="8">
        <f>IFERROR(1/R578,"")</f>
        <v>7.0436030012249686</v>
      </c>
    </row>
    <row r="579" spans="1:19" x14ac:dyDescent="0.25">
      <c r="A579" s="1">
        <v>60</v>
      </c>
      <c r="B579" s="5">
        <v>0.73125000000000007</v>
      </c>
      <c r="C579" s="1" t="s">
        <v>520</v>
      </c>
      <c r="D579" s="1">
        <v>3</v>
      </c>
      <c r="E579" s="1">
        <v>8</v>
      </c>
      <c r="F579" s="1" t="s">
        <v>614</v>
      </c>
      <c r="G579" s="2">
        <v>55.857800000000005</v>
      </c>
      <c r="H579" s="6">
        <f>1+COUNTIFS(A:A,A579,O:O,"&lt;"&amp;O579)</f>
        <v>4</v>
      </c>
      <c r="I579" s="2">
        <f>AVERAGEIF(A:A,A579,G:G)</f>
        <v>49.756188888888879</v>
      </c>
      <c r="J579" s="2">
        <f>G579-I579</f>
        <v>6.1016111111111258</v>
      </c>
      <c r="K579" s="2">
        <f>90+J579</f>
        <v>96.101611111111126</v>
      </c>
      <c r="L579" s="2">
        <f>EXP(0.06*K579)</f>
        <v>319.28900571512037</v>
      </c>
      <c r="M579" s="2">
        <f>SUMIF(A:A,A579,L:L)</f>
        <v>2463.4617445109052</v>
      </c>
      <c r="N579" s="3">
        <f>L579/M579</f>
        <v>0.12960988999588133</v>
      </c>
      <c r="O579" s="7">
        <f>1/N579</f>
        <v>7.7154606028272799</v>
      </c>
      <c r="P579" s="3">
        <f>IF(O579&gt;21,"",N579)</f>
        <v>0.12960988999588133</v>
      </c>
      <c r="Q579" s="3">
        <f>IF(ISNUMBER(P579),SUMIF(A:A,A579,P:P),"")</f>
        <v>0.93019005166658808</v>
      </c>
      <c r="R579" s="3">
        <f>IFERROR(P579*(1/Q579),"")</f>
        <v>0.13933699867426441</v>
      </c>
      <c r="S579" s="8">
        <f>IFERROR(1/R579,"")</f>
        <v>7.176844696775432</v>
      </c>
    </row>
    <row r="580" spans="1:19" x14ac:dyDescent="0.25">
      <c r="A580" s="1">
        <v>60</v>
      </c>
      <c r="B580" s="5">
        <v>0.73125000000000007</v>
      </c>
      <c r="C580" s="1" t="s">
        <v>520</v>
      </c>
      <c r="D580" s="1">
        <v>3</v>
      </c>
      <c r="E580" s="1">
        <v>7</v>
      </c>
      <c r="F580" s="1" t="s">
        <v>613</v>
      </c>
      <c r="G580" s="2">
        <v>47.675066666666702</v>
      </c>
      <c r="H580" s="6">
        <f>1+COUNTIFS(A:A,A580,O:O,"&lt;"&amp;O580)</f>
        <v>5</v>
      </c>
      <c r="I580" s="2">
        <f>AVERAGEIF(A:A,A580,G:G)</f>
        <v>49.756188888888879</v>
      </c>
      <c r="J580" s="2">
        <f>G580-I580</f>
        <v>-2.0811222222221772</v>
      </c>
      <c r="K580" s="2">
        <f>90+J580</f>
        <v>87.918877777777823</v>
      </c>
      <c r="L580" s="2">
        <f>EXP(0.06*K580)</f>
        <v>195.41640003532444</v>
      </c>
      <c r="M580" s="2">
        <f>SUMIF(A:A,A580,L:L)</f>
        <v>2463.4617445109052</v>
      </c>
      <c r="N580" s="3">
        <f>L580/M580</f>
        <v>7.9325932489413331E-2</v>
      </c>
      <c r="O580" s="7">
        <f>1/N580</f>
        <v>12.606218025025521</v>
      </c>
      <c r="P580" s="3">
        <f>IF(O580&gt;21,"",N580)</f>
        <v>7.9325932489413331E-2</v>
      </c>
      <c r="Q580" s="3">
        <f>IF(ISNUMBER(P580),SUMIF(A:A,A580,P:P),"")</f>
        <v>0.93019005166658808</v>
      </c>
      <c r="R580" s="3">
        <f>IFERROR(P580*(1/Q580),"")</f>
        <v>8.5279274216368911E-2</v>
      </c>
      <c r="S580" s="8">
        <f>IFERROR(1/R580,"")</f>
        <v>11.726178596018764</v>
      </c>
    </row>
    <row r="581" spans="1:19" x14ac:dyDescent="0.25">
      <c r="A581" s="1">
        <v>60</v>
      </c>
      <c r="B581" s="5">
        <v>0.73125000000000007</v>
      </c>
      <c r="C581" s="1" t="s">
        <v>520</v>
      </c>
      <c r="D581" s="1">
        <v>3</v>
      </c>
      <c r="E581" s="1">
        <v>2</v>
      </c>
      <c r="F581" s="1" t="s">
        <v>608</v>
      </c>
      <c r="G581" s="2">
        <v>46.483633333333302</v>
      </c>
      <c r="H581" s="6">
        <f>1+COUNTIFS(A:A,A581,O:O,"&lt;"&amp;O581)</f>
        <v>6</v>
      </c>
      <c r="I581" s="2">
        <f>AVERAGEIF(A:A,A581,G:G)</f>
        <v>49.756188888888879</v>
      </c>
      <c r="J581" s="2">
        <f>G581-I581</f>
        <v>-3.2725555555555772</v>
      </c>
      <c r="K581" s="2">
        <f>90+J581</f>
        <v>86.727444444444416</v>
      </c>
      <c r="L581" s="2">
        <f>EXP(0.06*K581)</f>
        <v>181.93448807887825</v>
      </c>
      <c r="M581" s="2">
        <f>SUMIF(A:A,A581,L:L)</f>
        <v>2463.4617445109052</v>
      </c>
      <c r="N581" s="3">
        <f>L581/M581</f>
        <v>7.3853181801692425E-2</v>
      </c>
      <c r="O581" s="7">
        <f>1/N581</f>
        <v>13.540378025758722</v>
      </c>
      <c r="P581" s="3">
        <f>IF(O581&gt;21,"",N581)</f>
        <v>7.3853181801692425E-2</v>
      </c>
      <c r="Q581" s="3">
        <f>IF(ISNUMBER(P581),SUMIF(A:A,A581,P:P),"")</f>
        <v>0.93019005166658808</v>
      </c>
      <c r="R581" s="3">
        <f>IFERROR(P581*(1/Q581),"")</f>
        <v>7.9395798384827201E-2</v>
      </c>
      <c r="S581" s="8">
        <f>IFERROR(1/R581,"")</f>
        <v>12.595124935365639</v>
      </c>
    </row>
    <row r="582" spans="1:19" x14ac:dyDescent="0.25">
      <c r="A582" s="1">
        <v>60</v>
      </c>
      <c r="B582" s="5">
        <v>0.73125000000000007</v>
      </c>
      <c r="C582" s="1" t="s">
        <v>520</v>
      </c>
      <c r="D582" s="1">
        <v>3</v>
      </c>
      <c r="E582" s="1">
        <v>1</v>
      </c>
      <c r="F582" s="1" t="s">
        <v>607</v>
      </c>
      <c r="G582" s="2">
        <v>46.103933333333302</v>
      </c>
      <c r="H582" s="6">
        <f>1+COUNTIFS(A:A,A582,O:O,"&lt;"&amp;O582)</f>
        <v>7</v>
      </c>
      <c r="I582" s="2">
        <f>AVERAGEIF(A:A,A582,G:G)</f>
        <v>49.756188888888879</v>
      </c>
      <c r="J582" s="2">
        <f>G582-I582</f>
        <v>-3.6522555555555769</v>
      </c>
      <c r="K582" s="2">
        <f>90+J582</f>
        <v>86.34774444444443</v>
      </c>
      <c r="L582" s="2">
        <f>EXP(0.06*K582)</f>
        <v>177.83651383855693</v>
      </c>
      <c r="M582" s="2">
        <f>SUMIF(A:A,A582,L:L)</f>
        <v>2463.4617445109052</v>
      </c>
      <c r="N582" s="3">
        <f>L582/M582</f>
        <v>7.2189679516969529E-2</v>
      </c>
      <c r="O582" s="7">
        <f>1/N582</f>
        <v>13.852395615150659</v>
      </c>
      <c r="P582" s="3">
        <f>IF(O582&gt;21,"",N582)</f>
        <v>7.2189679516969529E-2</v>
      </c>
      <c r="Q582" s="3">
        <f>IF(ISNUMBER(P582),SUMIF(A:A,A582,P:P),"")</f>
        <v>0.93019005166658808</v>
      </c>
      <c r="R582" s="3">
        <f>IFERROR(P582*(1/Q582),"")</f>
        <v>7.7607451711217371E-2</v>
      </c>
      <c r="S582" s="8">
        <f>IFERROR(1/R582,"")</f>
        <v>12.885360592963009</v>
      </c>
    </row>
    <row r="583" spans="1:19" x14ac:dyDescent="0.25">
      <c r="A583" s="1">
        <v>60</v>
      </c>
      <c r="B583" s="5">
        <v>0.73125000000000007</v>
      </c>
      <c r="C583" s="1" t="s">
        <v>520</v>
      </c>
      <c r="D583" s="1">
        <v>3</v>
      </c>
      <c r="E583" s="1">
        <v>6</v>
      </c>
      <c r="F583" s="1" t="s">
        <v>612</v>
      </c>
      <c r="G583" s="2">
        <v>36.599199999999996</v>
      </c>
      <c r="H583" s="6">
        <f>1+COUNTIFS(A:A,A583,O:O,"&lt;"&amp;O583)</f>
        <v>8</v>
      </c>
      <c r="I583" s="2">
        <f>AVERAGEIF(A:A,A583,G:G)</f>
        <v>49.756188888888879</v>
      </c>
      <c r="J583" s="2">
        <f>G583-I583</f>
        <v>-13.156988888888883</v>
      </c>
      <c r="K583" s="2">
        <f>90+J583</f>
        <v>76.84301111111111</v>
      </c>
      <c r="L583" s="2">
        <f>EXP(0.06*K583)</f>
        <v>100.54251437620107</v>
      </c>
      <c r="M583" s="2">
        <f>SUMIF(A:A,A583,L:L)</f>
        <v>2463.4617445109052</v>
      </c>
      <c r="N583" s="3">
        <f>L583/M583</f>
        <v>4.0813507496201343E-2</v>
      </c>
      <c r="O583" s="7">
        <f>1/N583</f>
        <v>24.501692242282129</v>
      </c>
      <c r="P583" s="3" t="str">
        <f>IF(O583&gt;21,"",N583)</f>
        <v/>
      </c>
      <c r="Q583" s="3" t="str">
        <f>IF(ISNUMBER(P583),SUMIF(A:A,A583,P:P),"")</f>
        <v/>
      </c>
      <c r="R583" s="3" t="str">
        <f>IFERROR(P583*(1/Q583),"")</f>
        <v/>
      </c>
      <c r="S583" s="8" t="str">
        <f>IFERROR(1/R583,"")</f>
        <v/>
      </c>
    </row>
    <row r="584" spans="1:19" x14ac:dyDescent="0.25">
      <c r="A584" s="1">
        <v>60</v>
      </c>
      <c r="B584" s="5">
        <v>0.73125000000000007</v>
      </c>
      <c r="C584" s="1" t="s">
        <v>520</v>
      </c>
      <c r="D584" s="1">
        <v>3</v>
      </c>
      <c r="E584" s="1">
        <v>9</v>
      </c>
      <c r="F584" s="1" t="s">
        <v>615</v>
      </c>
      <c r="G584" s="2">
        <v>30.901866666666699</v>
      </c>
      <c r="H584" s="6">
        <f>1+COUNTIFS(A:A,A584,O:O,"&lt;"&amp;O584)</f>
        <v>9</v>
      </c>
      <c r="I584" s="2">
        <f>AVERAGEIF(A:A,A584,G:G)</f>
        <v>49.756188888888879</v>
      </c>
      <c r="J584" s="2">
        <f>G584-I584</f>
        <v>-18.85432222222218</v>
      </c>
      <c r="K584" s="2">
        <f>90+J584</f>
        <v>71.14567777777782</v>
      </c>
      <c r="L584" s="2">
        <f>EXP(0.06*K584)</f>
        <v>71.431622729441941</v>
      </c>
      <c r="M584" s="2">
        <f>SUMIF(A:A,A584,L:L)</f>
        <v>2463.4617445109052</v>
      </c>
      <c r="N584" s="3">
        <f>L584/M584</f>
        <v>2.8996440837210546E-2</v>
      </c>
      <c r="O584" s="7">
        <f>1/N584</f>
        <v>34.486991200544871</v>
      </c>
      <c r="P584" s="3" t="str">
        <f>IF(O584&gt;21,"",N584)</f>
        <v/>
      </c>
      <c r="Q584" s="3" t="str">
        <f>IF(ISNUMBER(P584),SUMIF(A:A,A584,P:P),"")</f>
        <v/>
      </c>
      <c r="R584" s="3" t="str">
        <f>IFERROR(P584*(1/Q584),"")</f>
        <v/>
      </c>
      <c r="S584" s="8" t="str">
        <f>IFERROR(1/R584,"")</f>
        <v/>
      </c>
    </row>
    <row r="585" spans="1:19" x14ac:dyDescent="0.25">
      <c r="A585" s="1">
        <v>61</v>
      </c>
      <c r="B585" s="5">
        <v>0.73402777777777783</v>
      </c>
      <c r="C585" s="1" t="s">
        <v>31</v>
      </c>
      <c r="D585" s="1">
        <v>10</v>
      </c>
      <c r="E585" s="1">
        <v>8</v>
      </c>
      <c r="F585" s="1" t="s">
        <v>622</v>
      </c>
      <c r="G585" s="2">
        <v>57.696633333333303</v>
      </c>
      <c r="H585" s="6">
        <f>1+COUNTIFS(A:A,A585,O:O,"&lt;"&amp;O585)</f>
        <v>1</v>
      </c>
      <c r="I585" s="2">
        <f>AVERAGEIF(A:A,A585,G:G)</f>
        <v>45.707697435897416</v>
      </c>
      <c r="J585" s="2">
        <f>G585-I585</f>
        <v>11.988935897435887</v>
      </c>
      <c r="K585" s="2">
        <f>90+J585</f>
        <v>101.98893589743588</v>
      </c>
      <c r="L585" s="2">
        <f>EXP(0.06*K585)</f>
        <v>454.56283452693691</v>
      </c>
      <c r="M585" s="2">
        <f>SUMIF(A:A,A585,L:L)</f>
        <v>3294.4197420625369</v>
      </c>
      <c r="N585" s="3">
        <f>L585/M585</f>
        <v>0.13797963529758014</v>
      </c>
      <c r="O585" s="7">
        <f>1/N585</f>
        <v>7.2474463194753627</v>
      </c>
      <c r="P585" s="3">
        <f>IF(O585&gt;21,"",N585)</f>
        <v>0.13797963529758014</v>
      </c>
      <c r="Q585" s="3">
        <f>IF(ISNUMBER(P585),SUMIF(A:A,A585,P:P),"")</f>
        <v>0.90268602304980528</v>
      </c>
      <c r="R585" s="3">
        <f>IFERROR(P585*(1/Q585),"")</f>
        <v>0.15285451615989759</v>
      </c>
      <c r="S585" s="8">
        <f>IFERROR(1/R585,"")</f>
        <v>6.5421684953941632</v>
      </c>
    </row>
    <row r="586" spans="1:19" x14ac:dyDescent="0.25">
      <c r="A586" s="1">
        <v>61</v>
      </c>
      <c r="B586" s="5">
        <v>0.73402777777777783</v>
      </c>
      <c r="C586" s="1" t="s">
        <v>31</v>
      </c>
      <c r="D586" s="1">
        <v>10</v>
      </c>
      <c r="E586" s="1">
        <v>2</v>
      </c>
      <c r="F586" s="1" t="s">
        <v>617</v>
      </c>
      <c r="G586" s="2">
        <v>57.028366666666699</v>
      </c>
      <c r="H586" s="6">
        <f>1+COUNTIFS(A:A,A586,O:O,"&lt;"&amp;O586)</f>
        <v>2</v>
      </c>
      <c r="I586" s="2">
        <f>AVERAGEIF(A:A,A586,G:G)</f>
        <v>45.707697435897416</v>
      </c>
      <c r="J586" s="2">
        <f>G586-I586</f>
        <v>11.320669230769283</v>
      </c>
      <c r="K586" s="2">
        <f>90+J586</f>
        <v>101.32066923076928</v>
      </c>
      <c r="L586" s="2">
        <f>EXP(0.06*K586)</f>
        <v>436.69724589665651</v>
      </c>
      <c r="M586" s="2">
        <f>SUMIF(A:A,A586,L:L)</f>
        <v>3294.4197420625369</v>
      </c>
      <c r="N586" s="3">
        <f>L586/M586</f>
        <v>0.13255665036272929</v>
      </c>
      <c r="O586" s="7">
        <f>1/N586</f>
        <v>7.5439443985917753</v>
      </c>
      <c r="P586" s="3">
        <f>IF(O586&gt;21,"",N586)</f>
        <v>0.13255665036272929</v>
      </c>
      <c r="Q586" s="3">
        <f>IF(ISNUMBER(P586),SUMIF(A:A,A586,P:P),"")</f>
        <v>0.90268602304980528</v>
      </c>
      <c r="R586" s="3">
        <f>IFERROR(P586*(1/Q586),"")</f>
        <v>0.14684690687341631</v>
      </c>
      <c r="S586" s="8">
        <f>IFERROR(1/R586,"")</f>
        <v>6.8098131672736644</v>
      </c>
    </row>
    <row r="587" spans="1:19" x14ac:dyDescent="0.25">
      <c r="A587" s="1">
        <v>61</v>
      </c>
      <c r="B587" s="5">
        <v>0.73402777777777783</v>
      </c>
      <c r="C587" s="1" t="s">
        <v>31</v>
      </c>
      <c r="D587" s="1">
        <v>10</v>
      </c>
      <c r="E587" s="1">
        <v>4</v>
      </c>
      <c r="F587" s="1" t="s">
        <v>619</v>
      </c>
      <c r="G587" s="2">
        <v>55.714066666666596</v>
      </c>
      <c r="H587" s="6">
        <f>1+COUNTIFS(A:A,A587,O:O,"&lt;"&amp;O587)</f>
        <v>3</v>
      </c>
      <c r="I587" s="2">
        <f>AVERAGEIF(A:A,A587,G:G)</f>
        <v>45.707697435897416</v>
      </c>
      <c r="J587" s="2">
        <f>G587-I587</f>
        <v>10.006369230769181</v>
      </c>
      <c r="K587" s="2">
        <f>90+J587</f>
        <v>100.00636923076918</v>
      </c>
      <c r="L587" s="2">
        <f>EXP(0.06*K587)</f>
        <v>403.58299482025501</v>
      </c>
      <c r="M587" s="2">
        <f>SUMIF(A:A,A587,L:L)</f>
        <v>3294.4197420625369</v>
      </c>
      <c r="N587" s="3">
        <f>L587/M587</f>
        <v>0.12250503166532868</v>
      </c>
      <c r="O587" s="7">
        <f>1/N587</f>
        <v>8.1629300152494846</v>
      </c>
      <c r="P587" s="3">
        <f>IF(O587&gt;21,"",N587)</f>
        <v>0.12250503166532868</v>
      </c>
      <c r="Q587" s="3">
        <f>IF(ISNUMBER(P587),SUMIF(A:A,A587,P:P),"")</f>
        <v>0.90268602304980528</v>
      </c>
      <c r="R587" s="3">
        <f>IFERROR(P587*(1/Q587),"")</f>
        <v>0.13571167442189314</v>
      </c>
      <c r="S587" s="8">
        <f>IFERROR(1/R587,"")</f>
        <v>7.3685628318994425</v>
      </c>
    </row>
    <row r="588" spans="1:19" x14ac:dyDescent="0.25">
      <c r="A588" s="1">
        <v>61</v>
      </c>
      <c r="B588" s="5">
        <v>0.73402777777777783</v>
      </c>
      <c r="C588" s="1" t="s">
        <v>31</v>
      </c>
      <c r="D588" s="1">
        <v>10</v>
      </c>
      <c r="E588" s="1">
        <v>9</v>
      </c>
      <c r="F588" s="1" t="s">
        <v>623</v>
      </c>
      <c r="G588" s="2">
        <v>54.096833333333308</v>
      </c>
      <c r="H588" s="6">
        <f>1+COUNTIFS(A:A,A588,O:O,"&lt;"&amp;O588)</f>
        <v>4</v>
      </c>
      <c r="I588" s="2">
        <f>AVERAGEIF(A:A,A588,G:G)</f>
        <v>45.707697435897416</v>
      </c>
      <c r="J588" s="2">
        <f>G588-I588</f>
        <v>8.3891358974358923</v>
      </c>
      <c r="K588" s="2">
        <f>90+J588</f>
        <v>98.389135897435892</v>
      </c>
      <c r="L588" s="2">
        <f>EXP(0.06*K588)</f>
        <v>366.2617178122693</v>
      </c>
      <c r="M588" s="2">
        <f>SUMIF(A:A,A588,L:L)</f>
        <v>3294.4197420625369</v>
      </c>
      <c r="N588" s="3">
        <f>L588/M588</f>
        <v>0.11117639720765025</v>
      </c>
      <c r="O588" s="7">
        <f>1/N588</f>
        <v>8.9947149315537285</v>
      </c>
      <c r="P588" s="3">
        <f>IF(O588&gt;21,"",N588)</f>
        <v>0.11117639720765025</v>
      </c>
      <c r="Q588" s="3">
        <f>IF(ISNUMBER(P588),SUMIF(A:A,A588,P:P),"")</f>
        <v>0.90268602304980528</v>
      </c>
      <c r="R588" s="3">
        <f>IFERROR(P588*(1/Q588),"")</f>
        <v>0.12316175765304406</v>
      </c>
      <c r="S588" s="8">
        <f>IFERROR(1/R588,"")</f>
        <v>8.1194034500309353</v>
      </c>
    </row>
    <row r="589" spans="1:19" x14ac:dyDescent="0.25">
      <c r="A589" s="1">
        <v>61</v>
      </c>
      <c r="B589" s="5">
        <v>0.73402777777777783</v>
      </c>
      <c r="C589" s="1" t="s">
        <v>31</v>
      </c>
      <c r="D589" s="1">
        <v>10</v>
      </c>
      <c r="E589" s="1">
        <v>17</v>
      </c>
      <c r="F589" s="1" t="s">
        <v>421</v>
      </c>
      <c r="G589" s="2">
        <v>52.541899999999998</v>
      </c>
      <c r="H589" s="6">
        <f>1+COUNTIFS(A:A,A589,O:O,"&lt;"&amp;O589)</f>
        <v>5</v>
      </c>
      <c r="I589" s="2">
        <f>AVERAGEIF(A:A,A589,G:G)</f>
        <v>45.707697435897416</v>
      </c>
      <c r="J589" s="2">
        <f>G589-I589</f>
        <v>6.8342025641025828</v>
      </c>
      <c r="K589" s="2">
        <f>90+J589</f>
        <v>96.834202564102583</v>
      </c>
      <c r="L589" s="2">
        <f>EXP(0.06*K589)</f>
        <v>333.63652564885649</v>
      </c>
      <c r="M589" s="2">
        <f>SUMIF(A:A,A589,L:L)</f>
        <v>3294.4197420625369</v>
      </c>
      <c r="N589" s="3">
        <f>L589/M589</f>
        <v>0.10127322920909183</v>
      </c>
      <c r="O589" s="7">
        <f>1/N589</f>
        <v>9.8742778107269515</v>
      </c>
      <c r="P589" s="3">
        <f>IF(O589&gt;21,"",N589)</f>
        <v>0.10127322920909183</v>
      </c>
      <c r="Q589" s="3">
        <f>IF(ISNUMBER(P589),SUMIF(A:A,A589,P:P),"")</f>
        <v>0.90268602304980528</v>
      </c>
      <c r="R589" s="3">
        <f>IFERROR(P589*(1/Q589),"")</f>
        <v>0.11219097961318954</v>
      </c>
      <c r="S589" s="8">
        <f>IFERROR(1/R589,"")</f>
        <v>8.9133725674540489</v>
      </c>
    </row>
    <row r="590" spans="1:19" x14ac:dyDescent="0.25">
      <c r="A590" s="1">
        <v>61</v>
      </c>
      <c r="B590" s="5">
        <v>0.73402777777777783</v>
      </c>
      <c r="C590" s="1" t="s">
        <v>31</v>
      </c>
      <c r="D590" s="1">
        <v>10</v>
      </c>
      <c r="E590" s="1">
        <v>6</v>
      </c>
      <c r="F590" s="1" t="s">
        <v>620</v>
      </c>
      <c r="G590" s="2">
        <v>48.150633333333296</v>
      </c>
      <c r="H590" s="6">
        <f>1+COUNTIFS(A:A,A590,O:O,"&lt;"&amp;O590)</f>
        <v>6</v>
      </c>
      <c r="I590" s="2">
        <f>AVERAGEIF(A:A,A590,G:G)</f>
        <v>45.707697435897416</v>
      </c>
      <c r="J590" s="2">
        <f>G590-I590</f>
        <v>2.4429358974358806</v>
      </c>
      <c r="K590" s="2">
        <f>90+J590</f>
        <v>92.442935897435888</v>
      </c>
      <c r="L590" s="2">
        <f>EXP(0.06*K590)</f>
        <v>256.35832013229196</v>
      </c>
      <c r="M590" s="2">
        <f>SUMIF(A:A,A590,L:L)</f>
        <v>3294.4197420625369</v>
      </c>
      <c r="N590" s="3">
        <f>L590/M590</f>
        <v>7.7815925171633937E-2</v>
      </c>
      <c r="O590" s="7">
        <f>1/N590</f>
        <v>12.850839950747353</v>
      </c>
      <c r="P590" s="3">
        <f>IF(O590&gt;21,"",N590)</f>
        <v>7.7815925171633937E-2</v>
      </c>
      <c r="Q590" s="3">
        <f>IF(ISNUMBER(P590),SUMIF(A:A,A590,P:P),"")</f>
        <v>0.90268602304980528</v>
      </c>
      <c r="R590" s="3">
        <f>IFERROR(P590*(1/Q590),"")</f>
        <v>8.6204863246609156E-2</v>
      </c>
      <c r="S590" s="8">
        <f>IFERROR(1/R590,"")</f>
        <v>11.600273607989683</v>
      </c>
    </row>
    <row r="591" spans="1:19" x14ac:dyDescent="0.25">
      <c r="A591" s="1">
        <v>61</v>
      </c>
      <c r="B591" s="5">
        <v>0.73402777777777783</v>
      </c>
      <c r="C591" s="1" t="s">
        <v>31</v>
      </c>
      <c r="D591" s="1">
        <v>10</v>
      </c>
      <c r="E591" s="1">
        <v>7</v>
      </c>
      <c r="F591" s="1" t="s">
        <v>621</v>
      </c>
      <c r="G591" s="2">
        <v>43.772066666666596</v>
      </c>
      <c r="H591" s="6">
        <f>1+COUNTIFS(A:A,A591,O:O,"&lt;"&amp;O591)</f>
        <v>7</v>
      </c>
      <c r="I591" s="2">
        <f>AVERAGEIF(A:A,A591,G:G)</f>
        <v>45.707697435897416</v>
      </c>
      <c r="J591" s="2">
        <f>G591-I591</f>
        <v>-1.9356307692308192</v>
      </c>
      <c r="K591" s="2">
        <f>90+J591</f>
        <v>88.064369230769188</v>
      </c>
      <c r="L591" s="2">
        <f>EXP(0.06*K591)</f>
        <v>197.12975245775846</v>
      </c>
      <c r="M591" s="2">
        <f>SUMIF(A:A,A591,L:L)</f>
        <v>3294.4197420625369</v>
      </c>
      <c r="N591" s="3">
        <f>L591/M591</f>
        <v>5.9837473027751303E-2</v>
      </c>
      <c r="O591" s="7">
        <f>1/N591</f>
        <v>16.711935671752414</v>
      </c>
      <c r="P591" s="3">
        <f>IF(O591&gt;21,"",N591)</f>
        <v>5.9837473027751303E-2</v>
      </c>
      <c r="Q591" s="3">
        <f>IF(ISNUMBER(P591),SUMIF(A:A,A591,P:P),"")</f>
        <v>0.90268602304980528</v>
      </c>
      <c r="R591" s="3">
        <f>IFERROR(P591*(1/Q591),"")</f>
        <v>6.6288245857164224E-2</v>
      </c>
      <c r="S591" s="8">
        <f>IFERROR(1/R591,"")</f>
        <v>15.085630748998364</v>
      </c>
    </row>
    <row r="592" spans="1:19" x14ac:dyDescent="0.25">
      <c r="A592" s="1">
        <v>61</v>
      </c>
      <c r="B592" s="5">
        <v>0.73402777777777783</v>
      </c>
      <c r="C592" s="1" t="s">
        <v>31</v>
      </c>
      <c r="D592" s="1">
        <v>10</v>
      </c>
      <c r="E592" s="1">
        <v>1</v>
      </c>
      <c r="F592" s="1" t="s">
        <v>616</v>
      </c>
      <c r="G592" s="2">
        <v>43.0493666666667</v>
      </c>
      <c r="H592" s="6">
        <f>1+COUNTIFS(A:A,A592,O:O,"&lt;"&amp;O592)</f>
        <v>8</v>
      </c>
      <c r="I592" s="2">
        <f>AVERAGEIF(A:A,A592,G:G)</f>
        <v>45.707697435897416</v>
      </c>
      <c r="J592" s="2">
        <f>G592-I592</f>
        <v>-2.6583307692307159</v>
      </c>
      <c r="K592" s="2">
        <f>90+J592</f>
        <v>87.341669230769284</v>
      </c>
      <c r="L592" s="2">
        <f>EXP(0.06*K592)</f>
        <v>188.76449008525188</v>
      </c>
      <c r="M592" s="2">
        <f>SUMIF(A:A,A592,L:L)</f>
        <v>3294.4197420625369</v>
      </c>
      <c r="N592" s="3">
        <f>L592/M592</f>
        <v>5.7298251244412506E-2</v>
      </c>
      <c r="O592" s="7">
        <f>1/N592</f>
        <v>17.45253962000308</v>
      </c>
      <c r="P592" s="3">
        <f>IF(O592&gt;21,"",N592)</f>
        <v>5.7298251244412506E-2</v>
      </c>
      <c r="Q592" s="3">
        <f>IF(ISNUMBER(P592),SUMIF(A:A,A592,P:P),"")</f>
        <v>0.90268602304980528</v>
      </c>
      <c r="R592" s="3">
        <f>IFERROR(P592*(1/Q592),"")</f>
        <v>6.3475283521977274E-2</v>
      </c>
      <c r="S592" s="8">
        <f>IFERROR(1/R592,"")</f>
        <v>15.754163581699741</v>
      </c>
    </row>
    <row r="593" spans="1:19" x14ac:dyDescent="0.25">
      <c r="A593" s="1">
        <v>61</v>
      </c>
      <c r="B593" s="5">
        <v>0.73402777777777783</v>
      </c>
      <c r="C593" s="1" t="s">
        <v>31</v>
      </c>
      <c r="D593" s="1">
        <v>10</v>
      </c>
      <c r="E593" s="1">
        <v>16</v>
      </c>
      <c r="F593" s="1" t="s">
        <v>626</v>
      </c>
      <c r="G593" s="2">
        <v>41.227233333333302</v>
      </c>
      <c r="H593" s="6">
        <f>1+COUNTIFS(A:A,A593,O:O,"&lt;"&amp;O593)</f>
        <v>9</v>
      </c>
      <c r="I593" s="2">
        <f>AVERAGEIF(A:A,A593,G:G)</f>
        <v>45.707697435897416</v>
      </c>
      <c r="J593" s="2">
        <f>G593-I593</f>
        <v>-4.4804641025641132</v>
      </c>
      <c r="K593" s="2">
        <f>90+J593</f>
        <v>85.519535897435887</v>
      </c>
      <c r="L593" s="2">
        <f>EXP(0.06*K593)</f>
        <v>169.21534826533042</v>
      </c>
      <c r="M593" s="2">
        <f>SUMIF(A:A,A593,L:L)</f>
        <v>3294.4197420625369</v>
      </c>
      <c r="N593" s="3">
        <f>L593/M593</f>
        <v>5.1364234528108364E-2</v>
      </c>
      <c r="O593" s="7">
        <f>1/N593</f>
        <v>19.468799821260138</v>
      </c>
      <c r="P593" s="3">
        <f>IF(O593&gt;21,"",N593)</f>
        <v>5.1364234528108364E-2</v>
      </c>
      <c r="Q593" s="3">
        <f>IF(ISNUMBER(P593),SUMIF(A:A,A593,P:P),"")</f>
        <v>0.90268602304980528</v>
      </c>
      <c r="R593" s="3">
        <f>IFERROR(P593*(1/Q593),"")</f>
        <v>5.6901550723661057E-2</v>
      </c>
      <c r="S593" s="8">
        <f>IFERROR(1/R593,"")</f>
        <v>17.574213484206073</v>
      </c>
    </row>
    <row r="594" spans="1:19" x14ac:dyDescent="0.25">
      <c r="A594" s="1">
        <v>61</v>
      </c>
      <c r="B594" s="5">
        <v>0.73402777777777783</v>
      </c>
      <c r="C594" s="1" t="s">
        <v>31</v>
      </c>
      <c r="D594" s="1">
        <v>10</v>
      </c>
      <c r="E594" s="1">
        <v>12</v>
      </c>
      <c r="F594" s="1" t="s">
        <v>625</v>
      </c>
      <c r="G594" s="2">
        <v>41.069099999999999</v>
      </c>
      <c r="H594" s="6">
        <f>1+COUNTIFS(A:A,A594,O:O,"&lt;"&amp;O594)</f>
        <v>10</v>
      </c>
      <c r="I594" s="2">
        <f>AVERAGEIF(A:A,A594,G:G)</f>
        <v>45.707697435897416</v>
      </c>
      <c r="J594" s="2">
        <f>G594-I594</f>
        <v>-4.6385974358974167</v>
      </c>
      <c r="K594" s="2">
        <f>90+J594</f>
        <v>85.361402564102576</v>
      </c>
      <c r="L594" s="2">
        <f>EXP(0.06*K594)</f>
        <v>167.61742557358974</v>
      </c>
      <c r="M594" s="2">
        <f>SUMIF(A:A,A594,L:L)</f>
        <v>3294.4197420625369</v>
      </c>
      <c r="N594" s="3">
        <f>L594/M594</f>
        <v>5.0879195335518941E-2</v>
      </c>
      <c r="O594" s="7">
        <f>1/N594</f>
        <v>19.654398883582513</v>
      </c>
      <c r="P594" s="3">
        <f>IF(O594&gt;21,"",N594)</f>
        <v>5.0879195335518941E-2</v>
      </c>
      <c r="Q594" s="3">
        <f>IF(ISNUMBER(P594),SUMIF(A:A,A594,P:P),"")</f>
        <v>0.90268602304980528</v>
      </c>
      <c r="R594" s="3">
        <f>IFERROR(P594*(1/Q594),"")</f>
        <v>5.6364221929147681E-2</v>
      </c>
      <c r="S594" s="8">
        <f>IFERROR(1/R594,"")</f>
        <v>17.741751163655628</v>
      </c>
    </row>
    <row r="595" spans="1:19" x14ac:dyDescent="0.25">
      <c r="A595" s="1">
        <v>61</v>
      </c>
      <c r="B595" s="5">
        <v>0.73402777777777783</v>
      </c>
      <c r="C595" s="1" t="s">
        <v>31</v>
      </c>
      <c r="D595" s="1">
        <v>10</v>
      </c>
      <c r="E595" s="1">
        <v>10</v>
      </c>
      <c r="F595" s="1" t="s">
        <v>624</v>
      </c>
      <c r="G595" s="2">
        <v>37.521000000000001</v>
      </c>
      <c r="H595" s="6">
        <f>1+COUNTIFS(A:A,A595,O:O,"&lt;"&amp;O595)</f>
        <v>11</v>
      </c>
      <c r="I595" s="2">
        <f>AVERAGEIF(A:A,A595,G:G)</f>
        <v>45.707697435897416</v>
      </c>
      <c r="J595" s="2">
        <f>G595-I595</f>
        <v>-8.1866974358974147</v>
      </c>
      <c r="K595" s="2">
        <f>90+J595</f>
        <v>81.813302564102585</v>
      </c>
      <c r="L595" s="2">
        <f>EXP(0.06*K595)</f>
        <v>135.47649462181872</v>
      </c>
      <c r="M595" s="2">
        <f>SUMIF(A:A,A595,L:L)</f>
        <v>3294.4197420625369</v>
      </c>
      <c r="N595" s="3">
        <f>L595/M595</f>
        <v>4.1123021724305528E-2</v>
      </c>
      <c r="O595" s="7">
        <f>1/N595</f>
        <v>24.317279180118121</v>
      </c>
      <c r="P595" s="3" t="str">
        <f>IF(O595&gt;21,"",N595)</f>
        <v/>
      </c>
      <c r="Q595" s="3" t="str">
        <f>IF(ISNUMBER(P595),SUMIF(A:A,A595,P:P),"")</f>
        <v/>
      </c>
      <c r="R595" s="3" t="str">
        <f>IFERROR(P595*(1/Q595),"")</f>
        <v/>
      </c>
      <c r="S595" s="8" t="str">
        <f>IFERROR(1/R595,"")</f>
        <v/>
      </c>
    </row>
    <row r="596" spans="1:19" x14ac:dyDescent="0.25">
      <c r="A596" s="1">
        <v>61</v>
      </c>
      <c r="B596" s="5">
        <v>0.73402777777777783</v>
      </c>
      <c r="C596" s="1" t="s">
        <v>31</v>
      </c>
      <c r="D596" s="1">
        <v>10</v>
      </c>
      <c r="E596" s="1">
        <v>3</v>
      </c>
      <c r="F596" s="1" t="s">
        <v>618</v>
      </c>
      <c r="G596" s="2">
        <v>31.5844666666667</v>
      </c>
      <c r="H596" s="6">
        <f>1+COUNTIFS(A:A,A596,O:O,"&lt;"&amp;O596)</f>
        <v>12</v>
      </c>
      <c r="I596" s="2">
        <f>AVERAGEIF(A:A,A596,G:G)</f>
        <v>45.707697435897416</v>
      </c>
      <c r="J596" s="2">
        <f>G596-I596</f>
        <v>-14.123230769230716</v>
      </c>
      <c r="K596" s="2">
        <f>90+J596</f>
        <v>75.876769230769284</v>
      </c>
      <c r="L596" s="2">
        <f>EXP(0.06*K596)</f>
        <v>94.879356582640497</v>
      </c>
      <c r="M596" s="2">
        <f>SUMIF(A:A,A596,L:L)</f>
        <v>3294.4197420625369</v>
      </c>
      <c r="N596" s="3">
        <f>L596/M596</f>
        <v>2.8800020644375871E-2</v>
      </c>
      <c r="O596" s="7">
        <f>1/N596</f>
        <v>34.722197332705107</v>
      </c>
      <c r="P596" s="3" t="str">
        <f>IF(O596&gt;21,"",N596)</f>
        <v/>
      </c>
      <c r="Q596" s="3" t="str">
        <f>IF(ISNUMBER(P596),SUMIF(A:A,A596,P:P),"")</f>
        <v/>
      </c>
      <c r="R596" s="3" t="str">
        <f>IFERROR(P596*(1/Q596),"")</f>
        <v/>
      </c>
      <c r="S596" s="8" t="str">
        <f>IFERROR(1/R596,"")</f>
        <v/>
      </c>
    </row>
    <row r="597" spans="1:19" x14ac:dyDescent="0.25">
      <c r="A597" s="1">
        <v>61</v>
      </c>
      <c r="B597" s="5">
        <v>0.73402777777777783</v>
      </c>
      <c r="C597" s="1" t="s">
        <v>31</v>
      </c>
      <c r="D597" s="1">
        <v>10</v>
      </c>
      <c r="E597" s="1">
        <v>18</v>
      </c>
      <c r="F597" s="1" t="s">
        <v>627</v>
      </c>
      <c r="G597" s="2">
        <v>30.748399999999997</v>
      </c>
      <c r="H597" s="6">
        <f>1+COUNTIFS(A:A,A597,O:O,"&lt;"&amp;O597)</f>
        <v>13</v>
      </c>
      <c r="I597" s="2">
        <f>AVERAGEIF(A:A,A597,G:G)</f>
        <v>45.707697435897416</v>
      </c>
      <c r="J597" s="2">
        <f>G597-I597</f>
        <v>-14.959297435897419</v>
      </c>
      <c r="K597" s="2">
        <f>90+J597</f>
        <v>75.040702564102588</v>
      </c>
      <c r="L597" s="2">
        <f>EXP(0.06*K597)</f>
        <v>90.237235638881472</v>
      </c>
      <c r="M597" s="2">
        <f>SUMIF(A:A,A597,L:L)</f>
        <v>3294.4197420625369</v>
      </c>
      <c r="N597" s="3">
        <f>L597/M597</f>
        <v>2.7390934581513482E-2</v>
      </c>
      <c r="O597" s="7">
        <f>1/N597</f>
        <v>36.508429350012534</v>
      </c>
      <c r="P597" s="3" t="str">
        <f>IF(O597&gt;21,"",N597)</f>
        <v/>
      </c>
      <c r="Q597" s="3" t="str">
        <f>IF(ISNUMBER(P597),SUMIF(A:A,A597,P:P),"")</f>
        <v/>
      </c>
      <c r="R597" s="3" t="str">
        <f>IFERROR(P597*(1/Q597),"")</f>
        <v/>
      </c>
      <c r="S597" s="8" t="str">
        <f>IFERROR(1/R597,"")</f>
        <v/>
      </c>
    </row>
    <row r="598" spans="1:19" x14ac:dyDescent="0.25">
      <c r="A598" s="1">
        <v>62</v>
      </c>
      <c r="B598" s="5">
        <v>0.7368055555555556</v>
      </c>
      <c r="C598" s="1" t="s">
        <v>191</v>
      </c>
      <c r="D598" s="1">
        <v>6</v>
      </c>
      <c r="E598" s="1">
        <v>1</v>
      </c>
      <c r="F598" s="1" t="s">
        <v>628</v>
      </c>
      <c r="G598" s="2">
        <v>67.461533333333406</v>
      </c>
      <c r="H598" s="6">
        <f>1+COUNTIFS(A:A,A598,O:O,"&lt;"&amp;O598)</f>
        <v>1</v>
      </c>
      <c r="I598" s="2">
        <f>AVERAGEIF(A:A,A598,G:G)</f>
        <v>50.392647222222223</v>
      </c>
      <c r="J598" s="2">
        <f>G598-I598</f>
        <v>17.068886111111183</v>
      </c>
      <c r="K598" s="2">
        <f>90+J598</f>
        <v>107.06888611111118</v>
      </c>
      <c r="L598" s="2">
        <f>EXP(0.06*K598)</f>
        <v>616.54614309113731</v>
      </c>
      <c r="M598" s="2">
        <f>SUMIF(A:A,A598,L:L)</f>
        <v>3261.2702724914843</v>
      </c>
      <c r="N598" s="3">
        <f>L598/M598</f>
        <v>0.18905091929719761</v>
      </c>
      <c r="O598" s="7">
        <f>1/N598</f>
        <v>5.2895802026117069</v>
      </c>
      <c r="P598" s="3">
        <f>IF(O598&gt;21,"",N598)</f>
        <v>0.18905091929719761</v>
      </c>
      <c r="Q598" s="3">
        <f>IF(ISNUMBER(P598),SUMIF(A:A,A598,P:P),"")</f>
        <v>0.94687371078715665</v>
      </c>
      <c r="R598" s="3">
        <f>IFERROR(P598*(1/Q598),"")</f>
        <v>0.1996580083948423</v>
      </c>
      <c r="S598" s="8">
        <f>IFERROR(1/R598,"")</f>
        <v>5.008564434953227</v>
      </c>
    </row>
    <row r="599" spans="1:19" x14ac:dyDescent="0.25">
      <c r="A599" s="1">
        <v>62</v>
      </c>
      <c r="B599" s="5">
        <v>0.7368055555555556</v>
      </c>
      <c r="C599" s="1" t="s">
        <v>191</v>
      </c>
      <c r="D599" s="1">
        <v>6</v>
      </c>
      <c r="E599" s="1">
        <v>3</v>
      </c>
      <c r="F599" s="1" t="s">
        <v>630</v>
      </c>
      <c r="G599" s="2">
        <v>66.842633333333396</v>
      </c>
      <c r="H599" s="6">
        <f>1+COUNTIFS(A:A,A599,O:O,"&lt;"&amp;O599)</f>
        <v>2</v>
      </c>
      <c r="I599" s="2">
        <f>AVERAGEIF(A:A,A599,G:G)</f>
        <v>50.392647222222223</v>
      </c>
      <c r="J599" s="2">
        <f>G599-I599</f>
        <v>16.449986111111173</v>
      </c>
      <c r="K599" s="2">
        <f>90+J599</f>
        <v>106.44998611111117</v>
      </c>
      <c r="L599" s="2">
        <f>EXP(0.06*K599)</f>
        <v>594.07119356468411</v>
      </c>
      <c r="M599" s="2">
        <f>SUMIF(A:A,A599,L:L)</f>
        <v>3261.2702724914843</v>
      </c>
      <c r="N599" s="3">
        <f>L599/M599</f>
        <v>0.18215944829093747</v>
      </c>
      <c r="O599" s="7">
        <f>1/N599</f>
        <v>5.489696029397507</v>
      </c>
      <c r="P599" s="3">
        <f>IF(O599&gt;21,"",N599)</f>
        <v>0.18215944829093747</v>
      </c>
      <c r="Q599" s="3">
        <f>IF(ISNUMBER(P599),SUMIF(A:A,A599,P:P),"")</f>
        <v>0.94687371078715665</v>
      </c>
      <c r="R599" s="3">
        <f>IFERROR(P599*(1/Q599),"")</f>
        <v>0.19237987729060971</v>
      </c>
      <c r="S599" s="8">
        <f>IFERROR(1/R599,"")</f>
        <v>5.1980488504491378</v>
      </c>
    </row>
    <row r="600" spans="1:19" x14ac:dyDescent="0.25">
      <c r="A600" s="1">
        <v>62</v>
      </c>
      <c r="B600" s="5">
        <v>0.7368055555555556</v>
      </c>
      <c r="C600" s="1" t="s">
        <v>191</v>
      </c>
      <c r="D600" s="1">
        <v>6</v>
      </c>
      <c r="E600" s="1">
        <v>7</v>
      </c>
      <c r="F600" s="1" t="s">
        <v>634</v>
      </c>
      <c r="G600" s="2">
        <v>60.0749</v>
      </c>
      <c r="H600" s="6">
        <f>1+COUNTIFS(A:A,A600,O:O,"&lt;"&amp;O600)</f>
        <v>3</v>
      </c>
      <c r="I600" s="2">
        <f>AVERAGEIF(A:A,A600,G:G)</f>
        <v>50.392647222222223</v>
      </c>
      <c r="J600" s="2">
        <f>G600-I600</f>
        <v>9.6822527777777765</v>
      </c>
      <c r="K600" s="2">
        <f>90+J600</f>
        <v>99.682252777777776</v>
      </c>
      <c r="L600" s="2">
        <f>EXP(0.06*K600)</f>
        <v>395.81034377374704</v>
      </c>
      <c r="M600" s="2">
        <f>SUMIF(A:A,A600,L:L)</f>
        <v>3261.2702724914843</v>
      </c>
      <c r="N600" s="3">
        <f>L600/M600</f>
        <v>0.12136692475700986</v>
      </c>
      <c r="O600" s="7">
        <f>1/N600</f>
        <v>8.239477122800233</v>
      </c>
      <c r="P600" s="3">
        <f>IF(O600&gt;21,"",N600)</f>
        <v>0.12136692475700986</v>
      </c>
      <c r="Q600" s="3">
        <f>IF(ISNUMBER(P600),SUMIF(A:A,A600,P:P),"")</f>
        <v>0.94687371078715665</v>
      </c>
      <c r="R600" s="3">
        <f>IFERROR(P600*(1/Q600),"")</f>
        <v>0.12817646469043362</v>
      </c>
      <c r="S600" s="8">
        <f>IFERROR(1/R600,"")</f>
        <v>7.8017442782117428</v>
      </c>
    </row>
    <row r="601" spans="1:19" x14ac:dyDescent="0.25">
      <c r="A601" s="1">
        <v>62</v>
      </c>
      <c r="B601" s="5">
        <v>0.7368055555555556</v>
      </c>
      <c r="C601" s="1" t="s">
        <v>191</v>
      </c>
      <c r="D601" s="1">
        <v>6</v>
      </c>
      <c r="E601" s="1">
        <v>11</v>
      </c>
      <c r="F601" s="1" t="s">
        <v>638</v>
      </c>
      <c r="G601" s="2">
        <v>54.257733333333306</v>
      </c>
      <c r="H601" s="6">
        <f>1+COUNTIFS(A:A,A601,O:O,"&lt;"&amp;O601)</f>
        <v>4</v>
      </c>
      <c r="I601" s="2">
        <f>AVERAGEIF(A:A,A601,G:G)</f>
        <v>50.392647222222223</v>
      </c>
      <c r="J601" s="2">
        <f>G601-I601</f>
        <v>3.8650861111110828</v>
      </c>
      <c r="K601" s="2">
        <f>90+J601</f>
        <v>93.865086111111083</v>
      </c>
      <c r="L601" s="2">
        <f>EXP(0.06*K601)</f>
        <v>279.19352145650765</v>
      </c>
      <c r="M601" s="2">
        <f>SUMIF(A:A,A601,L:L)</f>
        <v>3261.2702724914843</v>
      </c>
      <c r="N601" s="3">
        <f>L601/M601</f>
        <v>8.5608826662260842E-2</v>
      </c>
      <c r="O601" s="7">
        <f>1/N601</f>
        <v>11.681038497877609</v>
      </c>
      <c r="P601" s="3">
        <f>IF(O601&gt;21,"",N601)</f>
        <v>8.5608826662260842E-2</v>
      </c>
      <c r="Q601" s="3">
        <f>IF(ISNUMBER(P601),SUMIF(A:A,A601,P:P),"")</f>
        <v>0.94687371078715665</v>
      </c>
      <c r="R601" s="3">
        <f>IFERROR(P601*(1/Q601),"")</f>
        <v>9.041208525167771E-2</v>
      </c>
      <c r="S601" s="8">
        <f>IFERROR(1/R601,"")</f>
        <v>11.060468268333008</v>
      </c>
    </row>
    <row r="602" spans="1:19" x14ac:dyDescent="0.25">
      <c r="A602" s="1">
        <v>62</v>
      </c>
      <c r="B602" s="5">
        <v>0.7368055555555556</v>
      </c>
      <c r="C602" s="1" t="s">
        <v>191</v>
      </c>
      <c r="D602" s="1">
        <v>6</v>
      </c>
      <c r="E602" s="1">
        <v>8</v>
      </c>
      <c r="F602" s="1" t="s">
        <v>635</v>
      </c>
      <c r="G602" s="2">
        <v>53.545133333333297</v>
      </c>
      <c r="H602" s="6">
        <f>1+COUNTIFS(A:A,A602,O:O,"&lt;"&amp;O602)</f>
        <v>5</v>
      </c>
      <c r="I602" s="2">
        <f>AVERAGEIF(A:A,A602,G:G)</f>
        <v>50.392647222222223</v>
      </c>
      <c r="J602" s="2">
        <f>G602-I602</f>
        <v>3.1524861111110738</v>
      </c>
      <c r="K602" s="2">
        <f>90+J602</f>
        <v>93.152486111111074</v>
      </c>
      <c r="L602" s="2">
        <f>EXP(0.06*K602)</f>
        <v>267.50791820562654</v>
      </c>
      <c r="M602" s="2">
        <f>SUMIF(A:A,A602,L:L)</f>
        <v>3261.2702724914843</v>
      </c>
      <c r="N602" s="3">
        <f>L602/M602</f>
        <v>8.2025681974913667E-2</v>
      </c>
      <c r="O602" s="7">
        <f>1/N602</f>
        <v>12.191303698100738</v>
      </c>
      <c r="P602" s="3">
        <f>IF(O602&gt;21,"",N602)</f>
        <v>8.2025681974913667E-2</v>
      </c>
      <c r="Q602" s="3">
        <f>IF(ISNUMBER(P602),SUMIF(A:A,A602,P:P),"")</f>
        <v>0.94687371078715665</v>
      </c>
      <c r="R602" s="3">
        <f>IFERROR(P602*(1/Q602),"")</f>
        <v>8.6627900891581344E-2</v>
      </c>
      <c r="S602" s="8">
        <f>IFERROR(1/R602,"")</f>
        <v>11.543624971953832</v>
      </c>
    </row>
    <row r="603" spans="1:19" x14ac:dyDescent="0.25">
      <c r="A603" s="1">
        <v>62</v>
      </c>
      <c r="B603" s="5">
        <v>0.7368055555555556</v>
      </c>
      <c r="C603" s="1" t="s">
        <v>191</v>
      </c>
      <c r="D603" s="1">
        <v>6</v>
      </c>
      <c r="E603" s="1">
        <v>4</v>
      </c>
      <c r="F603" s="1" t="s">
        <v>631</v>
      </c>
      <c r="G603" s="2">
        <v>50.032299999999999</v>
      </c>
      <c r="H603" s="6">
        <f>1+COUNTIFS(A:A,A603,O:O,"&lt;"&amp;O603)</f>
        <v>6</v>
      </c>
      <c r="I603" s="2">
        <f>AVERAGEIF(A:A,A603,G:G)</f>
        <v>50.392647222222223</v>
      </c>
      <c r="J603" s="2">
        <f>G603-I603</f>
        <v>-0.36034722222222371</v>
      </c>
      <c r="K603" s="2">
        <f>90+J603</f>
        <v>89.639652777777769</v>
      </c>
      <c r="L603" s="2">
        <f>EXP(0.06*K603)</f>
        <v>216.67080340259355</v>
      </c>
      <c r="M603" s="2">
        <f>SUMIF(A:A,A603,L:L)</f>
        <v>3261.2702724914843</v>
      </c>
      <c r="N603" s="3">
        <f>L603/M603</f>
        <v>6.6437548960658649E-2</v>
      </c>
      <c r="O603" s="7">
        <f>1/N603</f>
        <v>15.051729265210481</v>
      </c>
      <c r="P603" s="3">
        <f>IF(O603&gt;21,"",N603)</f>
        <v>6.6437548960658649E-2</v>
      </c>
      <c r="Q603" s="3">
        <f>IF(ISNUMBER(P603),SUMIF(A:A,A603,P:P),"")</f>
        <v>0.94687371078715665</v>
      </c>
      <c r="R603" s="3">
        <f>IFERROR(P603*(1/Q603),"")</f>
        <v>7.0165163742298503E-2</v>
      </c>
      <c r="S603" s="8">
        <f>IFERROR(1/R603,"")</f>
        <v>14.252086743113493</v>
      </c>
    </row>
    <row r="604" spans="1:19" x14ac:dyDescent="0.25">
      <c r="A604" s="1">
        <v>62</v>
      </c>
      <c r="B604" s="5">
        <v>0.7368055555555556</v>
      </c>
      <c r="C604" s="1" t="s">
        <v>191</v>
      </c>
      <c r="D604" s="1">
        <v>6</v>
      </c>
      <c r="E604" s="1">
        <v>9</v>
      </c>
      <c r="F604" s="1" t="s">
        <v>636</v>
      </c>
      <c r="G604" s="2">
        <v>48.226966666666598</v>
      </c>
      <c r="H604" s="6">
        <f>1+COUNTIFS(A:A,A604,O:O,"&lt;"&amp;O604)</f>
        <v>7</v>
      </c>
      <c r="I604" s="2">
        <f>AVERAGEIF(A:A,A604,G:G)</f>
        <v>50.392647222222223</v>
      </c>
      <c r="J604" s="2">
        <f>G604-I604</f>
        <v>-2.1656805555556247</v>
      </c>
      <c r="K604" s="2">
        <f>90+J604</f>
        <v>87.834319444444375</v>
      </c>
      <c r="L604" s="2">
        <f>EXP(0.06*K604)</f>
        <v>194.42746573013883</v>
      </c>
      <c r="M604" s="2">
        <f>SUMIF(A:A,A604,L:L)</f>
        <v>3261.2702724914843</v>
      </c>
      <c r="N604" s="3">
        <f>L604/M604</f>
        <v>5.9617096862568143E-2</v>
      </c>
      <c r="O604" s="7">
        <f>1/N604</f>
        <v>16.773711781122827</v>
      </c>
      <c r="P604" s="3">
        <f>IF(O604&gt;21,"",N604)</f>
        <v>5.9617096862568143E-2</v>
      </c>
      <c r="Q604" s="3">
        <f>IF(ISNUMBER(P604),SUMIF(A:A,A604,P:P),"")</f>
        <v>0.94687371078715665</v>
      </c>
      <c r="R604" s="3">
        <f>IFERROR(P604*(1/Q604),"")</f>
        <v>6.2962036207560509E-2</v>
      </c>
      <c r="S604" s="8">
        <f>IFERROR(1/R604,"")</f>
        <v>15.882586717866021</v>
      </c>
    </row>
    <row r="605" spans="1:19" x14ac:dyDescent="0.25">
      <c r="A605" s="1">
        <v>62</v>
      </c>
      <c r="B605" s="5">
        <v>0.7368055555555556</v>
      </c>
      <c r="C605" s="1" t="s">
        <v>191</v>
      </c>
      <c r="D605" s="1">
        <v>6</v>
      </c>
      <c r="E605" s="1">
        <v>2</v>
      </c>
      <c r="F605" s="1" t="s">
        <v>629</v>
      </c>
      <c r="G605" s="2">
        <v>47.788266666666601</v>
      </c>
      <c r="H605" s="6">
        <f>1+COUNTIFS(A:A,A605,O:O,"&lt;"&amp;O605)</f>
        <v>8</v>
      </c>
      <c r="I605" s="2">
        <f>AVERAGEIF(A:A,A605,G:G)</f>
        <v>50.392647222222223</v>
      </c>
      <c r="J605" s="2">
        <f>G605-I605</f>
        <v>-2.6043805555556219</v>
      </c>
      <c r="K605" s="2">
        <f>90+J605</f>
        <v>87.395619444444378</v>
      </c>
      <c r="L605" s="2">
        <f>EXP(0.06*K605)</f>
        <v>189.37651318861901</v>
      </c>
      <c r="M605" s="2">
        <f>SUMIF(A:A,A605,L:L)</f>
        <v>3261.2702724914843</v>
      </c>
      <c r="N605" s="3">
        <f>L605/M605</f>
        <v>5.8068328401357144E-2</v>
      </c>
      <c r="O605" s="7">
        <f>1/N605</f>
        <v>17.221091557659314</v>
      </c>
      <c r="P605" s="3">
        <f>IF(O605&gt;21,"",N605)</f>
        <v>5.8068328401357144E-2</v>
      </c>
      <c r="Q605" s="3">
        <f>IF(ISNUMBER(P605),SUMIF(A:A,A605,P:P),"")</f>
        <v>0.94687371078715665</v>
      </c>
      <c r="R605" s="3">
        <f>IFERROR(P605*(1/Q605),"")</f>
        <v>6.1326370919183804E-2</v>
      </c>
      <c r="S605" s="8">
        <f>IFERROR(1/R605,"")</f>
        <v>16.306198867006252</v>
      </c>
    </row>
    <row r="606" spans="1:19" x14ac:dyDescent="0.25">
      <c r="A606" s="1">
        <v>62</v>
      </c>
      <c r="B606" s="5">
        <v>0.7368055555555556</v>
      </c>
      <c r="C606" s="1" t="s">
        <v>191</v>
      </c>
      <c r="D606" s="1">
        <v>6</v>
      </c>
      <c r="E606" s="1">
        <v>5</v>
      </c>
      <c r="F606" s="1" t="s">
        <v>632</v>
      </c>
      <c r="G606" s="2">
        <v>46.066499999999998</v>
      </c>
      <c r="H606" s="6">
        <f>1+COUNTIFS(A:A,A606,O:O,"&lt;"&amp;O606)</f>
        <v>9</v>
      </c>
      <c r="I606" s="2">
        <f>AVERAGEIF(A:A,A606,G:G)</f>
        <v>50.392647222222223</v>
      </c>
      <c r="J606" s="2">
        <f>G606-I606</f>
        <v>-4.3261472222222253</v>
      </c>
      <c r="K606" s="2">
        <f>90+J606</f>
        <v>85.673852777777768</v>
      </c>
      <c r="L606" s="2">
        <f>EXP(0.06*K606)</f>
        <v>170.78939114080953</v>
      </c>
      <c r="M606" s="2">
        <f>SUMIF(A:A,A606,L:L)</f>
        <v>3261.2702724914843</v>
      </c>
      <c r="N606" s="3">
        <f>L606/M606</f>
        <v>5.2368977996519447E-2</v>
      </c>
      <c r="O606" s="7">
        <f>1/N606</f>
        <v>19.095274306603084</v>
      </c>
      <c r="P606" s="3">
        <f>IF(O606&gt;21,"",N606)</f>
        <v>5.2368977996519447E-2</v>
      </c>
      <c r="Q606" s="3">
        <f>IF(ISNUMBER(P606),SUMIF(A:A,A606,P:P),"")</f>
        <v>0.94687371078715665</v>
      </c>
      <c r="R606" s="3">
        <f>IFERROR(P606*(1/Q606),"")</f>
        <v>5.5307246784773417E-2</v>
      </c>
      <c r="S606" s="8">
        <f>IFERROR(1/R606,"")</f>
        <v>18.080813241191912</v>
      </c>
    </row>
    <row r="607" spans="1:19" x14ac:dyDescent="0.25">
      <c r="A607" s="1">
        <v>62</v>
      </c>
      <c r="B607" s="5">
        <v>0.7368055555555556</v>
      </c>
      <c r="C607" s="1" t="s">
        <v>191</v>
      </c>
      <c r="D607" s="1">
        <v>6</v>
      </c>
      <c r="E607" s="1">
        <v>6</v>
      </c>
      <c r="F607" s="1" t="s">
        <v>633</v>
      </c>
      <c r="G607" s="2">
        <v>45.3515333333333</v>
      </c>
      <c r="H607" s="6">
        <f>1+COUNTIFS(A:A,A607,O:O,"&lt;"&amp;O607)</f>
        <v>10</v>
      </c>
      <c r="I607" s="2">
        <f>AVERAGEIF(A:A,A607,G:G)</f>
        <v>50.392647222222223</v>
      </c>
      <c r="J607" s="2">
        <f>G607-I607</f>
        <v>-5.0411138888889226</v>
      </c>
      <c r="K607" s="2">
        <f>90+J607</f>
        <v>84.95888611111107</v>
      </c>
      <c r="L607" s="2">
        <f>EXP(0.06*K607)</f>
        <v>163.61779123999003</v>
      </c>
      <c r="M607" s="2">
        <f>SUMIF(A:A,A607,L:L)</f>
        <v>3261.2702724914843</v>
      </c>
      <c r="N607" s="3">
        <f>L607/M607</f>
        <v>5.0169957583733889E-2</v>
      </c>
      <c r="O607" s="7">
        <f>1/N607</f>
        <v>19.932247268317806</v>
      </c>
      <c r="P607" s="3">
        <f>IF(O607&gt;21,"",N607)</f>
        <v>5.0169957583733889E-2</v>
      </c>
      <c r="Q607" s="3">
        <f>IF(ISNUMBER(P607),SUMIF(A:A,A607,P:P),"")</f>
        <v>0.94687371078715665</v>
      </c>
      <c r="R607" s="3">
        <f>IFERROR(P607*(1/Q607),"")</f>
        <v>5.2984845827039079E-2</v>
      </c>
      <c r="S607" s="8">
        <f>IFERROR(1/R607,"")</f>
        <v>18.873320935279249</v>
      </c>
    </row>
    <row r="608" spans="1:19" x14ac:dyDescent="0.25">
      <c r="A608" s="1">
        <v>62</v>
      </c>
      <c r="B608" s="5">
        <v>0.7368055555555556</v>
      </c>
      <c r="C608" s="1" t="s">
        <v>191</v>
      </c>
      <c r="D608" s="1">
        <v>6</v>
      </c>
      <c r="E608" s="1">
        <v>10</v>
      </c>
      <c r="F608" s="1" t="s">
        <v>637</v>
      </c>
      <c r="G608" s="2">
        <v>41.329133333333303</v>
      </c>
      <c r="H608" s="6">
        <f>1+COUNTIFS(A:A,A608,O:O,"&lt;"&amp;O608)</f>
        <v>11</v>
      </c>
      <c r="I608" s="2">
        <f>AVERAGEIF(A:A,A608,G:G)</f>
        <v>50.392647222222223</v>
      </c>
      <c r="J608" s="2">
        <f>G608-I608</f>
        <v>-9.0635138888889202</v>
      </c>
      <c r="K608" s="2">
        <f>90+J608</f>
        <v>80.93648611111108</v>
      </c>
      <c r="L608" s="2">
        <f>EXP(0.06*K608)</f>
        <v>128.53344806203017</v>
      </c>
      <c r="M608" s="2">
        <f>SUMIF(A:A,A608,L:L)</f>
        <v>3261.2702724914843</v>
      </c>
      <c r="N608" s="3">
        <f>L608/M608</f>
        <v>3.9412080975378835E-2</v>
      </c>
      <c r="O608" s="7">
        <f>1/N608</f>
        <v>25.372930716972572</v>
      </c>
      <c r="P608" s="3" t="str">
        <f>IF(O608&gt;21,"",N608)</f>
        <v/>
      </c>
      <c r="Q608" s="3" t="str">
        <f>IF(ISNUMBER(P608),SUMIF(A:A,A608,P:P),"")</f>
        <v/>
      </c>
      <c r="R608" s="3" t="str">
        <f>IFERROR(P608*(1/Q608),"")</f>
        <v/>
      </c>
      <c r="S608" s="8" t="str">
        <f>IFERROR(1/R608,"")</f>
        <v/>
      </c>
    </row>
    <row r="609" spans="1:19" x14ac:dyDescent="0.25">
      <c r="A609" s="1">
        <v>62</v>
      </c>
      <c r="B609" s="5">
        <v>0.7368055555555556</v>
      </c>
      <c r="C609" s="1" t="s">
        <v>191</v>
      </c>
      <c r="D609" s="1">
        <v>6</v>
      </c>
      <c r="E609" s="1">
        <v>12</v>
      </c>
      <c r="F609" s="1" t="s">
        <v>639</v>
      </c>
      <c r="G609" s="2">
        <v>23.735133333333298</v>
      </c>
      <c r="H609" s="6">
        <f>1+COUNTIFS(A:A,A609,O:O,"&lt;"&amp;O609)</f>
        <v>12</v>
      </c>
      <c r="I609" s="2">
        <f>AVERAGEIF(A:A,A609,G:G)</f>
        <v>50.392647222222223</v>
      </c>
      <c r="J609" s="2">
        <f>G609-I609</f>
        <v>-26.657513888888925</v>
      </c>
      <c r="K609" s="2">
        <f>90+J609</f>
        <v>63.342486111111072</v>
      </c>
      <c r="L609" s="2">
        <f>EXP(0.06*K609)</f>
        <v>44.725739635600654</v>
      </c>
      <c r="M609" s="2">
        <f>SUMIF(A:A,A609,L:L)</f>
        <v>3261.2702724914843</v>
      </c>
      <c r="N609" s="3">
        <f>L609/M609</f>
        <v>1.3714208237464453E-2</v>
      </c>
      <c r="O609" s="7">
        <f>1/N609</f>
        <v>72.917078600877701</v>
      </c>
      <c r="P609" s="3" t="str">
        <f>IF(O609&gt;21,"",N609)</f>
        <v/>
      </c>
      <c r="Q609" s="3" t="str">
        <f>IF(ISNUMBER(P609),SUMIF(A:A,A609,P:P),"")</f>
        <v/>
      </c>
      <c r="R609" s="3" t="str">
        <f>IFERROR(P609*(1/Q609),"")</f>
        <v/>
      </c>
      <c r="S609" s="8" t="str">
        <f>IFERROR(1/R609,"")</f>
        <v/>
      </c>
    </row>
    <row r="610" spans="1:19" x14ac:dyDescent="0.25">
      <c r="A610" s="1">
        <v>63</v>
      </c>
      <c r="B610" s="5">
        <v>0.73958333333333337</v>
      </c>
      <c r="C610" s="1" t="s">
        <v>118</v>
      </c>
      <c r="D610" s="1">
        <v>9</v>
      </c>
      <c r="E610" s="1">
        <v>2</v>
      </c>
      <c r="F610" s="1" t="s">
        <v>641</v>
      </c>
      <c r="G610" s="2">
        <v>66.533733333333302</v>
      </c>
      <c r="H610" s="6">
        <f>1+COUNTIFS(A:A,A610,O:O,"&lt;"&amp;O610)</f>
        <v>1</v>
      </c>
      <c r="I610" s="2">
        <f>AVERAGEIF(A:A,A610,G:G)</f>
        <v>48.186082222222211</v>
      </c>
      <c r="J610" s="2">
        <f>G610-I610</f>
        <v>18.347651111111091</v>
      </c>
      <c r="K610" s="2">
        <f>90+J610</f>
        <v>108.34765111111109</v>
      </c>
      <c r="L610" s="2">
        <f>EXP(0.06*K610)</f>
        <v>665.71327955599713</v>
      </c>
      <c r="M610" s="2">
        <f>SUMIF(A:A,A610,L:L)</f>
        <v>3767.0750641017803</v>
      </c>
      <c r="N610" s="3">
        <f>L610/M610</f>
        <v>0.17671887823523622</v>
      </c>
      <c r="O610" s="7">
        <f>1/N610</f>
        <v>5.6587050007688919</v>
      </c>
      <c r="P610" s="3">
        <f>IF(O610&gt;21,"",N610)</f>
        <v>0.17671887823523622</v>
      </c>
      <c r="Q610" s="3">
        <f>IF(ISNUMBER(P610),SUMIF(A:A,A610,P:P),"")</f>
        <v>0.7716660866041275</v>
      </c>
      <c r="R610" s="3">
        <f>IFERROR(P610*(1/Q610),"")</f>
        <v>0.22900951759189439</v>
      </c>
      <c r="S610" s="8">
        <f>IFERROR(1/R610,"")</f>
        <v>4.3666307431905365</v>
      </c>
    </row>
    <row r="611" spans="1:19" x14ac:dyDescent="0.25">
      <c r="A611" s="1">
        <v>63</v>
      </c>
      <c r="B611" s="5">
        <v>0.73958333333333337</v>
      </c>
      <c r="C611" s="1" t="s">
        <v>118</v>
      </c>
      <c r="D611" s="1">
        <v>9</v>
      </c>
      <c r="E611" s="1">
        <v>4</v>
      </c>
      <c r="F611" s="1" t="s">
        <v>643</v>
      </c>
      <c r="G611" s="2">
        <v>61.522500000000001</v>
      </c>
      <c r="H611" s="6">
        <f>1+COUNTIFS(A:A,A611,O:O,"&lt;"&amp;O611)</f>
        <v>2</v>
      </c>
      <c r="I611" s="2">
        <f>AVERAGEIF(A:A,A611,G:G)</f>
        <v>48.186082222222211</v>
      </c>
      <c r="J611" s="2">
        <f>G611-I611</f>
        <v>13.33641777777779</v>
      </c>
      <c r="K611" s="2">
        <f>90+J611</f>
        <v>103.3364177777778</v>
      </c>
      <c r="L611" s="2">
        <f>EXP(0.06*K611)</f>
        <v>492.84024095456209</v>
      </c>
      <c r="M611" s="2">
        <f>SUMIF(A:A,A611,L:L)</f>
        <v>3767.0750641017803</v>
      </c>
      <c r="N611" s="3">
        <f>L611/M611</f>
        <v>0.13082835689977806</v>
      </c>
      <c r="O611" s="7">
        <f>1/N611</f>
        <v>7.6436028373119189</v>
      </c>
      <c r="P611" s="3">
        <f>IF(O611&gt;21,"",N611)</f>
        <v>0.13082835689977806</v>
      </c>
      <c r="Q611" s="3">
        <f>IF(ISNUMBER(P611),SUMIF(A:A,A611,P:P),"")</f>
        <v>0.7716660866041275</v>
      </c>
      <c r="R611" s="3">
        <f>IFERROR(P611*(1/Q611),"")</f>
        <v>0.16954011478658429</v>
      </c>
      <c r="S611" s="8">
        <f>IFERROR(1/R611,"")</f>
        <v>5.8983090890246936</v>
      </c>
    </row>
    <row r="612" spans="1:19" x14ac:dyDescent="0.25">
      <c r="A612" s="1">
        <v>63</v>
      </c>
      <c r="B612" s="5">
        <v>0.73958333333333337</v>
      </c>
      <c r="C612" s="1" t="s">
        <v>118</v>
      </c>
      <c r="D612" s="1">
        <v>9</v>
      </c>
      <c r="E612" s="1">
        <v>5</v>
      </c>
      <c r="F612" s="1" t="s">
        <v>644</v>
      </c>
      <c r="G612" s="2">
        <v>53.708866666666701</v>
      </c>
      <c r="H612" s="6">
        <f>1+COUNTIFS(A:A,A612,O:O,"&lt;"&amp;O612)</f>
        <v>3</v>
      </c>
      <c r="I612" s="2">
        <f>AVERAGEIF(A:A,A612,G:G)</f>
        <v>48.186082222222211</v>
      </c>
      <c r="J612" s="2">
        <f>G612-I612</f>
        <v>5.5227844444444898</v>
      </c>
      <c r="K612" s="2">
        <f>90+J612</f>
        <v>95.522784444444483</v>
      </c>
      <c r="L612" s="2">
        <f>EXP(0.06*K612)</f>
        <v>308.39057080720903</v>
      </c>
      <c r="M612" s="2">
        <f>SUMIF(A:A,A612,L:L)</f>
        <v>3767.0750641017803</v>
      </c>
      <c r="N612" s="3">
        <f>L612/M612</f>
        <v>8.1864726760028483E-2</v>
      </c>
      <c r="O612" s="7">
        <f>1/N612</f>
        <v>12.21527316558837</v>
      </c>
      <c r="P612" s="3">
        <f>IF(O612&gt;21,"",N612)</f>
        <v>8.1864726760028483E-2</v>
      </c>
      <c r="Q612" s="3">
        <f>IF(ISNUMBER(P612),SUMIF(A:A,A612,P:P),"")</f>
        <v>0.7716660866041275</v>
      </c>
      <c r="R612" s="3">
        <f>IFERROR(P612*(1/Q612),"")</f>
        <v>0.10608827857174695</v>
      </c>
      <c r="S612" s="8">
        <f>IFERROR(1/R612,"")</f>
        <v>9.4261120404899881</v>
      </c>
    </row>
    <row r="613" spans="1:19" x14ac:dyDescent="0.25">
      <c r="A613" s="1">
        <v>63</v>
      </c>
      <c r="B613" s="5">
        <v>0.73958333333333337</v>
      </c>
      <c r="C613" s="1" t="s">
        <v>118</v>
      </c>
      <c r="D613" s="1">
        <v>9</v>
      </c>
      <c r="E613" s="1">
        <v>3</v>
      </c>
      <c r="F613" s="1" t="s">
        <v>642</v>
      </c>
      <c r="G613" s="2">
        <v>52.6773666666666</v>
      </c>
      <c r="H613" s="6">
        <f>1+COUNTIFS(A:A,A613,O:O,"&lt;"&amp;O613)</f>
        <v>4</v>
      </c>
      <c r="I613" s="2">
        <f>AVERAGEIF(A:A,A613,G:G)</f>
        <v>48.186082222222211</v>
      </c>
      <c r="J613" s="2">
        <f>G613-I613</f>
        <v>4.4912844444443891</v>
      </c>
      <c r="K613" s="2">
        <f>90+J613</f>
        <v>94.491284444444389</v>
      </c>
      <c r="L613" s="2">
        <f>EXP(0.06*K613)</f>
        <v>289.88290531528691</v>
      </c>
      <c r="M613" s="2">
        <f>SUMIF(A:A,A613,L:L)</f>
        <v>3767.0750641017803</v>
      </c>
      <c r="N613" s="3">
        <f>L613/M613</f>
        <v>7.6951719937231045E-2</v>
      </c>
      <c r="O613" s="7">
        <f>1/N613</f>
        <v>12.995161132404743</v>
      </c>
      <c r="P613" s="3">
        <f>IF(O613&gt;21,"",N613)</f>
        <v>7.6951719937231045E-2</v>
      </c>
      <c r="Q613" s="3">
        <f>IF(ISNUMBER(P613),SUMIF(A:A,A613,P:P),"")</f>
        <v>0.7716660866041275</v>
      </c>
      <c r="R613" s="3">
        <f>IFERROR(P613*(1/Q613),"")</f>
        <v>9.9721526283308159E-2</v>
      </c>
      <c r="S613" s="8">
        <f>IFERROR(1/R613,"")</f>
        <v>10.027925135832829</v>
      </c>
    </row>
    <row r="614" spans="1:19" x14ac:dyDescent="0.25">
      <c r="A614" s="1">
        <v>63</v>
      </c>
      <c r="B614" s="5">
        <v>0.73958333333333337</v>
      </c>
      <c r="C614" s="1" t="s">
        <v>118</v>
      </c>
      <c r="D614" s="1">
        <v>9</v>
      </c>
      <c r="E614" s="1">
        <v>6</v>
      </c>
      <c r="F614" s="1" t="s">
        <v>645</v>
      </c>
      <c r="G614" s="2">
        <v>51.050766666666703</v>
      </c>
      <c r="H614" s="6">
        <f>1+COUNTIFS(A:A,A614,O:O,"&lt;"&amp;O614)</f>
        <v>5</v>
      </c>
      <c r="I614" s="2">
        <f>AVERAGEIF(A:A,A614,G:G)</f>
        <v>48.186082222222211</v>
      </c>
      <c r="J614" s="2">
        <f>G614-I614</f>
        <v>2.8646844444444923</v>
      </c>
      <c r="K614" s="2">
        <f>90+J614</f>
        <v>92.864684444444492</v>
      </c>
      <c r="L614" s="2">
        <f>EXP(0.06*K614)</f>
        <v>262.92821986777778</v>
      </c>
      <c r="M614" s="2">
        <f>SUMIF(A:A,A614,L:L)</f>
        <v>3767.0750641017803</v>
      </c>
      <c r="N614" s="3">
        <f>L614/M614</f>
        <v>6.9796384567258493E-2</v>
      </c>
      <c r="O614" s="7">
        <f>1/N614</f>
        <v>14.327389680712779</v>
      </c>
      <c r="P614" s="3">
        <f>IF(O614&gt;21,"",N614)</f>
        <v>6.9796384567258493E-2</v>
      </c>
      <c r="Q614" s="3">
        <f>IF(ISNUMBER(P614),SUMIF(A:A,A614,P:P),"")</f>
        <v>0.7716660866041275</v>
      </c>
      <c r="R614" s="3">
        <f>IFERROR(P614*(1/Q614),"")</f>
        <v>9.0448946479443709E-2</v>
      </c>
      <c r="S614" s="8">
        <f>IFERROR(1/R614,"")</f>
        <v>11.055960726167989</v>
      </c>
    </row>
    <row r="615" spans="1:19" x14ac:dyDescent="0.25">
      <c r="A615" s="1">
        <v>63</v>
      </c>
      <c r="B615" s="5">
        <v>0.73958333333333337</v>
      </c>
      <c r="C615" s="1" t="s">
        <v>118</v>
      </c>
      <c r="D615" s="1">
        <v>9</v>
      </c>
      <c r="E615" s="1">
        <v>7</v>
      </c>
      <c r="F615" s="1" t="s">
        <v>646</v>
      </c>
      <c r="G615" s="2">
        <v>50.612400000000001</v>
      </c>
      <c r="H615" s="6">
        <f>1+COUNTIFS(A:A,A615,O:O,"&lt;"&amp;O615)</f>
        <v>6</v>
      </c>
      <c r="I615" s="2">
        <f>AVERAGEIF(A:A,A615,G:G)</f>
        <v>48.186082222222211</v>
      </c>
      <c r="J615" s="2">
        <f>G615-I615</f>
        <v>2.4263177777777898</v>
      </c>
      <c r="K615" s="2">
        <f>90+J615</f>
        <v>92.426317777777797</v>
      </c>
      <c r="L615" s="2">
        <f>EXP(0.06*K615)</f>
        <v>256.10283592911208</v>
      </c>
      <c r="M615" s="2">
        <f>SUMIF(A:A,A615,L:L)</f>
        <v>3767.0750641017803</v>
      </c>
      <c r="N615" s="3">
        <f>L615/M615</f>
        <v>6.7984532182444615E-2</v>
      </c>
      <c r="O615" s="7">
        <f>1/N615</f>
        <v>14.709228230274212</v>
      </c>
      <c r="P615" s="3">
        <f>IF(O615&gt;21,"",N615)</f>
        <v>6.7984532182444615E-2</v>
      </c>
      <c r="Q615" s="3">
        <f>IF(ISNUMBER(P615),SUMIF(A:A,A615,P:P),"")</f>
        <v>0.7716660866041275</v>
      </c>
      <c r="R615" s="3">
        <f>IFERROR(P615*(1/Q615),"")</f>
        <v>8.8100971861578475E-2</v>
      </c>
      <c r="S615" s="8">
        <f>IFERROR(1/R615,"")</f>
        <v>11.350612585422656</v>
      </c>
    </row>
    <row r="616" spans="1:19" x14ac:dyDescent="0.25">
      <c r="A616" s="1">
        <v>63</v>
      </c>
      <c r="B616" s="5">
        <v>0.73958333333333337</v>
      </c>
      <c r="C616" s="1" t="s">
        <v>118</v>
      </c>
      <c r="D616" s="1">
        <v>9</v>
      </c>
      <c r="E616" s="1">
        <v>12</v>
      </c>
      <c r="F616" s="1" t="s">
        <v>651</v>
      </c>
      <c r="G616" s="2">
        <v>50.133366666666603</v>
      </c>
      <c r="H616" s="6">
        <f>1+COUNTIFS(A:A,A616,O:O,"&lt;"&amp;O616)</f>
        <v>7</v>
      </c>
      <c r="I616" s="2">
        <f>AVERAGEIF(A:A,A616,G:G)</f>
        <v>48.186082222222211</v>
      </c>
      <c r="J616" s="2">
        <f>G616-I616</f>
        <v>1.9472844444443922</v>
      </c>
      <c r="K616" s="2">
        <f>90+J616</f>
        <v>91.947284444444392</v>
      </c>
      <c r="L616" s="2">
        <f>EXP(0.06*K616)</f>
        <v>248.84670558676538</v>
      </c>
      <c r="M616" s="2">
        <f>SUMIF(A:A,A616,L:L)</f>
        <v>3767.0750641017803</v>
      </c>
      <c r="N616" s="3">
        <f>L616/M616</f>
        <v>6.6058334743085423E-2</v>
      </c>
      <c r="O616" s="7">
        <f>1/N616</f>
        <v>15.138135163249386</v>
      </c>
      <c r="P616" s="3">
        <f>IF(O616&gt;21,"",N616)</f>
        <v>6.6058334743085423E-2</v>
      </c>
      <c r="Q616" s="3">
        <f>IF(ISNUMBER(P616),SUMIF(A:A,A616,P:P),"")</f>
        <v>0.7716660866041275</v>
      </c>
      <c r="R616" s="3">
        <f>IFERROR(P616*(1/Q616),"")</f>
        <v>8.5604817795982807E-2</v>
      </c>
      <c r="S616" s="8">
        <f>IFERROR(1/R616,"")</f>
        <v>11.681585519908987</v>
      </c>
    </row>
    <row r="617" spans="1:19" x14ac:dyDescent="0.25">
      <c r="A617" s="1">
        <v>63</v>
      </c>
      <c r="B617" s="5">
        <v>0.73958333333333337</v>
      </c>
      <c r="C617" s="1" t="s">
        <v>118</v>
      </c>
      <c r="D617" s="1">
        <v>9</v>
      </c>
      <c r="E617" s="1">
        <v>10</v>
      </c>
      <c r="F617" s="1" t="s">
        <v>649</v>
      </c>
      <c r="G617" s="2">
        <v>46.413333333333298</v>
      </c>
      <c r="H617" s="6">
        <f>1+COUNTIFS(A:A,A617,O:O,"&lt;"&amp;O617)</f>
        <v>8</v>
      </c>
      <c r="I617" s="2">
        <f>AVERAGEIF(A:A,A617,G:G)</f>
        <v>48.186082222222211</v>
      </c>
      <c r="J617" s="2">
        <f>G617-I617</f>
        <v>-1.7727488888889127</v>
      </c>
      <c r="K617" s="2">
        <f>90+J617</f>
        <v>88.227251111111087</v>
      </c>
      <c r="L617" s="2">
        <f>EXP(0.06*K617)</f>
        <v>199.06572899913118</v>
      </c>
      <c r="M617" s="2">
        <f>SUMIF(A:A,A617,L:L)</f>
        <v>3767.0750641017803</v>
      </c>
      <c r="N617" s="3">
        <f>L617/M617</f>
        <v>5.2843579066454392E-2</v>
      </c>
      <c r="O617" s="7">
        <f>1/N617</f>
        <v>18.923774991516606</v>
      </c>
      <c r="P617" s="3">
        <f>IF(O617&gt;21,"",N617)</f>
        <v>5.2843579066454392E-2</v>
      </c>
      <c r="Q617" s="3">
        <f>IF(ISNUMBER(P617),SUMIF(A:A,A617,P:P),"")</f>
        <v>0.7716660866041275</v>
      </c>
      <c r="R617" s="3">
        <f>IFERROR(P617*(1/Q617),"")</f>
        <v>6.8479851562485067E-2</v>
      </c>
      <c r="S617" s="8">
        <f>IFERROR(1/R617,"")</f>
        <v>14.602835391480673</v>
      </c>
    </row>
    <row r="618" spans="1:19" x14ac:dyDescent="0.25">
      <c r="A618" s="1">
        <v>63</v>
      </c>
      <c r="B618" s="5">
        <v>0.73958333333333337</v>
      </c>
      <c r="C618" s="1" t="s">
        <v>118</v>
      </c>
      <c r="D618" s="1">
        <v>9</v>
      </c>
      <c r="E618" s="1">
        <v>13</v>
      </c>
      <c r="F618" s="1" t="s">
        <v>652</v>
      </c>
      <c r="G618" s="2">
        <v>45.024833333333298</v>
      </c>
      <c r="H618" s="6">
        <f>1+COUNTIFS(A:A,A618,O:O,"&lt;"&amp;O618)</f>
        <v>9</v>
      </c>
      <c r="I618" s="2">
        <f>AVERAGEIF(A:A,A618,G:G)</f>
        <v>48.186082222222211</v>
      </c>
      <c r="J618" s="2">
        <f>G618-I618</f>
        <v>-3.1612488888889132</v>
      </c>
      <c r="K618" s="2">
        <f>90+J618</f>
        <v>86.838751111111094</v>
      </c>
      <c r="L618" s="2">
        <f>EXP(0.06*K618)</f>
        <v>183.15358564357209</v>
      </c>
      <c r="M618" s="2">
        <f>SUMIF(A:A,A618,L:L)</f>
        <v>3767.0750641017803</v>
      </c>
      <c r="N618" s="3">
        <f>L618/M618</f>
        <v>4.8619574212610796E-2</v>
      </c>
      <c r="O618" s="7">
        <f>1/N618</f>
        <v>20.567847748461421</v>
      </c>
      <c r="P618" s="3">
        <f>IF(O618&gt;21,"",N618)</f>
        <v>4.8619574212610796E-2</v>
      </c>
      <c r="Q618" s="3">
        <f>IF(ISNUMBER(P618),SUMIF(A:A,A618,P:P),"")</f>
        <v>0.7716660866041275</v>
      </c>
      <c r="R618" s="3">
        <f>IFERROR(P618*(1/Q618),"")</f>
        <v>6.3005975066976264E-2</v>
      </c>
      <c r="S618" s="8">
        <f>IFERROR(1/R618,"")</f>
        <v>15.871510581924738</v>
      </c>
    </row>
    <row r="619" spans="1:19" x14ac:dyDescent="0.25">
      <c r="A619" s="1">
        <v>63</v>
      </c>
      <c r="B619" s="5">
        <v>0.73958333333333337</v>
      </c>
      <c r="C619" s="1" t="s">
        <v>118</v>
      </c>
      <c r="D619" s="1">
        <v>9</v>
      </c>
      <c r="E619" s="1">
        <v>1</v>
      </c>
      <c r="F619" s="1" t="s">
        <v>640</v>
      </c>
      <c r="G619" s="2">
        <v>44.004566666666598</v>
      </c>
      <c r="H619" s="6">
        <f>1+COUNTIFS(A:A,A619,O:O,"&lt;"&amp;O619)</f>
        <v>10</v>
      </c>
      <c r="I619" s="2">
        <f>AVERAGEIF(A:A,A619,G:G)</f>
        <v>48.186082222222211</v>
      </c>
      <c r="J619" s="2">
        <f>G619-I619</f>
        <v>-4.1815155555556132</v>
      </c>
      <c r="K619" s="2">
        <f>90+J619</f>
        <v>85.81848444444438</v>
      </c>
      <c r="L619" s="2">
        <f>EXP(0.06*K619)</f>
        <v>172.2779337688948</v>
      </c>
      <c r="M619" s="2">
        <f>SUMIF(A:A,A619,L:L)</f>
        <v>3767.0750641017803</v>
      </c>
      <c r="N619" s="3">
        <f>L619/M619</f>
        <v>4.5732546030370295E-2</v>
      </c>
      <c r="O619" s="7">
        <f>1/N619</f>
        <v>21.866265642326475</v>
      </c>
      <c r="P619" s="3" t="str">
        <f>IF(O619&gt;21,"",N619)</f>
        <v/>
      </c>
      <c r="Q619" s="3" t="str">
        <f>IF(ISNUMBER(P619),SUMIF(A:A,A619,P:P),"")</f>
        <v/>
      </c>
      <c r="R619" s="3" t="str">
        <f>IFERROR(P619*(1/Q619),"")</f>
        <v/>
      </c>
      <c r="S619" s="8" t="str">
        <f>IFERROR(1/R619,"")</f>
        <v/>
      </c>
    </row>
    <row r="620" spans="1:19" x14ac:dyDescent="0.25">
      <c r="A620" s="1">
        <v>63</v>
      </c>
      <c r="B620" s="5">
        <v>0.73958333333333337</v>
      </c>
      <c r="C620" s="1" t="s">
        <v>118</v>
      </c>
      <c r="D620" s="1">
        <v>9</v>
      </c>
      <c r="E620" s="1">
        <v>14</v>
      </c>
      <c r="F620" s="1" t="s">
        <v>653</v>
      </c>
      <c r="G620" s="2">
        <v>42.199633333333395</v>
      </c>
      <c r="H620" s="6">
        <f>1+COUNTIFS(A:A,A620,O:O,"&lt;"&amp;O620)</f>
        <v>11</v>
      </c>
      <c r="I620" s="2">
        <f>AVERAGEIF(A:A,A620,G:G)</f>
        <v>48.186082222222211</v>
      </c>
      <c r="J620" s="2">
        <f>G620-I620</f>
        <v>-5.9864488888888161</v>
      </c>
      <c r="K620" s="2">
        <f>90+J620</f>
        <v>84.013551111111184</v>
      </c>
      <c r="L620" s="2">
        <f>EXP(0.06*K620)</f>
        <v>154.59566051826766</v>
      </c>
      <c r="M620" s="2">
        <f>SUMIF(A:A,A620,L:L)</f>
        <v>3767.0750641017803</v>
      </c>
      <c r="N620" s="3">
        <f>L620/M620</f>
        <v>4.1038646134631616E-2</v>
      </c>
      <c r="O620" s="7">
        <f>1/N620</f>
        <v>24.367275585052059</v>
      </c>
      <c r="P620" s="3" t="str">
        <f>IF(O620&gt;21,"",N620)</f>
        <v/>
      </c>
      <c r="Q620" s="3" t="str">
        <f>IF(ISNUMBER(P620),SUMIF(A:A,A620,P:P),"")</f>
        <v/>
      </c>
      <c r="R620" s="3" t="str">
        <f>IFERROR(P620*(1/Q620),"")</f>
        <v/>
      </c>
      <c r="S620" s="8" t="str">
        <f>IFERROR(1/R620,"")</f>
        <v/>
      </c>
    </row>
    <row r="621" spans="1:19" x14ac:dyDescent="0.25">
      <c r="A621" s="1">
        <v>63</v>
      </c>
      <c r="B621" s="5">
        <v>0.73958333333333337</v>
      </c>
      <c r="C621" s="1" t="s">
        <v>118</v>
      </c>
      <c r="D621" s="1">
        <v>9</v>
      </c>
      <c r="E621" s="1">
        <v>15</v>
      </c>
      <c r="F621" s="1" t="s">
        <v>654</v>
      </c>
      <c r="G621" s="2">
        <v>40.272033333333304</v>
      </c>
      <c r="H621" s="6">
        <f>1+COUNTIFS(A:A,A621,O:O,"&lt;"&amp;O621)</f>
        <v>12</v>
      </c>
      <c r="I621" s="2">
        <f>AVERAGEIF(A:A,A621,G:G)</f>
        <v>48.186082222222211</v>
      </c>
      <c r="J621" s="2">
        <f>G621-I621</f>
        <v>-7.9140488888889067</v>
      </c>
      <c r="K621" s="2">
        <f>90+J621</f>
        <v>82.085951111111086</v>
      </c>
      <c r="L621" s="2">
        <f>EXP(0.06*K621)</f>
        <v>137.71096974726839</v>
      </c>
      <c r="M621" s="2">
        <f>SUMIF(A:A,A621,L:L)</f>
        <v>3767.0750641017803</v>
      </c>
      <c r="N621" s="3">
        <f>L621/M621</f>
        <v>3.655647084380681E-2</v>
      </c>
      <c r="O621" s="7">
        <f>1/N621</f>
        <v>27.354938179690677</v>
      </c>
      <c r="P621" s="3" t="str">
        <f>IF(O621&gt;21,"",N621)</f>
        <v/>
      </c>
      <c r="Q621" s="3" t="str">
        <f>IF(ISNUMBER(P621),SUMIF(A:A,A621,P:P),"")</f>
        <v/>
      </c>
      <c r="R621" s="3" t="str">
        <f>IFERROR(P621*(1/Q621),"")</f>
        <v/>
      </c>
      <c r="S621" s="8" t="str">
        <f>IFERROR(1/R621,"")</f>
        <v/>
      </c>
    </row>
    <row r="622" spans="1:19" x14ac:dyDescent="0.25">
      <c r="A622" s="1">
        <v>63</v>
      </c>
      <c r="B622" s="5">
        <v>0.73958333333333337</v>
      </c>
      <c r="C622" s="1" t="s">
        <v>118</v>
      </c>
      <c r="D622" s="1">
        <v>9</v>
      </c>
      <c r="E622" s="1">
        <v>9</v>
      </c>
      <c r="F622" s="1" t="s">
        <v>648</v>
      </c>
      <c r="G622" s="2">
        <v>39.884666666666703</v>
      </c>
      <c r="H622" s="6">
        <f>1+COUNTIFS(A:A,A622,O:O,"&lt;"&amp;O622)</f>
        <v>13</v>
      </c>
      <c r="I622" s="2">
        <f>AVERAGEIF(A:A,A622,G:G)</f>
        <v>48.186082222222211</v>
      </c>
      <c r="J622" s="2">
        <f>G622-I622</f>
        <v>-8.3014155555555078</v>
      </c>
      <c r="K622" s="2">
        <f>90+J622</f>
        <v>81.698584444444492</v>
      </c>
      <c r="L622" s="2">
        <f>EXP(0.06*K622)</f>
        <v>134.54719997551973</v>
      </c>
      <c r="M622" s="2">
        <f>SUMIF(A:A,A622,L:L)</f>
        <v>3767.0750641017803</v>
      </c>
      <c r="N622" s="3">
        <f>L622/M622</f>
        <v>3.5716623026093353E-2</v>
      </c>
      <c r="O622" s="7">
        <f>1/N622</f>
        <v>27.99816766745932</v>
      </c>
      <c r="P622" s="3" t="str">
        <f>IF(O622&gt;21,"",N622)</f>
        <v/>
      </c>
      <c r="Q622" s="3" t="str">
        <f>IF(ISNUMBER(P622),SUMIF(A:A,A622,P:P),"")</f>
        <v/>
      </c>
      <c r="R622" s="3" t="str">
        <f>IFERROR(P622*(1/Q622),"")</f>
        <v/>
      </c>
      <c r="S622" s="8" t="str">
        <f>IFERROR(1/R622,"")</f>
        <v/>
      </c>
    </row>
    <row r="623" spans="1:19" x14ac:dyDescent="0.25">
      <c r="A623" s="1">
        <v>63</v>
      </c>
      <c r="B623" s="5">
        <v>0.73958333333333337</v>
      </c>
      <c r="C623" s="1" t="s">
        <v>118</v>
      </c>
      <c r="D623" s="1">
        <v>9</v>
      </c>
      <c r="E623" s="1">
        <v>11</v>
      </c>
      <c r="F623" s="1" t="s">
        <v>650</v>
      </c>
      <c r="G623" s="2">
        <v>39.473266666666703</v>
      </c>
      <c r="H623" s="6">
        <f>1+COUNTIFS(A:A,A623,O:O,"&lt;"&amp;O623)</f>
        <v>14</v>
      </c>
      <c r="I623" s="2">
        <f>AVERAGEIF(A:A,A623,G:G)</f>
        <v>48.186082222222211</v>
      </c>
      <c r="J623" s="2">
        <f>G623-I623</f>
        <v>-8.7128155555555082</v>
      </c>
      <c r="K623" s="2">
        <f>90+J623</f>
        <v>81.287184444444492</v>
      </c>
      <c r="L623" s="2">
        <f>EXP(0.06*K623)</f>
        <v>131.2666914931014</v>
      </c>
      <c r="M623" s="2">
        <f>SUMIF(A:A,A623,L:L)</f>
        <v>3767.0750641017803</v>
      </c>
      <c r="N623" s="3">
        <f>L623/M623</f>
        <v>3.484578599030401E-2</v>
      </c>
      <c r="O623" s="7">
        <f>1/N623</f>
        <v>28.697874695042159</v>
      </c>
      <c r="P623" s="3" t="str">
        <f>IF(O623&gt;21,"",N623)</f>
        <v/>
      </c>
      <c r="Q623" s="3" t="str">
        <f>IF(ISNUMBER(P623),SUMIF(A:A,A623,P:P),"")</f>
        <v/>
      </c>
      <c r="R623" s="3" t="str">
        <f>IFERROR(P623*(1/Q623),"")</f>
        <v/>
      </c>
      <c r="S623" s="8" t="str">
        <f>IFERROR(1/R623,"")</f>
        <v/>
      </c>
    </row>
    <row r="624" spans="1:19" x14ac:dyDescent="0.25">
      <c r="A624" s="1">
        <v>63</v>
      </c>
      <c r="B624" s="5">
        <v>0.73958333333333337</v>
      </c>
      <c r="C624" s="1" t="s">
        <v>118</v>
      </c>
      <c r="D624" s="1">
        <v>9</v>
      </c>
      <c r="E624" s="1">
        <v>8</v>
      </c>
      <c r="F624" s="1" t="s">
        <v>647</v>
      </c>
      <c r="G624" s="2">
        <v>39.279899999999998</v>
      </c>
      <c r="H624" s="6">
        <f>1+COUNTIFS(A:A,A624,O:O,"&lt;"&amp;O624)</f>
        <v>15</v>
      </c>
      <c r="I624" s="2">
        <f>AVERAGEIF(A:A,A624,G:G)</f>
        <v>48.186082222222211</v>
      </c>
      <c r="J624" s="2">
        <f>G624-I624</f>
        <v>-8.9061822222222133</v>
      </c>
      <c r="K624" s="2">
        <f>90+J624</f>
        <v>81.093817777777787</v>
      </c>
      <c r="L624" s="2">
        <f>EXP(0.06*K624)</f>
        <v>129.7525359393137</v>
      </c>
      <c r="M624" s="2">
        <f>SUMIF(A:A,A624,L:L)</f>
        <v>3767.0750641017803</v>
      </c>
      <c r="N624" s="3">
        <f>L624/M624</f>
        <v>3.4443841370666139E-2</v>
      </c>
      <c r="O624" s="7">
        <f>1/N624</f>
        <v>29.032766387422836</v>
      </c>
      <c r="P624" s="3" t="str">
        <f>IF(O624&gt;21,"",N624)</f>
        <v/>
      </c>
      <c r="Q624" s="3" t="str">
        <f>IF(ISNUMBER(P624),SUMIF(A:A,A624,P:P),"")</f>
        <v/>
      </c>
      <c r="R624" s="3" t="str">
        <f>IFERROR(P624*(1/Q624),"")</f>
        <v/>
      </c>
      <c r="S624" s="8" t="str">
        <f>IFERROR(1/R624,"")</f>
        <v/>
      </c>
    </row>
    <row r="625" spans="1:19" x14ac:dyDescent="0.25">
      <c r="A625" s="1">
        <v>64</v>
      </c>
      <c r="B625" s="5">
        <v>0.74305555555555547</v>
      </c>
      <c r="C625" s="1" t="s">
        <v>66</v>
      </c>
      <c r="D625" s="1">
        <v>9</v>
      </c>
      <c r="E625" s="1">
        <v>11</v>
      </c>
      <c r="F625" s="1" t="s">
        <v>664</v>
      </c>
      <c r="G625" s="2">
        <v>64.653233333333205</v>
      </c>
      <c r="H625" s="6">
        <f>1+COUNTIFS(A:A,A625,O:O,"&lt;"&amp;O625)</f>
        <v>1</v>
      </c>
      <c r="I625" s="2">
        <f>AVERAGEIF(A:A,A625,G:G)</f>
        <v>47.363887878787885</v>
      </c>
      <c r="J625" s="2">
        <f>G625-I625</f>
        <v>17.28934545454532</v>
      </c>
      <c r="K625" s="2">
        <f>90+J625</f>
        <v>107.28934545454533</v>
      </c>
      <c r="L625" s="2">
        <f>EXP(0.06*K625)</f>
        <v>624.7557212103427</v>
      </c>
      <c r="M625" s="2">
        <f>SUMIF(A:A,A625,L:L)</f>
        <v>2844.720902961516</v>
      </c>
      <c r="N625" s="3">
        <f>L625/M625</f>
        <v>0.21961933789706278</v>
      </c>
      <c r="O625" s="7">
        <f>1/N625</f>
        <v>4.5533330970549937</v>
      </c>
      <c r="P625" s="3">
        <f>IF(O625&gt;21,"",N625)</f>
        <v>0.21961933789706278</v>
      </c>
      <c r="Q625" s="3">
        <f>IF(ISNUMBER(P625),SUMIF(A:A,A625,P:P),"")</f>
        <v>0.94289290398649761</v>
      </c>
      <c r="R625" s="3">
        <f>IFERROR(P625*(1/Q625),"")</f>
        <v>0.23292076647148865</v>
      </c>
      <c r="S625" s="8">
        <f>IFERROR(1/R625,"")</f>
        <v>4.2933054667000157</v>
      </c>
    </row>
    <row r="626" spans="1:19" x14ac:dyDescent="0.25">
      <c r="A626" s="1">
        <v>64</v>
      </c>
      <c r="B626" s="5">
        <v>0.74305555555555547</v>
      </c>
      <c r="C626" s="1" t="s">
        <v>66</v>
      </c>
      <c r="D626" s="1">
        <v>9</v>
      </c>
      <c r="E626" s="1">
        <v>10</v>
      </c>
      <c r="F626" s="1" t="s">
        <v>663</v>
      </c>
      <c r="G626" s="2">
        <v>54.578000000000003</v>
      </c>
      <c r="H626" s="6">
        <f>1+COUNTIFS(A:A,A626,O:O,"&lt;"&amp;O626)</f>
        <v>2</v>
      </c>
      <c r="I626" s="2">
        <f>AVERAGEIF(A:A,A626,G:G)</f>
        <v>47.363887878787885</v>
      </c>
      <c r="J626" s="2">
        <f>G626-I626</f>
        <v>7.2141121212121178</v>
      </c>
      <c r="K626" s="2">
        <f>90+J626</f>
        <v>97.214112121212111</v>
      </c>
      <c r="L626" s="2">
        <f>EXP(0.06*K626)</f>
        <v>341.32896782444215</v>
      </c>
      <c r="M626" s="2">
        <f>SUMIF(A:A,A626,L:L)</f>
        <v>2844.720902961516</v>
      </c>
      <c r="N626" s="3">
        <f>L626/M626</f>
        <v>0.11998680343969748</v>
      </c>
      <c r="O626" s="7">
        <f>1/N626</f>
        <v>8.3342498619239933</v>
      </c>
      <c r="P626" s="3">
        <f>IF(O626&gt;21,"",N626)</f>
        <v>0.11998680343969748</v>
      </c>
      <c r="Q626" s="3">
        <f>IF(ISNUMBER(P626),SUMIF(A:A,A626,P:P),"")</f>
        <v>0.94289290398649761</v>
      </c>
      <c r="R626" s="3">
        <f>IFERROR(P626*(1/Q626),"")</f>
        <v>0.12725390437492962</v>
      </c>
      <c r="S626" s="8">
        <f>IFERROR(1/R626,"")</f>
        <v>7.8583050548585822</v>
      </c>
    </row>
    <row r="627" spans="1:19" x14ac:dyDescent="0.25">
      <c r="A627" s="1">
        <v>64</v>
      </c>
      <c r="B627" s="5">
        <v>0.74305555555555547</v>
      </c>
      <c r="C627" s="1" t="s">
        <v>66</v>
      </c>
      <c r="D627" s="1">
        <v>9</v>
      </c>
      <c r="E627" s="1">
        <v>5</v>
      </c>
      <c r="F627" s="1" t="s">
        <v>658</v>
      </c>
      <c r="G627" s="2">
        <v>53.987499999999997</v>
      </c>
      <c r="H627" s="6">
        <f>1+COUNTIFS(A:A,A627,O:O,"&lt;"&amp;O627)</f>
        <v>3</v>
      </c>
      <c r="I627" s="2">
        <f>AVERAGEIF(A:A,A627,G:G)</f>
        <v>47.363887878787885</v>
      </c>
      <c r="J627" s="2">
        <f>G627-I627</f>
        <v>6.623612121212112</v>
      </c>
      <c r="K627" s="2">
        <f>90+J627</f>
        <v>96.623612121212119</v>
      </c>
      <c r="L627" s="2">
        <f>EXP(0.06*K627)</f>
        <v>329.44740721000693</v>
      </c>
      <c r="M627" s="2">
        <f>SUMIF(A:A,A627,L:L)</f>
        <v>2844.720902961516</v>
      </c>
      <c r="N627" s="3">
        <f>L627/M627</f>
        <v>0.11581009823038649</v>
      </c>
      <c r="O627" s="7">
        <f>1/N627</f>
        <v>8.6348255918983234</v>
      </c>
      <c r="P627" s="3">
        <f>IF(O627&gt;21,"",N627)</f>
        <v>0.11581009823038649</v>
      </c>
      <c r="Q627" s="3">
        <f>IF(ISNUMBER(P627),SUMIF(A:A,A627,P:P),"")</f>
        <v>0.94289290398649761</v>
      </c>
      <c r="R627" s="3">
        <f>IFERROR(P627*(1/Q627),"")</f>
        <v>0.12282423352720968</v>
      </c>
      <c r="S627" s="8">
        <f>IFERROR(1/R627,"")</f>
        <v>8.1417157777619398</v>
      </c>
    </row>
    <row r="628" spans="1:19" x14ac:dyDescent="0.25">
      <c r="A628" s="1">
        <v>64</v>
      </c>
      <c r="B628" s="5">
        <v>0.74305555555555547</v>
      </c>
      <c r="C628" s="1" t="s">
        <v>66</v>
      </c>
      <c r="D628" s="1">
        <v>9</v>
      </c>
      <c r="E628" s="1">
        <v>1</v>
      </c>
      <c r="F628" s="1" t="s">
        <v>655</v>
      </c>
      <c r="G628" s="2">
        <v>53.422000000000004</v>
      </c>
      <c r="H628" s="6">
        <f>1+COUNTIFS(A:A,A628,O:O,"&lt;"&amp;O628)</f>
        <v>4</v>
      </c>
      <c r="I628" s="2">
        <f>AVERAGEIF(A:A,A628,G:G)</f>
        <v>47.363887878787885</v>
      </c>
      <c r="J628" s="2">
        <f>G628-I628</f>
        <v>6.058112121212119</v>
      </c>
      <c r="K628" s="2">
        <f>90+J628</f>
        <v>96.058112121212119</v>
      </c>
      <c r="L628" s="2">
        <f>EXP(0.06*K628)</f>
        <v>318.45676727941049</v>
      </c>
      <c r="M628" s="2">
        <f>SUMIF(A:A,A628,L:L)</f>
        <v>2844.720902961516</v>
      </c>
      <c r="N628" s="3">
        <f>L628/M628</f>
        <v>0.11194657688488137</v>
      </c>
      <c r="O628" s="7">
        <f>1/N628</f>
        <v>8.932832319011732</v>
      </c>
      <c r="P628" s="3">
        <f>IF(O628&gt;21,"",N628)</f>
        <v>0.11194657688488137</v>
      </c>
      <c r="Q628" s="3">
        <f>IF(ISNUMBER(P628),SUMIF(A:A,A628,P:P),"")</f>
        <v>0.94289290398649761</v>
      </c>
      <c r="R628" s="3">
        <f>IFERROR(P628*(1/Q628),"")</f>
        <v>0.11872671478550491</v>
      </c>
      <c r="S628" s="8">
        <f>IFERROR(1/R628,"")</f>
        <v>8.4227042060974124</v>
      </c>
    </row>
    <row r="629" spans="1:19" x14ac:dyDescent="0.25">
      <c r="A629" s="1">
        <v>64</v>
      </c>
      <c r="B629" s="5">
        <v>0.74305555555555547</v>
      </c>
      <c r="C629" s="1" t="s">
        <v>66</v>
      </c>
      <c r="D629" s="1">
        <v>9</v>
      </c>
      <c r="E629" s="1">
        <v>3</v>
      </c>
      <c r="F629" s="1" t="s">
        <v>656</v>
      </c>
      <c r="G629" s="2">
        <v>48.677066666666803</v>
      </c>
      <c r="H629" s="6">
        <f>1+COUNTIFS(A:A,A629,O:O,"&lt;"&amp;O629)</f>
        <v>5</v>
      </c>
      <c r="I629" s="2">
        <f>AVERAGEIF(A:A,A629,G:G)</f>
        <v>47.363887878787885</v>
      </c>
      <c r="J629" s="2">
        <f>G629-I629</f>
        <v>1.3131787878789183</v>
      </c>
      <c r="K629" s="2">
        <f>90+J629</f>
        <v>91.313178787878911</v>
      </c>
      <c r="L629" s="2">
        <f>EXP(0.06*K629)</f>
        <v>239.55684259041541</v>
      </c>
      <c r="M629" s="2">
        <f>SUMIF(A:A,A629,L:L)</f>
        <v>2844.720902961516</v>
      </c>
      <c r="N629" s="3">
        <f>L629/M629</f>
        <v>8.421101779827439E-2</v>
      </c>
      <c r="O629" s="7">
        <f>1/N629</f>
        <v>11.87493069369471</v>
      </c>
      <c r="P629" s="3">
        <f>IF(O629&gt;21,"",N629)</f>
        <v>8.421101779827439E-2</v>
      </c>
      <c r="Q629" s="3">
        <f>IF(ISNUMBER(P629),SUMIF(A:A,A629,P:P),"")</f>
        <v>0.94289290398649761</v>
      </c>
      <c r="R629" s="3">
        <f>IFERROR(P629*(1/Q629),"")</f>
        <v>8.9311328404567458E-2</v>
      </c>
      <c r="S629" s="8">
        <f>IFERROR(1/R629,"")</f>
        <v>11.1967878864162</v>
      </c>
    </row>
    <row r="630" spans="1:19" x14ac:dyDescent="0.25">
      <c r="A630" s="1">
        <v>64</v>
      </c>
      <c r="B630" s="5">
        <v>0.74305555555555547</v>
      </c>
      <c r="C630" s="1" t="s">
        <v>66</v>
      </c>
      <c r="D630" s="1">
        <v>9</v>
      </c>
      <c r="E630" s="1">
        <v>9</v>
      </c>
      <c r="F630" s="1" t="s">
        <v>662</v>
      </c>
      <c r="G630" s="2">
        <v>48.068933333333405</v>
      </c>
      <c r="H630" s="6">
        <f>1+COUNTIFS(A:A,A630,O:O,"&lt;"&amp;O630)</f>
        <v>6</v>
      </c>
      <c r="I630" s="2">
        <f>AVERAGEIF(A:A,A630,G:G)</f>
        <v>47.363887878787885</v>
      </c>
      <c r="J630" s="2">
        <f>G630-I630</f>
        <v>0.70504545454551959</v>
      </c>
      <c r="K630" s="2">
        <f>90+J630</f>
        <v>90.705045454545512</v>
      </c>
      <c r="L630" s="2">
        <f>EXP(0.06*K630)</f>
        <v>230.97344039645048</v>
      </c>
      <c r="M630" s="2">
        <f>SUMIF(A:A,A630,L:L)</f>
        <v>2844.720902961516</v>
      </c>
      <c r="N630" s="3">
        <f>L630/M630</f>
        <v>8.1193708724112093E-2</v>
      </c>
      <c r="O630" s="7">
        <f>1/N630</f>
        <v>12.316225181902919</v>
      </c>
      <c r="P630" s="3">
        <f>IF(O630&gt;21,"",N630)</f>
        <v>8.1193708724112093E-2</v>
      </c>
      <c r="Q630" s="3">
        <f>IF(ISNUMBER(P630),SUMIF(A:A,A630,P:P),"")</f>
        <v>0.94289290398649761</v>
      </c>
      <c r="R630" s="3">
        <f>IFERROR(P630*(1/Q630),"")</f>
        <v>8.6111273486977905E-2</v>
      </c>
      <c r="S630" s="8">
        <f>IFERROR(1/R630,"")</f>
        <v>11.612881327916073</v>
      </c>
    </row>
    <row r="631" spans="1:19" x14ac:dyDescent="0.25">
      <c r="A631" s="1">
        <v>64</v>
      </c>
      <c r="B631" s="5">
        <v>0.74305555555555547</v>
      </c>
      <c r="C631" s="1" t="s">
        <v>66</v>
      </c>
      <c r="D631" s="1">
        <v>9</v>
      </c>
      <c r="E631" s="1">
        <v>6</v>
      </c>
      <c r="F631" s="1" t="s">
        <v>659</v>
      </c>
      <c r="G631" s="2">
        <v>46.943966666666597</v>
      </c>
      <c r="H631" s="6">
        <f>1+COUNTIFS(A:A,A631,O:O,"&lt;"&amp;O631)</f>
        <v>7</v>
      </c>
      <c r="I631" s="2">
        <f>AVERAGEIF(A:A,A631,G:G)</f>
        <v>47.363887878787885</v>
      </c>
      <c r="J631" s="2">
        <f>G631-I631</f>
        <v>-0.41992121212128808</v>
      </c>
      <c r="K631" s="2">
        <f>90+J631</f>
        <v>89.580078787878705</v>
      </c>
      <c r="L631" s="2">
        <f>EXP(0.06*K631)</f>
        <v>215.89770925960096</v>
      </c>
      <c r="M631" s="2">
        <f>SUMIF(A:A,A631,L:L)</f>
        <v>2844.720902961516</v>
      </c>
      <c r="N631" s="3">
        <f>L631/M631</f>
        <v>7.5894162072222687E-2</v>
      </c>
      <c r="O631" s="7">
        <f>1/N631</f>
        <v>13.176244031107112</v>
      </c>
      <c r="P631" s="3">
        <f>IF(O631&gt;21,"",N631)</f>
        <v>7.5894162072222687E-2</v>
      </c>
      <c r="Q631" s="3">
        <f>IF(ISNUMBER(P631),SUMIF(A:A,A631,P:P),"")</f>
        <v>0.94289290398649761</v>
      </c>
      <c r="R631" s="3">
        <f>IFERROR(P631*(1/Q631),"")</f>
        <v>8.0490755367175301E-2</v>
      </c>
      <c r="S631" s="8">
        <f>IFERROR(1/R631,"")</f>
        <v>12.42378699812534</v>
      </c>
    </row>
    <row r="632" spans="1:19" x14ac:dyDescent="0.25">
      <c r="A632" s="1">
        <v>64</v>
      </c>
      <c r="B632" s="5">
        <v>0.74305555555555547</v>
      </c>
      <c r="C632" s="1" t="s">
        <v>66</v>
      </c>
      <c r="D632" s="1">
        <v>9</v>
      </c>
      <c r="E632" s="1">
        <v>4</v>
      </c>
      <c r="F632" s="1" t="s">
        <v>657</v>
      </c>
      <c r="G632" s="2">
        <v>46.365333333333297</v>
      </c>
      <c r="H632" s="6">
        <f>1+COUNTIFS(A:A,A632,O:O,"&lt;"&amp;O632)</f>
        <v>8</v>
      </c>
      <c r="I632" s="2">
        <f>AVERAGEIF(A:A,A632,G:G)</f>
        <v>47.363887878787885</v>
      </c>
      <c r="J632" s="2">
        <f>G632-I632</f>
        <v>-0.99855454545458855</v>
      </c>
      <c r="K632" s="2">
        <f>90+J632</f>
        <v>89.001445454545404</v>
      </c>
      <c r="L632" s="2">
        <f>EXP(0.06*K632)</f>
        <v>208.53079481198733</v>
      </c>
      <c r="M632" s="2">
        <f>SUMIF(A:A,A632,L:L)</f>
        <v>2844.720902961516</v>
      </c>
      <c r="N632" s="3">
        <f>L632/M632</f>
        <v>7.3304482908989402E-2</v>
      </c>
      <c r="O632" s="7">
        <f>1/N632</f>
        <v>13.641730496094517</v>
      </c>
      <c r="P632" s="3">
        <f>IF(O632&gt;21,"",N632)</f>
        <v>7.3304482908989402E-2</v>
      </c>
      <c r="Q632" s="3">
        <f>IF(ISNUMBER(P632),SUMIF(A:A,A632,P:P),"")</f>
        <v>0.94289290398649761</v>
      </c>
      <c r="R632" s="3">
        <f>IFERROR(P632*(1/Q632),"")</f>
        <v>7.7744230123126618E-2</v>
      </c>
      <c r="S632" s="8">
        <f>IFERROR(1/R632,"")</f>
        <v>12.862690882863724</v>
      </c>
    </row>
    <row r="633" spans="1:19" x14ac:dyDescent="0.25">
      <c r="A633" s="1">
        <v>64</v>
      </c>
      <c r="B633" s="5">
        <v>0.74305555555555547</v>
      </c>
      <c r="C633" s="1" t="s">
        <v>66</v>
      </c>
      <c r="D633" s="1">
        <v>9</v>
      </c>
      <c r="E633" s="1">
        <v>7</v>
      </c>
      <c r="F633" s="1" t="s">
        <v>660</v>
      </c>
      <c r="G633" s="2">
        <v>43.2828333333334</v>
      </c>
      <c r="H633" s="6">
        <f>1+COUNTIFS(A:A,A633,O:O,"&lt;"&amp;O633)</f>
        <v>9</v>
      </c>
      <c r="I633" s="2">
        <f>AVERAGEIF(A:A,A633,G:G)</f>
        <v>47.363887878787885</v>
      </c>
      <c r="J633" s="2">
        <f>G633-I633</f>
        <v>-4.0810545454544851</v>
      </c>
      <c r="K633" s="2">
        <f>90+J633</f>
        <v>85.918945454545508</v>
      </c>
      <c r="L633" s="2">
        <f>EXP(0.06*K633)</f>
        <v>173.31950264181873</v>
      </c>
      <c r="M633" s="2">
        <f>SUMIF(A:A,A633,L:L)</f>
        <v>2844.720902961516</v>
      </c>
      <c r="N633" s="3">
        <f>L633/M633</f>
        <v>6.0926716030870826E-2</v>
      </c>
      <c r="O633" s="7">
        <f>1/N633</f>
        <v>16.413161009585881</v>
      </c>
      <c r="P633" s="3">
        <f>IF(O633&gt;21,"",N633)</f>
        <v>6.0926716030870826E-2</v>
      </c>
      <c r="Q633" s="3">
        <f>IF(ISNUMBER(P633),SUMIF(A:A,A633,P:P),"")</f>
        <v>0.94289290398649761</v>
      </c>
      <c r="R633" s="3">
        <f>IFERROR(P633*(1/Q633),"")</f>
        <v>6.4616793459019717E-2</v>
      </c>
      <c r="S633" s="8">
        <f>IFERROR(1/R633,"")</f>
        <v>15.475853047926385</v>
      </c>
    </row>
    <row r="634" spans="1:19" x14ac:dyDescent="0.25">
      <c r="A634" s="1">
        <v>64</v>
      </c>
      <c r="B634" s="5">
        <v>0.74305555555555547</v>
      </c>
      <c r="C634" s="1" t="s">
        <v>66</v>
      </c>
      <c r="D634" s="1">
        <v>9</v>
      </c>
      <c r="E634" s="1">
        <v>8</v>
      </c>
      <c r="F634" s="1" t="s">
        <v>661</v>
      </c>
      <c r="G634" s="2">
        <v>32.670366666666702</v>
      </c>
      <c r="H634" s="6">
        <f>1+COUNTIFS(A:A,A634,O:O,"&lt;"&amp;O634)</f>
        <v>10</v>
      </c>
      <c r="I634" s="2">
        <f>AVERAGEIF(A:A,A634,G:G)</f>
        <v>47.363887878787885</v>
      </c>
      <c r="J634" s="2">
        <f>G634-I634</f>
        <v>-14.693521212121183</v>
      </c>
      <c r="K634" s="2">
        <f>90+J634</f>
        <v>75.306478787878817</v>
      </c>
      <c r="L634" s="2">
        <f>EXP(0.06*K634)</f>
        <v>91.687744931520797</v>
      </c>
      <c r="M634" s="2">
        <f>SUMIF(A:A,A634,L:L)</f>
        <v>2844.720902961516</v>
      </c>
      <c r="N634" s="3">
        <f>L634/M634</f>
        <v>3.2230840233243498E-2</v>
      </c>
      <c r="O634" s="7">
        <f>1/N634</f>
        <v>31.026184634447759</v>
      </c>
      <c r="P634" s="3" t="str">
        <f>IF(O634&gt;21,"",N634)</f>
        <v/>
      </c>
      <c r="Q634" s="3" t="str">
        <f>IF(ISNUMBER(P634),SUMIF(A:A,A634,P:P),"")</f>
        <v/>
      </c>
      <c r="R634" s="3" t="str">
        <f>IFERROR(P634*(1/Q634),"")</f>
        <v/>
      </c>
      <c r="S634" s="8" t="str">
        <f>IFERROR(1/R634,"")</f>
        <v/>
      </c>
    </row>
    <row r="635" spans="1:19" x14ac:dyDescent="0.25">
      <c r="A635" s="1">
        <v>64</v>
      </c>
      <c r="B635" s="5">
        <v>0.74305555555555547</v>
      </c>
      <c r="C635" s="1" t="s">
        <v>66</v>
      </c>
      <c r="D635" s="1">
        <v>9</v>
      </c>
      <c r="E635" s="1">
        <v>13</v>
      </c>
      <c r="F635" s="1" t="s">
        <v>665</v>
      </c>
      <c r="G635" s="2">
        <v>28.353533333333296</v>
      </c>
      <c r="H635" s="6">
        <f>1+COUNTIFS(A:A,A635,O:O,"&lt;"&amp;O635)</f>
        <v>11</v>
      </c>
      <c r="I635" s="2">
        <f>AVERAGEIF(A:A,A635,G:G)</f>
        <v>47.363887878787885</v>
      </c>
      <c r="J635" s="2">
        <f>G635-I635</f>
        <v>-19.010354545454589</v>
      </c>
      <c r="K635" s="2">
        <f>90+J635</f>
        <v>70.989645454545411</v>
      </c>
      <c r="L635" s="2">
        <f>EXP(0.06*K635)</f>
        <v>70.7660048055197</v>
      </c>
      <c r="M635" s="2">
        <f>SUMIF(A:A,A635,L:L)</f>
        <v>2844.720902961516</v>
      </c>
      <c r="N635" s="3">
        <f>L635/M635</f>
        <v>2.4876255780258889E-2</v>
      </c>
      <c r="O635" s="7">
        <f>1/N635</f>
        <v>40.198975634973671</v>
      </c>
      <c r="P635" s="3" t="str">
        <f>IF(O635&gt;21,"",N635)</f>
        <v/>
      </c>
      <c r="Q635" s="3" t="str">
        <f>IF(ISNUMBER(P635),SUMIF(A:A,A635,P:P),"")</f>
        <v/>
      </c>
      <c r="R635" s="3" t="str">
        <f>IFERROR(P635*(1/Q635),"")</f>
        <v/>
      </c>
      <c r="S635" s="8" t="str">
        <f>IFERROR(1/R635,"")</f>
        <v/>
      </c>
    </row>
    <row r="636" spans="1:19" x14ac:dyDescent="0.25">
      <c r="A636" s="1">
        <v>65</v>
      </c>
      <c r="B636" s="5">
        <v>0.74513888888888891</v>
      </c>
      <c r="C636" s="1" t="s">
        <v>451</v>
      </c>
      <c r="D636" s="1">
        <v>3</v>
      </c>
      <c r="E636" s="1">
        <v>1</v>
      </c>
      <c r="F636" s="1" t="s">
        <v>666</v>
      </c>
      <c r="G636" s="2">
        <v>71.650366666666599</v>
      </c>
      <c r="H636" s="6">
        <f>1+COUNTIFS(A:A,A636,O:O,"&lt;"&amp;O636)</f>
        <v>1</v>
      </c>
      <c r="I636" s="2">
        <f>AVERAGEIF(A:A,A636,G:G)</f>
        <v>48.83269999999996</v>
      </c>
      <c r="J636" s="2">
        <f>G636-I636</f>
        <v>22.817666666666639</v>
      </c>
      <c r="K636" s="2">
        <f>90+J636</f>
        <v>112.81766666666664</v>
      </c>
      <c r="L636" s="2">
        <f>EXP(0.06*K636)</f>
        <v>870.49324563542621</v>
      </c>
      <c r="M636" s="2">
        <f>SUMIF(A:A,A636,L:L)</f>
        <v>2624.2593095448533</v>
      </c>
      <c r="N636" s="3">
        <f>L636/M636</f>
        <v>0.33171007242664713</v>
      </c>
      <c r="O636" s="7">
        <f>1/N636</f>
        <v>3.0146808406643593</v>
      </c>
      <c r="P636" s="3">
        <f>IF(O636&gt;21,"",N636)</f>
        <v>0.33171007242664713</v>
      </c>
      <c r="Q636" s="3">
        <f>IF(ISNUMBER(P636),SUMIF(A:A,A636,P:P),"")</f>
        <v>0.93707470696310236</v>
      </c>
      <c r="R636" s="3">
        <f>IFERROR(P636*(1/Q636),"")</f>
        <v>0.35398466094732439</v>
      </c>
      <c r="S636" s="8">
        <f>IFERROR(1/R636,"")</f>
        <v>2.8249811653528334</v>
      </c>
    </row>
    <row r="637" spans="1:19" x14ac:dyDescent="0.25">
      <c r="A637" s="1">
        <v>65</v>
      </c>
      <c r="B637" s="5">
        <v>0.74513888888888891</v>
      </c>
      <c r="C637" s="1" t="s">
        <v>451</v>
      </c>
      <c r="D637" s="1">
        <v>3</v>
      </c>
      <c r="E637" s="1">
        <v>4</v>
      </c>
      <c r="F637" s="1" t="s">
        <v>669</v>
      </c>
      <c r="G637" s="2">
        <v>61.657899999999898</v>
      </c>
      <c r="H637" s="6">
        <f>1+COUNTIFS(A:A,A637,O:O,"&lt;"&amp;O637)</f>
        <v>2</v>
      </c>
      <c r="I637" s="2">
        <f>AVERAGEIF(A:A,A637,G:G)</f>
        <v>48.83269999999996</v>
      </c>
      <c r="J637" s="2">
        <f>G637-I637</f>
        <v>12.825199999999938</v>
      </c>
      <c r="K637" s="2">
        <f>90+J637</f>
        <v>102.82519999999994</v>
      </c>
      <c r="L637" s="2">
        <f>EXP(0.06*K637)</f>
        <v>477.95280819880236</v>
      </c>
      <c r="M637" s="2">
        <f>SUMIF(A:A,A637,L:L)</f>
        <v>2624.2593095448533</v>
      </c>
      <c r="N637" s="3">
        <f>L637/M637</f>
        <v>0.18212865110563239</v>
      </c>
      <c r="O637" s="7">
        <f>1/N637</f>
        <v>5.4906243137989978</v>
      </c>
      <c r="P637" s="3">
        <f>IF(O637&gt;21,"",N637)</f>
        <v>0.18212865110563239</v>
      </c>
      <c r="Q637" s="3">
        <f>IF(ISNUMBER(P637),SUMIF(A:A,A637,P:P),"")</f>
        <v>0.93707470696310236</v>
      </c>
      <c r="R637" s="3">
        <f>IFERROR(P637*(1/Q637),"")</f>
        <v>0.19435873122206015</v>
      </c>
      <c r="S637" s="8">
        <f>IFERROR(1/R637,"")</f>
        <v>5.145125169897681</v>
      </c>
    </row>
    <row r="638" spans="1:19" x14ac:dyDescent="0.25">
      <c r="A638" s="1">
        <v>65</v>
      </c>
      <c r="B638" s="5">
        <v>0.74513888888888891</v>
      </c>
      <c r="C638" s="1" t="s">
        <v>451</v>
      </c>
      <c r="D638" s="1">
        <v>3</v>
      </c>
      <c r="E638" s="1">
        <v>3</v>
      </c>
      <c r="F638" s="1" t="s">
        <v>668</v>
      </c>
      <c r="G638" s="2">
        <v>52.683866666666702</v>
      </c>
      <c r="H638" s="6">
        <f>1+COUNTIFS(A:A,A638,O:O,"&lt;"&amp;O638)</f>
        <v>3</v>
      </c>
      <c r="I638" s="2">
        <f>AVERAGEIF(A:A,A638,G:G)</f>
        <v>48.83269999999996</v>
      </c>
      <c r="J638" s="2">
        <f>G638-I638</f>
        <v>3.8511666666667423</v>
      </c>
      <c r="K638" s="2">
        <f>90+J638</f>
        <v>93.851166666666742</v>
      </c>
      <c r="L638" s="2">
        <f>EXP(0.06*K638)</f>
        <v>278.96044567594862</v>
      </c>
      <c r="M638" s="2">
        <f>SUMIF(A:A,A638,L:L)</f>
        <v>2624.2593095448533</v>
      </c>
      <c r="N638" s="3">
        <f>L638/M638</f>
        <v>0.10630064058887953</v>
      </c>
      <c r="O638" s="7">
        <f>1/N638</f>
        <v>9.4072810329292924</v>
      </c>
      <c r="P638" s="3">
        <f>IF(O638&gt;21,"",N638)</f>
        <v>0.10630064058887953</v>
      </c>
      <c r="Q638" s="3">
        <f>IF(ISNUMBER(P638),SUMIF(A:A,A638,P:P),"")</f>
        <v>0.93707470696310236</v>
      </c>
      <c r="R638" s="3">
        <f>IFERROR(P638*(1/Q638),"")</f>
        <v>0.11343881101367211</v>
      </c>
      <c r="S638" s="8">
        <f>IFERROR(1/R638,"")</f>
        <v>8.815325117251767</v>
      </c>
    </row>
    <row r="639" spans="1:19" x14ac:dyDescent="0.25">
      <c r="A639" s="1">
        <v>65</v>
      </c>
      <c r="B639" s="5">
        <v>0.74513888888888891</v>
      </c>
      <c r="C639" s="1" t="s">
        <v>451</v>
      </c>
      <c r="D639" s="1">
        <v>3</v>
      </c>
      <c r="E639" s="1">
        <v>7</v>
      </c>
      <c r="F639" s="1" t="s">
        <v>672</v>
      </c>
      <c r="G639" s="2">
        <v>51.666633333333301</v>
      </c>
      <c r="H639" s="6">
        <f>1+COUNTIFS(A:A,A639,O:O,"&lt;"&amp;O639)</f>
        <v>4</v>
      </c>
      <c r="I639" s="2">
        <f>AVERAGEIF(A:A,A639,G:G)</f>
        <v>48.83269999999996</v>
      </c>
      <c r="J639" s="2">
        <f>G639-I639</f>
        <v>2.8339333333333414</v>
      </c>
      <c r="K639" s="2">
        <f>90+J639</f>
        <v>92.833933333333334</v>
      </c>
      <c r="L639" s="2">
        <f>EXP(0.06*K639)</f>
        <v>262.44354703791095</v>
      </c>
      <c r="M639" s="2">
        <f>SUMIF(A:A,A639,L:L)</f>
        <v>2624.2593095448533</v>
      </c>
      <c r="N639" s="3">
        <f>L639/M639</f>
        <v>0.10000671278305522</v>
      </c>
      <c r="O639" s="7">
        <f>1/N639</f>
        <v>9.9993287667529103</v>
      </c>
      <c r="P639" s="3">
        <f>IF(O639&gt;21,"",N639)</f>
        <v>0.10000671278305522</v>
      </c>
      <c r="Q639" s="3">
        <f>IF(ISNUMBER(P639),SUMIF(A:A,A639,P:P),"")</f>
        <v>0.93707470696310236</v>
      </c>
      <c r="R639" s="3">
        <f>IFERROR(P639*(1/Q639),"")</f>
        <v>0.10672224107633824</v>
      </c>
      <c r="S639" s="8">
        <f>IFERROR(1/R639,"")</f>
        <v>9.3701180739327032</v>
      </c>
    </row>
    <row r="640" spans="1:19" x14ac:dyDescent="0.25">
      <c r="A640" s="1">
        <v>65</v>
      </c>
      <c r="B640" s="5">
        <v>0.74513888888888891</v>
      </c>
      <c r="C640" s="1" t="s">
        <v>451</v>
      </c>
      <c r="D640" s="1">
        <v>3</v>
      </c>
      <c r="E640" s="1">
        <v>2</v>
      </c>
      <c r="F640" s="1" t="s">
        <v>667</v>
      </c>
      <c r="G640" s="2">
        <v>51.375233333333306</v>
      </c>
      <c r="H640" s="6">
        <f>1+COUNTIFS(A:A,A640,O:O,"&lt;"&amp;O640)</f>
        <v>5</v>
      </c>
      <c r="I640" s="2">
        <f>AVERAGEIF(A:A,A640,G:G)</f>
        <v>48.83269999999996</v>
      </c>
      <c r="J640" s="2">
        <f>G640-I640</f>
        <v>2.5425333333333455</v>
      </c>
      <c r="K640" s="2">
        <f>90+J640</f>
        <v>92.542533333333353</v>
      </c>
      <c r="L640" s="2">
        <f>EXP(0.06*K640)</f>
        <v>257.89486451749718</v>
      </c>
      <c r="M640" s="2">
        <f>SUMIF(A:A,A640,L:L)</f>
        <v>2624.2593095448533</v>
      </c>
      <c r="N640" s="3">
        <f>L640/M640</f>
        <v>9.8273392259481396E-2</v>
      </c>
      <c r="O640" s="7">
        <f>1/N640</f>
        <v>10.175694325882194</v>
      </c>
      <c r="P640" s="3">
        <f>IF(O640&gt;21,"",N640)</f>
        <v>9.8273392259481396E-2</v>
      </c>
      <c r="Q640" s="3">
        <f>IF(ISNUMBER(P640),SUMIF(A:A,A640,P:P),"")</f>
        <v>0.93707470696310236</v>
      </c>
      <c r="R640" s="3">
        <f>IFERROR(P640*(1/Q640),"")</f>
        <v>0.10487252673585495</v>
      </c>
      <c r="S640" s="8">
        <f>IFERROR(1/R640,"")</f>
        <v>9.5353857785721612</v>
      </c>
    </row>
    <row r="641" spans="1:19" x14ac:dyDescent="0.25">
      <c r="A641" s="1">
        <v>65</v>
      </c>
      <c r="B641" s="5">
        <v>0.74513888888888891</v>
      </c>
      <c r="C641" s="1" t="s">
        <v>451</v>
      </c>
      <c r="D641" s="1">
        <v>3</v>
      </c>
      <c r="E641" s="1">
        <v>8</v>
      </c>
      <c r="F641" s="1" t="s">
        <v>673</v>
      </c>
      <c r="G641" s="2">
        <v>44.834333333333298</v>
      </c>
      <c r="H641" s="6">
        <f>1+COUNTIFS(A:A,A641,O:O,"&lt;"&amp;O641)</f>
        <v>6</v>
      </c>
      <c r="I641" s="2">
        <f>AVERAGEIF(A:A,A641,G:G)</f>
        <v>48.83269999999996</v>
      </c>
      <c r="J641" s="2">
        <f>G641-I641</f>
        <v>-3.9983666666666622</v>
      </c>
      <c r="K641" s="2">
        <f>90+J641</f>
        <v>86.001633333333331</v>
      </c>
      <c r="L641" s="2">
        <f>EXP(0.06*K641)</f>
        <v>174.18152455812506</v>
      </c>
      <c r="M641" s="2">
        <f>SUMIF(A:A,A641,L:L)</f>
        <v>2624.2593095448533</v>
      </c>
      <c r="N641" s="3">
        <f>L641/M641</f>
        <v>6.6373594989107526E-2</v>
      </c>
      <c r="O641" s="7">
        <f>1/N641</f>
        <v>15.066232289574017</v>
      </c>
      <c r="P641" s="3">
        <f>IF(O641&gt;21,"",N641)</f>
        <v>6.6373594989107526E-2</v>
      </c>
      <c r="Q641" s="3">
        <f>IF(ISNUMBER(P641),SUMIF(A:A,A641,P:P),"")</f>
        <v>0.93707470696310236</v>
      </c>
      <c r="R641" s="3">
        <f>IFERROR(P641*(1/Q641),"")</f>
        <v>7.083063334855437E-2</v>
      </c>
      <c r="S641" s="8">
        <f>IFERROR(1/R641,"")</f>
        <v>14.118185207790601</v>
      </c>
    </row>
    <row r="642" spans="1:19" x14ac:dyDescent="0.25">
      <c r="A642" s="1">
        <v>65</v>
      </c>
      <c r="B642" s="5">
        <v>0.74513888888888891</v>
      </c>
      <c r="C642" s="1" t="s">
        <v>451</v>
      </c>
      <c r="D642" s="1">
        <v>3</v>
      </c>
      <c r="E642" s="1">
        <v>6</v>
      </c>
      <c r="F642" s="1" t="s">
        <v>671</v>
      </c>
      <c r="G642" s="2">
        <v>40.856766666666601</v>
      </c>
      <c r="H642" s="6">
        <f>1+COUNTIFS(A:A,A642,O:O,"&lt;"&amp;O642)</f>
        <v>7</v>
      </c>
      <c r="I642" s="2">
        <f>AVERAGEIF(A:A,A642,G:G)</f>
        <v>48.83269999999996</v>
      </c>
      <c r="J642" s="2">
        <f>G642-I642</f>
        <v>-7.9759333333333586</v>
      </c>
      <c r="K642" s="2">
        <f>90+J642</f>
        <v>82.024066666666641</v>
      </c>
      <c r="L642" s="2">
        <f>EXP(0.06*K642)</f>
        <v>137.2005878632263</v>
      </c>
      <c r="M642" s="2">
        <f>SUMIF(A:A,A642,L:L)</f>
        <v>2624.2593095448533</v>
      </c>
      <c r="N642" s="3">
        <f>L642/M642</f>
        <v>5.2281642810299157E-2</v>
      </c>
      <c r="O642" s="7">
        <f>1/N642</f>
        <v>19.127172488218108</v>
      </c>
      <c r="P642" s="3">
        <f>IF(O642&gt;21,"",N642)</f>
        <v>5.2281642810299157E-2</v>
      </c>
      <c r="Q642" s="3">
        <f>IF(ISNUMBER(P642),SUMIF(A:A,A642,P:P),"")</f>
        <v>0.93707470696310236</v>
      </c>
      <c r="R642" s="3">
        <f>IFERROR(P642*(1/Q642),"")</f>
        <v>5.5792395656195815E-2</v>
      </c>
      <c r="S642" s="8">
        <f>IFERROR(1/R642,"")</f>
        <v>17.923589554429697</v>
      </c>
    </row>
    <row r="643" spans="1:19" x14ac:dyDescent="0.25">
      <c r="A643" s="1">
        <v>65</v>
      </c>
      <c r="B643" s="5">
        <v>0.74513888888888891</v>
      </c>
      <c r="C643" s="1" t="s">
        <v>451</v>
      </c>
      <c r="D643" s="1">
        <v>3</v>
      </c>
      <c r="E643" s="1">
        <v>5</v>
      </c>
      <c r="F643" s="1" t="s">
        <v>670</v>
      </c>
      <c r="G643" s="2">
        <v>32.9041</v>
      </c>
      <c r="H643" s="6">
        <f>1+COUNTIFS(A:A,A643,O:O,"&lt;"&amp;O643)</f>
        <v>8</v>
      </c>
      <c r="I643" s="2">
        <f>AVERAGEIF(A:A,A643,G:G)</f>
        <v>48.83269999999996</v>
      </c>
      <c r="J643" s="2">
        <f>G643-I643</f>
        <v>-15.92859999999996</v>
      </c>
      <c r="K643" s="2">
        <f>90+J643</f>
        <v>74.07140000000004</v>
      </c>
      <c r="L643" s="2">
        <f>EXP(0.06*K643)</f>
        <v>85.138896558694199</v>
      </c>
      <c r="M643" s="2">
        <f>SUMIF(A:A,A643,L:L)</f>
        <v>2624.2593095448533</v>
      </c>
      <c r="N643" s="3">
        <f>L643/M643</f>
        <v>3.2443019730950498E-2</v>
      </c>
      <c r="O643" s="7">
        <f>1/N643</f>
        <v>30.823271332107364</v>
      </c>
      <c r="P643" s="3" t="str">
        <f>IF(O643&gt;21,"",N643)</f>
        <v/>
      </c>
      <c r="Q643" s="3" t="str">
        <f>IF(ISNUMBER(P643),SUMIF(A:A,A643,P:P),"")</f>
        <v/>
      </c>
      <c r="R643" s="3" t="str">
        <f>IFERROR(P643*(1/Q643),"")</f>
        <v/>
      </c>
      <c r="S643" s="8" t="str">
        <f>IFERROR(1/R643,"")</f>
        <v/>
      </c>
    </row>
    <row r="644" spans="1:19" x14ac:dyDescent="0.25">
      <c r="A644" s="1">
        <v>65</v>
      </c>
      <c r="B644" s="5">
        <v>0.74513888888888891</v>
      </c>
      <c r="C644" s="1" t="s">
        <v>451</v>
      </c>
      <c r="D644" s="1">
        <v>3</v>
      </c>
      <c r="E644" s="1">
        <v>9</v>
      </c>
      <c r="F644" s="1" t="s">
        <v>674</v>
      </c>
      <c r="G644" s="2">
        <v>31.865100000000002</v>
      </c>
      <c r="H644" s="6">
        <f>1+COUNTIFS(A:A,A644,O:O,"&lt;"&amp;O644)</f>
        <v>9</v>
      </c>
      <c r="I644" s="2">
        <f>AVERAGEIF(A:A,A644,G:G)</f>
        <v>48.83269999999996</v>
      </c>
      <c r="J644" s="2">
        <f>G644-I644</f>
        <v>-16.967599999999958</v>
      </c>
      <c r="K644" s="2">
        <f>90+J644</f>
        <v>73.032400000000038</v>
      </c>
      <c r="L644" s="2">
        <f>EXP(0.06*K644)</f>
        <v>79.99338949922172</v>
      </c>
      <c r="M644" s="2">
        <f>SUMIF(A:A,A644,L:L)</f>
        <v>2624.2593095448533</v>
      </c>
      <c r="N644" s="3">
        <f>L644/M644</f>
        <v>3.0482273305946897E-2</v>
      </c>
      <c r="O644" s="7">
        <f>1/N644</f>
        <v>32.805952166464778</v>
      </c>
      <c r="P644" s="3" t="str">
        <f>IF(O644&gt;21,"",N644)</f>
        <v/>
      </c>
      <c r="Q644" s="3" t="str">
        <f>IF(ISNUMBER(P644),SUMIF(A:A,A644,P:P),"")</f>
        <v/>
      </c>
      <c r="R644" s="3" t="str">
        <f>IFERROR(P644*(1/Q644),"")</f>
        <v/>
      </c>
      <c r="S644" s="8" t="str">
        <f>IFERROR(1/R644,"")</f>
        <v/>
      </c>
    </row>
    <row r="645" spans="1:19" x14ac:dyDescent="0.25">
      <c r="A645" s="1">
        <v>66</v>
      </c>
      <c r="B645" s="5">
        <v>0.74652777777777779</v>
      </c>
      <c r="C645" s="1" t="s">
        <v>154</v>
      </c>
      <c r="D645" s="1">
        <v>8</v>
      </c>
      <c r="E645" s="1">
        <v>5</v>
      </c>
      <c r="F645" s="1" t="s">
        <v>678</v>
      </c>
      <c r="G645" s="2">
        <v>80.498666666666594</v>
      </c>
      <c r="H645" s="6">
        <f>1+COUNTIFS(A:A,A645,O:O,"&lt;"&amp;O645)</f>
        <v>1</v>
      </c>
      <c r="I645" s="2">
        <f>AVERAGEIF(A:A,A645,G:G)</f>
        <v>47.276671428571419</v>
      </c>
      <c r="J645" s="2">
        <f>G645-I645</f>
        <v>33.221995238095175</v>
      </c>
      <c r="K645" s="2">
        <f>90+J645</f>
        <v>123.22199523809518</v>
      </c>
      <c r="L645" s="2">
        <f>EXP(0.06*K645)</f>
        <v>1625.0920093277807</v>
      </c>
      <c r="M645" s="2">
        <f>SUMIF(A:A,A645,L:L)</f>
        <v>4807.2447123443626</v>
      </c>
      <c r="N645" s="3">
        <f>L645/M645</f>
        <v>0.33805061039533962</v>
      </c>
      <c r="O645" s="7">
        <f>1/N645</f>
        <v>2.95813694532464</v>
      </c>
      <c r="P645" s="3">
        <f>IF(O645&gt;21,"",N645)</f>
        <v>0.33805061039533962</v>
      </c>
      <c r="Q645" s="3">
        <f>IF(ISNUMBER(P645),SUMIF(A:A,A645,P:P),"")</f>
        <v>0.78542113321370466</v>
      </c>
      <c r="R645" s="3">
        <f>IFERROR(P645*(1/Q645),"")</f>
        <v>0.43040681756567872</v>
      </c>
      <c r="S645" s="8">
        <f>IFERROR(1/R645,"")</f>
        <v>2.3233832717982055</v>
      </c>
    </row>
    <row r="646" spans="1:19" x14ac:dyDescent="0.25">
      <c r="A646" s="1">
        <v>66</v>
      </c>
      <c r="B646" s="5">
        <v>0.74652777777777779</v>
      </c>
      <c r="C646" s="1" t="s">
        <v>154</v>
      </c>
      <c r="D646" s="1">
        <v>8</v>
      </c>
      <c r="E646" s="1">
        <v>14</v>
      </c>
      <c r="F646" s="1" t="s">
        <v>686</v>
      </c>
      <c r="G646" s="2">
        <v>63.968266666666594</v>
      </c>
      <c r="H646" s="6">
        <f>1+COUNTIFS(A:A,A646,O:O,"&lt;"&amp;O646)</f>
        <v>2</v>
      </c>
      <c r="I646" s="2">
        <f>AVERAGEIF(A:A,A646,G:G)</f>
        <v>47.276671428571419</v>
      </c>
      <c r="J646" s="2">
        <f>G646-I646</f>
        <v>16.691595238095175</v>
      </c>
      <c r="K646" s="2">
        <f>90+J646</f>
        <v>106.69159523809518</v>
      </c>
      <c r="L646" s="2">
        <f>EXP(0.06*K646)</f>
        <v>602.74589964097197</v>
      </c>
      <c r="M646" s="2">
        <f>SUMIF(A:A,A646,L:L)</f>
        <v>4807.2447123443626</v>
      </c>
      <c r="N646" s="3">
        <f>L646/M646</f>
        <v>0.12538282024486938</v>
      </c>
      <c r="O646" s="7">
        <f>1/N646</f>
        <v>7.9755743095188487</v>
      </c>
      <c r="P646" s="3">
        <f>IF(O646&gt;21,"",N646)</f>
        <v>0.12538282024486938</v>
      </c>
      <c r="Q646" s="3">
        <f>IF(ISNUMBER(P646),SUMIF(A:A,A646,P:P),"")</f>
        <v>0.78542113321370466</v>
      </c>
      <c r="R646" s="3">
        <f>IFERROR(P646*(1/Q646),"")</f>
        <v>0.15963769618961102</v>
      </c>
      <c r="S646" s="8">
        <f>IFERROR(1/R646,"")</f>
        <v>6.2641846122124036</v>
      </c>
    </row>
    <row r="647" spans="1:19" x14ac:dyDescent="0.25">
      <c r="A647" s="1">
        <v>66</v>
      </c>
      <c r="B647" s="5">
        <v>0.74652777777777779</v>
      </c>
      <c r="C647" s="1" t="s">
        <v>154</v>
      </c>
      <c r="D647" s="1">
        <v>8</v>
      </c>
      <c r="E647" s="1">
        <v>11</v>
      </c>
      <c r="F647" s="1" t="s">
        <v>683</v>
      </c>
      <c r="G647" s="2">
        <v>60.084299999999999</v>
      </c>
      <c r="H647" s="6">
        <f>1+COUNTIFS(A:A,A647,O:O,"&lt;"&amp;O647)</f>
        <v>3</v>
      </c>
      <c r="I647" s="2">
        <f>AVERAGEIF(A:A,A647,G:G)</f>
        <v>47.276671428571419</v>
      </c>
      <c r="J647" s="2">
        <f>G647-I647</f>
        <v>12.80762857142858</v>
      </c>
      <c r="K647" s="2">
        <f>90+J647</f>
        <v>102.80762857142858</v>
      </c>
      <c r="L647" s="2">
        <f>EXP(0.06*K647)</f>
        <v>477.44917491435598</v>
      </c>
      <c r="M647" s="2">
        <f>SUMIF(A:A,A647,L:L)</f>
        <v>4807.2447123443626</v>
      </c>
      <c r="N647" s="3">
        <f>L647/M647</f>
        <v>9.9318674934173887E-2</v>
      </c>
      <c r="O647" s="7">
        <f>1/N647</f>
        <v>10.068599894861432</v>
      </c>
      <c r="P647" s="3">
        <f>IF(O647&gt;21,"",N647)</f>
        <v>9.9318674934173887E-2</v>
      </c>
      <c r="Q647" s="3">
        <f>IF(ISNUMBER(P647),SUMIF(A:A,A647,P:P),"")</f>
        <v>0.78542113321370466</v>
      </c>
      <c r="R647" s="3">
        <f>IFERROR(P647*(1/Q647),"")</f>
        <v>0.12645276620937362</v>
      </c>
      <c r="S647" s="8">
        <f>IFERROR(1/R647,"")</f>
        <v>7.9080911392974533</v>
      </c>
    </row>
    <row r="648" spans="1:19" x14ac:dyDescent="0.25">
      <c r="A648" s="1">
        <v>66</v>
      </c>
      <c r="B648" s="5">
        <v>0.74652777777777779</v>
      </c>
      <c r="C648" s="1" t="s">
        <v>154</v>
      </c>
      <c r="D648" s="1">
        <v>8</v>
      </c>
      <c r="E648" s="1">
        <v>6</v>
      </c>
      <c r="F648" s="1" t="s">
        <v>679</v>
      </c>
      <c r="G648" s="2">
        <v>58.910533333333305</v>
      </c>
      <c r="H648" s="6">
        <f>1+COUNTIFS(A:A,A648,O:O,"&lt;"&amp;O648)</f>
        <v>4</v>
      </c>
      <c r="I648" s="2">
        <f>AVERAGEIF(A:A,A648,G:G)</f>
        <v>47.276671428571419</v>
      </c>
      <c r="J648" s="2">
        <f>G648-I648</f>
        <v>11.633861904761886</v>
      </c>
      <c r="K648" s="2">
        <f>90+J648</f>
        <v>101.63386190476189</v>
      </c>
      <c r="L648" s="2">
        <f>EXP(0.06*K648)</f>
        <v>444.98105769633509</v>
      </c>
      <c r="M648" s="2">
        <f>SUMIF(A:A,A648,L:L)</f>
        <v>4807.2447123443626</v>
      </c>
      <c r="N648" s="3">
        <f>L648/M648</f>
        <v>9.2564677756820479E-2</v>
      </c>
      <c r="O648" s="7">
        <f>1/N648</f>
        <v>10.803256968356017</v>
      </c>
      <c r="P648" s="3">
        <f>IF(O648&gt;21,"",N648)</f>
        <v>9.2564677756820479E-2</v>
      </c>
      <c r="Q648" s="3">
        <f>IF(ISNUMBER(P648),SUMIF(A:A,A648,P:P),"")</f>
        <v>0.78542113321370466</v>
      </c>
      <c r="R648" s="3">
        <f>IFERROR(P648*(1/Q648),"")</f>
        <v>0.11785356141115524</v>
      </c>
      <c r="S648" s="8">
        <f>IFERROR(1/R648,"")</f>
        <v>8.4851063304850332</v>
      </c>
    </row>
    <row r="649" spans="1:19" x14ac:dyDescent="0.25">
      <c r="A649" s="1">
        <v>66</v>
      </c>
      <c r="B649" s="5">
        <v>0.74652777777777779</v>
      </c>
      <c r="C649" s="1" t="s">
        <v>154</v>
      </c>
      <c r="D649" s="1">
        <v>8</v>
      </c>
      <c r="E649" s="1">
        <v>3</v>
      </c>
      <c r="F649" s="1" t="s">
        <v>676</v>
      </c>
      <c r="G649" s="2">
        <v>53.227966666666703</v>
      </c>
      <c r="H649" s="6">
        <f>1+COUNTIFS(A:A,A649,O:O,"&lt;"&amp;O649)</f>
        <v>5</v>
      </c>
      <c r="I649" s="2">
        <f>AVERAGEIF(A:A,A649,G:G)</f>
        <v>47.276671428571419</v>
      </c>
      <c r="J649" s="2">
        <f>G649-I649</f>
        <v>5.9512952380952839</v>
      </c>
      <c r="K649" s="2">
        <f>90+J649</f>
        <v>95.951295238095284</v>
      </c>
      <c r="L649" s="2">
        <f>EXP(0.06*K649)</f>
        <v>316.42230014912781</v>
      </c>
      <c r="M649" s="2">
        <f>SUMIF(A:A,A649,L:L)</f>
        <v>4807.2447123443626</v>
      </c>
      <c r="N649" s="3">
        <f>L649/M649</f>
        <v>6.5821966445061053E-2</v>
      </c>
      <c r="O649" s="7">
        <f>1/N649</f>
        <v>15.192496578397726</v>
      </c>
      <c r="P649" s="3">
        <f>IF(O649&gt;21,"",N649)</f>
        <v>6.5821966445061053E-2</v>
      </c>
      <c r="Q649" s="3">
        <f>IF(ISNUMBER(P649),SUMIF(A:A,A649,P:P),"")</f>
        <v>0.78542113321370466</v>
      </c>
      <c r="R649" s="3">
        <f>IFERROR(P649*(1/Q649),"")</f>
        <v>8.3804679631852494E-2</v>
      </c>
      <c r="S649" s="8">
        <f>IFERROR(1/R649,"")</f>
        <v>11.932507878950471</v>
      </c>
    </row>
    <row r="650" spans="1:19" x14ac:dyDescent="0.25">
      <c r="A650" s="1">
        <v>66</v>
      </c>
      <c r="B650" s="5">
        <v>0.74652777777777779</v>
      </c>
      <c r="C650" s="1" t="s">
        <v>154</v>
      </c>
      <c r="D650" s="1">
        <v>8</v>
      </c>
      <c r="E650" s="1">
        <v>2</v>
      </c>
      <c r="F650" s="1" t="s">
        <v>675</v>
      </c>
      <c r="G650" s="2">
        <v>52.833500000000001</v>
      </c>
      <c r="H650" s="6">
        <f>1+COUNTIFS(A:A,A650,O:O,"&lt;"&amp;O650)</f>
        <v>6</v>
      </c>
      <c r="I650" s="2">
        <f>AVERAGEIF(A:A,A650,G:G)</f>
        <v>47.276671428571419</v>
      </c>
      <c r="J650" s="2">
        <f>G650-I650</f>
        <v>5.5568285714285821</v>
      </c>
      <c r="K650" s="2">
        <f>90+J650</f>
        <v>95.556828571428582</v>
      </c>
      <c r="L650" s="2">
        <f>EXP(0.06*K650)</f>
        <v>309.02114787652704</v>
      </c>
      <c r="M650" s="2">
        <f>SUMIF(A:A,A650,L:L)</f>
        <v>4807.2447123443626</v>
      </c>
      <c r="N650" s="3">
        <f>L650/M650</f>
        <v>6.4282383437440166E-2</v>
      </c>
      <c r="O650" s="7">
        <f>1/N650</f>
        <v>15.556361580357446</v>
      </c>
      <c r="P650" s="3">
        <f>IF(O650&gt;21,"",N650)</f>
        <v>6.4282383437440166E-2</v>
      </c>
      <c r="Q650" s="3">
        <f>IF(ISNUMBER(P650),SUMIF(A:A,A650,P:P),"")</f>
        <v>0.78542113321370466</v>
      </c>
      <c r="R650" s="3">
        <f>IFERROR(P650*(1/Q650),"")</f>
        <v>8.1844478992328842E-2</v>
      </c>
      <c r="S650" s="8">
        <f>IFERROR(1/R650,"")</f>
        <v>12.218295141126482</v>
      </c>
    </row>
    <row r="651" spans="1:19" x14ac:dyDescent="0.25">
      <c r="A651" s="1">
        <v>66</v>
      </c>
      <c r="B651" s="5">
        <v>0.74652777777777779</v>
      </c>
      <c r="C651" s="1" t="s">
        <v>154</v>
      </c>
      <c r="D651" s="1">
        <v>8</v>
      </c>
      <c r="E651" s="1">
        <v>10</v>
      </c>
      <c r="F651" s="1" t="s">
        <v>682</v>
      </c>
      <c r="G651" s="2">
        <v>47.318999999999903</v>
      </c>
      <c r="H651" s="6">
        <f>1+COUNTIFS(A:A,A651,O:O,"&lt;"&amp;O651)</f>
        <v>7</v>
      </c>
      <c r="I651" s="2">
        <f>AVERAGEIF(A:A,A651,G:G)</f>
        <v>47.276671428571419</v>
      </c>
      <c r="J651" s="2">
        <f>G651-I651</f>
        <v>4.2328571428484452E-2</v>
      </c>
      <c r="K651" s="2">
        <f>90+J651</f>
        <v>90.042328571428484</v>
      </c>
      <c r="L651" s="2">
        <f>EXP(0.06*K651)</f>
        <v>221.96943989939723</v>
      </c>
      <c r="M651" s="2">
        <f>SUMIF(A:A,A651,L:L)</f>
        <v>4807.2447123443626</v>
      </c>
      <c r="N651" s="3">
        <f>L651/M651</f>
        <v>4.6173942285361369E-2</v>
      </c>
      <c r="O651" s="7">
        <f>1/N651</f>
        <v>21.65723675530803</v>
      </c>
      <c r="P651" s="3" t="str">
        <f>IF(O651&gt;21,"",N651)</f>
        <v/>
      </c>
      <c r="Q651" s="3" t="str">
        <f>IF(ISNUMBER(P651),SUMIF(A:A,A651,P:P),"")</f>
        <v/>
      </c>
      <c r="R651" s="3" t="str">
        <f>IFERROR(P651*(1/Q651),"")</f>
        <v/>
      </c>
      <c r="S651" s="8" t="str">
        <f>IFERROR(1/R651,"")</f>
        <v/>
      </c>
    </row>
    <row r="652" spans="1:19" x14ac:dyDescent="0.25">
      <c r="A652" s="1">
        <v>66</v>
      </c>
      <c r="B652" s="5">
        <v>0.74652777777777779</v>
      </c>
      <c r="C652" s="1" t="s">
        <v>154</v>
      </c>
      <c r="D652" s="1">
        <v>8</v>
      </c>
      <c r="E652" s="1">
        <v>13</v>
      </c>
      <c r="F652" s="1" t="s">
        <v>685</v>
      </c>
      <c r="G652" s="2">
        <v>44.395466666666699</v>
      </c>
      <c r="H652" s="6">
        <f>1+COUNTIFS(A:A,A652,O:O,"&lt;"&amp;O652)</f>
        <v>8</v>
      </c>
      <c r="I652" s="2">
        <f>AVERAGEIF(A:A,A652,G:G)</f>
        <v>47.276671428571419</v>
      </c>
      <c r="J652" s="2">
        <f>G652-I652</f>
        <v>-2.8812047619047192</v>
      </c>
      <c r="K652" s="2">
        <f>90+J652</f>
        <v>87.118795238095288</v>
      </c>
      <c r="L652" s="2">
        <f>EXP(0.06*K652)</f>
        <v>186.25705100456565</v>
      </c>
      <c r="M652" s="2">
        <f>SUMIF(A:A,A652,L:L)</f>
        <v>4807.2447123443626</v>
      </c>
      <c r="N652" s="3">
        <f>L652/M652</f>
        <v>3.8745073768822795E-2</v>
      </c>
      <c r="O652" s="7">
        <f>1/N652</f>
        <v>25.80973276671563</v>
      </c>
      <c r="P652" s="3" t="str">
        <f>IF(O652&gt;21,"",N652)</f>
        <v/>
      </c>
      <c r="Q652" s="3" t="str">
        <f>IF(ISNUMBER(P652),SUMIF(A:A,A652,P:P),"")</f>
        <v/>
      </c>
      <c r="R652" s="3" t="str">
        <f>IFERROR(P652*(1/Q652),"")</f>
        <v/>
      </c>
      <c r="S652" s="8" t="str">
        <f>IFERROR(1/R652,"")</f>
        <v/>
      </c>
    </row>
    <row r="653" spans="1:19" x14ac:dyDescent="0.25">
      <c r="A653" s="1">
        <v>66</v>
      </c>
      <c r="B653" s="5">
        <v>0.74652777777777779</v>
      </c>
      <c r="C653" s="1" t="s">
        <v>154</v>
      </c>
      <c r="D653" s="1">
        <v>8</v>
      </c>
      <c r="E653" s="1">
        <v>12</v>
      </c>
      <c r="F653" s="1" t="s">
        <v>684</v>
      </c>
      <c r="G653" s="2">
        <v>42.362100000000005</v>
      </c>
      <c r="H653" s="6">
        <f>1+COUNTIFS(A:A,A653,O:O,"&lt;"&amp;O653)</f>
        <v>9</v>
      </c>
      <c r="I653" s="2">
        <f>AVERAGEIF(A:A,A653,G:G)</f>
        <v>47.276671428571419</v>
      </c>
      <c r="J653" s="2">
        <f>G653-I653</f>
        <v>-4.9145714285714135</v>
      </c>
      <c r="K653" s="2">
        <f>90+J653</f>
        <v>85.085428571428594</v>
      </c>
      <c r="L653" s="2">
        <f>EXP(0.06*K653)</f>
        <v>164.86479508888166</v>
      </c>
      <c r="M653" s="2">
        <f>SUMIF(A:A,A653,L:L)</f>
        <v>4807.2447123443626</v>
      </c>
      <c r="N653" s="3">
        <f>L653/M653</f>
        <v>3.4295070243778286E-2</v>
      </c>
      <c r="O653" s="7">
        <f>1/N653</f>
        <v>29.15870977641217</v>
      </c>
      <c r="P653" s="3" t="str">
        <f>IF(O653&gt;21,"",N653)</f>
        <v/>
      </c>
      <c r="Q653" s="3" t="str">
        <f>IF(ISNUMBER(P653),SUMIF(A:A,A653,P:P),"")</f>
        <v/>
      </c>
      <c r="R653" s="3" t="str">
        <f>IFERROR(P653*(1/Q653),"")</f>
        <v/>
      </c>
      <c r="S653" s="8" t="str">
        <f>IFERROR(1/R653,"")</f>
        <v/>
      </c>
    </row>
    <row r="654" spans="1:19" x14ac:dyDescent="0.25">
      <c r="A654" s="1">
        <v>66</v>
      </c>
      <c r="B654" s="5">
        <v>0.74652777777777779</v>
      </c>
      <c r="C654" s="1" t="s">
        <v>154</v>
      </c>
      <c r="D654" s="1">
        <v>8</v>
      </c>
      <c r="E654" s="1">
        <v>9</v>
      </c>
      <c r="F654" s="1" t="s">
        <v>681</v>
      </c>
      <c r="G654" s="2">
        <v>39.5431666666666</v>
      </c>
      <c r="H654" s="6">
        <f>1+COUNTIFS(A:A,A654,O:O,"&lt;"&amp;O654)</f>
        <v>10</v>
      </c>
      <c r="I654" s="2">
        <f>AVERAGEIF(A:A,A654,G:G)</f>
        <v>47.276671428571419</v>
      </c>
      <c r="J654" s="2">
        <f>G654-I654</f>
        <v>-7.7335047619048183</v>
      </c>
      <c r="K654" s="2">
        <f>90+J654</f>
        <v>82.266495238095189</v>
      </c>
      <c r="L654" s="2">
        <f>EXP(0.06*K654)</f>
        <v>139.21085334393899</v>
      </c>
      <c r="M654" s="2">
        <f>SUMIF(A:A,A654,L:L)</f>
        <v>4807.2447123443626</v>
      </c>
      <c r="N654" s="3">
        <f>L654/M654</f>
        <v>2.8958553532018892E-2</v>
      </c>
      <c r="O654" s="7">
        <f>1/N654</f>
        <v>34.532111519117144</v>
      </c>
      <c r="P654" s="3" t="str">
        <f>IF(O654&gt;21,"",N654)</f>
        <v/>
      </c>
      <c r="Q654" s="3" t="str">
        <f>IF(ISNUMBER(P654),SUMIF(A:A,A654,P:P),"")</f>
        <v/>
      </c>
      <c r="R654" s="3" t="str">
        <f>IFERROR(P654*(1/Q654),"")</f>
        <v/>
      </c>
      <c r="S654" s="8" t="str">
        <f>IFERROR(1/R654,"")</f>
        <v/>
      </c>
    </row>
    <row r="655" spans="1:19" x14ac:dyDescent="0.25">
      <c r="A655" s="1">
        <v>66</v>
      </c>
      <c r="B655" s="5">
        <v>0.74652777777777779</v>
      </c>
      <c r="C655" s="1" t="s">
        <v>154</v>
      </c>
      <c r="D655" s="1">
        <v>8</v>
      </c>
      <c r="E655" s="1">
        <v>4</v>
      </c>
      <c r="F655" s="1" t="s">
        <v>677</v>
      </c>
      <c r="G655" s="2">
        <v>36.9365666666667</v>
      </c>
      <c r="H655" s="6">
        <f>1+COUNTIFS(A:A,A655,O:O,"&lt;"&amp;O655)</f>
        <v>11</v>
      </c>
      <c r="I655" s="2">
        <f>AVERAGEIF(A:A,A655,G:G)</f>
        <v>47.276671428571419</v>
      </c>
      <c r="J655" s="2">
        <f>G655-I655</f>
        <v>-10.340104761904719</v>
      </c>
      <c r="K655" s="2">
        <f>90+J655</f>
        <v>79.659895238095288</v>
      </c>
      <c r="L655" s="2">
        <f>EXP(0.06*K655)</f>
        <v>119.05596947771382</v>
      </c>
      <c r="M655" s="2">
        <f>SUMIF(A:A,A655,L:L)</f>
        <v>4807.2447123443626</v>
      </c>
      <c r="N655" s="3">
        <f>L655/M655</f>
        <v>2.4765947356911951E-2</v>
      </c>
      <c r="O655" s="7">
        <f>1/N655</f>
        <v>40.378023323259185</v>
      </c>
      <c r="P655" s="3" t="str">
        <f>IF(O655&gt;21,"",N655)</f>
        <v/>
      </c>
      <c r="Q655" s="3" t="str">
        <f>IF(ISNUMBER(P655),SUMIF(A:A,A655,P:P),"")</f>
        <v/>
      </c>
      <c r="R655" s="3" t="str">
        <f>IFERROR(P655*(1/Q655),"")</f>
        <v/>
      </c>
      <c r="S655" s="8" t="str">
        <f>IFERROR(1/R655,"")</f>
        <v/>
      </c>
    </row>
    <row r="656" spans="1:19" x14ac:dyDescent="0.25">
      <c r="A656" s="1">
        <v>66</v>
      </c>
      <c r="B656" s="5">
        <v>0.74652777777777779</v>
      </c>
      <c r="C656" s="1" t="s">
        <v>154</v>
      </c>
      <c r="D656" s="1">
        <v>8</v>
      </c>
      <c r="E656" s="1">
        <v>8</v>
      </c>
      <c r="F656" s="1" t="s">
        <v>680</v>
      </c>
      <c r="G656" s="2">
        <v>28.372000000000003</v>
      </c>
      <c r="H656" s="6">
        <f>1+COUNTIFS(A:A,A656,O:O,"&lt;"&amp;O656)</f>
        <v>12</v>
      </c>
      <c r="I656" s="2">
        <f>AVERAGEIF(A:A,A656,G:G)</f>
        <v>47.276671428571419</v>
      </c>
      <c r="J656" s="2">
        <f>G656-I656</f>
        <v>-18.904671428571415</v>
      </c>
      <c r="K656" s="2">
        <f>90+J656</f>
        <v>71.095328571428581</v>
      </c>
      <c r="L656" s="2">
        <f>EXP(0.06*K656)</f>
        <v>71.216156818674662</v>
      </c>
      <c r="M656" s="2">
        <f>SUMIF(A:A,A656,L:L)</f>
        <v>4807.2447123443626</v>
      </c>
      <c r="N656" s="3">
        <f>L656/M656</f>
        <v>1.4814339830839291E-2</v>
      </c>
      <c r="O656" s="7">
        <f>1/N656</f>
        <v>67.502164215126285</v>
      </c>
      <c r="P656" s="3" t="str">
        <f>IF(O656&gt;21,"",N656)</f>
        <v/>
      </c>
      <c r="Q656" s="3" t="str">
        <f>IF(ISNUMBER(P656),SUMIF(A:A,A656,P:P),"")</f>
        <v/>
      </c>
      <c r="R656" s="3" t="str">
        <f>IFERROR(P656*(1/Q656),"")</f>
        <v/>
      </c>
      <c r="S656" s="8" t="str">
        <f>IFERROR(1/R656,"")</f>
        <v/>
      </c>
    </row>
    <row r="657" spans="1:19" x14ac:dyDescent="0.25">
      <c r="A657" s="1">
        <v>66</v>
      </c>
      <c r="B657" s="5">
        <v>0.74652777777777779</v>
      </c>
      <c r="C657" s="1" t="s">
        <v>154</v>
      </c>
      <c r="D657" s="1">
        <v>8</v>
      </c>
      <c r="E657" s="1">
        <v>16</v>
      </c>
      <c r="F657" s="1" t="s">
        <v>687</v>
      </c>
      <c r="G657" s="2">
        <v>27.1127</v>
      </c>
      <c r="H657" s="6">
        <f>1+COUNTIFS(A:A,A657,O:O,"&lt;"&amp;O657)</f>
        <v>13</v>
      </c>
      <c r="I657" s="2">
        <f>AVERAGEIF(A:A,A657,G:G)</f>
        <v>47.276671428571419</v>
      </c>
      <c r="J657" s="2">
        <f>G657-I657</f>
        <v>-20.163971428571418</v>
      </c>
      <c r="K657" s="2">
        <f>90+J657</f>
        <v>69.836028571428585</v>
      </c>
      <c r="L657" s="2">
        <f>EXP(0.06*K657)</f>
        <v>66.033468652235371</v>
      </c>
      <c r="M657" s="2">
        <f>SUMIF(A:A,A657,L:L)</f>
        <v>4807.2447123443626</v>
      </c>
      <c r="N657" s="3">
        <f>L657/M657</f>
        <v>1.3736240321336303E-2</v>
      </c>
      <c r="O657" s="7">
        <f>1/N657</f>
        <v>72.800124095580543</v>
      </c>
      <c r="P657" s="3" t="str">
        <f>IF(O657&gt;21,"",N657)</f>
        <v/>
      </c>
      <c r="Q657" s="3" t="str">
        <f>IF(ISNUMBER(P657),SUMIF(A:A,A657,P:P),"")</f>
        <v/>
      </c>
      <c r="R657" s="3" t="str">
        <f>IFERROR(P657*(1/Q657),"")</f>
        <v/>
      </c>
      <c r="S657" s="8" t="str">
        <f>IFERROR(1/R657,"")</f>
        <v/>
      </c>
    </row>
    <row r="658" spans="1:19" x14ac:dyDescent="0.25">
      <c r="A658" s="1">
        <v>66</v>
      </c>
      <c r="B658" s="5">
        <v>0.74652777777777779</v>
      </c>
      <c r="C658" s="1" t="s">
        <v>154</v>
      </c>
      <c r="D658" s="1">
        <v>8</v>
      </c>
      <c r="E658" s="1">
        <v>18</v>
      </c>
      <c r="F658" s="1" t="s">
        <v>688</v>
      </c>
      <c r="G658" s="2">
        <v>26.309166666666702</v>
      </c>
      <c r="H658" s="6">
        <f>1+COUNTIFS(A:A,A658,O:O,"&lt;"&amp;O658)</f>
        <v>14</v>
      </c>
      <c r="I658" s="2">
        <f>AVERAGEIF(A:A,A658,G:G)</f>
        <v>47.276671428571419</v>
      </c>
      <c r="J658" s="2">
        <f>G658-I658</f>
        <v>-20.967504761904717</v>
      </c>
      <c r="K658" s="2">
        <f>90+J658</f>
        <v>69.032495238095279</v>
      </c>
      <c r="L658" s="2">
        <f>EXP(0.06*K658)</f>
        <v>62.925388453857394</v>
      </c>
      <c r="M658" s="2">
        <f>SUMIF(A:A,A658,L:L)</f>
        <v>4807.2447123443626</v>
      </c>
      <c r="N658" s="3">
        <f>L658/M658</f>
        <v>1.3089699447226683E-2</v>
      </c>
      <c r="O658" s="7">
        <f>1/N658</f>
        <v>76.395948129417917</v>
      </c>
      <c r="P658" s="3" t="str">
        <f>IF(O658&gt;21,"",N658)</f>
        <v/>
      </c>
      <c r="Q658" s="3" t="str">
        <f>IF(ISNUMBER(P658),SUMIF(A:A,A658,P:P),"")</f>
        <v/>
      </c>
      <c r="R658" s="3" t="str">
        <f>IFERROR(P658*(1/Q658),"")</f>
        <v/>
      </c>
      <c r="S658" s="8" t="str">
        <f>IFERROR(1/R658,"")</f>
        <v/>
      </c>
    </row>
    <row r="659" spans="1:19" x14ac:dyDescent="0.25">
      <c r="A659" s="1">
        <v>67</v>
      </c>
      <c r="B659" s="5">
        <v>0.75</v>
      </c>
      <c r="C659" s="1" t="s">
        <v>77</v>
      </c>
      <c r="D659" s="1">
        <v>9</v>
      </c>
      <c r="E659" s="1">
        <v>9</v>
      </c>
      <c r="F659" s="1" t="s">
        <v>696</v>
      </c>
      <c r="G659" s="2">
        <v>59.414699999999897</v>
      </c>
      <c r="H659" s="6">
        <f>1+COUNTIFS(A:A,A659,O:O,"&lt;"&amp;O659)</f>
        <v>1</v>
      </c>
      <c r="I659" s="2">
        <f>AVERAGEIF(A:A,A659,G:G)</f>
        <v>44.77666923076923</v>
      </c>
      <c r="J659" s="2">
        <f>G659-I659</f>
        <v>14.638030769230667</v>
      </c>
      <c r="K659" s="2">
        <f>90+J659</f>
        <v>104.63803076923067</v>
      </c>
      <c r="L659" s="2">
        <f>EXP(0.06*K659)</f>
        <v>532.87232021484692</v>
      </c>
      <c r="M659" s="2">
        <f>SUMIF(A:A,A659,L:L)</f>
        <v>3265.0821112808471</v>
      </c>
      <c r="N659" s="3">
        <f>L659/M659</f>
        <v>0.16320334437341558</v>
      </c>
      <c r="O659" s="7">
        <f>1/N659</f>
        <v>6.1273254162730959</v>
      </c>
      <c r="P659" s="3">
        <f>IF(O659&gt;21,"",N659)</f>
        <v>0.16320334437341558</v>
      </c>
      <c r="Q659" s="3">
        <f>IF(ISNUMBER(P659),SUMIF(A:A,A659,P:P),"")</f>
        <v>0.90709272433751098</v>
      </c>
      <c r="R659" s="3">
        <f>IFERROR(P659*(1/Q659),"")</f>
        <v>0.17991914166504869</v>
      </c>
      <c r="S659" s="8">
        <f>IFERROR(1/R659,"")</f>
        <v>5.5580523047496353</v>
      </c>
    </row>
    <row r="660" spans="1:19" x14ac:dyDescent="0.25">
      <c r="A660" s="1">
        <v>67</v>
      </c>
      <c r="B660" s="5">
        <v>0.75</v>
      </c>
      <c r="C660" s="1" t="s">
        <v>77</v>
      </c>
      <c r="D660" s="1">
        <v>9</v>
      </c>
      <c r="E660" s="1">
        <v>14</v>
      </c>
      <c r="F660" s="1" t="s">
        <v>699</v>
      </c>
      <c r="G660" s="2">
        <v>55.782900000000005</v>
      </c>
      <c r="H660" s="6">
        <f>1+COUNTIFS(A:A,A660,O:O,"&lt;"&amp;O660)</f>
        <v>2</v>
      </c>
      <c r="I660" s="2">
        <f>AVERAGEIF(A:A,A660,G:G)</f>
        <v>44.77666923076923</v>
      </c>
      <c r="J660" s="2">
        <f>G660-I660</f>
        <v>11.006230769230775</v>
      </c>
      <c r="K660" s="2">
        <f>90+J660</f>
        <v>101.00623076923077</v>
      </c>
      <c r="L660" s="2">
        <f>EXP(0.06*K660)</f>
        <v>428.53561330756781</v>
      </c>
      <c r="M660" s="2">
        <f>SUMIF(A:A,A660,L:L)</f>
        <v>3265.0821112808471</v>
      </c>
      <c r="N660" s="3">
        <f>L660/M660</f>
        <v>0.13124803563958737</v>
      </c>
      <c r="O660" s="7">
        <f>1/N660</f>
        <v>7.6191616516535312</v>
      </c>
      <c r="P660" s="3">
        <f>IF(O660&gt;21,"",N660)</f>
        <v>0.13124803563958737</v>
      </c>
      <c r="Q660" s="3">
        <f>IF(ISNUMBER(P660),SUMIF(A:A,A660,P:P),"")</f>
        <v>0.90709272433751098</v>
      </c>
      <c r="R660" s="3">
        <f>IFERROR(P660*(1/Q660),"")</f>
        <v>0.14469087020342214</v>
      </c>
      <c r="S660" s="8">
        <f>IFERROR(1/R660,"")</f>
        <v>6.9112860997662908</v>
      </c>
    </row>
    <row r="661" spans="1:19" x14ac:dyDescent="0.25">
      <c r="A661" s="1">
        <v>67</v>
      </c>
      <c r="B661" s="5">
        <v>0.75</v>
      </c>
      <c r="C661" s="1" t="s">
        <v>77</v>
      </c>
      <c r="D661" s="1">
        <v>9</v>
      </c>
      <c r="E661" s="1">
        <v>6</v>
      </c>
      <c r="F661" s="1" t="s">
        <v>694</v>
      </c>
      <c r="G661" s="2">
        <v>50.469566666666601</v>
      </c>
      <c r="H661" s="6">
        <f>1+COUNTIFS(A:A,A661,O:O,"&lt;"&amp;O661)</f>
        <v>3</v>
      </c>
      <c r="I661" s="2">
        <f>AVERAGEIF(A:A,A661,G:G)</f>
        <v>44.77666923076923</v>
      </c>
      <c r="J661" s="2">
        <f>G661-I661</f>
        <v>5.6928974358973718</v>
      </c>
      <c r="K661" s="2">
        <f>90+J661</f>
        <v>95.692897435897379</v>
      </c>
      <c r="L661" s="2">
        <f>EXP(0.06*K661)</f>
        <v>311.55436396238656</v>
      </c>
      <c r="M661" s="2">
        <f>SUMIF(A:A,A661,L:L)</f>
        <v>3265.0821112808471</v>
      </c>
      <c r="N661" s="3">
        <f>L661/M661</f>
        <v>9.5420070106649796E-2</v>
      </c>
      <c r="O661" s="7">
        <f>1/N661</f>
        <v>10.479975532215736</v>
      </c>
      <c r="P661" s="3">
        <f>IF(O661&gt;21,"",N661)</f>
        <v>9.5420070106649796E-2</v>
      </c>
      <c r="Q661" s="3">
        <f>IF(ISNUMBER(P661),SUMIF(A:A,A661,P:P),"")</f>
        <v>0.90709272433751098</v>
      </c>
      <c r="R661" s="3">
        <f>IFERROR(P661*(1/Q661),"")</f>
        <v>0.10519329231346135</v>
      </c>
      <c r="S661" s="8">
        <f>IFERROR(1/R661,"")</f>
        <v>9.5063095565080271</v>
      </c>
    </row>
    <row r="662" spans="1:19" x14ac:dyDescent="0.25">
      <c r="A662" s="1">
        <v>67</v>
      </c>
      <c r="B662" s="5">
        <v>0.75</v>
      </c>
      <c r="C662" s="1" t="s">
        <v>77</v>
      </c>
      <c r="D662" s="1">
        <v>9</v>
      </c>
      <c r="E662" s="1">
        <v>1</v>
      </c>
      <c r="F662" s="1" t="s">
        <v>689</v>
      </c>
      <c r="G662" s="2">
        <v>50.297766666666696</v>
      </c>
      <c r="H662" s="6">
        <f>1+COUNTIFS(A:A,A662,O:O,"&lt;"&amp;O662)</f>
        <v>4</v>
      </c>
      <c r="I662" s="2">
        <f>AVERAGEIF(A:A,A662,G:G)</f>
        <v>44.77666923076923</v>
      </c>
      <c r="J662" s="2">
        <f>G662-I662</f>
        <v>5.5210974358974667</v>
      </c>
      <c r="K662" s="2">
        <f>90+J662</f>
        <v>95.521097435897474</v>
      </c>
      <c r="L662" s="2">
        <f>EXP(0.06*K662)</f>
        <v>308.35935693525136</v>
      </c>
      <c r="M662" s="2">
        <f>SUMIF(A:A,A662,L:L)</f>
        <v>3265.0821112808471</v>
      </c>
      <c r="N662" s="3">
        <f>L662/M662</f>
        <v>9.4441532073533729E-2</v>
      </c>
      <c r="O662" s="7">
        <f>1/N662</f>
        <v>10.588561812205498</v>
      </c>
      <c r="P662" s="3">
        <f>IF(O662&gt;21,"",N662)</f>
        <v>9.4441532073533729E-2</v>
      </c>
      <c r="Q662" s="3">
        <f>IF(ISNUMBER(P662),SUMIF(A:A,A662,P:P),"")</f>
        <v>0.90709272433751098</v>
      </c>
      <c r="R662" s="3">
        <f>IFERROR(P662*(1/Q662),"")</f>
        <v>0.10411452935256257</v>
      </c>
      <c r="S662" s="8">
        <f>IFERROR(1/R662,"")</f>
        <v>9.6048073810496177</v>
      </c>
    </row>
    <row r="663" spans="1:19" x14ac:dyDescent="0.25">
      <c r="A663" s="1">
        <v>67</v>
      </c>
      <c r="B663" s="5">
        <v>0.75</v>
      </c>
      <c r="C663" s="1" t="s">
        <v>77</v>
      </c>
      <c r="D663" s="1">
        <v>9</v>
      </c>
      <c r="E663" s="1">
        <v>2</v>
      </c>
      <c r="F663" s="1" t="s">
        <v>690</v>
      </c>
      <c r="G663" s="2">
        <v>48.998633333333302</v>
      </c>
      <c r="H663" s="6">
        <f>1+COUNTIFS(A:A,A663,O:O,"&lt;"&amp;O663)</f>
        <v>5</v>
      </c>
      <c r="I663" s="2">
        <f>AVERAGEIF(A:A,A663,G:G)</f>
        <v>44.77666923076923</v>
      </c>
      <c r="J663" s="2">
        <f>G663-I663</f>
        <v>4.2219641025640726</v>
      </c>
      <c r="K663" s="2">
        <f>90+J663</f>
        <v>94.221964102564073</v>
      </c>
      <c r="L663" s="2">
        <f>EXP(0.06*K663)</f>
        <v>285.23626765723373</v>
      </c>
      <c r="M663" s="2">
        <f>SUMIF(A:A,A663,L:L)</f>
        <v>3265.0821112808471</v>
      </c>
      <c r="N663" s="3">
        <f>L663/M663</f>
        <v>8.7359600137388096E-2</v>
      </c>
      <c r="O663" s="7">
        <f>1/N663</f>
        <v>11.446938841607869</v>
      </c>
      <c r="P663" s="3">
        <f>IF(O663&gt;21,"",N663)</f>
        <v>8.7359600137388096E-2</v>
      </c>
      <c r="Q663" s="3">
        <f>IF(ISNUMBER(P663),SUMIF(A:A,A663,P:P),"")</f>
        <v>0.90709272433751098</v>
      </c>
      <c r="R663" s="3">
        <f>IFERROR(P663*(1/Q663),"")</f>
        <v>9.6307243783914809E-2</v>
      </c>
      <c r="S663" s="8">
        <f>IFERROR(1/R663,"")</f>
        <v>10.383434939158954</v>
      </c>
    </row>
    <row r="664" spans="1:19" x14ac:dyDescent="0.25">
      <c r="A664" s="1">
        <v>67</v>
      </c>
      <c r="B664" s="5">
        <v>0.75</v>
      </c>
      <c r="C664" s="1" t="s">
        <v>77</v>
      </c>
      <c r="D664" s="1">
        <v>9</v>
      </c>
      <c r="E664" s="1">
        <v>12</v>
      </c>
      <c r="F664" s="1" t="s">
        <v>698</v>
      </c>
      <c r="G664" s="2">
        <v>47.649366666666602</v>
      </c>
      <c r="H664" s="6">
        <f>1+COUNTIFS(A:A,A664,O:O,"&lt;"&amp;O664)</f>
        <v>6</v>
      </c>
      <c r="I664" s="2">
        <f>AVERAGEIF(A:A,A664,G:G)</f>
        <v>44.77666923076923</v>
      </c>
      <c r="J664" s="2">
        <f>G664-I664</f>
        <v>2.872697435897372</v>
      </c>
      <c r="K664" s="2">
        <f>90+J664</f>
        <v>92.872697435897379</v>
      </c>
      <c r="L664" s="2">
        <f>EXP(0.06*K664)</f>
        <v>263.0546607551463</v>
      </c>
      <c r="M664" s="2">
        <f>SUMIF(A:A,A664,L:L)</f>
        <v>3265.0821112808471</v>
      </c>
      <c r="N664" s="3">
        <f>L664/M664</f>
        <v>8.0566016960582215E-2</v>
      </c>
      <c r="O664" s="7">
        <f>1/N664</f>
        <v>12.412181186631836</v>
      </c>
      <c r="P664" s="3">
        <f>IF(O664&gt;21,"",N664)</f>
        <v>8.0566016960582215E-2</v>
      </c>
      <c r="Q664" s="3">
        <f>IF(ISNUMBER(P664),SUMIF(A:A,A664,P:P),"")</f>
        <v>0.90709272433751098</v>
      </c>
      <c r="R664" s="3">
        <f>IFERROR(P664*(1/Q664),"")</f>
        <v>8.8817840556954158E-2</v>
      </c>
      <c r="S664" s="8">
        <f>IFERROR(1/R664,"")</f>
        <v>11.258999247552671</v>
      </c>
    </row>
    <row r="665" spans="1:19" x14ac:dyDescent="0.25">
      <c r="A665" s="1">
        <v>67</v>
      </c>
      <c r="B665" s="5">
        <v>0.75</v>
      </c>
      <c r="C665" s="1" t="s">
        <v>77</v>
      </c>
      <c r="D665" s="1">
        <v>9</v>
      </c>
      <c r="E665" s="1">
        <v>3</v>
      </c>
      <c r="F665" s="1" t="s">
        <v>691</v>
      </c>
      <c r="G665" s="2">
        <v>45.777266666666698</v>
      </c>
      <c r="H665" s="6">
        <f>1+COUNTIFS(A:A,A665,O:O,"&lt;"&amp;O665)</f>
        <v>7</v>
      </c>
      <c r="I665" s="2">
        <f>AVERAGEIF(A:A,A665,G:G)</f>
        <v>44.77666923076923</v>
      </c>
      <c r="J665" s="2">
        <f>G665-I665</f>
        <v>1.0005974358974683</v>
      </c>
      <c r="K665" s="2">
        <f>90+J665</f>
        <v>91.000597435897475</v>
      </c>
      <c r="L665" s="2">
        <f>EXP(0.06*K665)</f>
        <v>235.10585185472743</v>
      </c>
      <c r="M665" s="2">
        <f>SUMIF(A:A,A665,L:L)</f>
        <v>3265.0821112808471</v>
      </c>
      <c r="N665" s="3">
        <f>L665/M665</f>
        <v>7.2006106995728389E-2</v>
      </c>
      <c r="O665" s="7">
        <f>1/N665</f>
        <v>13.88771094178613</v>
      </c>
      <c r="P665" s="3">
        <f>IF(O665&gt;21,"",N665)</f>
        <v>7.2006106995728389E-2</v>
      </c>
      <c r="Q665" s="3">
        <f>IF(ISNUMBER(P665),SUMIF(A:A,A665,P:P),"")</f>
        <v>0.90709272433751098</v>
      </c>
      <c r="R665" s="3">
        <f>IFERROR(P665*(1/Q665),"")</f>
        <v>7.9381197824420394E-2</v>
      </c>
      <c r="S665" s="8">
        <f>IFERROR(1/R665,"")</f>
        <v>12.59744155299664</v>
      </c>
    </row>
    <row r="666" spans="1:19" x14ac:dyDescent="0.25">
      <c r="A666" s="1">
        <v>67</v>
      </c>
      <c r="B666" s="5">
        <v>0.75</v>
      </c>
      <c r="C666" s="1" t="s">
        <v>77</v>
      </c>
      <c r="D666" s="1">
        <v>9</v>
      </c>
      <c r="E666" s="1">
        <v>16</v>
      </c>
      <c r="F666" s="1" t="s">
        <v>701</v>
      </c>
      <c r="G666" s="2">
        <v>44.751300000000001</v>
      </c>
      <c r="H666" s="6">
        <f>1+COUNTIFS(A:A,A666,O:O,"&lt;"&amp;O666)</f>
        <v>8</v>
      </c>
      <c r="I666" s="2">
        <f>AVERAGEIF(A:A,A666,G:G)</f>
        <v>44.77666923076923</v>
      </c>
      <c r="J666" s="2">
        <f>G666-I666</f>
        <v>-2.5369230769229034E-2</v>
      </c>
      <c r="K666" s="2">
        <f>90+J666</f>
        <v>89.974630769230771</v>
      </c>
      <c r="L666" s="2">
        <f>EXP(0.06*K666)</f>
        <v>221.06965794016324</v>
      </c>
      <c r="M666" s="2">
        <f>SUMIF(A:A,A666,L:L)</f>
        <v>3265.0821112808471</v>
      </c>
      <c r="N666" s="3">
        <f>L666/M666</f>
        <v>6.7707227691569644E-2</v>
      </c>
      <c r="O666" s="7">
        <f>1/N666</f>
        <v>14.769471947003257</v>
      </c>
      <c r="P666" s="3">
        <f>IF(O666&gt;21,"",N666)</f>
        <v>6.7707227691569644E-2</v>
      </c>
      <c r="Q666" s="3">
        <f>IF(ISNUMBER(P666),SUMIF(A:A,A666,P:P),"")</f>
        <v>0.90709272433751098</v>
      </c>
      <c r="R666" s="3">
        <f>IFERROR(P666*(1/Q666),"")</f>
        <v>7.4642013848164379E-2</v>
      </c>
      <c r="S666" s="8">
        <f>IFERROR(1/R666,"")</f>
        <v>13.397280545433627</v>
      </c>
    </row>
    <row r="667" spans="1:19" x14ac:dyDescent="0.25">
      <c r="A667" s="1">
        <v>67</v>
      </c>
      <c r="B667" s="5">
        <v>0.75</v>
      </c>
      <c r="C667" s="1" t="s">
        <v>77</v>
      </c>
      <c r="D667" s="1">
        <v>9</v>
      </c>
      <c r="E667" s="1">
        <v>10</v>
      </c>
      <c r="F667" s="1" t="s">
        <v>697</v>
      </c>
      <c r="G667" s="2">
        <v>42.5017</v>
      </c>
      <c r="H667" s="6">
        <f>1+COUNTIFS(A:A,A667,O:O,"&lt;"&amp;O667)</f>
        <v>9</v>
      </c>
      <c r="I667" s="2">
        <f>AVERAGEIF(A:A,A667,G:G)</f>
        <v>44.77666923076923</v>
      </c>
      <c r="J667" s="2">
        <f>G667-I667</f>
        <v>-2.27496923076923</v>
      </c>
      <c r="K667" s="2">
        <f>90+J667</f>
        <v>87.72503076923077</v>
      </c>
      <c r="L667" s="2">
        <f>EXP(0.06*K667)</f>
        <v>193.15671343924552</v>
      </c>
      <c r="M667" s="2">
        <f>SUMIF(A:A,A667,L:L)</f>
        <v>3265.0821112808471</v>
      </c>
      <c r="N667" s="3">
        <f>L667/M667</f>
        <v>5.9158301952618515E-2</v>
      </c>
      <c r="O667" s="7">
        <f>1/N667</f>
        <v>16.903798232764135</v>
      </c>
      <c r="P667" s="3">
        <f>IF(O667&gt;21,"",N667)</f>
        <v>5.9158301952618515E-2</v>
      </c>
      <c r="Q667" s="3">
        <f>IF(ISNUMBER(P667),SUMIF(A:A,A667,P:P),"")</f>
        <v>0.90709272433751098</v>
      </c>
      <c r="R667" s="3">
        <f>IFERROR(P667*(1/Q667),"")</f>
        <v>6.5217480380326487E-2</v>
      </c>
      <c r="S667" s="8">
        <f>IFERROR(1/R667,"")</f>
        <v>15.33331239060962</v>
      </c>
    </row>
    <row r="668" spans="1:19" x14ac:dyDescent="0.25">
      <c r="A668" s="1">
        <v>67</v>
      </c>
      <c r="B668" s="5">
        <v>0.75</v>
      </c>
      <c r="C668" s="1" t="s">
        <v>77</v>
      </c>
      <c r="D668" s="1">
        <v>9</v>
      </c>
      <c r="E668" s="1">
        <v>8</v>
      </c>
      <c r="F668" s="1" t="s">
        <v>695</v>
      </c>
      <c r="G668" s="2">
        <v>41.582066666666698</v>
      </c>
      <c r="H668" s="6">
        <f>1+COUNTIFS(A:A,A668,O:O,"&lt;"&amp;O668)</f>
        <v>10</v>
      </c>
      <c r="I668" s="2">
        <f>AVERAGEIF(A:A,A668,G:G)</f>
        <v>44.77666923076923</v>
      </c>
      <c r="J668" s="2">
        <f>G668-I668</f>
        <v>-3.1946025641025315</v>
      </c>
      <c r="K668" s="2">
        <f>90+J668</f>
        <v>86.805397435897476</v>
      </c>
      <c r="L668" s="2">
        <f>EXP(0.06*K668)</f>
        <v>182.78742144084671</v>
      </c>
      <c r="M668" s="2">
        <f>SUMIF(A:A,A668,L:L)</f>
        <v>3265.0821112808471</v>
      </c>
      <c r="N668" s="3">
        <f>L668/M668</f>
        <v>5.5982488406437568E-2</v>
      </c>
      <c r="O668" s="7">
        <f>1/N668</f>
        <v>17.862728657931672</v>
      </c>
      <c r="P668" s="3">
        <f>IF(O668&gt;21,"",N668)</f>
        <v>5.5982488406437568E-2</v>
      </c>
      <c r="Q668" s="3">
        <f>IF(ISNUMBER(P668),SUMIF(A:A,A668,P:P),"")</f>
        <v>0.90709272433751098</v>
      </c>
      <c r="R668" s="3">
        <f>IFERROR(P668*(1/Q668),"")</f>
        <v>6.1716390071725032E-2</v>
      </c>
      <c r="S668" s="8">
        <f>IFERROR(1/R668,"")</f>
        <v>16.203151202424973</v>
      </c>
    </row>
    <row r="669" spans="1:19" x14ac:dyDescent="0.25">
      <c r="A669" s="1">
        <v>67</v>
      </c>
      <c r="B669" s="5">
        <v>0.75</v>
      </c>
      <c r="C669" s="1" t="s">
        <v>77</v>
      </c>
      <c r="D669" s="1">
        <v>9</v>
      </c>
      <c r="E669" s="1">
        <v>15</v>
      </c>
      <c r="F669" s="1" t="s">
        <v>700</v>
      </c>
      <c r="G669" s="2">
        <v>33.521599999999999</v>
      </c>
      <c r="H669" s="6">
        <f>1+COUNTIFS(A:A,A669,O:O,"&lt;"&amp;O669)</f>
        <v>11</v>
      </c>
      <c r="I669" s="2">
        <f>AVERAGEIF(A:A,A669,G:G)</f>
        <v>44.77666923076923</v>
      </c>
      <c r="J669" s="2">
        <f>G669-I669</f>
        <v>-11.25506923076923</v>
      </c>
      <c r="K669" s="2">
        <f>90+J669</f>
        <v>78.744930769230763</v>
      </c>
      <c r="L669" s="2">
        <f>EXP(0.06*K669)</f>
        <v>112.69621617320567</v>
      </c>
      <c r="M669" s="2">
        <f>SUMIF(A:A,A669,L:L)</f>
        <v>3265.0821112808471</v>
      </c>
      <c r="N669" s="3">
        <f>L669/M669</f>
        <v>3.451558409016442E-2</v>
      </c>
      <c r="O669" s="7">
        <f>1/N669</f>
        <v>28.972420034605776</v>
      </c>
      <c r="P669" s="3" t="str">
        <f>IF(O669&gt;21,"",N669)</f>
        <v/>
      </c>
      <c r="Q669" s="3" t="str">
        <f>IF(ISNUMBER(P669),SUMIF(A:A,A669,P:P),"")</f>
        <v/>
      </c>
      <c r="R669" s="3" t="str">
        <f>IFERROR(P669*(1/Q669),"")</f>
        <v/>
      </c>
      <c r="S669" s="8" t="str">
        <f>IFERROR(1/R669,"")</f>
        <v/>
      </c>
    </row>
    <row r="670" spans="1:19" x14ac:dyDescent="0.25">
      <c r="A670" s="1">
        <v>67</v>
      </c>
      <c r="B670" s="5">
        <v>0.75</v>
      </c>
      <c r="C670" s="1" t="s">
        <v>77</v>
      </c>
      <c r="D670" s="1">
        <v>9</v>
      </c>
      <c r="E670" s="1">
        <v>5</v>
      </c>
      <c r="F670" s="1" t="s">
        <v>693</v>
      </c>
      <c r="G670" s="2">
        <v>32.053399999999996</v>
      </c>
      <c r="H670" s="6">
        <f>1+COUNTIFS(A:A,A670,O:O,"&lt;"&amp;O670)</f>
        <v>12</v>
      </c>
      <c r="I670" s="2">
        <f>AVERAGEIF(A:A,A670,G:G)</f>
        <v>44.77666923076923</v>
      </c>
      <c r="J670" s="2">
        <f>G670-I670</f>
        <v>-12.723269230769233</v>
      </c>
      <c r="K670" s="2">
        <f>90+J670</f>
        <v>77.276730769230767</v>
      </c>
      <c r="L670" s="2">
        <f>EXP(0.06*K670)</f>
        <v>103.19329150663027</v>
      </c>
      <c r="M670" s="2">
        <f>SUMIF(A:A,A670,L:L)</f>
        <v>3265.0821112808471</v>
      </c>
      <c r="N670" s="3">
        <f>L670/M670</f>
        <v>3.160511374280537E-2</v>
      </c>
      <c r="O670" s="7">
        <f>1/N670</f>
        <v>31.640449331641509</v>
      </c>
      <c r="P670" s="3" t="str">
        <f>IF(O670&gt;21,"",N670)</f>
        <v/>
      </c>
      <c r="Q670" s="3" t="str">
        <f>IF(ISNUMBER(P670),SUMIF(A:A,A670,P:P),"")</f>
        <v/>
      </c>
      <c r="R670" s="3" t="str">
        <f>IFERROR(P670*(1/Q670),"")</f>
        <v/>
      </c>
      <c r="S670" s="8" t="str">
        <f>IFERROR(1/R670,"")</f>
        <v/>
      </c>
    </row>
    <row r="671" spans="1:19" x14ac:dyDescent="0.25">
      <c r="A671" s="1">
        <v>67</v>
      </c>
      <c r="B671" s="5">
        <v>0.75</v>
      </c>
      <c r="C671" s="1" t="s">
        <v>77</v>
      </c>
      <c r="D671" s="1">
        <v>9</v>
      </c>
      <c r="E671" s="1">
        <v>4</v>
      </c>
      <c r="F671" s="1" t="s">
        <v>692</v>
      </c>
      <c r="G671" s="2">
        <v>29.296433333333301</v>
      </c>
      <c r="H671" s="6">
        <f>1+COUNTIFS(A:A,A671,O:O,"&lt;"&amp;O671)</f>
        <v>13</v>
      </c>
      <c r="I671" s="2">
        <f>AVERAGEIF(A:A,A671,G:G)</f>
        <v>44.77666923076923</v>
      </c>
      <c r="J671" s="2">
        <f>G671-I671</f>
        <v>-15.480235897435929</v>
      </c>
      <c r="K671" s="2">
        <f>90+J671</f>
        <v>74.519764102564068</v>
      </c>
      <c r="L671" s="2">
        <f>EXP(0.06*K671)</f>
        <v>87.460376093595457</v>
      </c>
      <c r="M671" s="2">
        <f>SUMIF(A:A,A671,L:L)</f>
        <v>3265.0821112808471</v>
      </c>
      <c r="N671" s="3">
        <f>L671/M671</f>
        <v>2.6786577829519254E-2</v>
      </c>
      <c r="O671" s="7">
        <f>1/N671</f>
        <v>37.332129783969023</v>
      </c>
      <c r="P671" s="3" t="str">
        <f>IF(O671&gt;21,"",N671)</f>
        <v/>
      </c>
      <c r="Q671" s="3" t="str">
        <f>IF(ISNUMBER(P671),SUMIF(A:A,A671,P:P),"")</f>
        <v/>
      </c>
      <c r="R671" s="3" t="str">
        <f>IFERROR(P671*(1/Q671),"")</f>
        <v/>
      </c>
      <c r="S671" s="8" t="str">
        <f>IFERROR(1/R671,"")</f>
        <v/>
      </c>
    </row>
    <row r="672" spans="1:19" x14ac:dyDescent="0.25">
      <c r="A672" s="1">
        <v>68</v>
      </c>
      <c r="B672" s="5">
        <v>0.75347222222222221</v>
      </c>
      <c r="C672" s="1" t="s">
        <v>213</v>
      </c>
      <c r="D672" s="1">
        <v>6</v>
      </c>
      <c r="E672" s="1">
        <v>3</v>
      </c>
      <c r="F672" s="1" t="s">
        <v>704</v>
      </c>
      <c r="G672" s="2">
        <v>73.784066666666604</v>
      </c>
      <c r="H672" s="6">
        <f>1+COUNTIFS(A:A,A672,O:O,"&lt;"&amp;O672)</f>
        <v>1</v>
      </c>
      <c r="I672" s="2">
        <f>AVERAGEIF(A:A,A672,G:G)</f>
        <v>47.758695238095235</v>
      </c>
      <c r="J672" s="2">
        <f>G672-I672</f>
        <v>26.025371428571368</v>
      </c>
      <c r="K672" s="2">
        <f>90+J672</f>
        <v>116.02537142857136</v>
      </c>
      <c r="L672" s="2">
        <f>EXP(0.06*K672)</f>
        <v>1055.2387099951736</v>
      </c>
      <c r="M672" s="2">
        <f>SUMIF(A:A,A672,L:L)</f>
        <v>4395.3950167969042</v>
      </c>
      <c r="N672" s="3">
        <f>L672/M672</f>
        <v>0.24007824233376121</v>
      </c>
      <c r="O672" s="7">
        <f>1/N672</f>
        <v>4.1653087355154055</v>
      </c>
      <c r="P672" s="3">
        <f>IF(O672&gt;21,"",N672)</f>
        <v>0.24007824233376121</v>
      </c>
      <c r="Q672" s="3">
        <f>IF(ISNUMBER(P672),SUMIF(A:A,A672,P:P),"")</f>
        <v>0.80741611280400083</v>
      </c>
      <c r="R672" s="3">
        <f>IFERROR(P672*(1/Q672),"")</f>
        <v>0.29734140615551458</v>
      </c>
      <c r="S672" s="8">
        <f>IFERROR(1/R672,"")</f>
        <v>3.363137387858397</v>
      </c>
    </row>
    <row r="673" spans="1:19" x14ac:dyDescent="0.25">
      <c r="A673" s="1">
        <v>68</v>
      </c>
      <c r="B673" s="5">
        <v>0.75347222222222221</v>
      </c>
      <c r="C673" s="1" t="s">
        <v>213</v>
      </c>
      <c r="D673" s="1">
        <v>6</v>
      </c>
      <c r="E673" s="1">
        <v>2</v>
      </c>
      <c r="F673" s="1" t="s">
        <v>703</v>
      </c>
      <c r="G673" s="2">
        <v>69.646300000000011</v>
      </c>
      <c r="H673" s="6">
        <f>1+COUNTIFS(A:A,A673,O:O,"&lt;"&amp;O673)</f>
        <v>2</v>
      </c>
      <c r="I673" s="2">
        <f>AVERAGEIF(A:A,A673,G:G)</f>
        <v>47.758695238095235</v>
      </c>
      <c r="J673" s="2">
        <f>G673-I673</f>
        <v>21.887604761904775</v>
      </c>
      <c r="K673" s="2">
        <f>90+J673</f>
        <v>111.88760476190478</v>
      </c>
      <c r="L673" s="2">
        <f>EXP(0.06*K673)</f>
        <v>823.24700704533484</v>
      </c>
      <c r="M673" s="2">
        <f>SUMIF(A:A,A673,L:L)</f>
        <v>4395.3950167969042</v>
      </c>
      <c r="N673" s="3">
        <f>L673/M673</f>
        <v>0.1872976157772657</v>
      </c>
      <c r="O673" s="7">
        <f>1/N673</f>
        <v>5.3390962605162038</v>
      </c>
      <c r="P673" s="3">
        <f>IF(O673&gt;21,"",N673)</f>
        <v>0.1872976157772657</v>
      </c>
      <c r="Q673" s="3">
        <f>IF(ISNUMBER(P673),SUMIF(A:A,A673,P:P),"")</f>
        <v>0.80741611280400083</v>
      </c>
      <c r="R673" s="3">
        <f>IFERROR(P673*(1/Q673),"")</f>
        <v>0.23197161018600074</v>
      </c>
      <c r="S673" s="8">
        <f>IFERROR(1/R673,"")</f>
        <v>4.3108723485523708</v>
      </c>
    </row>
    <row r="674" spans="1:19" x14ac:dyDescent="0.25">
      <c r="A674" s="1">
        <v>68</v>
      </c>
      <c r="B674" s="5">
        <v>0.75347222222222221</v>
      </c>
      <c r="C674" s="1" t="s">
        <v>213</v>
      </c>
      <c r="D674" s="1">
        <v>6</v>
      </c>
      <c r="E674" s="1">
        <v>5</v>
      </c>
      <c r="F674" s="1" t="s">
        <v>706</v>
      </c>
      <c r="G674" s="2">
        <v>57.659033333333298</v>
      </c>
      <c r="H674" s="6">
        <f>1+COUNTIFS(A:A,A674,O:O,"&lt;"&amp;O674)</f>
        <v>3</v>
      </c>
      <c r="I674" s="2">
        <f>AVERAGEIF(A:A,A674,G:G)</f>
        <v>47.758695238095235</v>
      </c>
      <c r="J674" s="2">
        <f>G674-I674</f>
        <v>9.9003380952380624</v>
      </c>
      <c r="K674" s="2">
        <f>90+J674</f>
        <v>99.900338095238055</v>
      </c>
      <c r="L674" s="2">
        <f>EXP(0.06*K674)</f>
        <v>401.02360291610154</v>
      </c>
      <c r="M674" s="2">
        <f>SUMIF(A:A,A674,L:L)</f>
        <v>4395.3950167969042</v>
      </c>
      <c r="N674" s="3">
        <f>L674/M674</f>
        <v>9.1237215627628182E-2</v>
      </c>
      <c r="O674" s="7">
        <f>1/N674</f>
        <v>10.960439696903496</v>
      </c>
      <c r="P674" s="3">
        <f>IF(O674&gt;21,"",N674)</f>
        <v>9.1237215627628182E-2</v>
      </c>
      <c r="Q674" s="3">
        <f>IF(ISNUMBER(P674),SUMIF(A:A,A674,P:P),"")</f>
        <v>0.80741611280400083</v>
      </c>
      <c r="R674" s="3">
        <f>IFERROR(P674*(1/Q674),"")</f>
        <v>0.11299900284473997</v>
      </c>
      <c r="S674" s="8">
        <f>IFERROR(1/R674,"")</f>
        <v>8.8496356146964832</v>
      </c>
    </row>
    <row r="675" spans="1:19" x14ac:dyDescent="0.25">
      <c r="A675" s="1">
        <v>68</v>
      </c>
      <c r="B675" s="5">
        <v>0.75347222222222221</v>
      </c>
      <c r="C675" s="1" t="s">
        <v>213</v>
      </c>
      <c r="D675" s="1">
        <v>6</v>
      </c>
      <c r="E675" s="1">
        <v>6</v>
      </c>
      <c r="F675" s="1" t="s">
        <v>707</v>
      </c>
      <c r="G675" s="2">
        <v>57.188899999999997</v>
      </c>
      <c r="H675" s="6">
        <f>1+COUNTIFS(A:A,A675,O:O,"&lt;"&amp;O675)</f>
        <v>4</v>
      </c>
      <c r="I675" s="2">
        <f>AVERAGEIF(A:A,A675,G:G)</f>
        <v>47.758695238095235</v>
      </c>
      <c r="J675" s="2">
        <f>G675-I675</f>
        <v>9.4302047619047613</v>
      </c>
      <c r="K675" s="2">
        <f>90+J675</f>
        <v>99.430204761904761</v>
      </c>
      <c r="L675" s="2">
        <f>EXP(0.06*K675)</f>
        <v>389.86958498042111</v>
      </c>
      <c r="M675" s="2">
        <f>SUMIF(A:A,A675,L:L)</f>
        <v>4395.3950167969042</v>
      </c>
      <c r="N675" s="3">
        <f>L675/M675</f>
        <v>8.8699555669181765E-2</v>
      </c>
      <c r="O675" s="7">
        <f>1/N675</f>
        <v>11.274013634630249</v>
      </c>
      <c r="P675" s="3">
        <f>IF(O675&gt;21,"",N675)</f>
        <v>8.8699555669181765E-2</v>
      </c>
      <c r="Q675" s="3">
        <f>IF(ISNUMBER(P675),SUMIF(A:A,A675,P:P),"")</f>
        <v>0.80741611280400083</v>
      </c>
      <c r="R675" s="3">
        <f>IFERROR(P675*(1/Q675),"")</f>
        <v>0.10985606338861045</v>
      </c>
      <c r="S675" s="8">
        <f>IFERROR(1/R675,"")</f>
        <v>9.1028202645724612</v>
      </c>
    </row>
    <row r="676" spans="1:19" x14ac:dyDescent="0.25">
      <c r="A676" s="1">
        <v>68</v>
      </c>
      <c r="B676" s="5">
        <v>0.75347222222222221</v>
      </c>
      <c r="C676" s="1" t="s">
        <v>213</v>
      </c>
      <c r="D676" s="1">
        <v>6</v>
      </c>
      <c r="E676" s="1">
        <v>10</v>
      </c>
      <c r="F676" s="1" t="s">
        <v>711</v>
      </c>
      <c r="G676" s="2">
        <v>55.645833333333307</v>
      </c>
      <c r="H676" s="6">
        <f>1+COUNTIFS(A:A,A676,O:O,"&lt;"&amp;O676)</f>
        <v>5</v>
      </c>
      <c r="I676" s="2">
        <f>AVERAGEIF(A:A,A676,G:G)</f>
        <v>47.758695238095235</v>
      </c>
      <c r="J676" s="2">
        <f>G676-I676</f>
        <v>7.8871380952380719</v>
      </c>
      <c r="K676" s="2">
        <f>90+J676</f>
        <v>97.887138095238072</v>
      </c>
      <c r="L676" s="2">
        <f>EXP(0.06*K676)</f>
        <v>355.3944451391842</v>
      </c>
      <c r="M676" s="2">
        <f>SUMIF(A:A,A676,L:L)</f>
        <v>4395.3950167969042</v>
      </c>
      <c r="N676" s="3">
        <f>L676/M676</f>
        <v>8.0856087742069191E-2</v>
      </c>
      <c r="O676" s="7">
        <f>1/N676</f>
        <v>12.367652553138592</v>
      </c>
      <c r="P676" s="3">
        <f>IF(O676&gt;21,"",N676)</f>
        <v>8.0856087742069191E-2</v>
      </c>
      <c r="Q676" s="3">
        <f>IF(ISNUMBER(P676),SUMIF(A:A,A676,P:P),"")</f>
        <v>0.80741611280400083</v>
      </c>
      <c r="R676" s="3">
        <f>IFERROR(P676*(1/Q676),"")</f>
        <v>0.10014178124495379</v>
      </c>
      <c r="S676" s="8">
        <f>IFERROR(1/R676,"")</f>
        <v>9.9858419489656391</v>
      </c>
    </row>
    <row r="677" spans="1:19" x14ac:dyDescent="0.25">
      <c r="A677" s="1">
        <v>68</v>
      </c>
      <c r="B677" s="5">
        <v>0.75347222222222221</v>
      </c>
      <c r="C677" s="1" t="s">
        <v>213</v>
      </c>
      <c r="D677" s="1">
        <v>6</v>
      </c>
      <c r="E677" s="1">
        <v>4</v>
      </c>
      <c r="F677" s="1" t="s">
        <v>705</v>
      </c>
      <c r="G677" s="2">
        <v>52.902833333333298</v>
      </c>
      <c r="H677" s="6">
        <f>1+COUNTIFS(A:A,A677,O:O,"&lt;"&amp;O677)</f>
        <v>6</v>
      </c>
      <c r="I677" s="2">
        <f>AVERAGEIF(A:A,A677,G:G)</f>
        <v>47.758695238095235</v>
      </c>
      <c r="J677" s="2">
        <f>G677-I677</f>
        <v>5.1441380952380626</v>
      </c>
      <c r="K677" s="2">
        <f>90+J677</f>
        <v>95.144138095238063</v>
      </c>
      <c r="L677" s="2">
        <f>EXP(0.06*K677)</f>
        <v>301.46330050220212</v>
      </c>
      <c r="M677" s="2">
        <f>SUMIF(A:A,A677,L:L)</f>
        <v>4395.3950167969042</v>
      </c>
      <c r="N677" s="3">
        <f>L677/M677</f>
        <v>6.8586167875735127E-2</v>
      </c>
      <c r="O677" s="7">
        <f>1/N677</f>
        <v>14.580199345906111</v>
      </c>
      <c r="P677" s="3">
        <f>IF(O677&gt;21,"",N677)</f>
        <v>6.8586167875735127E-2</v>
      </c>
      <c r="Q677" s="3">
        <f>IF(ISNUMBER(P677),SUMIF(A:A,A677,P:P),"")</f>
        <v>0.80741611280400083</v>
      </c>
      <c r="R677" s="3">
        <f>IFERROR(P677*(1/Q677),"")</f>
        <v>8.4945255349869797E-2</v>
      </c>
      <c r="S677" s="8">
        <f>IFERROR(1/R677,"")</f>
        <v>11.772287879778947</v>
      </c>
    </row>
    <row r="678" spans="1:19" x14ac:dyDescent="0.25">
      <c r="A678" s="1">
        <v>68</v>
      </c>
      <c r="B678" s="5">
        <v>0.75347222222222221</v>
      </c>
      <c r="C678" s="1" t="s">
        <v>213</v>
      </c>
      <c r="D678" s="1">
        <v>6</v>
      </c>
      <c r="E678" s="1">
        <v>8</v>
      </c>
      <c r="F678" s="1" t="s">
        <v>709</v>
      </c>
      <c r="G678" s="2">
        <v>47.853999999999999</v>
      </c>
      <c r="H678" s="6">
        <f>1+COUNTIFS(A:A,A678,O:O,"&lt;"&amp;O678)</f>
        <v>7</v>
      </c>
      <c r="I678" s="2">
        <f>AVERAGEIF(A:A,A678,G:G)</f>
        <v>47.758695238095235</v>
      </c>
      <c r="J678" s="2">
        <f>G678-I678</f>
        <v>9.530476190476378E-2</v>
      </c>
      <c r="K678" s="2">
        <f>90+J678</f>
        <v>90.095304761904771</v>
      </c>
      <c r="L678" s="2">
        <f>EXP(0.06*K678)</f>
        <v>222.67610812181513</v>
      </c>
      <c r="M678" s="2">
        <f>SUMIF(A:A,A678,L:L)</f>
        <v>4395.3950167969042</v>
      </c>
      <c r="N678" s="3">
        <f>L678/M678</f>
        <v>5.0661227778359699E-2</v>
      </c>
      <c r="O678" s="7">
        <f>1/N678</f>
        <v>19.73896101324171</v>
      </c>
      <c r="P678" s="3">
        <f>IF(O678&gt;21,"",N678)</f>
        <v>5.0661227778359699E-2</v>
      </c>
      <c r="Q678" s="3">
        <f>IF(ISNUMBER(P678),SUMIF(A:A,A678,P:P),"")</f>
        <v>0.80741611280400083</v>
      </c>
      <c r="R678" s="3">
        <f>IFERROR(P678*(1/Q678),"")</f>
        <v>6.2744880830310656E-2</v>
      </c>
      <c r="S678" s="8">
        <f>IFERROR(1/R678,"")</f>
        <v>15.937555172101343</v>
      </c>
    </row>
    <row r="679" spans="1:19" x14ac:dyDescent="0.25">
      <c r="A679" s="1">
        <v>68</v>
      </c>
      <c r="B679" s="5">
        <v>0.75347222222222221</v>
      </c>
      <c r="C679" s="1" t="s">
        <v>213</v>
      </c>
      <c r="D679" s="1">
        <v>6</v>
      </c>
      <c r="E679" s="1">
        <v>7</v>
      </c>
      <c r="F679" s="1" t="s">
        <v>708</v>
      </c>
      <c r="G679" s="2">
        <v>45.644400000000005</v>
      </c>
      <c r="H679" s="6">
        <f>1+COUNTIFS(A:A,A679,O:O,"&lt;"&amp;O679)</f>
        <v>8</v>
      </c>
      <c r="I679" s="2">
        <f>AVERAGEIF(A:A,A679,G:G)</f>
        <v>47.758695238095235</v>
      </c>
      <c r="J679" s="2">
        <f>G679-I679</f>
        <v>-2.1142952380952309</v>
      </c>
      <c r="K679" s="2">
        <f>90+J679</f>
        <v>87.885704761904776</v>
      </c>
      <c r="L679" s="2">
        <f>EXP(0.06*K679)</f>
        <v>195.027833780626</v>
      </c>
      <c r="M679" s="2">
        <f>SUMIF(A:A,A679,L:L)</f>
        <v>4395.3950167969042</v>
      </c>
      <c r="N679" s="3">
        <f>L679/M679</f>
        <v>4.4370945736465432E-2</v>
      </c>
      <c r="O679" s="7">
        <f>1/N679</f>
        <v>22.537270355681617</v>
      </c>
      <c r="P679" s="3" t="str">
        <f>IF(O679&gt;21,"",N679)</f>
        <v/>
      </c>
      <c r="Q679" s="3" t="str">
        <f>IF(ISNUMBER(P679),SUMIF(A:A,A679,P:P),"")</f>
        <v/>
      </c>
      <c r="R679" s="3" t="str">
        <f>IFERROR(P679*(1/Q679),"")</f>
        <v/>
      </c>
      <c r="S679" s="8" t="str">
        <f>IFERROR(1/R679,"")</f>
        <v/>
      </c>
    </row>
    <row r="680" spans="1:19" x14ac:dyDescent="0.25">
      <c r="A680" s="1">
        <v>68</v>
      </c>
      <c r="B680" s="5">
        <v>0.75347222222222221</v>
      </c>
      <c r="C680" s="1" t="s">
        <v>213</v>
      </c>
      <c r="D680" s="1">
        <v>6</v>
      </c>
      <c r="E680" s="1">
        <v>9</v>
      </c>
      <c r="F680" s="1" t="s">
        <v>710</v>
      </c>
      <c r="G680" s="2">
        <v>43.594533333333402</v>
      </c>
      <c r="H680" s="6">
        <f>1+COUNTIFS(A:A,A680,O:O,"&lt;"&amp;O680)</f>
        <v>9</v>
      </c>
      <c r="I680" s="2">
        <f>AVERAGEIF(A:A,A680,G:G)</f>
        <v>47.758695238095235</v>
      </c>
      <c r="J680" s="2">
        <f>G680-I680</f>
        <v>-4.1641619047618335</v>
      </c>
      <c r="K680" s="2">
        <f>90+J680</f>
        <v>85.835838095238159</v>
      </c>
      <c r="L680" s="2">
        <f>EXP(0.06*K680)</f>
        <v>172.45740625389135</v>
      </c>
      <c r="M680" s="2">
        <f>SUMIF(A:A,A680,L:L)</f>
        <v>4395.3950167969042</v>
      </c>
      <c r="N680" s="3">
        <f>L680/M680</f>
        <v>3.9235928874389953E-2</v>
      </c>
      <c r="O680" s="7">
        <f>1/N680</f>
        <v>25.486844040354026</v>
      </c>
      <c r="P680" s="3" t="str">
        <f>IF(O680&gt;21,"",N680)</f>
        <v/>
      </c>
      <c r="Q680" s="3" t="str">
        <f>IF(ISNUMBER(P680),SUMIF(A:A,A680,P:P),"")</f>
        <v/>
      </c>
      <c r="R680" s="3" t="str">
        <f>IFERROR(P680*(1/Q680),"")</f>
        <v/>
      </c>
      <c r="S680" s="8" t="str">
        <f>IFERROR(1/R680,"")</f>
        <v/>
      </c>
    </row>
    <row r="681" spans="1:19" x14ac:dyDescent="0.25">
      <c r="A681" s="1">
        <v>68</v>
      </c>
      <c r="B681" s="5">
        <v>0.75347222222222221</v>
      </c>
      <c r="C681" s="1" t="s">
        <v>213</v>
      </c>
      <c r="D681" s="1">
        <v>6</v>
      </c>
      <c r="E681" s="1">
        <v>11</v>
      </c>
      <c r="F681" s="1" t="s">
        <v>712</v>
      </c>
      <c r="G681" s="2">
        <v>38.597133333333304</v>
      </c>
      <c r="H681" s="6">
        <f>1+COUNTIFS(A:A,A681,O:O,"&lt;"&amp;O681)</f>
        <v>10</v>
      </c>
      <c r="I681" s="2">
        <f>AVERAGEIF(A:A,A681,G:G)</f>
        <v>47.758695238095235</v>
      </c>
      <c r="J681" s="2">
        <f>G681-I681</f>
        <v>-9.1615619047619319</v>
      </c>
      <c r="K681" s="2">
        <f>90+J681</f>
        <v>80.838438095238075</v>
      </c>
      <c r="L681" s="2">
        <f>EXP(0.06*K681)</f>
        <v>127.77952089491049</v>
      </c>
      <c r="M681" s="2">
        <f>SUMIF(A:A,A681,L:L)</f>
        <v>4395.3950167969042</v>
      </c>
      <c r="N681" s="3">
        <f>L681/M681</f>
        <v>2.9071225773020147E-2</v>
      </c>
      <c r="O681" s="7">
        <f>1/N681</f>
        <v>34.398274355808567</v>
      </c>
      <c r="P681" s="3" t="str">
        <f>IF(O681&gt;21,"",N681)</f>
        <v/>
      </c>
      <c r="Q681" s="3" t="str">
        <f>IF(ISNUMBER(P681),SUMIF(A:A,A681,P:P),"")</f>
        <v/>
      </c>
      <c r="R681" s="3" t="str">
        <f>IFERROR(P681*(1/Q681),"")</f>
        <v/>
      </c>
      <c r="S681" s="8" t="str">
        <f>IFERROR(1/R681,"")</f>
        <v/>
      </c>
    </row>
    <row r="682" spans="1:19" x14ac:dyDescent="0.25">
      <c r="A682" s="1">
        <v>68</v>
      </c>
      <c r="B682" s="5">
        <v>0.75347222222222221</v>
      </c>
      <c r="C682" s="1" t="s">
        <v>213</v>
      </c>
      <c r="D682" s="1">
        <v>6</v>
      </c>
      <c r="E682" s="1">
        <v>12</v>
      </c>
      <c r="F682" s="1" t="s">
        <v>713</v>
      </c>
      <c r="G682" s="2">
        <v>38.575533333333404</v>
      </c>
      <c r="H682" s="6">
        <f>1+COUNTIFS(A:A,A682,O:O,"&lt;"&amp;O682)</f>
        <v>11</v>
      </c>
      <c r="I682" s="2">
        <f>AVERAGEIF(A:A,A682,G:G)</f>
        <v>47.758695238095235</v>
      </c>
      <c r="J682" s="2">
        <f>G682-I682</f>
        <v>-9.1831619047618318</v>
      </c>
      <c r="K682" s="2">
        <f>90+J682</f>
        <v>80.816838095238168</v>
      </c>
      <c r="L682" s="2">
        <f>EXP(0.06*K682)</f>
        <v>127.61402589975235</v>
      </c>
      <c r="M682" s="2">
        <f>SUMIF(A:A,A682,L:L)</f>
        <v>4395.3950167969042</v>
      </c>
      <c r="N682" s="3">
        <f>L682/M682</f>
        <v>2.9033573868122931E-2</v>
      </c>
      <c r="O682" s="7">
        <f>1/N682</f>
        <v>34.442883419803103</v>
      </c>
      <c r="P682" s="3" t="str">
        <f>IF(O682&gt;21,"",N682)</f>
        <v/>
      </c>
      <c r="Q682" s="3" t="str">
        <f>IF(ISNUMBER(P682),SUMIF(A:A,A682,P:P),"")</f>
        <v/>
      </c>
      <c r="R682" s="3" t="str">
        <f>IFERROR(P682*(1/Q682),"")</f>
        <v/>
      </c>
      <c r="S682" s="8" t="str">
        <f>IFERROR(1/R682,"")</f>
        <v/>
      </c>
    </row>
    <row r="683" spans="1:19" x14ac:dyDescent="0.25">
      <c r="A683" s="1">
        <v>68</v>
      </c>
      <c r="B683" s="5">
        <v>0.75347222222222221</v>
      </c>
      <c r="C683" s="1" t="s">
        <v>213</v>
      </c>
      <c r="D683" s="1">
        <v>6</v>
      </c>
      <c r="E683" s="1">
        <v>1</v>
      </c>
      <c r="F683" s="1" t="s">
        <v>702</v>
      </c>
      <c r="G683" s="2">
        <v>34.098866666666702</v>
      </c>
      <c r="H683" s="6">
        <f>1+COUNTIFS(A:A,A683,O:O,"&lt;"&amp;O683)</f>
        <v>12</v>
      </c>
      <c r="I683" s="2">
        <f>AVERAGEIF(A:A,A683,G:G)</f>
        <v>47.758695238095235</v>
      </c>
      <c r="J683" s="2">
        <f>G683-I683</f>
        <v>-13.659828571428534</v>
      </c>
      <c r="K683" s="2">
        <f>90+J683</f>
        <v>76.340171428571466</v>
      </c>
      <c r="L683" s="2">
        <f>EXP(0.06*K683)</f>
        <v>97.554411178569069</v>
      </c>
      <c r="M683" s="2">
        <f>SUMIF(A:A,A683,L:L)</f>
        <v>4395.3950167969042</v>
      </c>
      <c r="N683" s="3">
        <f>L683/M683</f>
        <v>2.2194685757654785E-2</v>
      </c>
      <c r="O683" s="7">
        <f>1/N683</f>
        <v>45.055830522633435</v>
      </c>
      <c r="P683" s="3" t="str">
        <f>IF(O683&gt;21,"",N683)</f>
        <v/>
      </c>
      <c r="Q683" s="3" t="str">
        <f>IF(ISNUMBER(P683),SUMIF(A:A,A683,P:P),"")</f>
        <v/>
      </c>
      <c r="R683" s="3" t="str">
        <f>IFERROR(P683*(1/Q683),"")</f>
        <v/>
      </c>
      <c r="S683" s="8" t="str">
        <f>IFERROR(1/R683,"")</f>
        <v/>
      </c>
    </row>
    <row r="684" spans="1:19" x14ac:dyDescent="0.25">
      <c r="A684" s="1">
        <v>68</v>
      </c>
      <c r="B684" s="5">
        <v>0.75347222222222221</v>
      </c>
      <c r="C684" s="1" t="s">
        <v>213</v>
      </c>
      <c r="D684" s="1">
        <v>6</v>
      </c>
      <c r="E684" s="1">
        <v>14</v>
      </c>
      <c r="F684" s="1" t="s">
        <v>715</v>
      </c>
      <c r="G684" s="2">
        <v>28.563466666666699</v>
      </c>
      <c r="H684" s="6">
        <f>1+COUNTIFS(A:A,A684,O:O,"&lt;"&amp;O684)</f>
        <v>13</v>
      </c>
      <c r="I684" s="2">
        <f>AVERAGEIF(A:A,A684,G:G)</f>
        <v>47.758695238095235</v>
      </c>
      <c r="J684" s="2">
        <f>G684-I684</f>
        <v>-19.195228571428537</v>
      </c>
      <c r="K684" s="2">
        <f>90+J684</f>
        <v>70.804771428571456</v>
      </c>
      <c r="L684" s="2">
        <f>EXP(0.06*K684)</f>
        <v>69.985374584634783</v>
      </c>
      <c r="M684" s="2">
        <f>SUMIF(A:A,A684,L:L)</f>
        <v>4395.3950167969042</v>
      </c>
      <c r="N684" s="3">
        <f>L684/M684</f>
        <v>1.5922431161974573E-2</v>
      </c>
      <c r="O684" s="7">
        <f>1/N684</f>
        <v>62.804479405642972</v>
      </c>
      <c r="P684" s="3" t="str">
        <f>IF(O684&gt;21,"",N684)</f>
        <v/>
      </c>
      <c r="Q684" s="3" t="str">
        <f>IF(ISNUMBER(P684),SUMIF(A:A,A684,P:P),"")</f>
        <v/>
      </c>
      <c r="R684" s="3" t="str">
        <f>IFERROR(P684*(1/Q684),"")</f>
        <v/>
      </c>
      <c r="S684" s="8" t="str">
        <f>IFERROR(1/R684,"")</f>
        <v/>
      </c>
    </row>
    <row r="685" spans="1:19" x14ac:dyDescent="0.25">
      <c r="A685" s="1">
        <v>68</v>
      </c>
      <c r="B685" s="5">
        <v>0.75347222222222221</v>
      </c>
      <c r="C685" s="1" t="s">
        <v>213</v>
      </c>
      <c r="D685" s="1">
        <v>6</v>
      </c>
      <c r="E685" s="1">
        <v>13</v>
      </c>
      <c r="F685" s="1" t="s">
        <v>714</v>
      </c>
      <c r="G685" s="2">
        <v>24.8668333333333</v>
      </c>
      <c r="H685" s="6">
        <f>1+COUNTIFS(A:A,A685,O:O,"&lt;"&amp;O685)</f>
        <v>14</v>
      </c>
      <c r="I685" s="2">
        <f>AVERAGEIF(A:A,A685,G:G)</f>
        <v>47.758695238095235</v>
      </c>
      <c r="J685" s="2">
        <f>G685-I685</f>
        <v>-22.891861904761935</v>
      </c>
      <c r="K685" s="2">
        <f>90+J685</f>
        <v>67.108138095238061</v>
      </c>
      <c r="L685" s="2">
        <f>EXP(0.06*K685)</f>
        <v>56.063685504287747</v>
      </c>
      <c r="M685" s="2">
        <f>SUMIF(A:A,A685,L:L)</f>
        <v>4395.3950167969042</v>
      </c>
      <c r="N685" s="3">
        <f>L685/M685</f>
        <v>1.275509602437133E-2</v>
      </c>
      <c r="O685" s="7">
        <f>1/N685</f>
        <v>78.4000369804576</v>
      </c>
      <c r="P685" s="3" t="str">
        <f>IF(O685&gt;21,"",N685)</f>
        <v/>
      </c>
      <c r="Q685" s="3" t="str">
        <f>IF(ISNUMBER(P685),SUMIF(A:A,A685,P:P),"")</f>
        <v/>
      </c>
      <c r="R685" s="3" t="str">
        <f>IFERROR(P685*(1/Q685),"")</f>
        <v/>
      </c>
      <c r="S685" s="8" t="str">
        <f>IFERROR(1/R685,"")</f>
        <v/>
      </c>
    </row>
    <row r="686" spans="1:19" x14ac:dyDescent="0.25">
      <c r="A686" s="1">
        <v>69</v>
      </c>
      <c r="B686" s="5">
        <v>0.75694444444444453</v>
      </c>
      <c r="C686" s="1" t="s">
        <v>520</v>
      </c>
      <c r="D686" s="1">
        <v>4</v>
      </c>
      <c r="E686" s="1">
        <v>2</v>
      </c>
      <c r="F686" s="1" t="s">
        <v>717</v>
      </c>
      <c r="G686" s="2">
        <v>66.5411</v>
      </c>
      <c r="H686" s="6">
        <f>1+COUNTIFS(A:A,A686,O:O,"&lt;"&amp;O686)</f>
        <v>1</v>
      </c>
      <c r="I686" s="2">
        <f>AVERAGEIF(A:A,A686,G:G)</f>
        <v>49.411048484848472</v>
      </c>
      <c r="J686" s="2">
        <f>G686-I686</f>
        <v>17.130051515151528</v>
      </c>
      <c r="K686" s="2">
        <f>90+J686</f>
        <v>107.13005151515154</v>
      </c>
      <c r="L686" s="2">
        <f>EXP(0.06*K686)</f>
        <v>618.81297773974529</v>
      </c>
      <c r="M686" s="2">
        <f>SUMIF(A:A,A686,L:L)</f>
        <v>3012.2981872382961</v>
      </c>
      <c r="N686" s="3">
        <f>L686/M686</f>
        <v>0.20542885839169825</v>
      </c>
      <c r="O686" s="7">
        <f>1/N686</f>
        <v>4.8678652445863557</v>
      </c>
      <c r="P686" s="3">
        <f>IF(O686&gt;21,"",N686)</f>
        <v>0.20542885839169825</v>
      </c>
      <c r="Q686" s="3">
        <f>IF(ISNUMBER(P686),SUMIF(A:A,A686,P:P),"")</f>
        <v>0.84875466287649426</v>
      </c>
      <c r="R686" s="3">
        <f>IFERROR(P686*(1/Q686),"")</f>
        <v>0.24203561685951058</v>
      </c>
      <c r="S686" s="8">
        <f>IFERROR(1/R686,"")</f>
        <v>4.1316233245970961</v>
      </c>
    </row>
    <row r="687" spans="1:19" x14ac:dyDescent="0.25">
      <c r="A687" s="1">
        <v>69</v>
      </c>
      <c r="B687" s="5">
        <v>0.75694444444444453</v>
      </c>
      <c r="C687" s="1" t="s">
        <v>520</v>
      </c>
      <c r="D687" s="1">
        <v>4</v>
      </c>
      <c r="E687" s="1">
        <v>3</v>
      </c>
      <c r="F687" s="1" t="s">
        <v>718</v>
      </c>
      <c r="G687" s="2">
        <v>65.894800000000004</v>
      </c>
      <c r="H687" s="6">
        <f>1+COUNTIFS(A:A,A687,O:O,"&lt;"&amp;O687)</f>
        <v>2</v>
      </c>
      <c r="I687" s="2">
        <f>AVERAGEIF(A:A,A687,G:G)</f>
        <v>49.411048484848472</v>
      </c>
      <c r="J687" s="2">
        <f>G687-I687</f>
        <v>16.483751515151532</v>
      </c>
      <c r="K687" s="2">
        <f>90+J687</f>
        <v>106.48375151515154</v>
      </c>
      <c r="L687" s="2">
        <f>EXP(0.06*K687)</f>
        <v>595.27595676487215</v>
      </c>
      <c r="M687" s="2">
        <f>SUMIF(A:A,A687,L:L)</f>
        <v>3012.2981872382961</v>
      </c>
      <c r="N687" s="3">
        <f>L687/M687</f>
        <v>0.19761521594601059</v>
      </c>
      <c r="O687" s="7">
        <f>1/N687</f>
        <v>5.0603390797255443</v>
      </c>
      <c r="P687" s="3">
        <f>IF(O687&gt;21,"",N687)</f>
        <v>0.19761521594601059</v>
      </c>
      <c r="Q687" s="3">
        <f>IF(ISNUMBER(P687),SUMIF(A:A,A687,P:P),"")</f>
        <v>0.84875466287649426</v>
      </c>
      <c r="R687" s="3">
        <f>IFERROR(P687*(1/Q687),"")</f>
        <v>0.23282960858945687</v>
      </c>
      <c r="S687" s="8">
        <f>IFERROR(1/R687,"")</f>
        <v>4.2949863896532046</v>
      </c>
    </row>
    <row r="688" spans="1:19" x14ac:dyDescent="0.25">
      <c r="A688" s="1">
        <v>69</v>
      </c>
      <c r="B688" s="5">
        <v>0.75694444444444453</v>
      </c>
      <c r="C688" s="1" t="s">
        <v>520</v>
      </c>
      <c r="D688" s="1">
        <v>4</v>
      </c>
      <c r="E688" s="1">
        <v>4</v>
      </c>
      <c r="F688" s="1" t="s">
        <v>719</v>
      </c>
      <c r="G688" s="2">
        <v>59.927700000000094</v>
      </c>
      <c r="H688" s="6">
        <f>1+COUNTIFS(A:A,A688,O:O,"&lt;"&amp;O688)</f>
        <v>3</v>
      </c>
      <c r="I688" s="2">
        <f>AVERAGEIF(A:A,A688,G:G)</f>
        <v>49.411048484848472</v>
      </c>
      <c r="J688" s="2">
        <f>G688-I688</f>
        <v>10.516651515151622</v>
      </c>
      <c r="K688" s="2">
        <f>90+J688</f>
        <v>100.51665151515162</v>
      </c>
      <c r="L688" s="2">
        <f>EXP(0.06*K688)</f>
        <v>416.1305740374944</v>
      </c>
      <c r="M688" s="2">
        <f>SUMIF(A:A,A688,L:L)</f>
        <v>3012.2981872382961</v>
      </c>
      <c r="N688" s="3">
        <f>L688/M688</f>
        <v>0.13814388489175666</v>
      </c>
      <c r="O688" s="7">
        <f>1/N688</f>
        <v>7.2388292886330436</v>
      </c>
      <c r="P688" s="3">
        <f>IF(O688&gt;21,"",N688)</f>
        <v>0.13814388489175666</v>
      </c>
      <c r="Q688" s="3">
        <f>IF(ISNUMBER(P688),SUMIF(A:A,A688,P:P),"")</f>
        <v>0.84875466287649426</v>
      </c>
      <c r="R688" s="3">
        <f>IFERROR(P688*(1/Q688),"")</f>
        <v>0.16276067859654109</v>
      </c>
      <c r="S688" s="8">
        <f>IFERROR(1/R688,"")</f>
        <v>6.1439901124942322</v>
      </c>
    </row>
    <row r="689" spans="1:19" x14ac:dyDescent="0.25">
      <c r="A689" s="1">
        <v>69</v>
      </c>
      <c r="B689" s="5">
        <v>0.75694444444444453</v>
      </c>
      <c r="C689" s="1" t="s">
        <v>520</v>
      </c>
      <c r="D689" s="1">
        <v>4</v>
      </c>
      <c r="E689" s="1">
        <v>7</v>
      </c>
      <c r="F689" s="1" t="s">
        <v>722</v>
      </c>
      <c r="G689" s="2">
        <v>54.288833333333301</v>
      </c>
      <c r="H689" s="6">
        <f>1+COUNTIFS(A:A,A689,O:O,"&lt;"&amp;O689)</f>
        <v>4</v>
      </c>
      <c r="I689" s="2">
        <f>AVERAGEIF(A:A,A689,G:G)</f>
        <v>49.411048484848472</v>
      </c>
      <c r="J689" s="2">
        <f>G689-I689</f>
        <v>4.8777848484848292</v>
      </c>
      <c r="K689" s="2">
        <f>90+J689</f>
        <v>94.877784848484822</v>
      </c>
      <c r="L689" s="2">
        <f>EXP(0.06*K689)</f>
        <v>296.68384916337391</v>
      </c>
      <c r="M689" s="2">
        <f>SUMIF(A:A,A689,L:L)</f>
        <v>3012.2981872382961</v>
      </c>
      <c r="N689" s="3">
        <f>L689/M689</f>
        <v>9.8490863361497594E-2</v>
      </c>
      <c r="O689" s="7">
        <f>1/N689</f>
        <v>10.153226054376569</v>
      </c>
      <c r="P689" s="3">
        <f>IF(O689&gt;21,"",N689)</f>
        <v>9.8490863361497594E-2</v>
      </c>
      <c r="Q689" s="3">
        <f>IF(ISNUMBER(P689),SUMIF(A:A,A689,P:P),"")</f>
        <v>0.84875466287649426</v>
      </c>
      <c r="R689" s="3">
        <f>IFERROR(P689*(1/Q689),"")</f>
        <v>0.11604161681740227</v>
      </c>
      <c r="S689" s="8">
        <f>IFERROR(1/R689,"")</f>
        <v>8.6175979568912222</v>
      </c>
    </row>
    <row r="690" spans="1:19" x14ac:dyDescent="0.25">
      <c r="A690" s="1">
        <v>69</v>
      </c>
      <c r="B690" s="5">
        <v>0.75694444444444453</v>
      </c>
      <c r="C690" s="1" t="s">
        <v>520</v>
      </c>
      <c r="D690" s="1">
        <v>4</v>
      </c>
      <c r="E690" s="1">
        <v>10</v>
      </c>
      <c r="F690" s="1" t="s">
        <v>725</v>
      </c>
      <c r="G690" s="2">
        <v>51.532333333333305</v>
      </c>
      <c r="H690" s="6">
        <f>1+COUNTIFS(A:A,A690,O:O,"&lt;"&amp;O690)</f>
        <v>5</v>
      </c>
      <c r="I690" s="2">
        <f>AVERAGEIF(A:A,A690,G:G)</f>
        <v>49.411048484848472</v>
      </c>
      <c r="J690" s="2">
        <f>G690-I690</f>
        <v>2.1212848484848337</v>
      </c>
      <c r="K690" s="2">
        <f>90+J690</f>
        <v>92.121284848484834</v>
      </c>
      <c r="L690" s="2">
        <f>EXP(0.06*K690)</f>
        <v>251.45827995512278</v>
      </c>
      <c r="M690" s="2">
        <f>SUMIF(A:A,A690,L:L)</f>
        <v>3012.2981872382961</v>
      </c>
      <c r="N690" s="3">
        <f>L690/M690</f>
        <v>8.3477220489138276E-2</v>
      </c>
      <c r="O690" s="7">
        <f>1/N690</f>
        <v>11.979315963570158</v>
      </c>
      <c r="P690" s="3">
        <f>IF(O690&gt;21,"",N690)</f>
        <v>8.3477220489138276E-2</v>
      </c>
      <c r="Q690" s="3">
        <f>IF(ISNUMBER(P690),SUMIF(A:A,A690,P:P),"")</f>
        <v>0.84875466287649426</v>
      </c>
      <c r="R690" s="3">
        <f>IFERROR(P690*(1/Q690),"")</f>
        <v>9.8352591320355884E-2</v>
      </c>
      <c r="S690" s="8">
        <f>IFERROR(1/R690,"")</f>
        <v>10.167500282150996</v>
      </c>
    </row>
    <row r="691" spans="1:19" x14ac:dyDescent="0.25">
      <c r="A691" s="1">
        <v>69</v>
      </c>
      <c r="B691" s="5">
        <v>0.75694444444444453</v>
      </c>
      <c r="C691" s="1" t="s">
        <v>520</v>
      </c>
      <c r="D691" s="1">
        <v>4</v>
      </c>
      <c r="E691" s="1">
        <v>5</v>
      </c>
      <c r="F691" s="1" t="s">
        <v>720</v>
      </c>
      <c r="G691" s="2">
        <v>49.471699999999998</v>
      </c>
      <c r="H691" s="6">
        <f>1+COUNTIFS(A:A,A691,O:O,"&lt;"&amp;O691)</f>
        <v>6</v>
      </c>
      <c r="I691" s="2">
        <f>AVERAGEIF(A:A,A691,G:G)</f>
        <v>49.411048484848472</v>
      </c>
      <c r="J691" s="2">
        <f>G691-I691</f>
        <v>6.065151515152678E-2</v>
      </c>
      <c r="K691" s="2">
        <f>90+J691</f>
        <v>90.060651515151534</v>
      </c>
      <c r="L691" s="2">
        <f>EXP(0.06*K691)</f>
        <v>222.21360210124479</v>
      </c>
      <c r="M691" s="2">
        <f>SUMIF(A:A,A691,L:L)</f>
        <v>3012.2981872382961</v>
      </c>
      <c r="N691" s="3">
        <f>L691/M691</f>
        <v>7.3768793223280574E-2</v>
      </c>
      <c r="O691" s="7">
        <f>1/N691</f>
        <v>13.555867682059514</v>
      </c>
      <c r="P691" s="3">
        <f>IF(O691&gt;21,"",N691)</f>
        <v>7.3768793223280574E-2</v>
      </c>
      <c r="Q691" s="3">
        <f>IF(ISNUMBER(P691),SUMIF(A:A,A691,P:P),"")</f>
        <v>0.84875466287649426</v>
      </c>
      <c r="R691" s="3">
        <f>IFERROR(P691*(1/Q691),"")</f>
        <v>8.69141537005199E-2</v>
      </c>
      <c r="S691" s="8">
        <f>IFERROR(1/R691,"")</f>
        <v>11.505605904484787</v>
      </c>
    </row>
    <row r="692" spans="1:19" x14ac:dyDescent="0.25">
      <c r="A692" s="1">
        <v>69</v>
      </c>
      <c r="B692" s="5">
        <v>0.75694444444444453</v>
      </c>
      <c r="C692" s="1" t="s">
        <v>520</v>
      </c>
      <c r="D692" s="1">
        <v>4</v>
      </c>
      <c r="E692" s="1">
        <v>1</v>
      </c>
      <c r="F692" s="1" t="s">
        <v>716</v>
      </c>
      <c r="G692" s="2">
        <v>43.588866666666597</v>
      </c>
      <c r="H692" s="6">
        <f>1+COUNTIFS(A:A,A692,O:O,"&lt;"&amp;O692)</f>
        <v>7</v>
      </c>
      <c r="I692" s="2">
        <f>AVERAGEIF(A:A,A692,G:G)</f>
        <v>49.411048484848472</v>
      </c>
      <c r="J692" s="2">
        <f>G692-I692</f>
        <v>-5.8221818181818747</v>
      </c>
      <c r="K692" s="2">
        <f>90+J692</f>
        <v>84.177818181818125</v>
      </c>
      <c r="L692" s="2">
        <f>EXP(0.06*K692)</f>
        <v>156.12689263106151</v>
      </c>
      <c r="M692" s="2">
        <f>SUMIF(A:A,A692,L:L)</f>
        <v>3012.2981872382961</v>
      </c>
      <c r="N692" s="3">
        <f>L692/M692</f>
        <v>5.1829826573112317E-2</v>
      </c>
      <c r="O692" s="7">
        <f>1/N692</f>
        <v>19.293909822163453</v>
      </c>
      <c r="P692" s="3">
        <f>IF(O692&gt;21,"",N692)</f>
        <v>5.1829826573112317E-2</v>
      </c>
      <c r="Q692" s="3">
        <f>IF(ISNUMBER(P692),SUMIF(A:A,A692,P:P),"")</f>
        <v>0.84875466287649426</v>
      </c>
      <c r="R692" s="3">
        <f>IFERROR(P692*(1/Q692),"")</f>
        <v>6.1065734116213369E-2</v>
      </c>
      <c r="S692" s="8">
        <f>IFERROR(1/R692,"")</f>
        <v>16.375795926679825</v>
      </c>
    </row>
    <row r="693" spans="1:19" x14ac:dyDescent="0.25">
      <c r="A693" s="1">
        <v>69</v>
      </c>
      <c r="B693" s="5">
        <v>0.75694444444444453</v>
      </c>
      <c r="C693" s="1" t="s">
        <v>520</v>
      </c>
      <c r="D693" s="1">
        <v>4</v>
      </c>
      <c r="E693" s="1">
        <v>6</v>
      </c>
      <c r="F693" s="1" t="s">
        <v>721</v>
      </c>
      <c r="G693" s="2">
        <v>40.728899999999904</v>
      </c>
      <c r="H693" s="6">
        <f>1+COUNTIFS(A:A,A693,O:O,"&lt;"&amp;O693)</f>
        <v>8</v>
      </c>
      <c r="I693" s="2">
        <f>AVERAGEIF(A:A,A693,G:G)</f>
        <v>49.411048484848472</v>
      </c>
      <c r="J693" s="2">
        <f>G693-I693</f>
        <v>-8.6821484848485682</v>
      </c>
      <c r="K693" s="2">
        <f>90+J693</f>
        <v>81.317851515151432</v>
      </c>
      <c r="L693" s="2">
        <f>EXP(0.06*K693)</f>
        <v>131.50844773813694</v>
      </c>
      <c r="M693" s="2">
        <f>SUMIF(A:A,A693,L:L)</f>
        <v>3012.2981872382961</v>
      </c>
      <c r="N693" s="3">
        <f>L693/M693</f>
        <v>4.3657181183216508E-2</v>
      </c>
      <c r="O693" s="7">
        <f>1/N693</f>
        <v>22.905739053634509</v>
      </c>
      <c r="P693" s="3" t="str">
        <f>IF(O693&gt;21,"",N693)</f>
        <v/>
      </c>
      <c r="Q693" s="3" t="str">
        <f>IF(ISNUMBER(P693),SUMIF(A:A,A693,P:P),"")</f>
        <v/>
      </c>
      <c r="R693" s="3" t="str">
        <f>IFERROR(P693*(1/Q693),"")</f>
        <v/>
      </c>
      <c r="S693" s="8" t="str">
        <f>IFERROR(1/R693,"")</f>
        <v/>
      </c>
    </row>
    <row r="694" spans="1:19" x14ac:dyDescent="0.25">
      <c r="A694" s="1">
        <v>69</v>
      </c>
      <c r="B694" s="5">
        <v>0.75694444444444453</v>
      </c>
      <c r="C694" s="1" t="s">
        <v>520</v>
      </c>
      <c r="D694" s="1">
        <v>4</v>
      </c>
      <c r="E694" s="1">
        <v>9</v>
      </c>
      <c r="F694" s="1" t="s">
        <v>724</v>
      </c>
      <c r="G694" s="2">
        <v>40.614533333333306</v>
      </c>
      <c r="H694" s="6">
        <f>1+COUNTIFS(A:A,A694,O:O,"&lt;"&amp;O694)</f>
        <v>9</v>
      </c>
      <c r="I694" s="2">
        <f>AVERAGEIF(A:A,A694,G:G)</f>
        <v>49.411048484848472</v>
      </c>
      <c r="J694" s="2">
        <f>G694-I694</f>
        <v>-8.7965151515151661</v>
      </c>
      <c r="K694" s="2">
        <f>90+J694</f>
        <v>81.203484848484834</v>
      </c>
      <c r="L694" s="2">
        <f>EXP(0.06*K694)</f>
        <v>130.60912587194593</v>
      </c>
      <c r="M694" s="2">
        <f>SUMIF(A:A,A694,L:L)</f>
        <v>3012.2981872382961</v>
      </c>
      <c r="N694" s="3">
        <f>L694/M694</f>
        <v>4.3358631102749373E-2</v>
      </c>
      <c r="O694" s="7">
        <f>1/N694</f>
        <v>23.063458752427955</v>
      </c>
      <c r="P694" s="3" t="str">
        <f>IF(O694&gt;21,"",N694)</f>
        <v/>
      </c>
      <c r="Q694" s="3" t="str">
        <f>IF(ISNUMBER(P694),SUMIF(A:A,A694,P:P),"")</f>
        <v/>
      </c>
      <c r="R694" s="3" t="str">
        <f>IFERROR(P694*(1/Q694),"")</f>
        <v/>
      </c>
      <c r="S694" s="8" t="str">
        <f>IFERROR(1/R694,"")</f>
        <v/>
      </c>
    </row>
    <row r="695" spans="1:19" x14ac:dyDescent="0.25">
      <c r="A695" s="1">
        <v>69</v>
      </c>
      <c r="B695" s="5">
        <v>0.75694444444444453</v>
      </c>
      <c r="C695" s="1" t="s">
        <v>520</v>
      </c>
      <c r="D695" s="1">
        <v>4</v>
      </c>
      <c r="E695" s="1">
        <v>8</v>
      </c>
      <c r="F695" s="1" t="s">
        <v>723</v>
      </c>
      <c r="G695" s="2">
        <v>37.667933333333295</v>
      </c>
      <c r="H695" s="6">
        <f>1+COUNTIFS(A:A,A695,O:O,"&lt;"&amp;O695)</f>
        <v>10</v>
      </c>
      <c r="I695" s="2">
        <f>AVERAGEIF(A:A,A695,G:G)</f>
        <v>49.411048484848472</v>
      </c>
      <c r="J695" s="2">
        <f>G695-I695</f>
        <v>-11.743115151515177</v>
      </c>
      <c r="K695" s="2">
        <f>90+J695</f>
        <v>78.256884848484816</v>
      </c>
      <c r="L695" s="2">
        <f>EXP(0.06*K695)</f>
        <v>109.44400963054383</v>
      </c>
      <c r="M695" s="2">
        <f>SUMIF(A:A,A695,L:L)</f>
        <v>3012.2981872382961</v>
      </c>
      <c r="N695" s="3">
        <f>L695/M695</f>
        <v>3.6332395675237966E-2</v>
      </c>
      <c r="O695" s="7">
        <f>1/N695</f>
        <v>27.523646085400898</v>
      </c>
      <c r="P695" s="3" t="str">
        <f>IF(O695&gt;21,"",N695)</f>
        <v/>
      </c>
      <c r="Q695" s="3" t="str">
        <f>IF(ISNUMBER(P695),SUMIF(A:A,A695,P:P),"")</f>
        <v/>
      </c>
      <c r="R695" s="3" t="str">
        <f>IFERROR(P695*(1/Q695),"")</f>
        <v/>
      </c>
      <c r="S695" s="8" t="str">
        <f>IFERROR(1/R695,"")</f>
        <v/>
      </c>
    </row>
    <row r="696" spans="1:19" x14ac:dyDescent="0.25">
      <c r="A696" s="1">
        <v>69</v>
      </c>
      <c r="B696" s="5">
        <v>0.75694444444444453</v>
      </c>
      <c r="C696" s="1" t="s">
        <v>520</v>
      </c>
      <c r="D696" s="1">
        <v>4</v>
      </c>
      <c r="E696" s="1">
        <v>11</v>
      </c>
      <c r="F696" s="1" t="s">
        <v>726</v>
      </c>
      <c r="G696" s="2">
        <v>33.2648333333333</v>
      </c>
      <c r="H696" s="6">
        <f>1+COUNTIFS(A:A,A696,O:O,"&lt;"&amp;O696)</f>
        <v>11</v>
      </c>
      <c r="I696" s="2">
        <f>AVERAGEIF(A:A,A696,G:G)</f>
        <v>49.411048484848472</v>
      </c>
      <c r="J696" s="2">
        <f>G696-I696</f>
        <v>-16.146215151515172</v>
      </c>
      <c r="K696" s="2">
        <f>90+J696</f>
        <v>73.853784848484821</v>
      </c>
      <c r="L696" s="2">
        <f>EXP(0.06*K696)</f>
        <v>84.034471604754515</v>
      </c>
      <c r="M696" s="2">
        <f>SUMIF(A:A,A696,L:L)</f>
        <v>3012.2981872382961</v>
      </c>
      <c r="N696" s="3">
        <f>L696/M696</f>
        <v>2.7897129162301866E-2</v>
      </c>
      <c r="O696" s="7">
        <f>1/N696</f>
        <v>35.845982365501847</v>
      </c>
      <c r="P696" s="3" t="str">
        <f>IF(O696&gt;21,"",N696)</f>
        <v/>
      </c>
      <c r="Q696" s="3" t="str">
        <f>IF(ISNUMBER(P696),SUMIF(A:A,A696,P:P),"")</f>
        <v/>
      </c>
      <c r="R696" s="3" t="str">
        <f>IFERROR(P696*(1/Q696),"")</f>
        <v/>
      </c>
      <c r="S696" s="8" t="str">
        <f>IFERROR(1/R696,"")</f>
        <v/>
      </c>
    </row>
    <row r="697" spans="1:19" x14ac:dyDescent="0.25">
      <c r="A697" s="1">
        <v>70</v>
      </c>
      <c r="B697" s="5">
        <v>0.76041666666666663</v>
      </c>
      <c r="C697" s="1" t="s">
        <v>31</v>
      </c>
      <c r="D697" s="1">
        <v>11</v>
      </c>
      <c r="E697" s="1">
        <v>7</v>
      </c>
      <c r="F697" s="1" t="s">
        <v>730</v>
      </c>
      <c r="G697" s="2">
        <v>73.398533333333305</v>
      </c>
      <c r="H697" s="6">
        <f>1+COUNTIFS(A:A,A697,O:O,"&lt;"&amp;O697)</f>
        <v>1</v>
      </c>
      <c r="I697" s="2">
        <f>AVERAGEIF(A:A,A697,G:G)</f>
        <v>52.956611111111101</v>
      </c>
      <c r="J697" s="2">
        <f>G697-I697</f>
        <v>20.441922222222203</v>
      </c>
      <c r="K697" s="2">
        <f>90+J697</f>
        <v>110.4419222222222</v>
      </c>
      <c r="L697" s="2">
        <f>EXP(0.06*K697)</f>
        <v>754.84719144961502</v>
      </c>
      <c r="M697" s="2">
        <f>SUMIF(A:A,A697,L:L)</f>
        <v>3289.0668118055305</v>
      </c>
      <c r="N697" s="3">
        <f>L697/M697</f>
        <v>0.22950193311374004</v>
      </c>
      <c r="O697" s="7">
        <f>1/N697</f>
        <v>4.3572617730605554</v>
      </c>
      <c r="P697" s="3">
        <f>IF(O697&gt;21,"",N697)</f>
        <v>0.22950193311374004</v>
      </c>
      <c r="Q697" s="3">
        <f>IF(ISNUMBER(P697),SUMIF(A:A,A697,P:P),"")</f>
        <v>0.86179832558666203</v>
      </c>
      <c r="R697" s="3">
        <f>IFERROR(P697*(1/Q697),"")</f>
        <v>0.26630584708726196</v>
      </c>
      <c r="S697" s="8">
        <f>IFERROR(1/R697,"")</f>
        <v>3.7550809001663574</v>
      </c>
    </row>
    <row r="698" spans="1:19" x14ac:dyDescent="0.25">
      <c r="A698" s="1">
        <v>70</v>
      </c>
      <c r="B698" s="5">
        <v>0.76041666666666663</v>
      </c>
      <c r="C698" s="1" t="s">
        <v>31</v>
      </c>
      <c r="D698" s="1">
        <v>11</v>
      </c>
      <c r="E698" s="1">
        <v>2</v>
      </c>
      <c r="F698" s="1" t="s">
        <v>116</v>
      </c>
      <c r="G698" s="2">
        <v>70.316866666666598</v>
      </c>
      <c r="H698" s="6">
        <f>1+COUNTIFS(A:A,A698,O:O,"&lt;"&amp;O698)</f>
        <v>2</v>
      </c>
      <c r="I698" s="2">
        <f>AVERAGEIF(A:A,A698,G:G)</f>
        <v>52.956611111111101</v>
      </c>
      <c r="J698" s="2">
        <f>G698-I698</f>
        <v>17.360255555555497</v>
      </c>
      <c r="K698" s="2">
        <f>90+J698</f>
        <v>107.3602555555555</v>
      </c>
      <c r="L698" s="2">
        <f>EXP(0.06*K698)</f>
        <v>627.41947327785408</v>
      </c>
      <c r="M698" s="2">
        <f>SUMIF(A:A,A698,L:L)</f>
        <v>3289.0668118055305</v>
      </c>
      <c r="N698" s="3">
        <f>L698/M698</f>
        <v>0.19075911472088117</v>
      </c>
      <c r="O698" s="7">
        <f>1/N698</f>
        <v>5.2422134662514059</v>
      </c>
      <c r="P698" s="3">
        <f>IF(O698&gt;21,"",N698)</f>
        <v>0.19075911472088117</v>
      </c>
      <c r="Q698" s="3">
        <f>IF(ISNUMBER(P698),SUMIF(A:A,A698,P:P),"")</f>
        <v>0.86179832558666203</v>
      </c>
      <c r="R698" s="3">
        <f>IFERROR(P698*(1/Q698),"")</f>
        <v>0.22135006422880144</v>
      </c>
      <c r="S698" s="8">
        <f>IFERROR(1/R698,"")</f>
        <v>4.5177307875833126</v>
      </c>
    </row>
    <row r="699" spans="1:19" x14ac:dyDescent="0.25">
      <c r="A699" s="1">
        <v>70</v>
      </c>
      <c r="B699" s="5">
        <v>0.76041666666666663</v>
      </c>
      <c r="C699" s="1" t="s">
        <v>31</v>
      </c>
      <c r="D699" s="1">
        <v>11</v>
      </c>
      <c r="E699" s="1">
        <v>8</v>
      </c>
      <c r="F699" s="1" t="s">
        <v>731</v>
      </c>
      <c r="G699" s="2">
        <v>59.302699999999994</v>
      </c>
      <c r="H699" s="6">
        <f>1+COUNTIFS(A:A,A699,O:O,"&lt;"&amp;O699)</f>
        <v>3</v>
      </c>
      <c r="I699" s="2">
        <f>AVERAGEIF(A:A,A699,G:G)</f>
        <v>52.956611111111101</v>
      </c>
      <c r="J699" s="2">
        <f>G699-I699</f>
        <v>6.3460888888888931</v>
      </c>
      <c r="K699" s="2">
        <f>90+J699</f>
        <v>96.346088888888886</v>
      </c>
      <c r="L699" s="2">
        <f>EXP(0.06*K699)</f>
        <v>324.00706896039861</v>
      </c>
      <c r="M699" s="2">
        <f>SUMIF(A:A,A699,L:L)</f>
        <v>3289.0668118055305</v>
      </c>
      <c r="N699" s="3">
        <f>L699/M699</f>
        <v>9.8510333629414845E-2</v>
      </c>
      <c r="O699" s="7">
        <f>1/N699</f>
        <v>10.15121930011821</v>
      </c>
      <c r="P699" s="3">
        <f>IF(O699&gt;21,"",N699)</f>
        <v>9.8510333629414845E-2</v>
      </c>
      <c r="Q699" s="3">
        <f>IF(ISNUMBER(P699),SUMIF(A:A,A699,P:P),"")</f>
        <v>0.86179832558666203</v>
      </c>
      <c r="R699" s="3">
        <f>IFERROR(P699*(1/Q699),"")</f>
        <v>0.11430787308893267</v>
      </c>
      <c r="S699" s="8">
        <f>IFERROR(1/R699,"")</f>
        <v>8.7483037955048815</v>
      </c>
    </row>
    <row r="700" spans="1:19" x14ac:dyDescent="0.25">
      <c r="A700" s="1">
        <v>70</v>
      </c>
      <c r="B700" s="5">
        <v>0.76041666666666663</v>
      </c>
      <c r="C700" s="1" t="s">
        <v>31</v>
      </c>
      <c r="D700" s="1">
        <v>11</v>
      </c>
      <c r="E700" s="1">
        <v>3</v>
      </c>
      <c r="F700" s="1" t="s">
        <v>727</v>
      </c>
      <c r="G700" s="2">
        <v>56.6062333333333</v>
      </c>
      <c r="H700" s="6">
        <f>1+COUNTIFS(A:A,A700,O:O,"&lt;"&amp;O700)</f>
        <v>4</v>
      </c>
      <c r="I700" s="2">
        <f>AVERAGEIF(A:A,A700,G:G)</f>
        <v>52.956611111111101</v>
      </c>
      <c r="J700" s="2">
        <f>G700-I700</f>
        <v>3.6496222222221988</v>
      </c>
      <c r="K700" s="2">
        <f>90+J700</f>
        <v>93.649622222222206</v>
      </c>
      <c r="L700" s="2">
        <f>EXP(0.06*K700)</f>
        <v>275.60738457875055</v>
      </c>
      <c r="M700" s="2">
        <f>SUMIF(A:A,A700,L:L)</f>
        <v>3289.0668118055305</v>
      </c>
      <c r="N700" s="3">
        <f>L700/M700</f>
        <v>8.3795009450554792E-2</v>
      </c>
      <c r="O700" s="7">
        <f>1/N700</f>
        <v>11.933884924138274</v>
      </c>
      <c r="P700" s="3">
        <f>IF(O700&gt;21,"",N700)</f>
        <v>8.3795009450554792E-2</v>
      </c>
      <c r="Q700" s="3">
        <f>IF(ISNUMBER(P700),SUMIF(A:A,A700,P:P),"")</f>
        <v>0.86179832558666203</v>
      </c>
      <c r="R700" s="3">
        <f>IFERROR(P700*(1/Q700),"")</f>
        <v>9.7232736433448083E-2</v>
      </c>
      <c r="S700" s="8">
        <f>IFERROR(1/R700,"")</f>
        <v>10.284602045366274</v>
      </c>
    </row>
    <row r="701" spans="1:19" x14ac:dyDescent="0.25">
      <c r="A701" s="1">
        <v>70</v>
      </c>
      <c r="B701" s="5">
        <v>0.76041666666666663</v>
      </c>
      <c r="C701" s="1" t="s">
        <v>31</v>
      </c>
      <c r="D701" s="1">
        <v>11</v>
      </c>
      <c r="E701" s="1">
        <v>10</v>
      </c>
      <c r="F701" s="1" t="s">
        <v>732</v>
      </c>
      <c r="G701" s="2">
        <v>54.8068666666667</v>
      </c>
      <c r="H701" s="6">
        <f>1+COUNTIFS(A:A,A701,O:O,"&lt;"&amp;O701)</f>
        <v>5</v>
      </c>
      <c r="I701" s="2">
        <f>AVERAGEIF(A:A,A701,G:G)</f>
        <v>52.956611111111101</v>
      </c>
      <c r="J701" s="2">
        <f>G701-I701</f>
        <v>1.8502555555555986</v>
      </c>
      <c r="K701" s="2">
        <f>90+J701</f>
        <v>91.850255555555606</v>
      </c>
      <c r="L701" s="2">
        <f>EXP(0.06*K701)</f>
        <v>247.40219528270214</v>
      </c>
      <c r="M701" s="2">
        <f>SUMIF(A:A,A701,L:L)</f>
        <v>3289.0668118055305</v>
      </c>
      <c r="N701" s="3">
        <f>L701/M701</f>
        <v>7.5219571215365766E-2</v>
      </c>
      <c r="O701" s="7">
        <f>1/N701</f>
        <v>13.294412396167996</v>
      </c>
      <c r="P701" s="3">
        <f>IF(O701&gt;21,"",N701)</f>
        <v>7.5219571215365766E-2</v>
      </c>
      <c r="Q701" s="3">
        <f>IF(ISNUMBER(P701),SUMIF(A:A,A701,P:P),"")</f>
        <v>0.86179832558666203</v>
      </c>
      <c r="R701" s="3">
        <f>IFERROR(P701*(1/Q701),"")</f>
        <v>8.7282104156051435E-2</v>
      </c>
      <c r="S701" s="8">
        <f>IFERROR(1/R701,"")</f>
        <v>11.457102342676142</v>
      </c>
    </row>
    <row r="702" spans="1:19" x14ac:dyDescent="0.25">
      <c r="A702" s="1">
        <v>70</v>
      </c>
      <c r="B702" s="5">
        <v>0.76041666666666663</v>
      </c>
      <c r="C702" s="1" t="s">
        <v>31</v>
      </c>
      <c r="D702" s="1">
        <v>11</v>
      </c>
      <c r="E702" s="1">
        <v>5</v>
      </c>
      <c r="F702" s="1" t="s">
        <v>729</v>
      </c>
      <c r="G702" s="2">
        <v>52.558033333333299</v>
      </c>
      <c r="H702" s="6">
        <f>1+COUNTIFS(A:A,A702,O:O,"&lt;"&amp;O702)</f>
        <v>6</v>
      </c>
      <c r="I702" s="2">
        <f>AVERAGEIF(A:A,A702,G:G)</f>
        <v>52.956611111111101</v>
      </c>
      <c r="J702" s="2">
        <f>G702-I702</f>
        <v>-0.39857777777780257</v>
      </c>
      <c r="K702" s="2">
        <f>90+J702</f>
        <v>89.601422222222197</v>
      </c>
      <c r="L702" s="2">
        <f>EXP(0.06*K702)</f>
        <v>216.17436628107097</v>
      </c>
      <c r="M702" s="2">
        <f>SUMIF(A:A,A702,L:L)</f>
        <v>3289.0668118055305</v>
      </c>
      <c r="N702" s="3">
        <f>L702/M702</f>
        <v>6.5725136839771964E-2</v>
      </c>
      <c r="O702" s="7">
        <f>1/N702</f>
        <v>15.214878934947677</v>
      </c>
      <c r="P702" s="3">
        <f>IF(O702&gt;21,"",N702)</f>
        <v>6.5725136839771964E-2</v>
      </c>
      <c r="Q702" s="3">
        <f>IF(ISNUMBER(P702),SUMIF(A:A,A702,P:P),"")</f>
        <v>0.86179832558666203</v>
      </c>
      <c r="R702" s="3">
        <f>IFERROR(P702*(1/Q702),"")</f>
        <v>7.6265101577019337E-2</v>
      </c>
      <c r="S702" s="8">
        <f>IFERROR(1/R702,"")</f>
        <v>13.112157190141684</v>
      </c>
    </row>
    <row r="703" spans="1:19" x14ac:dyDescent="0.25">
      <c r="A703" s="1">
        <v>70</v>
      </c>
      <c r="B703" s="5">
        <v>0.76041666666666663</v>
      </c>
      <c r="C703" s="1" t="s">
        <v>31</v>
      </c>
      <c r="D703" s="1">
        <v>11</v>
      </c>
      <c r="E703" s="1">
        <v>15</v>
      </c>
      <c r="F703" s="1" t="s">
        <v>736</v>
      </c>
      <c r="G703" s="2">
        <v>51.4059666666667</v>
      </c>
      <c r="H703" s="6">
        <f>1+COUNTIFS(A:A,A703,O:O,"&lt;"&amp;O703)</f>
        <v>7</v>
      </c>
      <c r="I703" s="2">
        <f>AVERAGEIF(A:A,A703,G:G)</f>
        <v>52.956611111111101</v>
      </c>
      <c r="J703" s="2">
        <f>G703-I703</f>
        <v>-1.5506444444444014</v>
      </c>
      <c r="K703" s="2">
        <f>90+J703</f>
        <v>88.449355555555599</v>
      </c>
      <c r="L703" s="2">
        <f>EXP(0.06*K703)</f>
        <v>201.73628674855249</v>
      </c>
      <c r="M703" s="2">
        <f>SUMIF(A:A,A703,L:L)</f>
        <v>3289.0668118055305</v>
      </c>
      <c r="N703" s="3">
        <f>L703/M703</f>
        <v>6.1335417700989027E-2</v>
      </c>
      <c r="O703" s="7">
        <f>1/N703</f>
        <v>16.303793753798388</v>
      </c>
      <c r="P703" s="3">
        <f>IF(O703&gt;21,"",N703)</f>
        <v>6.1335417700989027E-2</v>
      </c>
      <c r="Q703" s="3">
        <f>IF(ISNUMBER(P703),SUMIF(A:A,A703,P:P),"")</f>
        <v>0.86179832558666203</v>
      </c>
      <c r="R703" s="3">
        <f>IFERROR(P703*(1/Q703),"")</f>
        <v>7.1171428256414232E-2</v>
      </c>
      <c r="S703" s="8">
        <f>IFERROR(1/R703,"")</f>
        <v>14.050582157733729</v>
      </c>
    </row>
    <row r="704" spans="1:19" x14ac:dyDescent="0.25">
      <c r="A704" s="1">
        <v>70</v>
      </c>
      <c r="B704" s="5">
        <v>0.76041666666666663</v>
      </c>
      <c r="C704" s="1" t="s">
        <v>31</v>
      </c>
      <c r="D704" s="1">
        <v>11</v>
      </c>
      <c r="E704" s="1">
        <v>13</v>
      </c>
      <c r="F704" s="1" t="s">
        <v>734</v>
      </c>
      <c r="G704" s="2">
        <v>50.170099999999998</v>
      </c>
      <c r="H704" s="6">
        <f>1+COUNTIFS(A:A,A704,O:O,"&lt;"&amp;O704)</f>
        <v>8</v>
      </c>
      <c r="I704" s="2">
        <f>AVERAGEIF(A:A,A704,G:G)</f>
        <v>52.956611111111101</v>
      </c>
      <c r="J704" s="2">
        <f>G704-I704</f>
        <v>-2.7865111111111034</v>
      </c>
      <c r="K704" s="2">
        <f>90+J704</f>
        <v>87.21348888888889</v>
      </c>
      <c r="L704" s="2">
        <f>EXP(0.06*K704)</f>
        <v>187.3183045777229</v>
      </c>
      <c r="M704" s="2">
        <f>SUMIF(A:A,A704,L:L)</f>
        <v>3289.0668118055305</v>
      </c>
      <c r="N704" s="3">
        <f>L704/M704</f>
        <v>5.6951808915944362E-2</v>
      </c>
      <c r="O704" s="7">
        <f>1/N704</f>
        <v>17.558704789797076</v>
      </c>
      <c r="P704" s="3">
        <f>IF(O704&gt;21,"",N704)</f>
        <v>5.6951808915944362E-2</v>
      </c>
      <c r="Q704" s="3">
        <f>IF(ISNUMBER(P704),SUMIF(A:A,A704,P:P),"")</f>
        <v>0.86179832558666203</v>
      </c>
      <c r="R704" s="3">
        <f>IFERROR(P704*(1/Q704),"")</f>
        <v>6.6084845172070736E-2</v>
      </c>
      <c r="S704" s="8">
        <f>IFERROR(1/R704,"")</f>
        <v>15.132062387317621</v>
      </c>
    </row>
    <row r="705" spans="1:19" x14ac:dyDescent="0.25">
      <c r="A705" s="1">
        <v>70</v>
      </c>
      <c r="B705" s="5">
        <v>0.76041666666666663</v>
      </c>
      <c r="C705" s="1" t="s">
        <v>31</v>
      </c>
      <c r="D705" s="1">
        <v>11</v>
      </c>
      <c r="E705" s="1">
        <v>11</v>
      </c>
      <c r="F705" s="1" t="s">
        <v>733</v>
      </c>
      <c r="G705" s="2">
        <v>44.033733333333302</v>
      </c>
      <c r="H705" s="6">
        <f>1+COUNTIFS(A:A,A705,O:O,"&lt;"&amp;O705)</f>
        <v>9</v>
      </c>
      <c r="I705" s="2">
        <f>AVERAGEIF(A:A,A705,G:G)</f>
        <v>52.956611111111101</v>
      </c>
      <c r="J705" s="2">
        <f>G705-I705</f>
        <v>-8.9228777777777992</v>
      </c>
      <c r="K705" s="2">
        <f>90+J705</f>
        <v>81.077122222222201</v>
      </c>
      <c r="L705" s="2">
        <f>EXP(0.06*K705)</f>
        <v>129.6226235786132</v>
      </c>
      <c r="M705" s="2">
        <f>SUMIF(A:A,A705,L:L)</f>
        <v>3289.0668118055305</v>
      </c>
      <c r="N705" s="3">
        <f>L705/M705</f>
        <v>3.9410152178531443E-2</v>
      </c>
      <c r="O705" s="7">
        <f>1/N705</f>
        <v>25.374172509406012</v>
      </c>
      <c r="P705" s="3" t="str">
        <f>IF(O705&gt;21,"",N705)</f>
        <v/>
      </c>
      <c r="Q705" s="3" t="str">
        <f>IF(ISNUMBER(P705),SUMIF(A:A,A705,P:P),"")</f>
        <v/>
      </c>
      <c r="R705" s="3" t="str">
        <f>IFERROR(P705*(1/Q705),"")</f>
        <v/>
      </c>
      <c r="S705" s="8" t="str">
        <f>IFERROR(1/R705,"")</f>
        <v/>
      </c>
    </row>
    <row r="706" spans="1:19" x14ac:dyDescent="0.25">
      <c r="A706" s="1">
        <v>70</v>
      </c>
      <c r="B706" s="5">
        <v>0.76041666666666663</v>
      </c>
      <c r="C706" s="1" t="s">
        <v>31</v>
      </c>
      <c r="D706" s="1">
        <v>11</v>
      </c>
      <c r="E706" s="1">
        <v>4</v>
      </c>
      <c r="F706" s="1" t="s">
        <v>728</v>
      </c>
      <c r="G706" s="2">
        <v>42.704133333333303</v>
      </c>
      <c r="H706" s="6">
        <f>1+COUNTIFS(A:A,A706,O:O,"&lt;"&amp;O706)</f>
        <v>10</v>
      </c>
      <c r="I706" s="2">
        <f>AVERAGEIF(A:A,A706,G:G)</f>
        <v>52.956611111111101</v>
      </c>
      <c r="J706" s="2">
        <f>G706-I706</f>
        <v>-10.252477777777798</v>
      </c>
      <c r="K706" s="2">
        <f>90+J706</f>
        <v>79.747522222222202</v>
      </c>
      <c r="L706" s="2">
        <f>EXP(0.06*K706)</f>
        <v>119.68356880395453</v>
      </c>
      <c r="M706" s="2">
        <f>SUMIF(A:A,A706,L:L)</f>
        <v>3289.0668118055305</v>
      </c>
      <c r="N706" s="3">
        <f>L706/M706</f>
        <v>3.6388305757235236E-2</v>
      </c>
      <c r="O706" s="7">
        <f>1/N706</f>
        <v>27.481356419051359</v>
      </c>
      <c r="P706" s="3" t="str">
        <f>IF(O706&gt;21,"",N706)</f>
        <v/>
      </c>
      <c r="Q706" s="3" t="str">
        <f>IF(ISNUMBER(P706),SUMIF(A:A,A706,P:P),"")</f>
        <v/>
      </c>
      <c r="R706" s="3" t="str">
        <f>IFERROR(P706*(1/Q706),"")</f>
        <v/>
      </c>
      <c r="S706" s="8" t="str">
        <f>IFERROR(1/R706,"")</f>
        <v/>
      </c>
    </row>
    <row r="707" spans="1:19" x14ac:dyDescent="0.25">
      <c r="A707" s="1">
        <v>70</v>
      </c>
      <c r="B707" s="5">
        <v>0.76041666666666663</v>
      </c>
      <c r="C707" s="1" t="s">
        <v>31</v>
      </c>
      <c r="D707" s="1">
        <v>11</v>
      </c>
      <c r="E707" s="1">
        <v>14</v>
      </c>
      <c r="F707" s="1" t="s">
        <v>735</v>
      </c>
      <c r="G707" s="2">
        <v>41.419033333333402</v>
      </c>
      <c r="H707" s="6">
        <f>1+COUNTIFS(A:A,A707,O:O,"&lt;"&amp;O707)</f>
        <v>11</v>
      </c>
      <c r="I707" s="2">
        <f>AVERAGEIF(A:A,A707,G:G)</f>
        <v>52.956611111111101</v>
      </c>
      <c r="J707" s="2">
        <f>G707-I707</f>
        <v>-11.537577777777699</v>
      </c>
      <c r="K707" s="2">
        <f>90+J707</f>
        <v>78.462422222222301</v>
      </c>
      <c r="L707" s="2">
        <f>EXP(0.06*K707)</f>
        <v>110.80205635851506</v>
      </c>
      <c r="M707" s="2">
        <f>SUMIF(A:A,A707,L:L)</f>
        <v>3289.0668118055305</v>
      </c>
      <c r="N707" s="3">
        <f>L707/M707</f>
        <v>3.3687991974140033E-2</v>
      </c>
      <c r="O707" s="7">
        <f>1/N707</f>
        <v>29.684167603923427</v>
      </c>
      <c r="P707" s="3" t="str">
        <f>IF(O707&gt;21,"",N707)</f>
        <v/>
      </c>
      <c r="Q707" s="3" t="str">
        <f>IF(ISNUMBER(P707),SUMIF(A:A,A707,P:P),"")</f>
        <v/>
      </c>
      <c r="R707" s="3" t="str">
        <f>IFERROR(P707*(1/Q707),"")</f>
        <v/>
      </c>
      <c r="S707" s="8" t="str">
        <f>IFERROR(1/R707,"")</f>
        <v/>
      </c>
    </row>
    <row r="708" spans="1:19" x14ac:dyDescent="0.25">
      <c r="A708" s="1">
        <v>70</v>
      </c>
      <c r="B708" s="5">
        <v>0.76041666666666663</v>
      </c>
      <c r="C708" s="1" t="s">
        <v>31</v>
      </c>
      <c r="D708" s="1">
        <v>11</v>
      </c>
      <c r="E708" s="1">
        <v>17</v>
      </c>
      <c r="F708" s="1" t="s">
        <v>737</v>
      </c>
      <c r="G708" s="2">
        <v>38.7571333333333</v>
      </c>
      <c r="H708" s="6">
        <f>1+COUNTIFS(A:A,A708,O:O,"&lt;"&amp;O708)</f>
        <v>12</v>
      </c>
      <c r="I708" s="2">
        <f>AVERAGEIF(A:A,A708,G:G)</f>
        <v>52.956611111111101</v>
      </c>
      <c r="J708" s="2">
        <f>G708-I708</f>
        <v>-14.199477777777801</v>
      </c>
      <c r="K708" s="2">
        <f>90+J708</f>
        <v>75.800522222222199</v>
      </c>
      <c r="L708" s="2">
        <f>EXP(0.06*K708)</f>
        <v>94.4462919077815</v>
      </c>
      <c r="M708" s="2">
        <f>SUMIF(A:A,A708,L:L)</f>
        <v>3289.0668118055305</v>
      </c>
      <c r="N708" s="3">
        <f>L708/M708</f>
        <v>2.8715224503431502E-2</v>
      </c>
      <c r="O708" s="7">
        <f>1/N708</f>
        <v>34.824732081774215</v>
      </c>
      <c r="P708" s="3" t="str">
        <f>IF(O708&gt;21,"",N708)</f>
        <v/>
      </c>
      <c r="Q708" s="3" t="str">
        <f>IF(ISNUMBER(P708),SUMIF(A:A,A708,P:P),"")</f>
        <v/>
      </c>
      <c r="R708" s="3" t="str">
        <f>IFERROR(P708*(1/Q708),"")</f>
        <v/>
      </c>
      <c r="S708" s="8" t="str">
        <f>IFERROR(1/R708,"")</f>
        <v/>
      </c>
    </row>
    <row r="709" spans="1:19" x14ac:dyDescent="0.25">
      <c r="A709" s="1">
        <v>71</v>
      </c>
      <c r="B709" s="5">
        <v>0.77083333333333337</v>
      </c>
      <c r="C709" s="1" t="s">
        <v>451</v>
      </c>
      <c r="D709" s="1">
        <v>4</v>
      </c>
      <c r="E709" s="1">
        <v>3</v>
      </c>
      <c r="F709" s="1" t="s">
        <v>740</v>
      </c>
      <c r="G709" s="2">
        <v>58.159566666666592</v>
      </c>
      <c r="H709" s="6">
        <f>1+COUNTIFS(A:A,A709,O:O,"&lt;"&amp;O709)</f>
        <v>1</v>
      </c>
      <c r="I709" s="2">
        <f>AVERAGEIF(A:A,A709,G:G)</f>
        <v>49.000620833333322</v>
      </c>
      <c r="J709" s="2">
        <f>G709-I709</f>
        <v>9.1589458333332701</v>
      </c>
      <c r="K709" s="2">
        <f>90+J709</f>
        <v>99.158945833333263</v>
      </c>
      <c r="L709" s="2">
        <f>EXP(0.06*K709)</f>
        <v>383.57560649727361</v>
      </c>
      <c r="M709" s="2">
        <f>SUMIF(A:A,A709,L:L)</f>
        <v>1952.829849753856</v>
      </c>
      <c r="N709" s="3">
        <f>L709/M709</f>
        <v>0.19642039297259886</v>
      </c>
      <c r="O709" s="7">
        <f>1/N709</f>
        <v>5.0911210636845761</v>
      </c>
      <c r="P709" s="3">
        <f>IF(O709&gt;21,"",N709)</f>
        <v>0.19642039297259886</v>
      </c>
      <c r="Q709" s="3">
        <f>IF(ISNUMBER(P709),SUMIF(A:A,A709,P:P),"")</f>
        <v>0.96225929484180472</v>
      </c>
      <c r="R709" s="3">
        <f>IFERROR(P709*(1/Q709),"")</f>
        <v>0.20412418360156279</v>
      </c>
      <c r="S709" s="8">
        <f>IFERROR(1/R709,"")</f>
        <v>4.898978564695379</v>
      </c>
    </row>
    <row r="710" spans="1:19" x14ac:dyDescent="0.25">
      <c r="A710" s="1">
        <v>71</v>
      </c>
      <c r="B710" s="5">
        <v>0.77083333333333337</v>
      </c>
      <c r="C710" s="1" t="s">
        <v>451</v>
      </c>
      <c r="D710" s="1">
        <v>4</v>
      </c>
      <c r="E710" s="1">
        <v>4</v>
      </c>
      <c r="F710" s="1" t="s">
        <v>741</v>
      </c>
      <c r="G710" s="2">
        <v>55.839466666666702</v>
      </c>
      <c r="H710" s="6">
        <f>1+COUNTIFS(A:A,A710,O:O,"&lt;"&amp;O710)</f>
        <v>2</v>
      </c>
      <c r="I710" s="2">
        <f>AVERAGEIF(A:A,A710,G:G)</f>
        <v>49.000620833333322</v>
      </c>
      <c r="J710" s="2">
        <f>G710-I710</f>
        <v>6.8388458333333801</v>
      </c>
      <c r="K710" s="2">
        <f>90+J710</f>
        <v>96.83884583333338</v>
      </c>
      <c r="L710" s="2">
        <f>EXP(0.06*K710)</f>
        <v>333.72948845062365</v>
      </c>
      <c r="M710" s="2">
        <f>SUMIF(A:A,A710,L:L)</f>
        <v>1952.829849753856</v>
      </c>
      <c r="N710" s="3">
        <f>L710/M710</f>
        <v>0.17089532326264292</v>
      </c>
      <c r="O710" s="7">
        <f>1/N710</f>
        <v>5.8515352024182414</v>
      </c>
      <c r="P710" s="3">
        <f>IF(O710&gt;21,"",N710)</f>
        <v>0.17089532326264292</v>
      </c>
      <c r="Q710" s="3">
        <f>IF(ISNUMBER(P710),SUMIF(A:A,A710,P:P),"")</f>
        <v>0.96225929484180472</v>
      </c>
      <c r="R710" s="3">
        <f>IFERROR(P710*(1/Q710),"")</f>
        <v>0.17759799690034495</v>
      </c>
      <c r="S710" s="8">
        <f>IFERROR(1/R710,"")</f>
        <v>5.6306941376209725</v>
      </c>
    </row>
    <row r="711" spans="1:19" x14ac:dyDescent="0.25">
      <c r="A711" s="1">
        <v>71</v>
      </c>
      <c r="B711" s="5">
        <v>0.77083333333333337</v>
      </c>
      <c r="C711" s="1" t="s">
        <v>451</v>
      </c>
      <c r="D711" s="1">
        <v>4</v>
      </c>
      <c r="E711" s="1">
        <v>5</v>
      </c>
      <c r="F711" s="1" t="s">
        <v>742</v>
      </c>
      <c r="G711" s="2">
        <v>52.596399999999996</v>
      </c>
      <c r="H711" s="6">
        <f>1+COUNTIFS(A:A,A711,O:O,"&lt;"&amp;O711)</f>
        <v>3</v>
      </c>
      <c r="I711" s="2">
        <f>AVERAGEIF(A:A,A711,G:G)</f>
        <v>49.000620833333322</v>
      </c>
      <c r="J711" s="2">
        <f>G711-I711</f>
        <v>3.5957791666666736</v>
      </c>
      <c r="K711" s="2">
        <f>90+J711</f>
        <v>93.595779166666674</v>
      </c>
      <c r="L711" s="2">
        <f>EXP(0.06*K711)</f>
        <v>274.71844861956185</v>
      </c>
      <c r="M711" s="2">
        <f>SUMIF(A:A,A711,L:L)</f>
        <v>1952.829849753856</v>
      </c>
      <c r="N711" s="3">
        <f>L711/M711</f>
        <v>0.1406771043847925</v>
      </c>
      <c r="O711" s="7">
        <f>1/N711</f>
        <v>7.1084772776152061</v>
      </c>
      <c r="P711" s="3">
        <f>IF(O711&gt;21,"",N711)</f>
        <v>0.1406771043847925</v>
      </c>
      <c r="Q711" s="3">
        <f>IF(ISNUMBER(P711),SUMIF(A:A,A711,P:P),"")</f>
        <v>0.96225929484180472</v>
      </c>
      <c r="R711" s="3">
        <f>IFERROR(P711*(1/Q711),"")</f>
        <v>0.14619459135275986</v>
      </c>
      <c r="S711" s="8">
        <f>IFERROR(1/R711,"")</f>
        <v>6.8401983325569997</v>
      </c>
    </row>
    <row r="712" spans="1:19" x14ac:dyDescent="0.25">
      <c r="A712" s="1">
        <v>71</v>
      </c>
      <c r="B712" s="5">
        <v>0.77083333333333337</v>
      </c>
      <c r="C712" s="1" t="s">
        <v>451</v>
      </c>
      <c r="D712" s="1">
        <v>4</v>
      </c>
      <c r="E712" s="1">
        <v>7</v>
      </c>
      <c r="F712" s="1" t="s">
        <v>744</v>
      </c>
      <c r="G712" s="2">
        <v>52.316333333333297</v>
      </c>
      <c r="H712" s="6">
        <f>1+COUNTIFS(A:A,A712,O:O,"&lt;"&amp;O712)</f>
        <v>4</v>
      </c>
      <c r="I712" s="2">
        <f>AVERAGEIF(A:A,A712,G:G)</f>
        <v>49.000620833333322</v>
      </c>
      <c r="J712" s="2">
        <f>G712-I712</f>
        <v>3.3157124999999752</v>
      </c>
      <c r="K712" s="2">
        <f>90+J712</f>
        <v>93.315712499999975</v>
      </c>
      <c r="L712" s="2">
        <f>EXP(0.06*K712)</f>
        <v>270.14065019193652</v>
      </c>
      <c r="M712" s="2">
        <f>SUMIF(A:A,A712,L:L)</f>
        <v>1952.829849753856</v>
      </c>
      <c r="N712" s="3">
        <f>L712/M712</f>
        <v>0.13833291734350861</v>
      </c>
      <c r="O712" s="7">
        <f>1/N712</f>
        <v>7.2289374011884515</v>
      </c>
      <c r="P712" s="3">
        <f>IF(O712&gt;21,"",N712)</f>
        <v>0.13833291734350861</v>
      </c>
      <c r="Q712" s="3">
        <f>IF(ISNUMBER(P712),SUMIF(A:A,A712,P:P),"")</f>
        <v>0.96225929484180472</v>
      </c>
      <c r="R712" s="3">
        <f>IFERROR(P712*(1/Q712),"")</f>
        <v>0.14375846311388504</v>
      </c>
      <c r="S712" s="8">
        <f>IFERROR(1/R712,"")</f>
        <v>6.9561122061231471</v>
      </c>
    </row>
    <row r="713" spans="1:19" x14ac:dyDescent="0.25">
      <c r="A713" s="1">
        <v>71</v>
      </c>
      <c r="B713" s="5">
        <v>0.77083333333333337</v>
      </c>
      <c r="C713" s="1" t="s">
        <v>451</v>
      </c>
      <c r="D713" s="1">
        <v>4</v>
      </c>
      <c r="E713" s="1">
        <v>1</v>
      </c>
      <c r="F713" s="1" t="s">
        <v>738</v>
      </c>
      <c r="G713" s="2">
        <v>51.302233333333305</v>
      </c>
      <c r="H713" s="6">
        <f>1+COUNTIFS(A:A,A713,O:O,"&lt;"&amp;O713)</f>
        <v>5</v>
      </c>
      <c r="I713" s="2">
        <f>AVERAGEIF(A:A,A713,G:G)</f>
        <v>49.000620833333322</v>
      </c>
      <c r="J713" s="2">
        <f>G713-I713</f>
        <v>2.3016124999999832</v>
      </c>
      <c r="K713" s="2">
        <f>90+J713</f>
        <v>92.301612499999976</v>
      </c>
      <c r="L713" s="2">
        <f>EXP(0.06*K713)</f>
        <v>254.19374453135867</v>
      </c>
      <c r="M713" s="2">
        <f>SUMIF(A:A,A713,L:L)</f>
        <v>1952.829849753856</v>
      </c>
      <c r="N713" s="3">
        <f>L713/M713</f>
        <v>0.13016686761696031</v>
      </c>
      <c r="O713" s="7">
        <f>1/N713</f>
        <v>7.6824465265821864</v>
      </c>
      <c r="P713" s="3">
        <f>IF(O713&gt;21,"",N713)</f>
        <v>0.13016686761696031</v>
      </c>
      <c r="Q713" s="3">
        <f>IF(ISNUMBER(P713),SUMIF(A:A,A713,P:P),"")</f>
        <v>0.96225929484180472</v>
      </c>
      <c r="R713" s="3">
        <f>IFERROR(P713*(1/Q713),"")</f>
        <v>0.1352721333165815</v>
      </c>
      <c r="S713" s="8">
        <f>IFERROR(1/R713,"")</f>
        <v>7.3925055773288468</v>
      </c>
    </row>
    <row r="714" spans="1:19" x14ac:dyDescent="0.25">
      <c r="A714" s="1">
        <v>71</v>
      </c>
      <c r="B714" s="5">
        <v>0.77083333333333337</v>
      </c>
      <c r="C714" s="1" t="s">
        <v>451</v>
      </c>
      <c r="D714" s="1">
        <v>4</v>
      </c>
      <c r="E714" s="1">
        <v>2</v>
      </c>
      <c r="F714" s="1" t="s">
        <v>739</v>
      </c>
      <c r="G714" s="2">
        <v>47.530366666666701</v>
      </c>
      <c r="H714" s="6">
        <f>1+COUNTIFS(A:A,A714,O:O,"&lt;"&amp;O714)</f>
        <v>6</v>
      </c>
      <c r="I714" s="2">
        <f>AVERAGEIF(A:A,A714,G:G)</f>
        <v>49.000620833333322</v>
      </c>
      <c r="J714" s="2">
        <f>G714-I714</f>
        <v>-1.4702541666666207</v>
      </c>
      <c r="K714" s="2">
        <f>90+J714</f>
        <v>88.529745833333379</v>
      </c>
      <c r="L714" s="2">
        <f>EXP(0.06*K714)</f>
        <v>202.71169542646282</v>
      </c>
      <c r="M714" s="2">
        <f>SUMIF(A:A,A714,L:L)</f>
        <v>1952.829849753856</v>
      </c>
      <c r="N714" s="3">
        <f>L714/M714</f>
        <v>0.10380407461101313</v>
      </c>
      <c r="O714" s="7">
        <f>1/N714</f>
        <v>9.6335332090509738</v>
      </c>
      <c r="P714" s="3">
        <f>IF(O714&gt;21,"",N714)</f>
        <v>0.10380407461101313</v>
      </c>
      <c r="Q714" s="3">
        <f>IF(ISNUMBER(P714),SUMIF(A:A,A714,P:P),"")</f>
        <v>0.96225929484180472</v>
      </c>
      <c r="R714" s="3">
        <f>IFERROR(P714*(1/Q714),"")</f>
        <v>0.10787536703199994</v>
      </c>
      <c r="S714" s="8">
        <f>IFERROR(1/R714,"")</f>
        <v>9.2699568725764969</v>
      </c>
    </row>
    <row r="715" spans="1:19" x14ac:dyDescent="0.25">
      <c r="A715" s="1">
        <v>71</v>
      </c>
      <c r="B715" s="5">
        <v>0.77083333333333337</v>
      </c>
      <c r="C715" s="1" t="s">
        <v>451</v>
      </c>
      <c r="D715" s="1">
        <v>4</v>
      </c>
      <c r="E715" s="1">
        <v>6</v>
      </c>
      <c r="F715" s="1" t="s">
        <v>743</v>
      </c>
      <c r="G715" s="2">
        <v>43.592999999999996</v>
      </c>
      <c r="H715" s="6">
        <f>1+COUNTIFS(A:A,A715,O:O,"&lt;"&amp;O715)</f>
        <v>7</v>
      </c>
      <c r="I715" s="2">
        <f>AVERAGEIF(A:A,A715,G:G)</f>
        <v>49.000620833333322</v>
      </c>
      <c r="J715" s="2">
        <f>G715-I715</f>
        <v>-5.4076208333333255</v>
      </c>
      <c r="K715" s="2">
        <f>90+J715</f>
        <v>84.592379166666674</v>
      </c>
      <c r="L715" s="2">
        <f>EXP(0.06*K715)</f>
        <v>160.05904045295591</v>
      </c>
      <c r="M715" s="2">
        <f>SUMIF(A:A,A715,L:L)</f>
        <v>1952.829849753856</v>
      </c>
      <c r="N715" s="3">
        <f>L715/M715</f>
        <v>8.196261465028841E-2</v>
      </c>
      <c r="O715" s="7">
        <f>1/N715</f>
        <v>12.200684473850924</v>
      </c>
      <c r="P715" s="3">
        <f>IF(O715&gt;21,"",N715)</f>
        <v>8.196261465028841E-2</v>
      </c>
      <c r="Q715" s="3">
        <f>IF(ISNUMBER(P715),SUMIF(A:A,A715,P:P),"")</f>
        <v>0.96225929484180472</v>
      </c>
      <c r="R715" s="3">
        <f>IFERROR(P715*(1/Q715),"")</f>
        <v>8.5177264682866016E-2</v>
      </c>
      <c r="S715" s="8">
        <f>IFERROR(1/R715,"")</f>
        <v>11.740222038395144</v>
      </c>
    </row>
    <row r="716" spans="1:19" x14ac:dyDescent="0.25">
      <c r="A716" s="1">
        <v>71</v>
      </c>
      <c r="B716" s="5">
        <v>0.77083333333333337</v>
      </c>
      <c r="C716" s="1" t="s">
        <v>451</v>
      </c>
      <c r="D716" s="1">
        <v>4</v>
      </c>
      <c r="E716" s="1">
        <v>8</v>
      </c>
      <c r="F716" s="1" t="s">
        <v>745</v>
      </c>
      <c r="G716" s="2">
        <v>30.6676</v>
      </c>
      <c r="H716" s="6">
        <f>1+COUNTIFS(A:A,A716,O:O,"&lt;"&amp;O716)</f>
        <v>8</v>
      </c>
      <c r="I716" s="2">
        <f>AVERAGEIF(A:A,A716,G:G)</f>
        <v>49.000620833333322</v>
      </c>
      <c r="J716" s="2">
        <f>G716-I716</f>
        <v>-18.333020833333322</v>
      </c>
      <c r="K716" s="2">
        <f>90+J716</f>
        <v>71.666979166666678</v>
      </c>
      <c r="L716" s="2">
        <f>EXP(0.06*K716)</f>
        <v>73.701175583682826</v>
      </c>
      <c r="M716" s="2">
        <f>SUMIF(A:A,A716,L:L)</f>
        <v>1952.829849753856</v>
      </c>
      <c r="N716" s="3">
        <f>L716/M716</f>
        <v>3.7740705158195158E-2</v>
      </c>
      <c r="O716" s="7">
        <f>1/N716</f>
        <v>26.496590241448001</v>
      </c>
      <c r="P716" s="3" t="str">
        <f>IF(O716&gt;21,"",N716)</f>
        <v/>
      </c>
      <c r="Q716" s="3" t="str">
        <f>IF(ISNUMBER(P716),SUMIF(A:A,A716,P:P),"")</f>
        <v/>
      </c>
      <c r="R716" s="3" t="str">
        <f>IFERROR(P716*(1/Q716),"")</f>
        <v/>
      </c>
      <c r="S716" s="8" t="str">
        <f>IFERROR(1/R716,"")</f>
        <v/>
      </c>
    </row>
    <row r="717" spans="1:19" x14ac:dyDescent="0.25">
      <c r="A717" s="1">
        <v>72</v>
      </c>
      <c r="B717" s="5">
        <v>0.78125</v>
      </c>
      <c r="C717" s="1" t="s">
        <v>213</v>
      </c>
      <c r="D717" s="1">
        <v>7</v>
      </c>
      <c r="E717" s="1">
        <v>2</v>
      </c>
      <c r="F717" s="1" t="s">
        <v>747</v>
      </c>
      <c r="G717" s="2">
        <v>73.833933333333306</v>
      </c>
      <c r="H717" s="6">
        <f>1+COUNTIFS(A:A,A717,O:O,"&lt;"&amp;O717)</f>
        <v>1</v>
      </c>
      <c r="I717" s="2">
        <f>AVERAGEIF(A:A,A717,G:G)</f>
        <v>47.673404761904756</v>
      </c>
      <c r="J717" s="2">
        <f>G717-I717</f>
        <v>26.16052857142855</v>
      </c>
      <c r="K717" s="2">
        <f>90+J717</f>
        <v>116.16052857142856</v>
      </c>
      <c r="L717" s="2">
        <f>EXP(0.06*K717)</f>
        <v>1063.8308846659793</v>
      </c>
      <c r="M717" s="2">
        <f>SUMIF(A:A,A717,L:L)</f>
        <v>3791.8652886561567</v>
      </c>
      <c r="N717" s="3">
        <f>L717/M717</f>
        <v>0.2805560861691378</v>
      </c>
      <c r="O717" s="7">
        <f>1/N717</f>
        <v>3.5643496944034703</v>
      </c>
      <c r="P717" s="3">
        <f>IF(O717&gt;21,"",N717)</f>
        <v>0.2805560861691378</v>
      </c>
      <c r="Q717" s="3">
        <f>IF(ISNUMBER(P717),SUMIF(A:A,A717,P:P),"")</f>
        <v>0.82200933253391539</v>
      </c>
      <c r="R717" s="3">
        <f>IFERROR(P717*(1/Q717),"")</f>
        <v>0.34130523227065956</v>
      </c>
      <c r="S717" s="8">
        <f>IFERROR(1/R717,"")</f>
        <v>2.9299287132140615</v>
      </c>
    </row>
    <row r="718" spans="1:19" x14ac:dyDescent="0.25">
      <c r="A718" s="1">
        <v>72</v>
      </c>
      <c r="B718" s="5">
        <v>0.78125</v>
      </c>
      <c r="C718" s="1" t="s">
        <v>213</v>
      </c>
      <c r="D718" s="1">
        <v>7</v>
      </c>
      <c r="E718" s="1">
        <v>3</v>
      </c>
      <c r="F718" s="1" t="s">
        <v>748</v>
      </c>
      <c r="G718" s="2">
        <v>53.6473333333333</v>
      </c>
      <c r="H718" s="6">
        <f>1+COUNTIFS(A:A,A718,O:O,"&lt;"&amp;O718)</f>
        <v>2</v>
      </c>
      <c r="I718" s="2">
        <f>AVERAGEIF(A:A,A718,G:G)</f>
        <v>47.673404761904756</v>
      </c>
      <c r="J718" s="2">
        <f>G718-I718</f>
        <v>5.9739285714285444</v>
      </c>
      <c r="K718" s="2">
        <f>90+J718</f>
        <v>95.973928571428544</v>
      </c>
      <c r="L718" s="2">
        <f>EXP(0.06*K718)</f>
        <v>316.85229353215465</v>
      </c>
      <c r="M718" s="2">
        <f>SUMIF(A:A,A718,L:L)</f>
        <v>3791.8652886561567</v>
      </c>
      <c r="N718" s="3">
        <f>L718/M718</f>
        <v>8.3561062804646105E-2</v>
      </c>
      <c r="O718" s="7">
        <f>1/N718</f>
        <v>11.967296327212328</v>
      </c>
      <c r="P718" s="3">
        <f>IF(O718&gt;21,"",N718)</f>
        <v>8.3561062804646105E-2</v>
      </c>
      <c r="Q718" s="3">
        <f>IF(ISNUMBER(P718),SUMIF(A:A,A718,P:P),"")</f>
        <v>0.82200933253391539</v>
      </c>
      <c r="R718" s="3">
        <f>IFERROR(P718*(1/Q718),"")</f>
        <v>0.10165464003560866</v>
      </c>
      <c r="S718" s="8">
        <f>IFERROR(1/R718,"")</f>
        <v>9.8372292661673821</v>
      </c>
    </row>
    <row r="719" spans="1:19" x14ac:dyDescent="0.25">
      <c r="A719" s="1">
        <v>72</v>
      </c>
      <c r="B719" s="5">
        <v>0.78125</v>
      </c>
      <c r="C719" s="1" t="s">
        <v>213</v>
      </c>
      <c r="D719" s="1">
        <v>7</v>
      </c>
      <c r="E719" s="1">
        <v>6</v>
      </c>
      <c r="F719" s="1" t="s">
        <v>751</v>
      </c>
      <c r="G719" s="2">
        <v>53.603633333333299</v>
      </c>
      <c r="H719" s="6">
        <f>1+COUNTIFS(A:A,A719,O:O,"&lt;"&amp;O719)</f>
        <v>3</v>
      </c>
      <c r="I719" s="2">
        <f>AVERAGEIF(A:A,A719,G:G)</f>
        <v>47.673404761904756</v>
      </c>
      <c r="J719" s="2">
        <f>G719-I719</f>
        <v>5.9302285714285432</v>
      </c>
      <c r="K719" s="2">
        <f>90+J719</f>
        <v>95.930228571428543</v>
      </c>
      <c r="L719" s="2">
        <f>EXP(0.06*K719)</f>
        <v>316.02259502859135</v>
      </c>
      <c r="M719" s="2">
        <f>SUMIF(A:A,A719,L:L)</f>
        <v>3791.8652886561567</v>
      </c>
      <c r="N719" s="3">
        <f>L719/M719</f>
        <v>8.3342252683399065E-2</v>
      </c>
      <c r="O719" s="7">
        <f>1/N719</f>
        <v>11.998715751046527</v>
      </c>
      <c r="P719" s="3">
        <f>IF(O719&gt;21,"",N719)</f>
        <v>8.3342252683399065E-2</v>
      </c>
      <c r="Q719" s="3">
        <f>IF(ISNUMBER(P719),SUMIF(A:A,A719,P:P),"")</f>
        <v>0.82200933253391539</v>
      </c>
      <c r="R719" s="3">
        <f>IFERROR(P719*(1/Q719),"")</f>
        <v>0.10138845069616097</v>
      </c>
      <c r="S719" s="8">
        <f>IFERROR(1/R719,"")</f>
        <v>9.8630563257819333</v>
      </c>
    </row>
    <row r="720" spans="1:19" x14ac:dyDescent="0.25">
      <c r="A720" s="1">
        <v>72</v>
      </c>
      <c r="B720" s="5">
        <v>0.78125</v>
      </c>
      <c r="C720" s="1" t="s">
        <v>213</v>
      </c>
      <c r="D720" s="1">
        <v>7</v>
      </c>
      <c r="E720" s="1">
        <v>8</v>
      </c>
      <c r="F720" s="1" t="s">
        <v>752</v>
      </c>
      <c r="G720" s="2">
        <v>51.246466666666699</v>
      </c>
      <c r="H720" s="6">
        <f>1+COUNTIFS(A:A,A720,O:O,"&lt;"&amp;O720)</f>
        <v>4</v>
      </c>
      <c r="I720" s="2">
        <f>AVERAGEIF(A:A,A720,G:G)</f>
        <v>47.673404761904756</v>
      </c>
      <c r="J720" s="2">
        <f>G720-I720</f>
        <v>3.5730619047619427</v>
      </c>
      <c r="K720" s="2">
        <f>90+J720</f>
        <v>93.573061904761943</v>
      </c>
      <c r="L720" s="2">
        <f>EXP(0.06*K720)</f>
        <v>274.34425264189525</v>
      </c>
      <c r="M720" s="2">
        <f>SUMIF(A:A,A720,L:L)</f>
        <v>3791.8652886561567</v>
      </c>
      <c r="N720" s="3">
        <f>L720/M720</f>
        <v>7.2350738161144776E-2</v>
      </c>
      <c r="O720" s="7">
        <f>1/N720</f>
        <v>13.821559052690354</v>
      </c>
      <c r="P720" s="3">
        <f>IF(O720&gt;21,"",N720)</f>
        <v>7.2350738161144776E-2</v>
      </c>
      <c r="Q720" s="3">
        <f>IF(ISNUMBER(P720),SUMIF(A:A,A720,P:P),"")</f>
        <v>0.82200933253391539</v>
      </c>
      <c r="R720" s="3">
        <f>IFERROR(P720*(1/Q720),"")</f>
        <v>8.8016930340823904E-2</v>
      </c>
      <c r="S720" s="8">
        <f>IFERROR(1/R720,"")</f>
        <v>11.361450531480092</v>
      </c>
    </row>
    <row r="721" spans="1:19" x14ac:dyDescent="0.25">
      <c r="A721" s="1">
        <v>72</v>
      </c>
      <c r="B721" s="5">
        <v>0.78125</v>
      </c>
      <c r="C721" s="1" t="s">
        <v>213</v>
      </c>
      <c r="D721" s="1">
        <v>7</v>
      </c>
      <c r="E721" s="1">
        <v>12</v>
      </c>
      <c r="F721" s="1" t="s">
        <v>756</v>
      </c>
      <c r="G721" s="2">
        <v>50.069099999999999</v>
      </c>
      <c r="H721" s="6">
        <f>1+COUNTIFS(A:A,A721,O:O,"&lt;"&amp;O721)</f>
        <v>5</v>
      </c>
      <c r="I721" s="2">
        <f>AVERAGEIF(A:A,A721,G:G)</f>
        <v>47.673404761904756</v>
      </c>
      <c r="J721" s="2">
        <f>G721-I721</f>
        <v>2.395695238095243</v>
      </c>
      <c r="K721" s="2">
        <f>90+J721</f>
        <v>92.395695238095243</v>
      </c>
      <c r="L721" s="2">
        <f>EXP(0.06*K721)</f>
        <v>255.6327167932603</v>
      </c>
      <c r="M721" s="2">
        <f>SUMIF(A:A,A721,L:L)</f>
        <v>3791.8652886561567</v>
      </c>
      <c r="N721" s="3">
        <f>L721/M721</f>
        <v>6.7416086103590706E-2</v>
      </c>
      <c r="O721" s="7">
        <f>1/N721</f>
        <v>14.833255055231367</v>
      </c>
      <c r="P721" s="3">
        <f>IF(O721&gt;21,"",N721)</f>
        <v>6.7416086103590706E-2</v>
      </c>
      <c r="Q721" s="3">
        <f>IF(ISNUMBER(P721),SUMIF(A:A,A721,P:P),"")</f>
        <v>0.82200933253391539</v>
      </c>
      <c r="R721" s="3">
        <f>IFERROR(P721*(1/Q721),"")</f>
        <v>8.2013772149976391E-2</v>
      </c>
      <c r="S721" s="8">
        <f>IFERROR(1/R721,"")</f>
        <v>12.193074087256061</v>
      </c>
    </row>
    <row r="722" spans="1:19" x14ac:dyDescent="0.25">
      <c r="A722" s="1">
        <v>72</v>
      </c>
      <c r="B722" s="5">
        <v>0.78125</v>
      </c>
      <c r="C722" s="1" t="s">
        <v>213</v>
      </c>
      <c r="D722" s="1">
        <v>7</v>
      </c>
      <c r="E722" s="1">
        <v>4</v>
      </c>
      <c r="F722" s="1" t="s">
        <v>749</v>
      </c>
      <c r="G722" s="2">
        <v>48.921700000000001</v>
      </c>
      <c r="H722" s="6">
        <f>1+COUNTIFS(A:A,A722,O:O,"&lt;"&amp;O722)</f>
        <v>6</v>
      </c>
      <c r="I722" s="2">
        <f>AVERAGEIF(A:A,A722,G:G)</f>
        <v>47.673404761904756</v>
      </c>
      <c r="J722" s="2">
        <f>G722-I722</f>
        <v>1.2482952380952455</v>
      </c>
      <c r="K722" s="2">
        <f>90+J722</f>
        <v>91.248295238095238</v>
      </c>
      <c r="L722" s="2">
        <f>EXP(0.06*K722)</f>
        <v>238.62605764556682</v>
      </c>
      <c r="M722" s="2">
        <f>SUMIF(A:A,A722,L:L)</f>
        <v>3791.8652886561567</v>
      </c>
      <c r="N722" s="3">
        <f>L722/M722</f>
        <v>6.2931048304760928E-2</v>
      </c>
      <c r="O722" s="7">
        <f>1/N722</f>
        <v>15.890407468777966</v>
      </c>
      <c r="P722" s="3">
        <f>IF(O722&gt;21,"",N722)</f>
        <v>6.2931048304760928E-2</v>
      </c>
      <c r="Q722" s="3">
        <f>IF(ISNUMBER(P722),SUMIF(A:A,A722,P:P),"")</f>
        <v>0.82200933253391539</v>
      </c>
      <c r="R722" s="3">
        <f>IFERROR(P722*(1/Q722),"")</f>
        <v>7.6557583732985726E-2</v>
      </c>
      <c r="S722" s="8">
        <f>IFERROR(1/R722,"")</f>
        <v>13.062063237102118</v>
      </c>
    </row>
    <row r="723" spans="1:19" x14ac:dyDescent="0.25">
      <c r="A723" s="1">
        <v>72</v>
      </c>
      <c r="B723" s="5">
        <v>0.78125</v>
      </c>
      <c r="C723" s="1" t="s">
        <v>213</v>
      </c>
      <c r="D723" s="1">
        <v>7</v>
      </c>
      <c r="E723" s="1">
        <v>1</v>
      </c>
      <c r="F723" s="1" t="s">
        <v>746</v>
      </c>
      <c r="G723" s="2">
        <v>48.330266666666603</v>
      </c>
      <c r="H723" s="6">
        <f>1+COUNTIFS(A:A,A723,O:O,"&lt;"&amp;O723)</f>
        <v>7</v>
      </c>
      <c r="I723" s="2">
        <f>AVERAGEIF(A:A,A723,G:G)</f>
        <v>47.673404761904756</v>
      </c>
      <c r="J723" s="2">
        <f>G723-I723</f>
        <v>0.65686190476184692</v>
      </c>
      <c r="K723" s="2">
        <f>90+J723</f>
        <v>90.656861904761854</v>
      </c>
      <c r="L723" s="2">
        <f>EXP(0.06*K723)</f>
        <v>230.30665748404923</v>
      </c>
      <c r="M723" s="2">
        <f>SUMIF(A:A,A723,L:L)</f>
        <v>3791.8652886561567</v>
      </c>
      <c r="N723" s="3">
        <f>L723/M723</f>
        <v>6.0737035720398784E-2</v>
      </c>
      <c r="O723" s="7">
        <f>1/N723</f>
        <v>16.464418919017906</v>
      </c>
      <c r="P723" s="3">
        <f>IF(O723&gt;21,"",N723)</f>
        <v>6.0737035720398784E-2</v>
      </c>
      <c r="Q723" s="3">
        <f>IF(ISNUMBER(P723),SUMIF(A:A,A723,P:P),"")</f>
        <v>0.82200933253391539</v>
      </c>
      <c r="R723" s="3">
        <f>IFERROR(P723*(1/Q723),"")</f>
        <v>7.3888498970165681E-2</v>
      </c>
      <c r="S723" s="8">
        <f>IFERROR(1/R723,"")</f>
        <v>13.533906006180676</v>
      </c>
    </row>
    <row r="724" spans="1:19" x14ac:dyDescent="0.25">
      <c r="A724" s="1">
        <v>72</v>
      </c>
      <c r="B724" s="5">
        <v>0.78125</v>
      </c>
      <c r="C724" s="1" t="s">
        <v>213</v>
      </c>
      <c r="D724" s="1">
        <v>7</v>
      </c>
      <c r="E724" s="1">
        <v>5</v>
      </c>
      <c r="F724" s="1" t="s">
        <v>750</v>
      </c>
      <c r="G724" s="2">
        <v>46.850833333333306</v>
      </c>
      <c r="H724" s="6">
        <f>1+COUNTIFS(A:A,A724,O:O,"&lt;"&amp;O724)</f>
        <v>8</v>
      </c>
      <c r="I724" s="2">
        <f>AVERAGEIF(A:A,A724,G:G)</f>
        <v>47.673404761904756</v>
      </c>
      <c r="J724" s="2">
        <f>G724-I724</f>
        <v>-0.82257142857145027</v>
      </c>
      <c r="K724" s="2">
        <f>90+J724</f>
        <v>89.17742857142855</v>
      </c>
      <c r="L724" s="2">
        <f>EXP(0.06*K724)</f>
        <v>210.74433456899089</v>
      </c>
      <c r="M724" s="2">
        <f>SUMIF(A:A,A724,L:L)</f>
        <v>3791.8652886561567</v>
      </c>
      <c r="N724" s="3">
        <f>L724/M724</f>
        <v>5.5578012014155451E-2</v>
      </c>
      <c r="O724" s="7">
        <f>1/N724</f>
        <v>17.992727047259351</v>
      </c>
      <c r="P724" s="3">
        <f>IF(O724&gt;21,"",N724)</f>
        <v>5.5578012014155451E-2</v>
      </c>
      <c r="Q724" s="3">
        <f>IF(ISNUMBER(P724),SUMIF(A:A,A724,P:P),"")</f>
        <v>0.82200933253391539</v>
      </c>
      <c r="R724" s="3">
        <f>IFERROR(P724*(1/Q724),"")</f>
        <v>6.7612385668215452E-2</v>
      </c>
      <c r="S724" s="8">
        <f>IFERROR(1/R724,"")</f>
        <v>14.790189550582586</v>
      </c>
    </row>
    <row r="725" spans="1:19" x14ac:dyDescent="0.25">
      <c r="A725" s="1">
        <v>72</v>
      </c>
      <c r="B725" s="5">
        <v>0.78125</v>
      </c>
      <c r="C725" s="1" t="s">
        <v>213</v>
      </c>
      <c r="D725" s="1">
        <v>7</v>
      </c>
      <c r="E725" s="1">
        <v>14</v>
      </c>
      <c r="F725" s="1" t="s">
        <v>758</v>
      </c>
      <c r="G725" s="2">
        <v>46.838533333333302</v>
      </c>
      <c r="H725" s="6">
        <f>1+COUNTIFS(A:A,A725,O:O,"&lt;"&amp;O725)</f>
        <v>9</v>
      </c>
      <c r="I725" s="2">
        <f>AVERAGEIF(A:A,A725,G:G)</f>
        <v>47.673404761904756</v>
      </c>
      <c r="J725" s="2">
        <f>G725-I725</f>
        <v>-0.83487142857145358</v>
      </c>
      <c r="K725" s="2">
        <f>90+J725</f>
        <v>89.165128571428539</v>
      </c>
      <c r="L725" s="2">
        <f>EXP(0.06*K725)</f>
        <v>210.58886262628221</v>
      </c>
      <c r="M725" s="2">
        <f>SUMIF(A:A,A725,L:L)</f>
        <v>3791.8652886561567</v>
      </c>
      <c r="N725" s="3">
        <f>L725/M725</f>
        <v>5.553701057268183E-2</v>
      </c>
      <c r="O725" s="7">
        <f>1/N725</f>
        <v>18.006010580841224</v>
      </c>
      <c r="P725" s="3">
        <f>IF(O725&gt;21,"",N725)</f>
        <v>5.553701057268183E-2</v>
      </c>
      <c r="Q725" s="3">
        <f>IF(ISNUMBER(P725),SUMIF(A:A,A725,P:P),"")</f>
        <v>0.82200933253391539</v>
      </c>
      <c r="R725" s="3">
        <f>IFERROR(P725*(1/Q725),"")</f>
        <v>6.7562506135403794E-2</v>
      </c>
      <c r="S725" s="8">
        <f>IFERROR(1/R725,"")</f>
        <v>14.801108739155913</v>
      </c>
    </row>
    <row r="726" spans="1:19" x14ac:dyDescent="0.25">
      <c r="A726" s="1">
        <v>72</v>
      </c>
      <c r="B726" s="5">
        <v>0.78125</v>
      </c>
      <c r="C726" s="1" t="s">
        <v>213</v>
      </c>
      <c r="D726" s="1">
        <v>7</v>
      </c>
      <c r="E726" s="1">
        <v>11</v>
      </c>
      <c r="F726" s="1" t="s">
        <v>755</v>
      </c>
      <c r="G726" s="2">
        <v>42.441266666666699</v>
      </c>
      <c r="H726" s="6">
        <f>1+COUNTIFS(A:A,A726,O:O,"&lt;"&amp;O726)</f>
        <v>10</v>
      </c>
      <c r="I726" s="2">
        <f>AVERAGEIF(A:A,A726,G:G)</f>
        <v>47.673404761904756</v>
      </c>
      <c r="J726" s="2">
        <f>G726-I726</f>
        <v>-5.2321380952380565</v>
      </c>
      <c r="K726" s="2">
        <f>90+J726</f>
        <v>84.767861904761943</v>
      </c>
      <c r="L726" s="2">
        <f>EXP(0.06*K726)</f>
        <v>161.75319959298159</v>
      </c>
      <c r="M726" s="2">
        <f>SUMIF(A:A,A726,L:L)</f>
        <v>3791.8652886561567</v>
      </c>
      <c r="N726" s="3">
        <f>L726/M726</f>
        <v>4.2657949921608949E-2</v>
      </c>
      <c r="O726" s="7">
        <f>1/N726</f>
        <v>23.442289229502723</v>
      </c>
      <c r="P726" s="3" t="str">
        <f>IF(O726&gt;21,"",N726)</f>
        <v/>
      </c>
      <c r="Q726" s="3" t="str">
        <f>IF(ISNUMBER(P726),SUMIF(A:A,A726,P:P),"")</f>
        <v/>
      </c>
      <c r="R726" s="3" t="str">
        <f>IFERROR(P726*(1/Q726),"")</f>
        <v/>
      </c>
      <c r="S726" s="8" t="str">
        <f>IFERROR(1/R726,"")</f>
        <v/>
      </c>
    </row>
    <row r="727" spans="1:19" x14ac:dyDescent="0.25">
      <c r="A727" s="1">
        <v>72</v>
      </c>
      <c r="B727" s="5">
        <v>0.78125</v>
      </c>
      <c r="C727" s="1" t="s">
        <v>213</v>
      </c>
      <c r="D727" s="1">
        <v>7</v>
      </c>
      <c r="E727" s="1">
        <v>9</v>
      </c>
      <c r="F727" s="1" t="s">
        <v>753</v>
      </c>
      <c r="G727" s="2">
        <v>42.0495666666666</v>
      </c>
      <c r="H727" s="6">
        <f>1+COUNTIFS(A:A,A727,O:O,"&lt;"&amp;O727)</f>
        <v>11</v>
      </c>
      <c r="I727" s="2">
        <f>AVERAGEIF(A:A,A727,G:G)</f>
        <v>47.673404761904756</v>
      </c>
      <c r="J727" s="2">
        <f>G727-I727</f>
        <v>-5.6238380952381561</v>
      </c>
      <c r="K727" s="2">
        <f>90+J727</f>
        <v>84.376161904761844</v>
      </c>
      <c r="L727" s="2">
        <f>EXP(0.06*K727)</f>
        <v>157.99599968952313</v>
      </c>
      <c r="M727" s="2">
        <f>SUMIF(A:A,A727,L:L)</f>
        <v>3791.8652886561567</v>
      </c>
      <c r="N727" s="3">
        <f>L727/M727</f>
        <v>4.1667091961886962E-2</v>
      </c>
      <c r="O727" s="7">
        <f>1/N727</f>
        <v>23.999755032453514</v>
      </c>
      <c r="P727" s="3" t="str">
        <f>IF(O727&gt;21,"",N727)</f>
        <v/>
      </c>
      <c r="Q727" s="3" t="str">
        <f>IF(ISNUMBER(P727),SUMIF(A:A,A727,P:P),"")</f>
        <v/>
      </c>
      <c r="R727" s="3" t="str">
        <f>IFERROR(P727*(1/Q727),"")</f>
        <v/>
      </c>
      <c r="S727" s="8" t="str">
        <f>IFERROR(1/R727,"")</f>
        <v/>
      </c>
    </row>
    <row r="728" spans="1:19" x14ac:dyDescent="0.25">
      <c r="A728" s="1">
        <v>72</v>
      </c>
      <c r="B728" s="5">
        <v>0.78125</v>
      </c>
      <c r="C728" s="1" t="s">
        <v>213</v>
      </c>
      <c r="D728" s="1">
        <v>7</v>
      </c>
      <c r="E728" s="1">
        <v>10</v>
      </c>
      <c r="F728" s="1" t="s">
        <v>754</v>
      </c>
      <c r="G728" s="2">
        <v>41.213433333333299</v>
      </c>
      <c r="H728" s="6">
        <f>1+COUNTIFS(A:A,A728,O:O,"&lt;"&amp;O728)</f>
        <v>12</v>
      </c>
      <c r="I728" s="2">
        <f>AVERAGEIF(A:A,A728,G:G)</f>
        <v>47.673404761904756</v>
      </c>
      <c r="J728" s="2">
        <f>G728-I728</f>
        <v>-6.4599714285714569</v>
      </c>
      <c r="K728" s="2">
        <f>90+J728</f>
        <v>83.540028571428536</v>
      </c>
      <c r="L728" s="2">
        <f>EXP(0.06*K728)</f>
        <v>150.26519718429213</v>
      </c>
      <c r="M728" s="2">
        <f>SUMIF(A:A,A728,L:L)</f>
        <v>3791.8652886561567</v>
      </c>
      <c r="N728" s="3">
        <f>L728/M728</f>
        <v>3.9628305792884948E-2</v>
      </c>
      <c r="O728" s="7">
        <f>1/N728</f>
        <v>25.23448782358858</v>
      </c>
      <c r="P728" s="3" t="str">
        <f>IF(O728&gt;21,"",N728)</f>
        <v/>
      </c>
      <c r="Q728" s="3" t="str">
        <f>IF(ISNUMBER(P728),SUMIF(A:A,A728,P:P),"")</f>
        <v/>
      </c>
      <c r="R728" s="3" t="str">
        <f>IFERROR(P728*(1/Q728),"")</f>
        <v/>
      </c>
      <c r="S728" s="8" t="str">
        <f>IFERROR(1/R728,"")</f>
        <v/>
      </c>
    </row>
    <row r="729" spans="1:19" x14ac:dyDescent="0.25">
      <c r="A729" s="1">
        <v>72</v>
      </c>
      <c r="B729" s="5">
        <v>0.78125</v>
      </c>
      <c r="C729" s="1" t="s">
        <v>213</v>
      </c>
      <c r="D729" s="1">
        <v>7</v>
      </c>
      <c r="E729" s="1">
        <v>13</v>
      </c>
      <c r="F729" s="1" t="s">
        <v>757</v>
      </c>
      <c r="G729" s="2">
        <v>38.835666666666704</v>
      </c>
      <c r="H729" s="6">
        <f>1+COUNTIFS(A:A,A729,O:O,"&lt;"&amp;O729)</f>
        <v>13</v>
      </c>
      <c r="I729" s="2">
        <f>AVERAGEIF(A:A,A729,G:G)</f>
        <v>47.673404761904756</v>
      </c>
      <c r="J729" s="2">
        <f>G729-I729</f>
        <v>-8.837738095238052</v>
      </c>
      <c r="K729" s="2">
        <f>90+J729</f>
        <v>81.162261904761948</v>
      </c>
      <c r="L729" s="2">
        <f>EXP(0.06*K729)</f>
        <v>130.28647949070839</v>
      </c>
      <c r="M729" s="2">
        <f>SUMIF(A:A,A729,L:L)</f>
        <v>3791.8652886561567</v>
      </c>
      <c r="N729" s="3">
        <f>L729/M729</f>
        <v>3.4359469435920317E-2</v>
      </c>
      <c r="O729" s="7">
        <f>1/N729</f>
        <v>29.104058252848716</v>
      </c>
      <c r="P729" s="3" t="str">
        <f>IF(O729&gt;21,"",N729)</f>
        <v/>
      </c>
      <c r="Q729" s="3" t="str">
        <f>IF(ISNUMBER(P729),SUMIF(A:A,A729,P:P),"")</f>
        <v/>
      </c>
      <c r="R729" s="3" t="str">
        <f>IFERROR(P729*(1/Q729),"")</f>
        <v/>
      </c>
      <c r="S729" s="8" t="str">
        <f>IFERROR(1/R729,"")</f>
        <v/>
      </c>
    </row>
    <row r="730" spans="1:19" x14ac:dyDescent="0.25">
      <c r="A730" s="1">
        <v>72</v>
      </c>
      <c r="B730" s="5">
        <v>0.78125</v>
      </c>
      <c r="C730" s="1" t="s">
        <v>213</v>
      </c>
      <c r="D730" s="1">
        <v>7</v>
      </c>
      <c r="E730" s="1">
        <v>15</v>
      </c>
      <c r="F730" s="1" t="s">
        <v>759</v>
      </c>
      <c r="G730" s="2">
        <v>29.545933333333402</v>
      </c>
      <c r="H730" s="6">
        <f>1+COUNTIFS(A:A,A730,O:O,"&lt;"&amp;O730)</f>
        <v>14</v>
      </c>
      <c r="I730" s="2">
        <f>AVERAGEIF(A:A,A730,G:G)</f>
        <v>47.673404761904756</v>
      </c>
      <c r="J730" s="2">
        <f>G730-I730</f>
        <v>-18.127471428571354</v>
      </c>
      <c r="K730" s="2">
        <f>90+J730</f>
        <v>71.872528571428646</v>
      </c>
      <c r="L730" s="2">
        <f>EXP(0.06*K730)</f>
        <v>74.615757711881372</v>
      </c>
      <c r="M730" s="2">
        <f>SUMIF(A:A,A730,L:L)</f>
        <v>3791.8652886561567</v>
      </c>
      <c r="N730" s="3">
        <f>L730/M730</f>
        <v>1.9677850353783354E-2</v>
      </c>
      <c r="O730" s="7">
        <f>1/N730</f>
        <v>50.818559040811863</v>
      </c>
      <c r="P730" s="3" t="str">
        <f>IF(O730&gt;21,"",N730)</f>
        <v/>
      </c>
      <c r="Q730" s="3" t="str">
        <f>IF(ISNUMBER(P730),SUMIF(A:A,A730,P:P),"")</f>
        <v/>
      </c>
      <c r="R730" s="3" t="str">
        <f>IFERROR(P730*(1/Q730),"")</f>
        <v/>
      </c>
      <c r="S730" s="8" t="str">
        <f>IFERROR(1/R730,"")</f>
        <v/>
      </c>
    </row>
    <row r="731" spans="1:19" x14ac:dyDescent="0.25">
      <c r="A731" s="1">
        <v>73</v>
      </c>
      <c r="B731" s="5">
        <v>0.78472222222222221</v>
      </c>
      <c r="C731" s="1" t="s">
        <v>520</v>
      </c>
      <c r="D731" s="1">
        <v>5</v>
      </c>
      <c r="E731" s="1">
        <v>7</v>
      </c>
      <c r="F731" s="1" t="s">
        <v>765</v>
      </c>
      <c r="G731" s="2">
        <v>73.985266666666703</v>
      </c>
      <c r="H731" s="6">
        <f>1+COUNTIFS(A:A,A731,O:O,"&lt;"&amp;O731)</f>
        <v>1</v>
      </c>
      <c r="I731" s="2">
        <f>AVERAGEIF(A:A,A731,G:G)</f>
        <v>49.320133333333295</v>
      </c>
      <c r="J731" s="2">
        <f>G731-I731</f>
        <v>24.665133333333408</v>
      </c>
      <c r="K731" s="2">
        <f>90+J731</f>
        <v>114.66513333333342</v>
      </c>
      <c r="L731" s="2">
        <f>EXP(0.06*K731)</f>
        <v>972.53688228281658</v>
      </c>
      <c r="M731" s="2">
        <f>SUMIF(A:A,A731,L:L)</f>
        <v>2707.3704251590279</v>
      </c>
      <c r="N731" s="3">
        <f>L731/M731</f>
        <v>0.3592182559302689</v>
      </c>
      <c r="O731" s="7">
        <f>1/N731</f>
        <v>2.7838228806336587</v>
      </c>
      <c r="P731" s="3">
        <f>IF(O731&gt;21,"",N731)</f>
        <v>0.3592182559302689</v>
      </c>
      <c r="Q731" s="3">
        <f>IF(ISNUMBER(P731),SUMIF(A:A,A731,P:P),"")</f>
        <v>0.88306684210145481</v>
      </c>
      <c r="R731" s="3">
        <f>IFERROR(P731*(1/Q731),"")</f>
        <v>0.4067848987234407</v>
      </c>
      <c r="S731" s="8">
        <f>IFERROR(1/R731,"")</f>
        <v>2.4583016801709401</v>
      </c>
    </row>
    <row r="732" spans="1:19" x14ac:dyDescent="0.25">
      <c r="A732" s="1">
        <v>73</v>
      </c>
      <c r="B732" s="5">
        <v>0.78472222222222221</v>
      </c>
      <c r="C732" s="1" t="s">
        <v>520</v>
      </c>
      <c r="D732" s="1">
        <v>5</v>
      </c>
      <c r="E732" s="1">
        <v>8</v>
      </c>
      <c r="F732" s="1" t="s">
        <v>766</v>
      </c>
      <c r="G732" s="2">
        <v>63.980266666666594</v>
      </c>
      <c r="H732" s="6">
        <f>1+COUNTIFS(A:A,A732,O:O,"&lt;"&amp;O732)</f>
        <v>2</v>
      </c>
      <c r="I732" s="2">
        <f>AVERAGEIF(A:A,A732,G:G)</f>
        <v>49.320133333333295</v>
      </c>
      <c r="J732" s="2">
        <f>G732-I732</f>
        <v>14.660133333333299</v>
      </c>
      <c r="K732" s="2">
        <f>90+J732</f>
        <v>104.66013333333331</v>
      </c>
      <c r="L732" s="2">
        <f>EXP(0.06*K732)</f>
        <v>533.57945967603268</v>
      </c>
      <c r="M732" s="2">
        <f>SUMIF(A:A,A732,L:L)</f>
        <v>2707.3704251590279</v>
      </c>
      <c r="N732" s="3">
        <f>L732/M732</f>
        <v>0.19708402467486169</v>
      </c>
      <c r="O732" s="7">
        <f>1/N732</f>
        <v>5.0739779728455652</v>
      </c>
      <c r="P732" s="3">
        <f>IF(O732&gt;21,"",N732)</f>
        <v>0.19708402467486169</v>
      </c>
      <c r="Q732" s="3">
        <f>IF(ISNUMBER(P732),SUMIF(A:A,A732,P:P),"")</f>
        <v>0.88306684210145481</v>
      </c>
      <c r="R732" s="3">
        <f>IFERROR(P732*(1/Q732),"")</f>
        <v>0.22318132136617908</v>
      </c>
      <c r="S732" s="8">
        <f>IFERROR(1/R732,"")</f>
        <v>4.4806617053730742</v>
      </c>
    </row>
    <row r="733" spans="1:19" x14ac:dyDescent="0.25">
      <c r="A733" s="1">
        <v>73</v>
      </c>
      <c r="B733" s="5">
        <v>0.78472222222222221</v>
      </c>
      <c r="C733" s="1" t="s">
        <v>520</v>
      </c>
      <c r="D733" s="1">
        <v>5</v>
      </c>
      <c r="E733" s="1">
        <v>2</v>
      </c>
      <c r="F733" s="1" t="s">
        <v>761</v>
      </c>
      <c r="G733" s="2">
        <v>52.3172</v>
      </c>
      <c r="H733" s="6">
        <f>1+COUNTIFS(A:A,A733,O:O,"&lt;"&amp;O733)</f>
        <v>3</v>
      </c>
      <c r="I733" s="2">
        <f>AVERAGEIF(A:A,A733,G:G)</f>
        <v>49.320133333333295</v>
      </c>
      <c r="J733" s="2">
        <f>G733-I733</f>
        <v>2.9970666666667043</v>
      </c>
      <c r="K733" s="2">
        <f>90+J733</f>
        <v>92.997066666666711</v>
      </c>
      <c r="L733" s="2">
        <f>EXP(0.06*K733)</f>
        <v>265.02495728879728</v>
      </c>
      <c r="M733" s="2">
        <f>SUMIF(A:A,A733,L:L)</f>
        <v>2707.3704251590279</v>
      </c>
      <c r="N733" s="3">
        <f>L733/M733</f>
        <v>9.789017225939077E-2</v>
      </c>
      <c r="O733" s="7">
        <f>1/N733</f>
        <v>10.215530087639296</v>
      </c>
      <c r="P733" s="3">
        <f>IF(O733&gt;21,"",N733)</f>
        <v>9.789017225939077E-2</v>
      </c>
      <c r="Q733" s="3">
        <f>IF(ISNUMBER(P733),SUMIF(A:A,A733,P:P),"")</f>
        <v>0.88306684210145481</v>
      </c>
      <c r="R733" s="3">
        <f>IFERROR(P733*(1/Q733),"")</f>
        <v>0.11085250582667019</v>
      </c>
      <c r="S733" s="8">
        <f>IFERROR(1/R733,"")</f>
        <v>9.020995894884031</v>
      </c>
    </row>
    <row r="734" spans="1:19" x14ac:dyDescent="0.25">
      <c r="A734" s="1">
        <v>73</v>
      </c>
      <c r="B734" s="5">
        <v>0.78472222222222221</v>
      </c>
      <c r="C734" s="1" t="s">
        <v>520</v>
      </c>
      <c r="D734" s="1">
        <v>5</v>
      </c>
      <c r="E734" s="1">
        <v>3</v>
      </c>
      <c r="F734" s="1" t="s">
        <v>762</v>
      </c>
      <c r="G734" s="2">
        <v>51.266966666666605</v>
      </c>
      <c r="H734" s="6">
        <f>1+COUNTIFS(A:A,A734,O:O,"&lt;"&amp;O734)</f>
        <v>4</v>
      </c>
      <c r="I734" s="2">
        <f>AVERAGEIF(A:A,A734,G:G)</f>
        <v>49.320133333333295</v>
      </c>
      <c r="J734" s="2">
        <f>G734-I734</f>
        <v>1.9468333333333092</v>
      </c>
      <c r="K734" s="2">
        <f>90+J734</f>
        <v>91.946833333333302</v>
      </c>
      <c r="L734" s="2">
        <f>EXP(0.06*K734)</f>
        <v>248.83997022708678</v>
      </c>
      <c r="M734" s="2">
        <f>SUMIF(A:A,A734,L:L)</f>
        <v>2707.3704251590279</v>
      </c>
      <c r="N734" s="3">
        <f>L734/M734</f>
        <v>9.1912051603529721E-2</v>
      </c>
      <c r="O734" s="7">
        <f>1/N734</f>
        <v>10.87996603876914</v>
      </c>
      <c r="P734" s="3">
        <f>IF(O734&gt;21,"",N734)</f>
        <v>9.1912051603529721E-2</v>
      </c>
      <c r="Q734" s="3">
        <f>IF(ISNUMBER(P734),SUMIF(A:A,A734,P:P),"")</f>
        <v>0.88306684210145481</v>
      </c>
      <c r="R734" s="3">
        <f>IFERROR(P734*(1/Q734),"")</f>
        <v>0.10408277971892192</v>
      </c>
      <c r="S734" s="8">
        <f>IFERROR(1/R734,"")</f>
        <v>9.6077372520269382</v>
      </c>
    </row>
    <row r="735" spans="1:19" x14ac:dyDescent="0.25">
      <c r="A735" s="1">
        <v>73</v>
      </c>
      <c r="B735" s="5">
        <v>0.78472222222222221</v>
      </c>
      <c r="C735" s="1" t="s">
        <v>520</v>
      </c>
      <c r="D735" s="1">
        <v>5</v>
      </c>
      <c r="E735" s="1">
        <v>1</v>
      </c>
      <c r="F735" s="1" t="s">
        <v>760</v>
      </c>
      <c r="G735" s="2">
        <v>47.028366666666699</v>
      </c>
      <c r="H735" s="6">
        <f>1+COUNTIFS(A:A,A735,O:O,"&lt;"&amp;O735)</f>
        <v>5</v>
      </c>
      <c r="I735" s="2">
        <f>AVERAGEIF(A:A,A735,G:G)</f>
        <v>49.320133333333295</v>
      </c>
      <c r="J735" s="2">
        <f>G735-I735</f>
        <v>-2.2917666666665966</v>
      </c>
      <c r="K735" s="2">
        <f>90+J735</f>
        <v>87.708233333333396</v>
      </c>
      <c r="L735" s="2">
        <f>EXP(0.06*K735)</f>
        <v>192.96213925540826</v>
      </c>
      <c r="M735" s="2">
        <f>SUMIF(A:A,A735,L:L)</f>
        <v>2707.3704251590279</v>
      </c>
      <c r="N735" s="3">
        <f>L735/M735</f>
        <v>7.1272899143113702E-2</v>
      </c>
      <c r="O735" s="7">
        <f>1/N735</f>
        <v>14.030578410905273</v>
      </c>
      <c r="P735" s="3">
        <f>IF(O735&gt;21,"",N735)</f>
        <v>7.1272899143113702E-2</v>
      </c>
      <c r="Q735" s="3">
        <f>IF(ISNUMBER(P735),SUMIF(A:A,A735,P:P),"")</f>
        <v>0.88306684210145481</v>
      </c>
      <c r="R735" s="3">
        <f>IFERROR(P735*(1/Q735),"")</f>
        <v>8.0710650366515771E-2</v>
      </c>
      <c r="S735" s="8">
        <f>IFERROR(1/R735,"")</f>
        <v>12.389938570174966</v>
      </c>
    </row>
    <row r="736" spans="1:19" x14ac:dyDescent="0.25">
      <c r="A736" s="1">
        <v>73</v>
      </c>
      <c r="B736" s="5">
        <v>0.78472222222222221</v>
      </c>
      <c r="C736" s="1" t="s">
        <v>520</v>
      </c>
      <c r="D736" s="1">
        <v>5</v>
      </c>
      <c r="E736" s="1">
        <v>9</v>
      </c>
      <c r="F736" s="1" t="s">
        <v>767</v>
      </c>
      <c r="G736" s="2">
        <v>45.6687333333333</v>
      </c>
      <c r="H736" s="6">
        <f>1+COUNTIFS(A:A,A736,O:O,"&lt;"&amp;O736)</f>
        <v>6</v>
      </c>
      <c r="I736" s="2">
        <f>AVERAGEIF(A:A,A736,G:G)</f>
        <v>49.320133333333295</v>
      </c>
      <c r="J736" s="2">
        <f>G736-I736</f>
        <v>-3.6513999999999953</v>
      </c>
      <c r="K736" s="2">
        <f>90+J736</f>
        <v>86.348600000000005</v>
      </c>
      <c r="L736" s="2">
        <f>EXP(0.06*K736)</f>
        <v>177.84564301391433</v>
      </c>
      <c r="M736" s="2">
        <f>SUMIF(A:A,A736,L:L)</f>
        <v>2707.3704251590279</v>
      </c>
      <c r="N736" s="3">
        <f>L736/M736</f>
        <v>6.5689438490290034E-2</v>
      </c>
      <c r="O736" s="7">
        <f>1/N736</f>
        <v>15.223147327523835</v>
      </c>
      <c r="P736" s="3">
        <f>IF(O736&gt;21,"",N736)</f>
        <v>6.5689438490290034E-2</v>
      </c>
      <c r="Q736" s="3">
        <f>IF(ISNUMBER(P736),SUMIF(A:A,A736,P:P),"")</f>
        <v>0.88306684210145481</v>
      </c>
      <c r="R736" s="3">
        <f>IFERROR(P736*(1/Q736),"")</f>
        <v>7.4387843998272363E-2</v>
      </c>
      <c r="S736" s="8">
        <f>IFERROR(1/R736,"")</f>
        <v>13.443056637361673</v>
      </c>
    </row>
    <row r="737" spans="1:19" x14ac:dyDescent="0.25">
      <c r="A737" s="1">
        <v>73</v>
      </c>
      <c r="B737" s="5">
        <v>0.78472222222222221</v>
      </c>
      <c r="C737" s="1" t="s">
        <v>520</v>
      </c>
      <c r="D737" s="1">
        <v>5</v>
      </c>
      <c r="E737" s="1">
        <v>4</v>
      </c>
      <c r="F737" s="1" t="s">
        <v>763</v>
      </c>
      <c r="G737" s="2">
        <v>39.826066666666598</v>
      </c>
      <c r="H737" s="6">
        <f>1+COUNTIFS(A:A,A737,O:O,"&lt;"&amp;O737)</f>
        <v>7</v>
      </c>
      <c r="I737" s="2">
        <f>AVERAGEIF(A:A,A737,G:G)</f>
        <v>49.320133333333295</v>
      </c>
      <c r="J737" s="2">
        <f>G737-I737</f>
        <v>-9.4940666666666971</v>
      </c>
      <c r="K737" s="2">
        <f>90+J737</f>
        <v>80.505933333333303</v>
      </c>
      <c r="L737" s="2">
        <f>EXP(0.06*K737)</f>
        <v>125.25554369206787</v>
      </c>
      <c r="M737" s="2">
        <f>SUMIF(A:A,A737,L:L)</f>
        <v>2707.3704251590279</v>
      </c>
      <c r="N737" s="3">
        <f>L737/M737</f>
        <v>4.6264649465065533E-2</v>
      </c>
      <c r="O737" s="7">
        <f>1/N737</f>
        <v>21.614775245516572</v>
      </c>
      <c r="P737" s="3" t="str">
        <f>IF(O737&gt;21,"",N737)</f>
        <v/>
      </c>
      <c r="Q737" s="3" t="str">
        <f>IF(ISNUMBER(P737),SUMIF(A:A,A737,P:P),"")</f>
        <v/>
      </c>
      <c r="R737" s="3" t="str">
        <f>IFERROR(P737*(1/Q737),"")</f>
        <v/>
      </c>
      <c r="S737" s="8" t="str">
        <f>IFERROR(1/R737,"")</f>
        <v/>
      </c>
    </row>
    <row r="738" spans="1:19" x14ac:dyDescent="0.25">
      <c r="A738" s="1">
        <v>73</v>
      </c>
      <c r="B738" s="5">
        <v>0.78472222222222221</v>
      </c>
      <c r="C738" s="1" t="s">
        <v>520</v>
      </c>
      <c r="D738" s="1">
        <v>5</v>
      </c>
      <c r="E738" s="1">
        <v>6</v>
      </c>
      <c r="F738" s="1" t="s">
        <v>764</v>
      </c>
      <c r="G738" s="2">
        <v>38.705566666666599</v>
      </c>
      <c r="H738" s="6">
        <f>1+COUNTIFS(A:A,A738,O:O,"&lt;"&amp;O738)</f>
        <v>8</v>
      </c>
      <c r="I738" s="2">
        <f>AVERAGEIF(A:A,A738,G:G)</f>
        <v>49.320133333333295</v>
      </c>
      <c r="J738" s="2">
        <f>G738-I738</f>
        <v>-10.614566666666697</v>
      </c>
      <c r="K738" s="2">
        <f>90+J738</f>
        <v>79.38543333333331</v>
      </c>
      <c r="L738" s="2">
        <f>EXP(0.06*K738)</f>
        <v>117.11144467154122</v>
      </c>
      <c r="M738" s="2">
        <f>SUMIF(A:A,A738,L:L)</f>
        <v>2707.3704251590279</v>
      </c>
      <c r="N738" s="3">
        <f>L738/M738</f>
        <v>4.3256528025588603E-2</v>
      </c>
      <c r="O738" s="7">
        <f>1/N738</f>
        <v>23.117897936895105</v>
      </c>
      <c r="P738" s="3" t="str">
        <f>IF(O738&gt;21,"",N738)</f>
        <v/>
      </c>
      <c r="Q738" s="3" t="str">
        <f>IF(ISNUMBER(P738),SUMIF(A:A,A738,P:P),"")</f>
        <v/>
      </c>
      <c r="R738" s="3" t="str">
        <f>IFERROR(P738*(1/Q738),"")</f>
        <v/>
      </c>
      <c r="S738" s="8" t="str">
        <f>IFERROR(1/R738,"")</f>
        <v/>
      </c>
    </row>
    <row r="739" spans="1:19" x14ac:dyDescent="0.25">
      <c r="A739" s="1">
        <v>73</v>
      </c>
      <c r="B739" s="5">
        <v>0.78472222222222221</v>
      </c>
      <c r="C739" s="1" t="s">
        <v>520</v>
      </c>
      <c r="D739" s="1">
        <v>5</v>
      </c>
      <c r="E739" s="1">
        <v>10</v>
      </c>
      <c r="F739" s="1" t="s">
        <v>768</v>
      </c>
      <c r="G739" s="2">
        <v>31.102766666666597</v>
      </c>
      <c r="H739" s="6">
        <f>1+COUNTIFS(A:A,A739,O:O,"&lt;"&amp;O739)</f>
        <v>9</v>
      </c>
      <c r="I739" s="2">
        <f>AVERAGEIF(A:A,A739,G:G)</f>
        <v>49.320133333333295</v>
      </c>
      <c r="J739" s="2">
        <f>G739-I739</f>
        <v>-18.217366666666699</v>
      </c>
      <c r="K739" s="2">
        <f>90+J739</f>
        <v>71.782633333333308</v>
      </c>
      <c r="L739" s="2">
        <f>EXP(0.06*K739)</f>
        <v>74.214385051363223</v>
      </c>
      <c r="M739" s="2">
        <f>SUMIF(A:A,A739,L:L)</f>
        <v>2707.3704251590279</v>
      </c>
      <c r="N739" s="3">
        <f>L739/M739</f>
        <v>2.7411980407891157E-2</v>
      </c>
      <c r="O739" s="7">
        <f>1/N739</f>
        <v>36.480399632568229</v>
      </c>
      <c r="P739" s="3" t="str">
        <f>IF(O739&gt;21,"",N739)</f>
        <v/>
      </c>
      <c r="Q739" s="3" t="str">
        <f>IF(ISNUMBER(P739),SUMIF(A:A,A739,P:P),"")</f>
        <v/>
      </c>
      <c r="R739" s="3" t="str">
        <f>IFERROR(P739*(1/Q739),"")</f>
        <v/>
      </c>
      <c r="S739" s="8" t="str">
        <f>IFERROR(1/R739,"")</f>
        <v/>
      </c>
    </row>
    <row r="740" spans="1:19" x14ac:dyDescent="0.25">
      <c r="A740" s="1">
        <v>74</v>
      </c>
      <c r="B740" s="5">
        <v>0.79861111111111116</v>
      </c>
      <c r="C740" s="1" t="s">
        <v>451</v>
      </c>
      <c r="D740" s="1">
        <v>5</v>
      </c>
      <c r="E740" s="1">
        <v>1</v>
      </c>
      <c r="F740" s="1" t="s">
        <v>769</v>
      </c>
      <c r="G740" s="2">
        <v>74.227233333333402</v>
      </c>
      <c r="H740" s="6">
        <f>1+COUNTIFS(A:A,A740,O:O,"&lt;"&amp;O740)</f>
        <v>1</v>
      </c>
      <c r="I740" s="2">
        <f>AVERAGEIF(A:A,A740,G:G)</f>
        <v>48.579425641025644</v>
      </c>
      <c r="J740" s="2">
        <f>G740-I740</f>
        <v>25.647807692307758</v>
      </c>
      <c r="K740" s="2">
        <f>90+J740</f>
        <v>115.64780769230777</v>
      </c>
      <c r="L740" s="2">
        <f>EXP(0.06*K740)</f>
        <v>1031.6022566597323</v>
      </c>
      <c r="M740" s="2">
        <f>SUMIF(A:A,A740,L:L)</f>
        <v>3619.1904600435532</v>
      </c>
      <c r="N740" s="3">
        <f>L740/M740</f>
        <v>0.28503674179316835</v>
      </c>
      <c r="O740" s="7">
        <f>1/N740</f>
        <v>3.5083196422643348</v>
      </c>
      <c r="P740" s="3">
        <f>IF(O740&gt;21,"",N740)</f>
        <v>0.28503674179316835</v>
      </c>
      <c r="Q740" s="3">
        <f>IF(ISNUMBER(P740),SUMIF(A:A,A740,P:P),"")</f>
        <v>0.82399817888149429</v>
      </c>
      <c r="R740" s="3">
        <f>IFERROR(P740*(1/Q740),"")</f>
        <v>0.34591914047684041</v>
      </c>
      <c r="S740" s="8">
        <f>IFERROR(1/R740,"")</f>
        <v>2.8908489961599879</v>
      </c>
    </row>
    <row r="741" spans="1:19" x14ac:dyDescent="0.25">
      <c r="A741" s="1">
        <v>74</v>
      </c>
      <c r="B741" s="5">
        <v>0.79861111111111116</v>
      </c>
      <c r="C741" s="1" t="s">
        <v>451</v>
      </c>
      <c r="D741" s="1">
        <v>5</v>
      </c>
      <c r="E741" s="1">
        <v>4</v>
      </c>
      <c r="F741" s="1" t="s">
        <v>772</v>
      </c>
      <c r="G741" s="2">
        <v>61.426499999999898</v>
      </c>
      <c r="H741" s="6">
        <f>1+COUNTIFS(A:A,A741,O:O,"&lt;"&amp;O741)</f>
        <v>2</v>
      </c>
      <c r="I741" s="2">
        <f>AVERAGEIF(A:A,A741,G:G)</f>
        <v>48.579425641025644</v>
      </c>
      <c r="J741" s="2">
        <f>G741-I741</f>
        <v>12.847074358974254</v>
      </c>
      <c r="K741" s="2">
        <f>90+J741</f>
        <v>102.84707435897425</v>
      </c>
      <c r="L741" s="2">
        <f>EXP(0.06*K741)</f>
        <v>478.58051470698177</v>
      </c>
      <c r="M741" s="2">
        <f>SUMIF(A:A,A741,L:L)</f>
        <v>3619.1904600435532</v>
      </c>
      <c r="N741" s="3">
        <f>L741/M741</f>
        <v>0.13223413356953381</v>
      </c>
      <c r="O741" s="7">
        <f>1/N741</f>
        <v>7.5623439501281364</v>
      </c>
      <c r="P741" s="3">
        <f>IF(O741&gt;21,"",N741)</f>
        <v>0.13223413356953381</v>
      </c>
      <c r="Q741" s="3">
        <f>IF(ISNUMBER(P741),SUMIF(A:A,A741,P:P),"")</f>
        <v>0.82399817888149429</v>
      </c>
      <c r="R741" s="3">
        <f>IFERROR(P741*(1/Q741),"")</f>
        <v>0.16047867211190942</v>
      </c>
      <c r="S741" s="8">
        <f>IFERROR(1/R741,"")</f>
        <v>6.2313576429810711</v>
      </c>
    </row>
    <row r="742" spans="1:19" x14ac:dyDescent="0.25">
      <c r="A742" s="1">
        <v>74</v>
      </c>
      <c r="B742" s="5">
        <v>0.79861111111111116</v>
      </c>
      <c r="C742" s="1" t="s">
        <v>451</v>
      </c>
      <c r="D742" s="1">
        <v>5</v>
      </c>
      <c r="E742" s="1">
        <v>10</v>
      </c>
      <c r="F742" s="1" t="s">
        <v>778</v>
      </c>
      <c r="G742" s="2">
        <v>54.555066666666697</v>
      </c>
      <c r="H742" s="6">
        <f>1+COUNTIFS(A:A,A742,O:O,"&lt;"&amp;O742)</f>
        <v>3</v>
      </c>
      <c r="I742" s="2">
        <f>AVERAGEIF(A:A,A742,G:G)</f>
        <v>48.579425641025644</v>
      </c>
      <c r="J742" s="2">
        <f>G742-I742</f>
        <v>5.9756410256410533</v>
      </c>
      <c r="K742" s="2">
        <f>90+J742</f>
        <v>95.975641025641053</v>
      </c>
      <c r="L742" s="2">
        <f>EXP(0.06*K742)</f>
        <v>316.88485090740454</v>
      </c>
      <c r="M742" s="2">
        <f>SUMIF(A:A,A742,L:L)</f>
        <v>3619.1904600435532</v>
      </c>
      <c r="N742" s="3">
        <f>L742/M742</f>
        <v>8.7556831950643232E-2</v>
      </c>
      <c r="O742" s="7">
        <f>1/N742</f>
        <v>11.421153298051159</v>
      </c>
      <c r="P742" s="3">
        <f>IF(O742&gt;21,"",N742)</f>
        <v>8.7556831950643232E-2</v>
      </c>
      <c r="Q742" s="3">
        <f>IF(ISNUMBER(P742),SUMIF(A:A,A742,P:P),"")</f>
        <v>0.82399817888149429</v>
      </c>
      <c r="R742" s="3">
        <f>IFERROR(P742*(1/Q742),"")</f>
        <v>0.10625852604370314</v>
      </c>
      <c r="S742" s="8">
        <f>IFERROR(1/R742,"")</f>
        <v>9.4110095183205278</v>
      </c>
    </row>
    <row r="743" spans="1:19" x14ac:dyDescent="0.25">
      <c r="A743" s="1">
        <v>74</v>
      </c>
      <c r="B743" s="5">
        <v>0.79861111111111116</v>
      </c>
      <c r="C743" s="1" t="s">
        <v>451</v>
      </c>
      <c r="D743" s="1">
        <v>5</v>
      </c>
      <c r="E743" s="1">
        <v>3</v>
      </c>
      <c r="F743" s="1" t="s">
        <v>771</v>
      </c>
      <c r="G743" s="2">
        <v>52.948533333333302</v>
      </c>
      <c r="H743" s="6">
        <f>1+COUNTIFS(A:A,A743,O:O,"&lt;"&amp;O743)</f>
        <v>4</v>
      </c>
      <c r="I743" s="2">
        <f>AVERAGEIF(A:A,A743,G:G)</f>
        <v>48.579425641025644</v>
      </c>
      <c r="J743" s="2">
        <f>G743-I743</f>
        <v>4.3691076923076579</v>
      </c>
      <c r="K743" s="2">
        <f>90+J743</f>
        <v>94.369107692307665</v>
      </c>
      <c r="L743" s="2">
        <f>EXP(0.06*K743)</f>
        <v>287.76565803622242</v>
      </c>
      <c r="M743" s="2">
        <f>SUMIF(A:A,A743,L:L)</f>
        <v>3619.1904600435532</v>
      </c>
      <c r="N743" s="3">
        <f>L743/M743</f>
        <v>7.9511056744098363E-2</v>
      </c>
      <c r="O743" s="7">
        <f>1/N743</f>
        <v>12.576867179849476</v>
      </c>
      <c r="P743" s="3">
        <f>IF(O743&gt;21,"",N743)</f>
        <v>7.9511056744098363E-2</v>
      </c>
      <c r="Q743" s="3">
        <f>IF(ISNUMBER(P743),SUMIF(A:A,A743,P:P),"")</f>
        <v>0.82399817888149429</v>
      </c>
      <c r="R743" s="3">
        <f>IFERROR(P743*(1/Q743),"")</f>
        <v>9.6494214164438666E-2</v>
      </c>
      <c r="S743" s="8">
        <f>IFERROR(1/R743,"")</f>
        <v>10.363315652230405</v>
      </c>
    </row>
    <row r="744" spans="1:19" x14ac:dyDescent="0.25">
      <c r="A744" s="1">
        <v>74</v>
      </c>
      <c r="B744" s="5">
        <v>0.79861111111111116</v>
      </c>
      <c r="C744" s="1" t="s">
        <v>451</v>
      </c>
      <c r="D744" s="1">
        <v>5</v>
      </c>
      <c r="E744" s="1">
        <v>8</v>
      </c>
      <c r="F744" s="1" t="s">
        <v>776</v>
      </c>
      <c r="G744" s="2">
        <v>52.147166666666699</v>
      </c>
      <c r="H744" s="6">
        <f>1+COUNTIFS(A:A,A744,O:O,"&lt;"&amp;O744)</f>
        <v>5</v>
      </c>
      <c r="I744" s="2">
        <f>AVERAGEIF(A:A,A744,G:G)</f>
        <v>48.579425641025644</v>
      </c>
      <c r="J744" s="2">
        <f>G744-I744</f>
        <v>3.5677410256410553</v>
      </c>
      <c r="K744" s="2">
        <f>90+J744</f>
        <v>93.567741025641055</v>
      </c>
      <c r="L744" s="2">
        <f>EXP(0.06*K744)</f>
        <v>274.25668146495957</v>
      </c>
      <c r="M744" s="2">
        <f>SUMIF(A:A,A744,L:L)</f>
        <v>3619.1904600435532</v>
      </c>
      <c r="N744" s="3">
        <f>L744/M744</f>
        <v>7.5778460540498652E-2</v>
      </c>
      <c r="O744" s="7">
        <f>1/N744</f>
        <v>13.196362038333639</v>
      </c>
      <c r="P744" s="3">
        <f>IF(O744&gt;21,"",N744)</f>
        <v>7.5778460540498652E-2</v>
      </c>
      <c r="Q744" s="3">
        <f>IF(ISNUMBER(P744),SUMIF(A:A,A744,P:P),"")</f>
        <v>0.82399817888149429</v>
      </c>
      <c r="R744" s="3">
        <f>IFERROR(P744*(1/Q744),"")</f>
        <v>9.1964354391366854E-2</v>
      </c>
      <c r="S744" s="8">
        <f>IFERROR(1/R744,"")</f>
        <v>10.873778287447804</v>
      </c>
    </row>
    <row r="745" spans="1:19" x14ac:dyDescent="0.25">
      <c r="A745" s="1">
        <v>74</v>
      </c>
      <c r="B745" s="5">
        <v>0.79861111111111116</v>
      </c>
      <c r="C745" s="1" t="s">
        <v>451</v>
      </c>
      <c r="D745" s="1">
        <v>5</v>
      </c>
      <c r="E745" s="1">
        <v>12</v>
      </c>
      <c r="F745" s="1" t="s">
        <v>780</v>
      </c>
      <c r="G745" s="2">
        <v>48.163066666666701</v>
      </c>
      <c r="H745" s="6">
        <f>1+COUNTIFS(A:A,A745,O:O,"&lt;"&amp;O745)</f>
        <v>6</v>
      </c>
      <c r="I745" s="2">
        <f>AVERAGEIF(A:A,A745,G:G)</f>
        <v>48.579425641025644</v>
      </c>
      <c r="J745" s="2">
        <f>G745-I745</f>
        <v>-0.41635897435894265</v>
      </c>
      <c r="K745" s="2">
        <f>90+J745</f>
        <v>89.583641025641057</v>
      </c>
      <c r="L745" s="2">
        <f>EXP(0.06*K745)</f>
        <v>215.94385892967199</v>
      </c>
      <c r="M745" s="2">
        <f>SUMIF(A:A,A745,L:L)</f>
        <v>3619.1904600435532</v>
      </c>
      <c r="N745" s="3">
        <f>L745/M745</f>
        <v>5.9666342877979769E-2</v>
      </c>
      <c r="O745" s="7">
        <f>1/N745</f>
        <v>16.759867485846129</v>
      </c>
      <c r="P745" s="3">
        <f>IF(O745&gt;21,"",N745)</f>
        <v>5.9666342877979769E-2</v>
      </c>
      <c r="Q745" s="3">
        <f>IF(ISNUMBER(P745),SUMIF(A:A,A745,P:P),"")</f>
        <v>0.82399817888149429</v>
      </c>
      <c r="R745" s="3">
        <f>IFERROR(P745*(1/Q745),"")</f>
        <v>7.2410770323511661E-2</v>
      </c>
      <c r="S745" s="8">
        <f>IFERROR(1/R745,"")</f>
        <v>13.810100286632382</v>
      </c>
    </row>
    <row r="746" spans="1:19" x14ac:dyDescent="0.25">
      <c r="A746" s="1">
        <v>74</v>
      </c>
      <c r="B746" s="5">
        <v>0.79861111111111116</v>
      </c>
      <c r="C746" s="1" t="s">
        <v>451</v>
      </c>
      <c r="D746" s="1">
        <v>5</v>
      </c>
      <c r="E746" s="1">
        <v>5</v>
      </c>
      <c r="F746" s="1" t="s">
        <v>773</v>
      </c>
      <c r="G746" s="2">
        <v>46.356199999999994</v>
      </c>
      <c r="H746" s="6">
        <f>1+COUNTIFS(A:A,A746,O:O,"&lt;"&amp;O746)</f>
        <v>7</v>
      </c>
      <c r="I746" s="2">
        <f>AVERAGEIF(A:A,A746,G:G)</f>
        <v>48.579425641025644</v>
      </c>
      <c r="J746" s="2">
        <f>G746-I746</f>
        <v>-2.2232256410256497</v>
      </c>
      <c r="K746" s="2">
        <f>90+J746</f>
        <v>87.77677435897435</v>
      </c>
      <c r="L746" s="2">
        <f>EXP(0.06*K746)</f>
        <v>193.75732259121625</v>
      </c>
      <c r="M746" s="2">
        <f>SUMIF(A:A,A746,L:L)</f>
        <v>3619.1904600435532</v>
      </c>
      <c r="N746" s="3">
        <f>L746/M746</f>
        <v>5.3536094530069189E-2</v>
      </c>
      <c r="O746" s="7">
        <f>1/N746</f>
        <v>18.678986743015741</v>
      </c>
      <c r="P746" s="3">
        <f>IF(O746&gt;21,"",N746)</f>
        <v>5.3536094530069189E-2</v>
      </c>
      <c r="Q746" s="3">
        <f>IF(ISNUMBER(P746),SUMIF(A:A,A746,P:P),"")</f>
        <v>0.82399817888149429</v>
      </c>
      <c r="R746" s="3">
        <f>IFERROR(P746*(1/Q746),"")</f>
        <v>6.4971132099757509E-2</v>
      </c>
      <c r="S746" s="8">
        <f>IFERROR(1/R746,"")</f>
        <v>15.391451059596548</v>
      </c>
    </row>
    <row r="747" spans="1:19" x14ac:dyDescent="0.25">
      <c r="A747" s="1">
        <v>74</v>
      </c>
      <c r="B747" s="5">
        <v>0.79861111111111116</v>
      </c>
      <c r="C747" s="1" t="s">
        <v>451</v>
      </c>
      <c r="D747" s="1">
        <v>5</v>
      </c>
      <c r="E747" s="1">
        <v>9</v>
      </c>
      <c r="F747" s="1" t="s">
        <v>777</v>
      </c>
      <c r="G747" s="2">
        <v>45.441966666666701</v>
      </c>
      <c r="H747" s="6">
        <f>1+COUNTIFS(A:A,A747,O:O,"&lt;"&amp;O747)</f>
        <v>8</v>
      </c>
      <c r="I747" s="2">
        <f>AVERAGEIF(A:A,A747,G:G)</f>
        <v>48.579425641025644</v>
      </c>
      <c r="J747" s="2">
        <f>G747-I747</f>
        <v>-3.1374589743589425</v>
      </c>
      <c r="K747" s="2">
        <f>90+J747</f>
        <v>86.862541025641065</v>
      </c>
      <c r="L747" s="2">
        <f>EXP(0.06*K747)</f>
        <v>183.41520480497616</v>
      </c>
      <c r="M747" s="2">
        <f>SUMIF(A:A,A747,L:L)</f>
        <v>3619.1904600435532</v>
      </c>
      <c r="N747" s="3">
        <f>L747/M747</f>
        <v>5.0678516875502858E-2</v>
      </c>
      <c r="O747" s="7">
        <f>1/N747</f>
        <v>19.732227019520042</v>
      </c>
      <c r="P747" s="3">
        <f>IF(O747&gt;21,"",N747)</f>
        <v>5.0678516875502858E-2</v>
      </c>
      <c r="Q747" s="3">
        <f>IF(ISNUMBER(P747),SUMIF(A:A,A747,P:P),"")</f>
        <v>0.82399817888149429</v>
      </c>
      <c r="R747" s="3">
        <f>IFERROR(P747*(1/Q747),"")</f>
        <v>6.1503190388472122E-2</v>
      </c>
      <c r="S747" s="8">
        <f>IFERROR(1/R747,"")</f>
        <v>16.259319129360733</v>
      </c>
    </row>
    <row r="748" spans="1:19" x14ac:dyDescent="0.25">
      <c r="A748" s="1">
        <v>74</v>
      </c>
      <c r="B748" s="5">
        <v>0.79861111111111116</v>
      </c>
      <c r="C748" s="1" t="s">
        <v>451</v>
      </c>
      <c r="D748" s="1">
        <v>5</v>
      </c>
      <c r="E748" s="1">
        <v>7</v>
      </c>
      <c r="F748" s="1" t="s">
        <v>775</v>
      </c>
      <c r="G748" s="2">
        <v>42.196766666666704</v>
      </c>
      <c r="H748" s="6">
        <f>1+COUNTIFS(A:A,A748,O:O,"&lt;"&amp;O748)</f>
        <v>9</v>
      </c>
      <c r="I748" s="2">
        <f>AVERAGEIF(A:A,A748,G:G)</f>
        <v>48.579425641025644</v>
      </c>
      <c r="J748" s="2">
        <f>G748-I748</f>
        <v>-6.3826589743589395</v>
      </c>
      <c r="K748" s="2">
        <f>90+J748</f>
        <v>83.617341025641053</v>
      </c>
      <c r="L748" s="2">
        <f>EXP(0.06*K748)</f>
        <v>150.96385865909869</v>
      </c>
      <c r="M748" s="2">
        <f>SUMIF(A:A,A748,L:L)</f>
        <v>3619.1904600435532</v>
      </c>
      <c r="N748" s="3">
        <f>L748/M748</f>
        <v>4.1712051445140577E-2</v>
      </c>
      <c r="O748" s="7">
        <f>1/N748</f>
        <v>23.973886810990191</v>
      </c>
      <c r="P748" s="3" t="str">
        <f>IF(O748&gt;21,"",N748)</f>
        <v/>
      </c>
      <c r="Q748" s="3" t="str">
        <f>IF(ISNUMBER(P748),SUMIF(A:A,A748,P:P),"")</f>
        <v/>
      </c>
      <c r="R748" s="3" t="str">
        <f>IFERROR(P748*(1/Q748),"")</f>
        <v/>
      </c>
      <c r="S748" s="8" t="str">
        <f>IFERROR(1/R748,"")</f>
        <v/>
      </c>
    </row>
    <row r="749" spans="1:19" x14ac:dyDescent="0.25">
      <c r="A749" s="1">
        <v>74</v>
      </c>
      <c r="B749" s="5">
        <v>0.79861111111111116</v>
      </c>
      <c r="C749" s="1" t="s">
        <v>451</v>
      </c>
      <c r="D749" s="1">
        <v>5</v>
      </c>
      <c r="E749" s="1">
        <v>2</v>
      </c>
      <c r="F749" s="1" t="s">
        <v>770</v>
      </c>
      <c r="G749" s="2">
        <v>40.896433333333299</v>
      </c>
      <c r="H749" s="6">
        <f>1+COUNTIFS(A:A,A749,O:O,"&lt;"&amp;O749)</f>
        <v>10</v>
      </c>
      <c r="I749" s="2">
        <f>AVERAGEIF(A:A,A749,G:G)</f>
        <v>48.579425641025644</v>
      </c>
      <c r="J749" s="2">
        <f>G749-I749</f>
        <v>-7.682992307692345</v>
      </c>
      <c r="K749" s="2">
        <f>90+J749</f>
        <v>82.317007692307655</v>
      </c>
      <c r="L749" s="2">
        <f>EXP(0.06*K749)</f>
        <v>139.63340625736055</v>
      </c>
      <c r="M749" s="2">
        <f>SUMIF(A:A,A749,L:L)</f>
        <v>3619.1904600435532</v>
      </c>
      <c r="N749" s="3">
        <f>L749/M749</f>
        <v>3.8581392109350389E-2</v>
      </c>
      <c r="O749" s="7">
        <f>1/N749</f>
        <v>25.919230627182195</v>
      </c>
      <c r="P749" s="3" t="str">
        <f>IF(O749&gt;21,"",N749)</f>
        <v/>
      </c>
      <c r="Q749" s="3" t="str">
        <f>IF(ISNUMBER(P749),SUMIF(A:A,A749,P:P),"")</f>
        <v/>
      </c>
      <c r="R749" s="3" t="str">
        <f>IFERROR(P749*(1/Q749),"")</f>
        <v/>
      </c>
      <c r="S749" s="8" t="str">
        <f>IFERROR(1/R749,"")</f>
        <v/>
      </c>
    </row>
    <row r="750" spans="1:19" x14ac:dyDescent="0.25">
      <c r="A750" s="1">
        <v>74</v>
      </c>
      <c r="B750" s="5">
        <v>0.79861111111111116</v>
      </c>
      <c r="C750" s="1" t="s">
        <v>451</v>
      </c>
      <c r="D750" s="1">
        <v>5</v>
      </c>
      <c r="E750" s="1">
        <v>6</v>
      </c>
      <c r="F750" s="1" t="s">
        <v>774</v>
      </c>
      <c r="G750" s="2">
        <v>38.065966666666704</v>
      </c>
      <c r="H750" s="6">
        <f>1+COUNTIFS(A:A,A750,O:O,"&lt;"&amp;O750)</f>
        <v>11</v>
      </c>
      <c r="I750" s="2">
        <f>AVERAGEIF(A:A,A750,G:G)</f>
        <v>48.579425641025644</v>
      </c>
      <c r="J750" s="2">
        <f>G750-I750</f>
        <v>-10.51345897435894</v>
      </c>
      <c r="K750" s="2">
        <f>90+J750</f>
        <v>79.48654102564106</v>
      </c>
      <c r="L750" s="2">
        <f>EXP(0.06*K750)</f>
        <v>117.82405607573648</v>
      </c>
      <c r="M750" s="2">
        <f>SUMIF(A:A,A750,L:L)</f>
        <v>3619.1904600435532</v>
      </c>
      <c r="N750" s="3">
        <f>L750/M750</f>
        <v>3.2555362138724966E-2</v>
      </c>
      <c r="O750" s="7">
        <f>1/N750</f>
        <v>30.716906042660444</v>
      </c>
      <c r="P750" s="3" t="str">
        <f>IF(O750&gt;21,"",N750)</f>
        <v/>
      </c>
      <c r="Q750" s="3" t="str">
        <f>IF(ISNUMBER(P750),SUMIF(A:A,A750,P:P),"")</f>
        <v/>
      </c>
      <c r="R750" s="3" t="str">
        <f>IFERROR(P750*(1/Q750),"")</f>
        <v/>
      </c>
      <c r="S750" s="8" t="str">
        <f>IFERROR(1/R750,"")</f>
        <v/>
      </c>
    </row>
    <row r="751" spans="1:19" x14ac:dyDescent="0.25">
      <c r="A751" s="1">
        <v>74</v>
      </c>
      <c r="B751" s="5">
        <v>0.79861111111111116</v>
      </c>
      <c r="C751" s="1" t="s">
        <v>451</v>
      </c>
      <c r="D751" s="1">
        <v>5</v>
      </c>
      <c r="E751" s="1">
        <v>11</v>
      </c>
      <c r="F751" s="1" t="s">
        <v>779</v>
      </c>
      <c r="G751" s="2">
        <v>37.887433333333298</v>
      </c>
      <c r="H751" s="6">
        <f>1+COUNTIFS(A:A,A751,O:O,"&lt;"&amp;O751)</f>
        <v>12</v>
      </c>
      <c r="I751" s="2">
        <f>AVERAGEIF(A:A,A751,G:G)</f>
        <v>48.579425641025644</v>
      </c>
      <c r="J751" s="2">
        <f>G751-I751</f>
        <v>-10.691992307692345</v>
      </c>
      <c r="K751" s="2">
        <f>90+J751</f>
        <v>79.308007692307655</v>
      </c>
      <c r="L751" s="2">
        <f>EXP(0.06*K751)</f>
        <v>116.56866068911913</v>
      </c>
      <c r="M751" s="2">
        <f>SUMIF(A:A,A751,L:L)</f>
        <v>3619.1904600435532</v>
      </c>
      <c r="N751" s="3">
        <f>L751/M751</f>
        <v>3.2208490262133467E-2</v>
      </c>
      <c r="O751" s="7">
        <f>1/N751</f>
        <v>31.047714185339178</v>
      </c>
      <c r="P751" s="3" t="str">
        <f>IF(O751&gt;21,"",N751)</f>
        <v/>
      </c>
      <c r="Q751" s="3" t="str">
        <f>IF(ISNUMBER(P751),SUMIF(A:A,A751,P:P),"")</f>
        <v/>
      </c>
      <c r="R751" s="3" t="str">
        <f>IFERROR(P751*(1/Q751),"")</f>
        <v/>
      </c>
      <c r="S751" s="8" t="str">
        <f>IFERROR(1/R751,"")</f>
        <v/>
      </c>
    </row>
    <row r="752" spans="1:19" x14ac:dyDescent="0.25">
      <c r="A752" s="1">
        <v>74</v>
      </c>
      <c r="B752" s="5">
        <v>0.79861111111111116</v>
      </c>
      <c r="C752" s="1" t="s">
        <v>451</v>
      </c>
      <c r="D752" s="1">
        <v>5</v>
      </c>
      <c r="E752" s="1">
        <v>13</v>
      </c>
      <c r="F752" s="1" t="s">
        <v>781</v>
      </c>
      <c r="G752" s="2">
        <v>37.220199999999998</v>
      </c>
      <c r="H752" s="6">
        <f>1+COUNTIFS(A:A,A752,O:O,"&lt;"&amp;O752)</f>
        <v>13</v>
      </c>
      <c r="I752" s="2">
        <f>AVERAGEIF(A:A,A752,G:G)</f>
        <v>48.579425641025644</v>
      </c>
      <c r="J752" s="2">
        <f>G752-I752</f>
        <v>-11.359225641025645</v>
      </c>
      <c r="K752" s="2">
        <f>90+J752</f>
        <v>78.640774358974355</v>
      </c>
      <c r="L752" s="2">
        <f>EXP(0.06*K752)</f>
        <v>111.99413026107418</v>
      </c>
      <c r="M752" s="2">
        <f>SUMIF(A:A,A752,L:L)</f>
        <v>3619.1904600435532</v>
      </c>
      <c r="N752" s="3">
        <f>L752/M752</f>
        <v>3.0944525163156638E-2</v>
      </c>
      <c r="O752" s="7">
        <f>1/N752</f>
        <v>32.315894159869877</v>
      </c>
      <c r="P752" s="3" t="str">
        <f>IF(O752&gt;21,"",N752)</f>
        <v/>
      </c>
      <c r="Q752" s="3" t="str">
        <f>IF(ISNUMBER(P752),SUMIF(A:A,A752,P:P),"")</f>
        <v/>
      </c>
      <c r="R752" s="3" t="str">
        <f>IFERROR(P752*(1/Q752),"")</f>
        <v/>
      </c>
      <c r="S752" s="8" t="str">
        <f>IFERROR(1/R752,"")</f>
        <v/>
      </c>
    </row>
    <row r="753" spans="1:19" x14ac:dyDescent="0.25">
      <c r="A753" s="1">
        <v>75</v>
      </c>
      <c r="B753" s="5">
        <v>0.80902777777777779</v>
      </c>
      <c r="C753" s="1" t="s">
        <v>520</v>
      </c>
      <c r="D753" s="1">
        <v>6</v>
      </c>
      <c r="E753" s="1">
        <v>4</v>
      </c>
      <c r="F753" s="1" t="s">
        <v>785</v>
      </c>
      <c r="G753" s="2">
        <v>77.393266666666605</v>
      </c>
      <c r="H753" s="6">
        <f>1+COUNTIFS(A:A,A753,O:O,"&lt;"&amp;O753)</f>
        <v>1</v>
      </c>
      <c r="I753" s="2">
        <f>AVERAGEIF(A:A,A753,G:G)</f>
        <v>50.98739696969696</v>
      </c>
      <c r="J753" s="2">
        <f>G753-I753</f>
        <v>26.405869696969646</v>
      </c>
      <c r="K753" s="2">
        <f>90+J753</f>
        <v>116.40586969696965</v>
      </c>
      <c r="L753" s="2">
        <f>EXP(0.06*K753)</f>
        <v>1079.6068022294348</v>
      </c>
      <c r="M753" s="2">
        <f>SUMIF(A:A,A753,L:L)</f>
        <v>3080.7381691388373</v>
      </c>
      <c r="N753" s="3">
        <f>L753/M753</f>
        <v>0.35043770127703477</v>
      </c>
      <c r="O753" s="7">
        <f>1/N753</f>
        <v>2.8535742483068645</v>
      </c>
      <c r="P753" s="3">
        <f>IF(O753&gt;21,"",N753)</f>
        <v>0.35043770127703477</v>
      </c>
      <c r="Q753" s="3">
        <f>IF(ISNUMBER(P753),SUMIF(A:A,A753,P:P),"")</f>
        <v>0.92270720879387491</v>
      </c>
      <c r="R753" s="3">
        <f>IFERROR(P753*(1/Q753),"")</f>
        <v>0.3797929591718619</v>
      </c>
      <c r="S753" s="8">
        <f>IFERROR(1/R753,"")</f>
        <v>2.6330135297413064</v>
      </c>
    </row>
    <row r="754" spans="1:19" x14ac:dyDescent="0.25">
      <c r="A754" s="1">
        <v>75</v>
      </c>
      <c r="B754" s="5">
        <v>0.80902777777777779</v>
      </c>
      <c r="C754" s="1" t="s">
        <v>520</v>
      </c>
      <c r="D754" s="1">
        <v>6</v>
      </c>
      <c r="E754" s="1">
        <v>9</v>
      </c>
      <c r="F754" s="1" t="s">
        <v>790</v>
      </c>
      <c r="G754" s="2">
        <v>58.404066666666601</v>
      </c>
      <c r="H754" s="6">
        <f>1+COUNTIFS(A:A,A754,O:O,"&lt;"&amp;O754)</f>
        <v>2</v>
      </c>
      <c r="I754" s="2">
        <f>AVERAGEIF(A:A,A754,G:G)</f>
        <v>50.98739696969696</v>
      </c>
      <c r="J754" s="2">
        <f>G754-I754</f>
        <v>7.4166696969696417</v>
      </c>
      <c r="K754" s="2">
        <f>90+J754</f>
        <v>97.416669696969649</v>
      </c>
      <c r="L754" s="2">
        <f>EXP(0.06*K754)</f>
        <v>345.50260459972952</v>
      </c>
      <c r="M754" s="2">
        <f>SUMIF(A:A,A754,L:L)</f>
        <v>3080.7381691388373</v>
      </c>
      <c r="N754" s="3">
        <f>L754/M754</f>
        <v>0.11214929203032802</v>
      </c>
      <c r="O754" s="7">
        <f>1/N754</f>
        <v>8.9166858024353335</v>
      </c>
      <c r="P754" s="3">
        <f>IF(O754&gt;21,"",N754)</f>
        <v>0.11214929203032802</v>
      </c>
      <c r="Q754" s="3">
        <f>IF(ISNUMBER(P754),SUMIF(A:A,A754,P:P),"")</f>
        <v>0.92270720879387491</v>
      </c>
      <c r="R754" s="3">
        <f>IFERROR(P754*(1/Q754),"")</f>
        <v>0.1215437475306224</v>
      </c>
      <c r="S754" s="8">
        <f>IFERROR(1/R754,"")</f>
        <v>8.2274902684570801</v>
      </c>
    </row>
    <row r="755" spans="1:19" x14ac:dyDescent="0.25">
      <c r="A755" s="1">
        <v>75</v>
      </c>
      <c r="B755" s="5">
        <v>0.80902777777777779</v>
      </c>
      <c r="C755" s="1" t="s">
        <v>520</v>
      </c>
      <c r="D755" s="1">
        <v>6</v>
      </c>
      <c r="E755" s="1">
        <v>5</v>
      </c>
      <c r="F755" s="1" t="s">
        <v>786</v>
      </c>
      <c r="G755" s="2">
        <v>55.586233333333304</v>
      </c>
      <c r="H755" s="6">
        <f>1+COUNTIFS(A:A,A755,O:O,"&lt;"&amp;O755)</f>
        <v>3</v>
      </c>
      <c r="I755" s="2">
        <f>AVERAGEIF(A:A,A755,G:G)</f>
        <v>50.98739696969696</v>
      </c>
      <c r="J755" s="2">
        <f>G755-I755</f>
        <v>4.5988363636363445</v>
      </c>
      <c r="K755" s="2">
        <f>90+J755</f>
        <v>94.598836363636337</v>
      </c>
      <c r="L755" s="2">
        <f>EXP(0.06*K755)</f>
        <v>291.75960184057999</v>
      </c>
      <c r="M755" s="2">
        <f>SUMIF(A:A,A755,L:L)</f>
        <v>3080.7381691388373</v>
      </c>
      <c r="N755" s="3">
        <f>L755/M755</f>
        <v>9.4704446084795293E-2</v>
      </c>
      <c r="O755" s="7">
        <f>1/N755</f>
        <v>10.559166346896031</v>
      </c>
      <c r="P755" s="3">
        <f>IF(O755&gt;21,"",N755)</f>
        <v>9.4704446084795293E-2</v>
      </c>
      <c r="Q755" s="3">
        <f>IF(ISNUMBER(P755),SUMIF(A:A,A755,P:P),"")</f>
        <v>0.92270720879387491</v>
      </c>
      <c r="R755" s="3">
        <f>IFERROR(P755*(1/Q755),"")</f>
        <v>0.10263759205760306</v>
      </c>
      <c r="S755" s="8">
        <f>IFERROR(1/R755,"")</f>
        <v>9.7430189071346511</v>
      </c>
    </row>
    <row r="756" spans="1:19" x14ac:dyDescent="0.25">
      <c r="A756" s="1">
        <v>75</v>
      </c>
      <c r="B756" s="5">
        <v>0.80902777777777779</v>
      </c>
      <c r="C756" s="1" t="s">
        <v>520</v>
      </c>
      <c r="D756" s="1">
        <v>6</v>
      </c>
      <c r="E756" s="1">
        <v>3</v>
      </c>
      <c r="F756" s="1" t="s">
        <v>784</v>
      </c>
      <c r="G756" s="2">
        <v>51.8211333333333</v>
      </c>
      <c r="H756" s="6">
        <f>1+COUNTIFS(A:A,A756,O:O,"&lt;"&amp;O756)</f>
        <v>4</v>
      </c>
      <c r="I756" s="2">
        <f>AVERAGEIF(A:A,A756,G:G)</f>
        <v>50.98739696969696</v>
      </c>
      <c r="J756" s="2">
        <f>G756-I756</f>
        <v>0.83373636363634063</v>
      </c>
      <c r="K756" s="2">
        <f>90+J756</f>
        <v>90.833736363636348</v>
      </c>
      <c r="L756" s="2">
        <f>EXP(0.06*K756)</f>
        <v>232.76379449136459</v>
      </c>
      <c r="M756" s="2">
        <f>SUMIF(A:A,A756,L:L)</f>
        <v>3080.7381691388373</v>
      </c>
      <c r="N756" s="3">
        <f>L756/M756</f>
        <v>7.5554552744230563E-2</v>
      </c>
      <c r="O756" s="7">
        <f>1/N756</f>
        <v>13.235469785457253</v>
      </c>
      <c r="P756" s="3">
        <f>IF(O756&gt;21,"",N756)</f>
        <v>7.5554552744230563E-2</v>
      </c>
      <c r="Q756" s="3">
        <f>IF(ISNUMBER(P756),SUMIF(A:A,A756,P:P),"")</f>
        <v>0.92270720879387491</v>
      </c>
      <c r="R756" s="3">
        <f>IFERROR(P756*(1/Q756),"")</f>
        <v>8.1883561788784961E-2</v>
      </c>
      <c r="S756" s="8">
        <f>IFERROR(1/R756,"")</f>
        <v>12.212463382814928</v>
      </c>
    </row>
    <row r="757" spans="1:19" x14ac:dyDescent="0.25">
      <c r="A757" s="1">
        <v>75</v>
      </c>
      <c r="B757" s="5">
        <v>0.80902777777777779</v>
      </c>
      <c r="C757" s="1" t="s">
        <v>520</v>
      </c>
      <c r="D757" s="1">
        <v>6</v>
      </c>
      <c r="E757" s="1">
        <v>10</v>
      </c>
      <c r="F757" s="1" t="s">
        <v>791</v>
      </c>
      <c r="G757" s="2">
        <v>49.698833333333297</v>
      </c>
      <c r="H757" s="6">
        <f>1+COUNTIFS(A:A,A757,O:O,"&lt;"&amp;O757)</f>
        <v>5</v>
      </c>
      <c r="I757" s="2">
        <f>AVERAGEIF(A:A,A757,G:G)</f>
        <v>50.98739696969696</v>
      </c>
      <c r="J757" s="2">
        <f>G757-I757</f>
        <v>-1.2885636363636621</v>
      </c>
      <c r="K757" s="2">
        <f>90+J757</f>
        <v>88.711436363636338</v>
      </c>
      <c r="L757" s="2">
        <f>EXP(0.06*K757)</f>
        <v>204.93363229477566</v>
      </c>
      <c r="M757" s="2">
        <f>SUMIF(A:A,A757,L:L)</f>
        <v>3080.7381691388373</v>
      </c>
      <c r="N757" s="3">
        <f>L757/M757</f>
        <v>6.65209508382405E-2</v>
      </c>
      <c r="O757" s="7">
        <f>1/N757</f>
        <v>15.032857880094161</v>
      </c>
      <c r="P757" s="3">
        <f>IF(O757&gt;21,"",N757)</f>
        <v>6.65209508382405E-2</v>
      </c>
      <c r="Q757" s="3">
        <f>IF(ISNUMBER(P757),SUMIF(A:A,A757,P:P),"")</f>
        <v>0.92270720879387491</v>
      </c>
      <c r="R757" s="3">
        <f>IFERROR(P757*(1/Q757),"")</f>
        <v>7.2093238466397119E-2</v>
      </c>
      <c r="S757" s="8">
        <f>IFERROR(1/R757,"")</f>
        <v>13.870926334736691</v>
      </c>
    </row>
    <row r="758" spans="1:19" x14ac:dyDescent="0.25">
      <c r="A758" s="1">
        <v>75</v>
      </c>
      <c r="B758" s="5">
        <v>0.80902777777777779</v>
      </c>
      <c r="C758" s="1" t="s">
        <v>520</v>
      </c>
      <c r="D758" s="1">
        <v>6</v>
      </c>
      <c r="E758" s="1">
        <v>1</v>
      </c>
      <c r="F758" s="1" t="s">
        <v>782</v>
      </c>
      <c r="G758" s="2">
        <v>48.362133333333404</v>
      </c>
      <c r="H758" s="6">
        <f>1+COUNTIFS(A:A,A758,O:O,"&lt;"&amp;O758)</f>
        <v>6</v>
      </c>
      <c r="I758" s="2">
        <f>AVERAGEIF(A:A,A758,G:G)</f>
        <v>50.98739696969696</v>
      </c>
      <c r="J758" s="2">
        <f>G758-I758</f>
        <v>-2.625263636363556</v>
      </c>
      <c r="K758" s="2">
        <f>90+J758</f>
        <v>87.374736363636444</v>
      </c>
      <c r="L758" s="2">
        <f>EXP(0.06*K758)</f>
        <v>189.13937588268709</v>
      </c>
      <c r="M758" s="2">
        <f>SUMIF(A:A,A758,L:L)</f>
        <v>3080.7381691388373</v>
      </c>
      <c r="N758" s="3">
        <f>L758/M758</f>
        <v>6.139417422012123E-2</v>
      </c>
      <c r="O758" s="7">
        <f>1/N758</f>
        <v>16.28819041387581</v>
      </c>
      <c r="P758" s="3">
        <f>IF(O758&gt;21,"",N758)</f>
        <v>6.139417422012123E-2</v>
      </c>
      <c r="Q758" s="3">
        <f>IF(ISNUMBER(P758),SUMIF(A:A,A758,P:P),"")</f>
        <v>0.92270720879387491</v>
      </c>
      <c r="R758" s="3">
        <f>IFERROR(P758*(1/Q758),"")</f>
        <v>6.6537005059679966E-2</v>
      </c>
      <c r="S758" s="8">
        <f>IFERROR(1/R758,"")</f>
        <v>15.029230713090499</v>
      </c>
    </row>
    <row r="759" spans="1:19" x14ac:dyDescent="0.25">
      <c r="A759" s="1">
        <v>75</v>
      </c>
      <c r="B759" s="5">
        <v>0.80902777777777779</v>
      </c>
      <c r="C759" s="1" t="s">
        <v>520</v>
      </c>
      <c r="D759" s="1">
        <v>6</v>
      </c>
      <c r="E759" s="1">
        <v>2</v>
      </c>
      <c r="F759" s="1" t="s">
        <v>783</v>
      </c>
      <c r="G759" s="2">
        <v>47.0955333333334</v>
      </c>
      <c r="H759" s="6">
        <f>1+COUNTIFS(A:A,A759,O:O,"&lt;"&amp;O759)</f>
        <v>7</v>
      </c>
      <c r="I759" s="2">
        <f>AVERAGEIF(A:A,A759,G:G)</f>
        <v>50.98739696969696</v>
      </c>
      <c r="J759" s="2">
        <f>G759-I759</f>
        <v>-3.8918636363635599</v>
      </c>
      <c r="K759" s="2">
        <f>90+J759</f>
        <v>86.108136363636447</v>
      </c>
      <c r="L759" s="2">
        <f>EXP(0.06*K759)</f>
        <v>175.29814005775901</v>
      </c>
      <c r="M759" s="2">
        <f>SUMIF(A:A,A759,L:L)</f>
        <v>3080.7381691388373</v>
      </c>
      <c r="N759" s="3">
        <f>L759/M759</f>
        <v>5.6901343260456413E-2</v>
      </c>
      <c r="O759" s="7">
        <f>1/N759</f>
        <v>17.574277560068602</v>
      </c>
      <c r="P759" s="3">
        <f>IF(O759&gt;21,"",N759)</f>
        <v>5.6901343260456413E-2</v>
      </c>
      <c r="Q759" s="3">
        <f>IF(ISNUMBER(P759),SUMIF(A:A,A759,P:P),"")</f>
        <v>0.92270720879387491</v>
      </c>
      <c r="R759" s="3">
        <f>IFERROR(P759*(1/Q759),"")</f>
        <v>6.1667821296026853E-2</v>
      </c>
      <c r="S759" s="8">
        <f>IFERROR(1/R759,"")</f>
        <v>16.215912594019731</v>
      </c>
    </row>
    <row r="760" spans="1:19" x14ac:dyDescent="0.25">
      <c r="A760" s="1">
        <v>75</v>
      </c>
      <c r="B760" s="5">
        <v>0.80902777777777779</v>
      </c>
      <c r="C760" s="1" t="s">
        <v>520</v>
      </c>
      <c r="D760" s="1">
        <v>6</v>
      </c>
      <c r="E760" s="1">
        <v>11</v>
      </c>
      <c r="F760" s="1" t="s">
        <v>792</v>
      </c>
      <c r="G760" s="2">
        <v>46.220633333333296</v>
      </c>
      <c r="H760" s="6">
        <f>1+COUNTIFS(A:A,A760,O:O,"&lt;"&amp;O760)</f>
        <v>8</v>
      </c>
      <c r="I760" s="2">
        <f>AVERAGEIF(A:A,A760,G:G)</f>
        <v>50.98739696969696</v>
      </c>
      <c r="J760" s="2">
        <f>G760-I760</f>
        <v>-4.7667636363636632</v>
      </c>
      <c r="K760" s="2">
        <f>90+J760</f>
        <v>85.233236363636337</v>
      </c>
      <c r="L760" s="2">
        <f>EXP(0.06*K760)</f>
        <v>166.33339566422859</v>
      </c>
      <c r="M760" s="2">
        <f>SUMIF(A:A,A760,L:L)</f>
        <v>3080.7381691388373</v>
      </c>
      <c r="N760" s="3">
        <f>L760/M760</f>
        <v>5.3991409374047512E-2</v>
      </c>
      <c r="O760" s="7">
        <f>1/N760</f>
        <v>18.521465018112274</v>
      </c>
      <c r="P760" s="3">
        <f>IF(O760&gt;21,"",N760)</f>
        <v>5.3991409374047512E-2</v>
      </c>
      <c r="Q760" s="3">
        <f>IF(ISNUMBER(P760),SUMIF(A:A,A760,P:P),"")</f>
        <v>0.92270720879387491</v>
      </c>
      <c r="R760" s="3">
        <f>IFERROR(P760*(1/Q760),"")</f>
        <v>5.8514129790557153E-2</v>
      </c>
      <c r="S760" s="8">
        <f>IFERROR(1/R760,"")</f>
        <v>17.089889289635771</v>
      </c>
    </row>
    <row r="761" spans="1:19" x14ac:dyDescent="0.25">
      <c r="A761" s="1">
        <v>75</v>
      </c>
      <c r="B761" s="5">
        <v>0.80902777777777779</v>
      </c>
      <c r="C761" s="1" t="s">
        <v>520</v>
      </c>
      <c r="D761" s="1">
        <v>6</v>
      </c>
      <c r="E761" s="1">
        <v>6</v>
      </c>
      <c r="F761" s="1" t="s">
        <v>787</v>
      </c>
      <c r="G761" s="2">
        <v>45.288066666666701</v>
      </c>
      <c r="H761" s="6">
        <f>1+COUNTIFS(A:A,A761,O:O,"&lt;"&amp;O761)</f>
        <v>9</v>
      </c>
      <c r="I761" s="2">
        <f>AVERAGEIF(A:A,A761,G:G)</f>
        <v>50.98739696969696</v>
      </c>
      <c r="J761" s="2">
        <f>G761-I761</f>
        <v>-5.6993303030302584</v>
      </c>
      <c r="K761" s="2">
        <f>90+J761</f>
        <v>84.300669696969749</v>
      </c>
      <c r="L761" s="2">
        <f>EXP(0.06*K761)</f>
        <v>157.28197001028951</v>
      </c>
      <c r="M761" s="2">
        <f>SUMIF(A:A,A761,L:L)</f>
        <v>3080.7381691388373</v>
      </c>
      <c r="N761" s="3">
        <f>L761/M761</f>
        <v>5.1053338964620526E-2</v>
      </c>
      <c r="O761" s="7">
        <f>1/N761</f>
        <v>19.587357463397066</v>
      </c>
      <c r="P761" s="3">
        <f>IF(O761&gt;21,"",N761)</f>
        <v>5.1053338964620526E-2</v>
      </c>
      <c r="Q761" s="3">
        <f>IF(ISNUMBER(P761),SUMIF(A:A,A761,P:P),"")</f>
        <v>0.92270720879387491</v>
      </c>
      <c r="R761" s="3">
        <f>IFERROR(P761*(1/Q761),"")</f>
        <v>5.5329944838466545E-2</v>
      </c>
      <c r="S761" s="8">
        <f>IFERROR(1/R761,"")</f>
        <v>18.073395932698975</v>
      </c>
    </row>
    <row r="762" spans="1:19" x14ac:dyDescent="0.25">
      <c r="A762" s="1">
        <v>75</v>
      </c>
      <c r="B762" s="5">
        <v>0.80902777777777779</v>
      </c>
      <c r="C762" s="1" t="s">
        <v>520</v>
      </c>
      <c r="D762" s="1">
        <v>6</v>
      </c>
      <c r="E762" s="1">
        <v>7</v>
      </c>
      <c r="F762" s="1" t="s">
        <v>788</v>
      </c>
      <c r="G762" s="2">
        <v>42.7503999999999</v>
      </c>
      <c r="H762" s="6">
        <f>1+COUNTIFS(A:A,A762,O:O,"&lt;"&amp;O762)</f>
        <v>10</v>
      </c>
      <c r="I762" s="2">
        <f>AVERAGEIF(A:A,A762,G:G)</f>
        <v>50.98739696969696</v>
      </c>
      <c r="J762" s="2">
        <f>G762-I762</f>
        <v>-8.23699696969706</v>
      </c>
      <c r="K762" s="2">
        <f>90+J762</f>
        <v>81.76300303030294</v>
      </c>
      <c r="L762" s="2">
        <f>EXP(0.06*K762)</f>
        <v>135.06824670086979</v>
      </c>
      <c r="M762" s="2">
        <f>SUMIF(A:A,A762,L:L)</f>
        <v>3080.7381691388373</v>
      </c>
      <c r="N762" s="3">
        <f>L762/M762</f>
        <v>4.3842819248292558E-2</v>
      </c>
      <c r="O762" s="7">
        <f>1/N762</f>
        <v>22.808752200371892</v>
      </c>
      <c r="P762" s="3" t="str">
        <f>IF(O762&gt;21,"",N762)</f>
        <v/>
      </c>
      <c r="Q762" s="3" t="str">
        <f>IF(ISNUMBER(P762),SUMIF(A:A,A762,P:P),"")</f>
        <v/>
      </c>
      <c r="R762" s="3" t="str">
        <f>IFERROR(P762*(1/Q762),"")</f>
        <v/>
      </c>
      <c r="S762" s="8" t="str">
        <f>IFERROR(1/R762,"")</f>
        <v/>
      </c>
    </row>
    <row r="763" spans="1:19" x14ac:dyDescent="0.25">
      <c r="A763" s="1">
        <v>75</v>
      </c>
      <c r="B763" s="5">
        <v>0.80902777777777779</v>
      </c>
      <c r="C763" s="1" t="s">
        <v>520</v>
      </c>
      <c r="D763" s="1">
        <v>6</v>
      </c>
      <c r="E763" s="1">
        <v>8</v>
      </c>
      <c r="F763" s="1" t="s">
        <v>789</v>
      </c>
      <c r="G763" s="2">
        <v>38.241066666666704</v>
      </c>
      <c r="H763" s="6">
        <f>1+COUNTIFS(A:A,A763,O:O,"&lt;"&amp;O763)</f>
        <v>11</v>
      </c>
      <c r="I763" s="2">
        <f>AVERAGEIF(A:A,A763,G:G)</f>
        <v>50.98739696969696</v>
      </c>
      <c r="J763" s="2">
        <f>G763-I763</f>
        <v>-12.746330303030255</v>
      </c>
      <c r="K763" s="2">
        <f>90+J763</f>
        <v>77.253669696969752</v>
      </c>
      <c r="L763" s="2">
        <f>EXP(0.06*K763)</f>
        <v>103.05060536711902</v>
      </c>
      <c r="M763" s="2">
        <f>SUMIF(A:A,A763,L:L)</f>
        <v>3080.7381691388373</v>
      </c>
      <c r="N763" s="3">
        <f>L763/M763</f>
        <v>3.3449971957832718E-2</v>
      </c>
      <c r="O763" s="7">
        <f>1/N763</f>
        <v>29.895391280465269</v>
      </c>
      <c r="P763" s="3" t="str">
        <f>IF(O763&gt;21,"",N763)</f>
        <v/>
      </c>
      <c r="Q763" s="3" t="str">
        <f>IF(ISNUMBER(P763),SUMIF(A:A,A763,P:P),"")</f>
        <v/>
      </c>
      <c r="R763" s="3" t="str">
        <f>IFERROR(P763*(1/Q763),"")</f>
        <v/>
      </c>
      <c r="S763" s="8" t="str">
        <f>IFERROR(1/R763,"")</f>
        <v/>
      </c>
    </row>
    <row r="764" spans="1:19" x14ac:dyDescent="0.25">
      <c r="A764" s="1">
        <v>76</v>
      </c>
      <c r="B764" s="5">
        <v>0.82291666666666663</v>
      </c>
      <c r="C764" s="1" t="s">
        <v>451</v>
      </c>
      <c r="D764" s="1">
        <v>6</v>
      </c>
      <c r="E764" s="1">
        <v>3</v>
      </c>
      <c r="F764" s="1" t="s">
        <v>795</v>
      </c>
      <c r="G764" s="2">
        <v>67.961833333333303</v>
      </c>
      <c r="H764" s="6">
        <f>1+COUNTIFS(A:A,A764,O:O,"&lt;"&amp;O764)</f>
        <v>1</v>
      </c>
      <c r="I764" s="2">
        <f>AVERAGEIF(A:A,A764,G:G)</f>
        <v>48.920543333333313</v>
      </c>
      <c r="J764" s="2">
        <f>G764-I764</f>
        <v>19.041289999999989</v>
      </c>
      <c r="K764" s="2">
        <f>90+J764</f>
        <v>109.04128999999999</v>
      </c>
      <c r="L764" s="2">
        <f>EXP(0.06*K764)</f>
        <v>694.00377501854427</v>
      </c>
      <c r="M764" s="2">
        <f>SUMIF(A:A,A764,L:L)</f>
        <v>2709.8222573509461</v>
      </c>
      <c r="N764" s="3">
        <f>L764/M764</f>
        <v>0.25610675133246003</v>
      </c>
      <c r="O764" s="7">
        <f>1/N764</f>
        <v>3.9046217828981375</v>
      </c>
      <c r="P764" s="3">
        <f>IF(O764&gt;21,"",N764)</f>
        <v>0.25610675133246003</v>
      </c>
      <c r="Q764" s="3">
        <f>IF(ISNUMBER(P764),SUMIF(A:A,A764,P:P),"")</f>
        <v>0.97630086961260931</v>
      </c>
      <c r="R764" s="3">
        <f>IFERROR(P764*(1/Q764),"")</f>
        <v>0.26232359235128178</v>
      </c>
      <c r="S764" s="8">
        <f>IFERROR(1/R764,"")</f>
        <v>3.8120856421517884</v>
      </c>
    </row>
    <row r="765" spans="1:19" x14ac:dyDescent="0.25">
      <c r="A765" s="1">
        <v>76</v>
      </c>
      <c r="B765" s="5">
        <v>0.82291666666666663</v>
      </c>
      <c r="C765" s="1" t="s">
        <v>451</v>
      </c>
      <c r="D765" s="1">
        <v>6</v>
      </c>
      <c r="E765" s="1">
        <v>4</v>
      </c>
      <c r="F765" s="1" t="s">
        <v>796</v>
      </c>
      <c r="G765" s="2">
        <v>62.6034333333333</v>
      </c>
      <c r="H765" s="6">
        <f>1+COUNTIFS(A:A,A765,O:O,"&lt;"&amp;O765)</f>
        <v>2</v>
      </c>
      <c r="I765" s="2">
        <f>AVERAGEIF(A:A,A765,G:G)</f>
        <v>48.920543333333313</v>
      </c>
      <c r="J765" s="2">
        <f>G765-I765</f>
        <v>13.682889999999986</v>
      </c>
      <c r="K765" s="2">
        <f>90+J765</f>
        <v>103.68288999999999</v>
      </c>
      <c r="L765" s="2">
        <f>EXP(0.06*K765)</f>
        <v>503.19280158113651</v>
      </c>
      <c r="M765" s="2">
        <f>SUMIF(A:A,A765,L:L)</f>
        <v>2709.8222573509461</v>
      </c>
      <c r="N765" s="3">
        <f>L765/M765</f>
        <v>0.18569217970519036</v>
      </c>
      <c r="O765" s="7">
        <f>1/N765</f>
        <v>5.385256404376455</v>
      </c>
      <c r="P765" s="3">
        <f>IF(O765&gt;21,"",N765)</f>
        <v>0.18569217970519036</v>
      </c>
      <c r="Q765" s="3">
        <f>IF(ISNUMBER(P765),SUMIF(A:A,A765,P:P),"")</f>
        <v>0.97630086961260931</v>
      </c>
      <c r="R765" s="3">
        <f>IFERROR(P765*(1/Q765),"")</f>
        <v>0.19019974834076708</v>
      </c>
      <c r="S765" s="8">
        <f>IFERROR(1/R765,"")</f>
        <v>5.2576305106796069</v>
      </c>
    </row>
    <row r="766" spans="1:19" x14ac:dyDescent="0.25">
      <c r="A766" s="1">
        <v>76</v>
      </c>
      <c r="B766" s="5">
        <v>0.82291666666666663</v>
      </c>
      <c r="C766" s="1" t="s">
        <v>451</v>
      </c>
      <c r="D766" s="1">
        <v>6</v>
      </c>
      <c r="E766" s="1">
        <v>10</v>
      </c>
      <c r="F766" s="1" t="s">
        <v>802</v>
      </c>
      <c r="G766" s="2">
        <v>54.682766666666602</v>
      </c>
      <c r="H766" s="6">
        <f>1+COUNTIFS(A:A,A766,O:O,"&lt;"&amp;O766)</f>
        <v>3</v>
      </c>
      <c r="I766" s="2">
        <f>AVERAGEIF(A:A,A766,G:G)</f>
        <v>48.920543333333313</v>
      </c>
      <c r="J766" s="2">
        <f>G766-I766</f>
        <v>5.7622233333332886</v>
      </c>
      <c r="K766" s="2">
        <f>90+J766</f>
        <v>95.762223333333282</v>
      </c>
      <c r="L766" s="2">
        <f>EXP(0.06*K766)</f>
        <v>312.85299009556616</v>
      </c>
      <c r="M766" s="2">
        <f>SUMIF(A:A,A766,L:L)</f>
        <v>2709.8222573509461</v>
      </c>
      <c r="N766" s="3">
        <f>L766/M766</f>
        <v>0.11545147998061074</v>
      </c>
      <c r="O766" s="7">
        <f>1/N766</f>
        <v>8.6616473012554103</v>
      </c>
      <c r="P766" s="3">
        <f>IF(O766&gt;21,"",N766)</f>
        <v>0.11545147998061074</v>
      </c>
      <c r="Q766" s="3">
        <f>IF(ISNUMBER(P766),SUMIF(A:A,A766,P:P),"")</f>
        <v>0.97630086961260931</v>
      </c>
      <c r="R766" s="3">
        <f>IFERROR(P766*(1/Q766),"")</f>
        <v>0.11825399687129361</v>
      </c>
      <c r="S766" s="8">
        <f>IFERROR(1/R766,"")</f>
        <v>8.456373792493368</v>
      </c>
    </row>
    <row r="767" spans="1:19" x14ac:dyDescent="0.25">
      <c r="A767" s="1">
        <v>76</v>
      </c>
      <c r="B767" s="5">
        <v>0.82291666666666663</v>
      </c>
      <c r="C767" s="1" t="s">
        <v>451</v>
      </c>
      <c r="D767" s="1">
        <v>6</v>
      </c>
      <c r="E767" s="1">
        <v>1</v>
      </c>
      <c r="F767" s="1" t="s">
        <v>793</v>
      </c>
      <c r="G767" s="2">
        <v>50.026066666666701</v>
      </c>
      <c r="H767" s="6">
        <f>1+COUNTIFS(A:A,A767,O:O,"&lt;"&amp;O767)</f>
        <v>4</v>
      </c>
      <c r="I767" s="2">
        <f>AVERAGEIF(A:A,A767,G:G)</f>
        <v>48.920543333333313</v>
      </c>
      <c r="J767" s="2">
        <f>G767-I767</f>
        <v>1.1055233333333874</v>
      </c>
      <c r="K767" s="2">
        <f>90+J767</f>
        <v>91.105523333333394</v>
      </c>
      <c r="L767" s="2">
        <f>EXP(0.06*K767)</f>
        <v>236.59064228967975</v>
      </c>
      <c r="M767" s="2">
        <f>SUMIF(A:A,A767,L:L)</f>
        <v>2709.8222573509461</v>
      </c>
      <c r="N767" s="3">
        <f>L767/M767</f>
        <v>8.7308546399262651E-2</v>
      </c>
      <c r="O767" s="7">
        <f>1/N767</f>
        <v>11.453632447698675</v>
      </c>
      <c r="P767" s="3">
        <f>IF(O767&gt;21,"",N767)</f>
        <v>8.7308546399262651E-2</v>
      </c>
      <c r="Q767" s="3">
        <f>IF(ISNUMBER(P767),SUMIF(A:A,A767,P:P),"")</f>
        <v>0.97630086961260931</v>
      </c>
      <c r="R767" s="3">
        <f>IFERROR(P767*(1/Q767),"")</f>
        <v>8.942791010101854E-2</v>
      </c>
      <c r="S767" s="8">
        <f>IFERROR(1/R767,"")</f>
        <v>11.182191318911416</v>
      </c>
    </row>
    <row r="768" spans="1:19" x14ac:dyDescent="0.25">
      <c r="A768" s="1">
        <v>76</v>
      </c>
      <c r="B768" s="5">
        <v>0.82291666666666663</v>
      </c>
      <c r="C768" s="1" t="s">
        <v>451</v>
      </c>
      <c r="D768" s="1">
        <v>6</v>
      </c>
      <c r="E768" s="1">
        <v>6</v>
      </c>
      <c r="F768" s="1" t="s">
        <v>798</v>
      </c>
      <c r="G768" s="2">
        <v>49.152633333333299</v>
      </c>
      <c r="H768" s="6">
        <f>1+COUNTIFS(A:A,A768,O:O,"&lt;"&amp;O768)</f>
        <v>5</v>
      </c>
      <c r="I768" s="2">
        <f>AVERAGEIF(A:A,A768,G:G)</f>
        <v>48.920543333333313</v>
      </c>
      <c r="J768" s="2">
        <f>G768-I768</f>
        <v>0.23208999999998525</v>
      </c>
      <c r="K768" s="2">
        <f>90+J768</f>
        <v>90.232089999999985</v>
      </c>
      <c r="L768" s="2">
        <f>EXP(0.06*K768)</f>
        <v>224.51115631476353</v>
      </c>
      <c r="M768" s="2">
        <f>SUMIF(A:A,A768,L:L)</f>
        <v>2709.8222573509461</v>
      </c>
      <c r="N768" s="3">
        <f>L768/M768</f>
        <v>8.2850879132655722E-2</v>
      </c>
      <c r="O768" s="7">
        <f>1/N768</f>
        <v>12.069877959880928</v>
      </c>
      <c r="P768" s="3">
        <f>IF(O768&gt;21,"",N768)</f>
        <v>8.2850879132655722E-2</v>
      </c>
      <c r="Q768" s="3">
        <f>IF(ISNUMBER(P768),SUMIF(A:A,A768,P:P),"")</f>
        <v>0.97630086961260931</v>
      </c>
      <c r="R768" s="3">
        <f>IFERROR(P768*(1/Q768),"")</f>
        <v>8.4862035578776529E-2</v>
      </c>
      <c r="S768" s="8">
        <f>IFERROR(1/R768,"")</f>
        <v>11.783832348349817</v>
      </c>
    </row>
    <row r="769" spans="1:19" x14ac:dyDescent="0.25">
      <c r="A769" s="1">
        <v>76</v>
      </c>
      <c r="B769" s="5">
        <v>0.82291666666666663</v>
      </c>
      <c r="C769" s="1" t="s">
        <v>451</v>
      </c>
      <c r="D769" s="1">
        <v>6</v>
      </c>
      <c r="E769" s="1">
        <v>7</v>
      </c>
      <c r="F769" s="1" t="s">
        <v>799</v>
      </c>
      <c r="G769" s="2">
        <v>47.491099999999896</v>
      </c>
      <c r="H769" s="6">
        <f>1+COUNTIFS(A:A,A769,O:O,"&lt;"&amp;O769)</f>
        <v>6</v>
      </c>
      <c r="I769" s="2">
        <f>AVERAGEIF(A:A,A769,G:G)</f>
        <v>48.920543333333313</v>
      </c>
      <c r="J769" s="2">
        <f>G769-I769</f>
        <v>-1.4294433333334169</v>
      </c>
      <c r="K769" s="2">
        <f>90+J769</f>
        <v>88.57055666666659</v>
      </c>
      <c r="L769" s="2">
        <f>EXP(0.06*K769)</f>
        <v>203.20867363399256</v>
      </c>
      <c r="M769" s="2">
        <f>SUMIF(A:A,A769,L:L)</f>
        <v>2709.8222573509461</v>
      </c>
      <c r="N769" s="3">
        <f>L769/M769</f>
        <v>7.4989668817852365E-2</v>
      </c>
      <c r="O769" s="7">
        <f>1/N769</f>
        <v>13.335170240969722</v>
      </c>
      <c r="P769" s="3">
        <f>IF(O769&gt;21,"",N769)</f>
        <v>7.4989668817852365E-2</v>
      </c>
      <c r="Q769" s="3">
        <f>IF(ISNUMBER(P769),SUMIF(A:A,A769,P:P),"")</f>
        <v>0.97630086961260931</v>
      </c>
      <c r="R769" s="3">
        <f>IFERROR(P769*(1/Q769),"")</f>
        <v>7.6809998999189499E-2</v>
      </c>
      <c r="S769" s="8">
        <f>IFERROR(1/R769,"")</f>
        <v>13.01913830269093</v>
      </c>
    </row>
    <row r="770" spans="1:19" x14ac:dyDescent="0.25">
      <c r="A770" s="1">
        <v>76</v>
      </c>
      <c r="B770" s="5">
        <v>0.82291666666666663</v>
      </c>
      <c r="C770" s="1" t="s">
        <v>451</v>
      </c>
      <c r="D770" s="1">
        <v>6</v>
      </c>
      <c r="E770" s="1">
        <v>8</v>
      </c>
      <c r="F770" s="1" t="s">
        <v>800</v>
      </c>
      <c r="G770" s="2">
        <v>46.583866666666701</v>
      </c>
      <c r="H770" s="6">
        <f>1+COUNTIFS(A:A,A770,O:O,"&lt;"&amp;O770)</f>
        <v>7</v>
      </c>
      <c r="I770" s="2">
        <f>AVERAGEIF(A:A,A770,G:G)</f>
        <v>48.920543333333313</v>
      </c>
      <c r="J770" s="2">
        <f>G770-I770</f>
        <v>-2.3366766666666123</v>
      </c>
      <c r="K770" s="2">
        <f>90+J770</f>
        <v>87.663323333333381</v>
      </c>
      <c r="L770" s="2">
        <f>EXP(0.06*K770)</f>
        <v>192.44288338259531</v>
      </c>
      <c r="M770" s="2">
        <f>SUMIF(A:A,A770,L:L)</f>
        <v>2709.8222573509461</v>
      </c>
      <c r="N770" s="3">
        <f>L770/M770</f>
        <v>7.1016791917091496E-2</v>
      </c>
      <c r="O770" s="7">
        <f>1/N770</f>
        <v>14.081176761229221</v>
      </c>
      <c r="P770" s="3">
        <f>IF(O770&gt;21,"",N770)</f>
        <v>7.1016791917091496E-2</v>
      </c>
      <c r="Q770" s="3">
        <f>IF(ISNUMBER(P770),SUMIF(A:A,A770,P:P),"")</f>
        <v>0.97630086961260931</v>
      </c>
      <c r="R770" s="3">
        <f>IFERROR(P770*(1/Q770),"")</f>
        <v>7.2740682844286059E-2</v>
      </c>
      <c r="S770" s="8">
        <f>IFERROR(1/R770,"")</f>
        <v>13.747465117156956</v>
      </c>
    </row>
    <row r="771" spans="1:19" x14ac:dyDescent="0.25">
      <c r="A771" s="1">
        <v>76</v>
      </c>
      <c r="B771" s="5">
        <v>0.82291666666666663</v>
      </c>
      <c r="C771" s="1" t="s">
        <v>451</v>
      </c>
      <c r="D771" s="1">
        <v>6</v>
      </c>
      <c r="E771" s="1">
        <v>9</v>
      </c>
      <c r="F771" s="1" t="s">
        <v>801</v>
      </c>
      <c r="G771" s="2">
        <v>41.571633333333303</v>
      </c>
      <c r="H771" s="6">
        <f>1+COUNTIFS(A:A,A771,O:O,"&lt;"&amp;O771)</f>
        <v>8</v>
      </c>
      <c r="I771" s="2">
        <f>AVERAGEIF(A:A,A771,G:G)</f>
        <v>48.920543333333313</v>
      </c>
      <c r="J771" s="2">
        <f>G771-I771</f>
        <v>-7.3489100000000107</v>
      </c>
      <c r="K771" s="2">
        <f>90+J771</f>
        <v>82.651089999999982</v>
      </c>
      <c r="L771" s="2">
        <f>EXP(0.06*K771)</f>
        <v>142.46058999215899</v>
      </c>
      <c r="M771" s="2">
        <f>SUMIF(A:A,A771,L:L)</f>
        <v>2709.8222573509461</v>
      </c>
      <c r="N771" s="3">
        <f>L771/M771</f>
        <v>5.2571931463661702E-2</v>
      </c>
      <c r="O771" s="7">
        <f>1/N771</f>
        <v>19.021557172408837</v>
      </c>
      <c r="P771" s="3">
        <f>IF(O771&gt;21,"",N771)</f>
        <v>5.2571931463661702E-2</v>
      </c>
      <c r="Q771" s="3">
        <f>IF(ISNUMBER(P771),SUMIF(A:A,A771,P:P),"")</f>
        <v>0.97630086961260931</v>
      </c>
      <c r="R771" s="3">
        <f>IFERROR(P771*(1/Q771),"")</f>
        <v>5.3848084233011025E-2</v>
      </c>
      <c r="S771" s="8">
        <f>IFERROR(1/R771,"")</f>
        <v>18.570762808808713</v>
      </c>
    </row>
    <row r="772" spans="1:19" x14ac:dyDescent="0.25">
      <c r="A772" s="1">
        <v>76</v>
      </c>
      <c r="B772" s="5">
        <v>0.82291666666666663</v>
      </c>
      <c r="C772" s="1" t="s">
        <v>451</v>
      </c>
      <c r="D772" s="1">
        <v>6</v>
      </c>
      <c r="E772" s="1">
        <v>2</v>
      </c>
      <c r="F772" s="1" t="s">
        <v>794</v>
      </c>
      <c r="G772" s="2">
        <v>40.8395333333333</v>
      </c>
      <c r="H772" s="6">
        <f>1+COUNTIFS(A:A,A772,O:O,"&lt;"&amp;O772)</f>
        <v>9</v>
      </c>
      <c r="I772" s="2">
        <f>AVERAGEIF(A:A,A772,G:G)</f>
        <v>48.920543333333313</v>
      </c>
      <c r="J772" s="2">
        <f>G772-I772</f>
        <v>-8.0810100000000133</v>
      </c>
      <c r="K772" s="2">
        <f>90+J772</f>
        <v>81.91898999999998</v>
      </c>
      <c r="L772" s="2">
        <f>EXP(0.06*K772)</f>
        <v>136.33831403889533</v>
      </c>
      <c r="M772" s="2">
        <f>SUMIF(A:A,A772,L:L)</f>
        <v>2709.8222573509461</v>
      </c>
      <c r="N772" s="3">
        <f>L772/M772</f>
        <v>5.0312640863824122E-2</v>
      </c>
      <c r="O772" s="7">
        <f>1/N772</f>
        <v>19.875720749912407</v>
      </c>
      <c r="P772" s="3">
        <f>IF(O772&gt;21,"",N772)</f>
        <v>5.0312640863824122E-2</v>
      </c>
      <c r="Q772" s="3">
        <f>IF(ISNUMBER(P772),SUMIF(A:A,A772,P:P),"")</f>
        <v>0.97630086961260931</v>
      </c>
      <c r="R772" s="3">
        <f>IFERROR(P772*(1/Q772),"")</f>
        <v>5.1533950680375702E-2</v>
      </c>
      <c r="S772" s="8">
        <f>IFERROR(1/R772,"")</f>
        <v>19.404683452316867</v>
      </c>
    </row>
    <row r="773" spans="1:19" x14ac:dyDescent="0.25">
      <c r="A773" s="1">
        <v>76</v>
      </c>
      <c r="B773" s="5">
        <v>0.82291666666666663</v>
      </c>
      <c r="C773" s="1" t="s">
        <v>451</v>
      </c>
      <c r="D773" s="1">
        <v>6</v>
      </c>
      <c r="E773" s="1">
        <v>5</v>
      </c>
      <c r="F773" s="1" t="s">
        <v>797</v>
      </c>
      <c r="G773" s="2">
        <v>28.292566666666701</v>
      </c>
      <c r="H773" s="6">
        <f>1+COUNTIFS(A:A,A773,O:O,"&lt;"&amp;O773)</f>
        <v>10</v>
      </c>
      <c r="I773" s="2">
        <f>AVERAGEIF(A:A,A773,G:G)</f>
        <v>48.920543333333313</v>
      </c>
      <c r="J773" s="2">
        <f>G773-I773</f>
        <v>-20.627976666666612</v>
      </c>
      <c r="K773" s="2">
        <f>90+J773</f>
        <v>69.372023333333388</v>
      </c>
      <c r="L773" s="2">
        <f>EXP(0.06*K773)</f>
        <v>64.22043100361347</v>
      </c>
      <c r="M773" s="2">
        <f>SUMIF(A:A,A773,L:L)</f>
        <v>2709.8222573509461</v>
      </c>
      <c r="N773" s="3">
        <f>L773/M773</f>
        <v>2.3699130387390702E-2</v>
      </c>
      <c r="O773" s="7">
        <f>1/N773</f>
        <v>42.195641091204656</v>
      </c>
      <c r="P773" s="3" t="str">
        <f>IF(O773&gt;21,"",N773)</f>
        <v/>
      </c>
      <c r="Q773" s="3" t="str">
        <f>IF(ISNUMBER(P773),SUMIF(A:A,A773,P:P),"")</f>
        <v/>
      </c>
      <c r="R773" s="3" t="str">
        <f>IFERROR(P773*(1/Q773),"")</f>
        <v/>
      </c>
      <c r="S773" s="8" t="str">
        <f>IFERROR(1/R773,"")</f>
        <v/>
      </c>
    </row>
    <row r="774" spans="1:19" x14ac:dyDescent="0.25">
      <c r="A774" s="1">
        <v>77</v>
      </c>
      <c r="B774" s="5">
        <v>0.83333333333333337</v>
      </c>
      <c r="C774" s="1" t="s">
        <v>520</v>
      </c>
      <c r="D774" s="1">
        <v>7</v>
      </c>
      <c r="E774" s="1">
        <v>3</v>
      </c>
      <c r="F774" s="1" t="s">
        <v>804</v>
      </c>
      <c r="G774" s="2">
        <v>69.447099999999992</v>
      </c>
      <c r="H774" s="6">
        <f>1+COUNTIFS(A:A,A774,O:O,"&lt;"&amp;O774)</f>
        <v>1</v>
      </c>
      <c r="I774" s="2">
        <f>AVERAGEIF(A:A,A774,G:G)</f>
        <v>47.846021212121194</v>
      </c>
      <c r="J774" s="2">
        <f>G774-I774</f>
        <v>21.601078787878798</v>
      </c>
      <c r="K774" s="2">
        <f>90+J774</f>
        <v>111.60107878787881</v>
      </c>
      <c r="L774" s="2">
        <f>EXP(0.06*K774)</f>
        <v>809.21506904582543</v>
      </c>
      <c r="M774" s="2">
        <f>SUMIF(A:A,A774,L:L)</f>
        <v>3124.0526129971486</v>
      </c>
      <c r="N774" s="3">
        <f>L774/M774</f>
        <v>0.25902734982093722</v>
      </c>
      <c r="O774" s="7">
        <f>1/N774</f>
        <v>3.8605961906775059</v>
      </c>
      <c r="P774" s="3">
        <f>IF(O774&gt;21,"",N774)</f>
        <v>0.25902734982093722</v>
      </c>
      <c r="Q774" s="3">
        <f>IF(ISNUMBER(P774),SUMIF(A:A,A774,P:P),"")</f>
        <v>0.95222471093521655</v>
      </c>
      <c r="R774" s="3">
        <f>IFERROR(P774*(1/Q774),"")</f>
        <v>0.27202334369850212</v>
      </c>
      <c r="S774" s="8">
        <f>IFERROR(1/R774,"")</f>
        <v>3.6761550917054859</v>
      </c>
    </row>
    <row r="775" spans="1:19" x14ac:dyDescent="0.25">
      <c r="A775" s="1">
        <v>77</v>
      </c>
      <c r="B775" s="5">
        <v>0.83333333333333337</v>
      </c>
      <c r="C775" s="1" t="s">
        <v>520</v>
      </c>
      <c r="D775" s="1">
        <v>7</v>
      </c>
      <c r="E775" s="1">
        <v>2</v>
      </c>
      <c r="F775" s="1" t="s">
        <v>803</v>
      </c>
      <c r="G775" s="2">
        <v>60.797533333333298</v>
      </c>
      <c r="H775" s="6">
        <f>1+COUNTIFS(A:A,A775,O:O,"&lt;"&amp;O775)</f>
        <v>2</v>
      </c>
      <c r="I775" s="2">
        <f>AVERAGEIF(A:A,A775,G:G)</f>
        <v>47.846021212121194</v>
      </c>
      <c r="J775" s="2">
        <f>G775-I775</f>
        <v>12.951512121212104</v>
      </c>
      <c r="K775" s="2">
        <f>90+J775</f>
        <v>102.9515121212121</v>
      </c>
      <c r="L775" s="2">
        <f>EXP(0.06*K775)</f>
        <v>481.5888430359758</v>
      </c>
      <c r="M775" s="2">
        <f>SUMIF(A:A,A775,L:L)</f>
        <v>3124.0526129971486</v>
      </c>
      <c r="N775" s="3">
        <f>L775/M775</f>
        <v>0.15415516404314006</v>
      </c>
      <c r="O775" s="7">
        <f>1/N775</f>
        <v>6.4869704898121459</v>
      </c>
      <c r="P775" s="3">
        <f>IF(O775&gt;21,"",N775)</f>
        <v>0.15415516404314006</v>
      </c>
      <c r="Q775" s="3">
        <f>IF(ISNUMBER(P775),SUMIF(A:A,A775,P:P),"")</f>
        <v>0.95222471093521655</v>
      </c>
      <c r="R775" s="3">
        <f>IFERROR(P775*(1/Q775),"")</f>
        <v>0.16188948078415055</v>
      </c>
      <c r="S775" s="8">
        <f>IFERROR(1/R775,"")</f>
        <v>6.1770535995066513</v>
      </c>
    </row>
    <row r="776" spans="1:19" x14ac:dyDescent="0.25">
      <c r="A776" s="1">
        <v>77</v>
      </c>
      <c r="B776" s="5">
        <v>0.83333333333333337</v>
      </c>
      <c r="C776" s="1" t="s">
        <v>520</v>
      </c>
      <c r="D776" s="1">
        <v>7</v>
      </c>
      <c r="E776" s="1">
        <v>5</v>
      </c>
      <c r="F776" s="1" t="s">
        <v>806</v>
      </c>
      <c r="G776" s="2">
        <v>56.910433333333302</v>
      </c>
      <c r="H776" s="6">
        <f>1+COUNTIFS(A:A,A776,O:O,"&lt;"&amp;O776)</f>
        <v>3</v>
      </c>
      <c r="I776" s="2">
        <f>AVERAGEIF(A:A,A776,G:G)</f>
        <v>47.846021212121194</v>
      </c>
      <c r="J776" s="2">
        <f>G776-I776</f>
        <v>9.0644121212121078</v>
      </c>
      <c r="K776" s="2">
        <f>90+J776</f>
        <v>99.064412121212115</v>
      </c>
      <c r="L776" s="2">
        <f>EXP(0.06*K776)</f>
        <v>381.40611545721191</v>
      </c>
      <c r="M776" s="2">
        <f>SUMIF(A:A,A776,L:L)</f>
        <v>3124.0526129971486</v>
      </c>
      <c r="N776" s="3">
        <f>L776/M776</f>
        <v>0.12208696930084642</v>
      </c>
      <c r="O776" s="7">
        <f>1/N776</f>
        <v>8.190882333525721</v>
      </c>
      <c r="P776" s="3">
        <f>IF(O776&gt;21,"",N776)</f>
        <v>0.12208696930084642</v>
      </c>
      <c r="Q776" s="3">
        <f>IF(ISNUMBER(P776),SUMIF(A:A,A776,P:P),"")</f>
        <v>0.95222471093521655</v>
      </c>
      <c r="R776" s="3">
        <f>IFERROR(P776*(1/Q776),"")</f>
        <v>0.12821235145319859</v>
      </c>
      <c r="S776" s="8">
        <f>IFERROR(1/R776,"")</f>
        <v>7.7995605623459019</v>
      </c>
    </row>
    <row r="777" spans="1:19" x14ac:dyDescent="0.25">
      <c r="A777" s="1">
        <v>77</v>
      </c>
      <c r="B777" s="5">
        <v>0.83333333333333337</v>
      </c>
      <c r="C777" s="1" t="s">
        <v>520</v>
      </c>
      <c r="D777" s="1">
        <v>7</v>
      </c>
      <c r="E777" s="1">
        <v>7</v>
      </c>
      <c r="F777" s="1" t="s">
        <v>808</v>
      </c>
      <c r="G777" s="2">
        <v>51.806733333333298</v>
      </c>
      <c r="H777" s="6">
        <f>1+COUNTIFS(A:A,A777,O:O,"&lt;"&amp;O777)</f>
        <v>4</v>
      </c>
      <c r="I777" s="2">
        <f>AVERAGEIF(A:A,A777,G:G)</f>
        <v>47.846021212121194</v>
      </c>
      <c r="J777" s="2">
        <f>G777-I777</f>
        <v>3.9607121212121044</v>
      </c>
      <c r="K777" s="2">
        <f>90+J777</f>
        <v>93.960712121212111</v>
      </c>
      <c r="L777" s="2">
        <f>EXP(0.06*K777)</f>
        <v>280.80001547799691</v>
      </c>
      <c r="M777" s="2">
        <f>SUMIF(A:A,A777,L:L)</f>
        <v>3124.0526129971486</v>
      </c>
      <c r="N777" s="3">
        <f>L777/M777</f>
        <v>8.9883254305567997E-2</v>
      </c>
      <c r="O777" s="7">
        <f>1/N777</f>
        <v>11.125542880327743</v>
      </c>
      <c r="P777" s="3">
        <f>IF(O777&gt;21,"",N777)</f>
        <v>8.9883254305567997E-2</v>
      </c>
      <c r="Q777" s="3">
        <f>IF(ISNUMBER(P777),SUMIF(A:A,A777,P:P),"")</f>
        <v>0.95222471093521655</v>
      </c>
      <c r="R777" s="3">
        <f>IFERROR(P777*(1/Q777),"")</f>
        <v>9.4392902508579304E-2</v>
      </c>
      <c r="S777" s="8">
        <f>IFERROR(1/R777,"")</f>
        <v>10.594016853217441</v>
      </c>
    </row>
    <row r="778" spans="1:19" x14ac:dyDescent="0.25">
      <c r="A778" s="1">
        <v>77</v>
      </c>
      <c r="B778" s="5">
        <v>0.83333333333333337</v>
      </c>
      <c r="C778" s="1" t="s">
        <v>520</v>
      </c>
      <c r="D778" s="1">
        <v>7</v>
      </c>
      <c r="E778" s="1">
        <v>10</v>
      </c>
      <c r="F778" s="1" t="s">
        <v>811</v>
      </c>
      <c r="G778" s="2">
        <v>49.229866666666602</v>
      </c>
      <c r="H778" s="6">
        <f>1+COUNTIFS(A:A,A778,O:O,"&lt;"&amp;O778)</f>
        <v>5</v>
      </c>
      <c r="I778" s="2">
        <f>AVERAGEIF(A:A,A778,G:G)</f>
        <v>47.846021212121194</v>
      </c>
      <c r="J778" s="2">
        <f>G778-I778</f>
        <v>1.3838454545454084</v>
      </c>
      <c r="K778" s="2">
        <f>90+J778</f>
        <v>91.383845454545408</v>
      </c>
      <c r="L778" s="2">
        <f>EXP(0.06*K778)</f>
        <v>240.57471997814267</v>
      </c>
      <c r="M778" s="2">
        <f>SUMIF(A:A,A778,L:L)</f>
        <v>3124.0526129971486</v>
      </c>
      <c r="N778" s="3">
        <f>L778/M778</f>
        <v>7.7007256208575972E-2</v>
      </c>
      <c r="O778" s="7">
        <f>1/N778</f>
        <v>12.985789252008621</v>
      </c>
      <c r="P778" s="3">
        <f>IF(O778&gt;21,"",N778)</f>
        <v>7.7007256208575972E-2</v>
      </c>
      <c r="Q778" s="3">
        <f>IF(ISNUMBER(P778),SUMIF(A:A,A778,P:P),"")</f>
        <v>0.95222471093521655</v>
      </c>
      <c r="R778" s="3">
        <f>IFERROR(P778*(1/Q778),"")</f>
        <v>8.0870886172386955E-2</v>
      </c>
      <c r="S778" s="8">
        <f>IFERROR(1/R778,"")</f>
        <v>12.365389416759552</v>
      </c>
    </row>
    <row r="779" spans="1:19" x14ac:dyDescent="0.25">
      <c r="A779" s="1">
        <v>77</v>
      </c>
      <c r="B779" s="5">
        <v>0.83333333333333337</v>
      </c>
      <c r="C779" s="1" t="s">
        <v>520</v>
      </c>
      <c r="D779" s="1">
        <v>7</v>
      </c>
      <c r="E779" s="1">
        <v>11</v>
      </c>
      <c r="F779" s="1" t="s">
        <v>812</v>
      </c>
      <c r="G779" s="2">
        <v>48.509299999999996</v>
      </c>
      <c r="H779" s="6">
        <f>1+COUNTIFS(A:A,A779,O:O,"&lt;"&amp;O779)</f>
        <v>6</v>
      </c>
      <c r="I779" s="2">
        <f>AVERAGEIF(A:A,A779,G:G)</f>
        <v>47.846021212121194</v>
      </c>
      <c r="J779" s="2">
        <f>G779-I779</f>
        <v>0.66327878787880223</v>
      </c>
      <c r="K779" s="2">
        <f>90+J779</f>
        <v>90.663278787878795</v>
      </c>
      <c r="L779" s="2">
        <f>EXP(0.06*K779)</f>
        <v>230.39534561012155</v>
      </c>
      <c r="M779" s="2">
        <f>SUMIF(A:A,A779,L:L)</f>
        <v>3124.0526129971486</v>
      </c>
      <c r="N779" s="3">
        <f>L779/M779</f>
        <v>7.3748868585502225E-2</v>
      </c>
      <c r="O779" s="7">
        <f>1/N779</f>
        <v>13.559530053544211</v>
      </c>
      <c r="P779" s="3">
        <f>IF(O779&gt;21,"",N779)</f>
        <v>7.3748868585502225E-2</v>
      </c>
      <c r="Q779" s="3">
        <f>IF(ISNUMBER(P779),SUMIF(A:A,A779,P:P),"")</f>
        <v>0.95222471093521655</v>
      </c>
      <c r="R779" s="3">
        <f>IFERROR(P779*(1/Q779),"")</f>
        <v>7.74490177986146E-2</v>
      </c>
      <c r="S779" s="8">
        <f>IFERROR(1/R779,"")</f>
        <v>12.911719585653518</v>
      </c>
    </row>
    <row r="780" spans="1:19" x14ac:dyDescent="0.25">
      <c r="A780" s="1">
        <v>77</v>
      </c>
      <c r="B780" s="5">
        <v>0.83333333333333337</v>
      </c>
      <c r="C780" s="1" t="s">
        <v>520</v>
      </c>
      <c r="D780" s="1">
        <v>7</v>
      </c>
      <c r="E780" s="1">
        <v>8</v>
      </c>
      <c r="F780" s="1" t="s">
        <v>809</v>
      </c>
      <c r="G780" s="2">
        <v>46.739566666666597</v>
      </c>
      <c r="H780" s="6">
        <f>1+COUNTIFS(A:A,A780,O:O,"&lt;"&amp;O780)</f>
        <v>7</v>
      </c>
      <c r="I780" s="2">
        <f>AVERAGEIF(A:A,A780,G:G)</f>
        <v>47.846021212121194</v>
      </c>
      <c r="J780" s="2">
        <f>G780-I780</f>
        <v>-1.1064545454545964</v>
      </c>
      <c r="K780" s="2">
        <f>90+J780</f>
        <v>88.893545454545404</v>
      </c>
      <c r="L780" s="2">
        <f>EXP(0.06*K780)</f>
        <v>207.18512707288741</v>
      </c>
      <c r="M780" s="2">
        <f>SUMIF(A:A,A780,L:L)</f>
        <v>3124.0526129971486</v>
      </c>
      <c r="N780" s="3">
        <f>L780/M780</f>
        <v>6.6319346291072376E-2</v>
      </c>
      <c r="O780" s="7">
        <f>1/N780</f>
        <v>15.078556347812127</v>
      </c>
      <c r="P780" s="3">
        <f>IF(O780&gt;21,"",N780)</f>
        <v>6.6319346291072376E-2</v>
      </c>
      <c r="Q780" s="3">
        <f>IF(ISNUMBER(P780),SUMIF(A:A,A780,P:P),"")</f>
        <v>0.95222471093521655</v>
      </c>
      <c r="R780" s="3">
        <f>IFERROR(P780*(1/Q780),"")</f>
        <v>6.964673939824309E-2</v>
      </c>
      <c r="S780" s="8">
        <f>IFERROR(1/R780,"")</f>
        <v>14.358173959615774</v>
      </c>
    </row>
    <row r="781" spans="1:19" x14ac:dyDescent="0.25">
      <c r="A781" s="1">
        <v>77</v>
      </c>
      <c r="B781" s="5">
        <v>0.83333333333333337</v>
      </c>
      <c r="C781" s="1" t="s">
        <v>520</v>
      </c>
      <c r="D781" s="1">
        <v>7</v>
      </c>
      <c r="E781" s="1">
        <v>6</v>
      </c>
      <c r="F781" s="1" t="s">
        <v>807</v>
      </c>
      <c r="G781" s="2">
        <v>45.548699999999997</v>
      </c>
      <c r="H781" s="6">
        <f>1+COUNTIFS(A:A,A781,O:O,"&lt;"&amp;O781)</f>
        <v>8</v>
      </c>
      <c r="I781" s="2">
        <f>AVERAGEIF(A:A,A781,G:G)</f>
        <v>47.846021212121194</v>
      </c>
      <c r="J781" s="2">
        <f>G781-I781</f>
        <v>-2.2973212121211972</v>
      </c>
      <c r="K781" s="2">
        <f>90+J781</f>
        <v>87.702678787878796</v>
      </c>
      <c r="L781" s="2">
        <f>EXP(0.06*K781)</f>
        <v>192.89784095202825</v>
      </c>
      <c r="M781" s="2">
        <f>SUMIF(A:A,A781,L:L)</f>
        <v>3124.0526129971486</v>
      </c>
      <c r="N781" s="3">
        <f>L781/M781</f>
        <v>6.1746028267739776E-2</v>
      </c>
      <c r="O781" s="7">
        <f>1/N781</f>
        <v>16.195373662964268</v>
      </c>
      <c r="P781" s="3">
        <f>IF(O781&gt;21,"",N781)</f>
        <v>6.1746028267739776E-2</v>
      </c>
      <c r="Q781" s="3">
        <f>IF(ISNUMBER(P781),SUMIF(A:A,A781,P:P),"")</f>
        <v>0.95222471093521655</v>
      </c>
      <c r="R781" s="3">
        <f>IFERROR(P781*(1/Q781),"")</f>
        <v>6.4843967562127874E-2</v>
      </c>
      <c r="S781" s="8">
        <f>IFERROR(1/R781,"")</f>
        <v>15.421635004703971</v>
      </c>
    </row>
    <row r="782" spans="1:19" x14ac:dyDescent="0.25">
      <c r="A782" s="1">
        <v>77</v>
      </c>
      <c r="B782" s="5">
        <v>0.83333333333333337</v>
      </c>
      <c r="C782" s="1" t="s">
        <v>520</v>
      </c>
      <c r="D782" s="1">
        <v>7</v>
      </c>
      <c r="E782" s="1">
        <v>9</v>
      </c>
      <c r="F782" s="1" t="s">
        <v>810</v>
      </c>
      <c r="G782" s="2">
        <v>41.438300000000098</v>
      </c>
      <c r="H782" s="6">
        <f>1+COUNTIFS(A:A,A782,O:O,"&lt;"&amp;O782)</f>
        <v>9</v>
      </c>
      <c r="I782" s="2">
        <f>AVERAGEIF(A:A,A782,G:G)</f>
        <v>47.846021212121194</v>
      </c>
      <c r="J782" s="2">
        <f>G782-I782</f>
        <v>-6.4077212121210962</v>
      </c>
      <c r="K782" s="2">
        <f>90+J782</f>
        <v>83.592278787878911</v>
      </c>
      <c r="L782" s="2">
        <f>EXP(0.06*K782)</f>
        <v>150.73701972742788</v>
      </c>
      <c r="M782" s="2">
        <f>SUMIF(A:A,A782,L:L)</f>
        <v>3124.0526129971486</v>
      </c>
      <c r="N782" s="3">
        <f>L782/M782</f>
        <v>4.8250474111834508E-2</v>
      </c>
      <c r="O782" s="7">
        <f>1/N782</f>
        <v>20.725184952218484</v>
      </c>
      <c r="P782" s="3">
        <f>IF(O782&gt;21,"",N782)</f>
        <v>4.8250474111834508E-2</v>
      </c>
      <c r="Q782" s="3">
        <f>IF(ISNUMBER(P782),SUMIF(A:A,A782,P:P),"")</f>
        <v>0.95222471093521655</v>
      </c>
      <c r="R782" s="3">
        <f>IFERROR(P782*(1/Q782),"")</f>
        <v>5.0671310624196955E-2</v>
      </c>
      <c r="S782" s="8">
        <f>IFERROR(1/R782,"")</f>
        <v>19.735033250205142</v>
      </c>
    </row>
    <row r="783" spans="1:19" x14ac:dyDescent="0.25">
      <c r="A783" s="1">
        <v>77</v>
      </c>
      <c r="B783" s="5">
        <v>0.83333333333333337</v>
      </c>
      <c r="C783" s="1" t="s">
        <v>520</v>
      </c>
      <c r="D783" s="1">
        <v>7</v>
      </c>
      <c r="E783" s="1">
        <v>4</v>
      </c>
      <c r="F783" s="1" t="s">
        <v>805</v>
      </c>
      <c r="G783" s="2">
        <v>35.783500000000004</v>
      </c>
      <c r="H783" s="6">
        <f>1+COUNTIFS(A:A,A783,O:O,"&lt;"&amp;O783)</f>
        <v>10</v>
      </c>
      <c r="I783" s="2">
        <f>AVERAGEIF(A:A,A783,G:G)</f>
        <v>47.846021212121194</v>
      </c>
      <c r="J783" s="2">
        <f>G783-I783</f>
        <v>-12.06252121212119</v>
      </c>
      <c r="K783" s="2">
        <f>90+J783</f>
        <v>77.937478787878803</v>
      </c>
      <c r="L783" s="2">
        <f>EXP(0.06*K783)</f>
        <v>107.36655496284033</v>
      </c>
      <c r="M783" s="2">
        <f>SUMIF(A:A,A783,L:L)</f>
        <v>3124.0526129971486</v>
      </c>
      <c r="N783" s="3">
        <f>L783/M783</f>
        <v>3.4367716637087993E-2</v>
      </c>
      <c r="O783" s="7">
        <f>1/N783</f>
        <v>29.097074168751959</v>
      </c>
      <c r="P783" s="3" t="str">
        <f>IF(O783&gt;21,"",N783)</f>
        <v/>
      </c>
      <c r="Q783" s="3" t="str">
        <f>IF(ISNUMBER(P783),SUMIF(A:A,A783,P:P),"")</f>
        <v/>
      </c>
      <c r="R783" s="3" t="str">
        <f>IFERROR(P783*(1/Q783),"")</f>
        <v/>
      </c>
      <c r="S783" s="8" t="str">
        <f>IFERROR(1/R783,"")</f>
        <v/>
      </c>
    </row>
    <row r="784" spans="1:19" x14ac:dyDescent="0.25">
      <c r="A784" s="1">
        <v>77</v>
      </c>
      <c r="B784" s="5">
        <v>0.83333333333333337</v>
      </c>
      <c r="C784" s="1" t="s">
        <v>520</v>
      </c>
      <c r="D784" s="1">
        <v>7</v>
      </c>
      <c r="E784" s="1">
        <v>12</v>
      </c>
      <c r="F784" s="1" t="s">
        <v>813</v>
      </c>
      <c r="G784" s="2">
        <v>20.095199999999998</v>
      </c>
      <c r="H784" s="6">
        <f>1+COUNTIFS(A:A,A784,O:O,"&lt;"&amp;O784)</f>
        <v>11</v>
      </c>
      <c r="I784" s="2">
        <f>AVERAGEIF(A:A,A784,G:G)</f>
        <v>47.846021212121194</v>
      </c>
      <c r="J784" s="2">
        <f>G784-I784</f>
        <v>-27.750821212121195</v>
      </c>
      <c r="K784" s="2">
        <f>90+J784</f>
        <v>62.249178787878805</v>
      </c>
      <c r="L784" s="2">
        <f>EXP(0.06*K784)</f>
        <v>41.885961676690272</v>
      </c>
      <c r="M784" s="2">
        <f>SUMIF(A:A,A784,L:L)</f>
        <v>3124.0526129971486</v>
      </c>
      <c r="N784" s="3">
        <f>L784/M784</f>
        <v>1.3407572427695379E-2</v>
      </c>
      <c r="O784" s="7">
        <f>1/N784</f>
        <v>74.584717359747245</v>
      </c>
      <c r="P784" s="3" t="str">
        <f>IF(O784&gt;21,"",N784)</f>
        <v/>
      </c>
      <c r="Q784" s="3" t="str">
        <f>IF(ISNUMBER(P784),SUMIF(A:A,A784,P:P),"")</f>
        <v/>
      </c>
      <c r="R784" s="3" t="str">
        <f>IFERROR(P784*(1/Q784),"")</f>
        <v/>
      </c>
      <c r="S784" s="8" t="str">
        <f>IFERROR(1/R784,"")</f>
        <v/>
      </c>
    </row>
    <row r="785" spans="1:19" x14ac:dyDescent="0.25">
      <c r="A785" s="1">
        <v>78</v>
      </c>
      <c r="B785" s="5">
        <v>0.84583333333333333</v>
      </c>
      <c r="C785" s="1" t="s">
        <v>451</v>
      </c>
      <c r="D785" s="1">
        <v>7</v>
      </c>
      <c r="E785" s="1">
        <v>1</v>
      </c>
      <c r="F785" s="1" t="s">
        <v>814</v>
      </c>
      <c r="G785" s="2">
        <v>70.690633333333295</v>
      </c>
      <c r="H785" s="6">
        <f>1+COUNTIFS(A:A,A785,O:O,"&lt;"&amp;O785)</f>
        <v>1</v>
      </c>
      <c r="I785" s="2">
        <f>AVERAGEIF(A:A,A785,G:G)</f>
        <v>46.673616666666668</v>
      </c>
      <c r="J785" s="2">
        <f>G785-I785</f>
        <v>24.017016666666628</v>
      </c>
      <c r="K785" s="2">
        <f>90+J785</f>
        <v>114.01701666666662</v>
      </c>
      <c r="L785" s="2">
        <f>EXP(0.06*K785)</f>
        <v>935.44373537647004</v>
      </c>
      <c r="M785" s="2">
        <f>SUMIF(A:A,A785,L:L)</f>
        <v>3426.9300501496332</v>
      </c>
      <c r="N785" s="3">
        <f>L785/M785</f>
        <v>0.2729684357974056</v>
      </c>
      <c r="O785" s="7">
        <f>1/N785</f>
        <v>3.6634272276893944</v>
      </c>
      <c r="P785" s="3">
        <f>IF(O785&gt;21,"",N785)</f>
        <v>0.2729684357974056</v>
      </c>
      <c r="Q785" s="3">
        <f>IF(ISNUMBER(P785),SUMIF(A:A,A785,P:P),"")</f>
        <v>0.82946558427705597</v>
      </c>
      <c r="R785" s="3">
        <f>IFERROR(P785*(1/Q785),"")</f>
        <v>0.32908952580030054</v>
      </c>
      <c r="S785" s="8">
        <f>IFERROR(1/R785,"")</f>
        <v>3.0386868058718592</v>
      </c>
    </row>
    <row r="786" spans="1:19" x14ac:dyDescent="0.25">
      <c r="A786" s="1">
        <v>78</v>
      </c>
      <c r="B786" s="5">
        <v>0.84583333333333333</v>
      </c>
      <c r="C786" s="1" t="s">
        <v>451</v>
      </c>
      <c r="D786" s="1">
        <v>7</v>
      </c>
      <c r="E786" s="1">
        <v>8</v>
      </c>
      <c r="F786" s="1" t="s">
        <v>820</v>
      </c>
      <c r="G786" s="2">
        <v>56.4433333333333</v>
      </c>
      <c r="H786" s="6">
        <f>1+COUNTIFS(A:A,A786,O:O,"&lt;"&amp;O786)</f>
        <v>2</v>
      </c>
      <c r="I786" s="2">
        <f>AVERAGEIF(A:A,A786,G:G)</f>
        <v>46.673616666666668</v>
      </c>
      <c r="J786" s="2">
        <f>G786-I786</f>
        <v>9.769716666666632</v>
      </c>
      <c r="K786" s="2">
        <f>90+J786</f>
        <v>99.769716666666625</v>
      </c>
      <c r="L786" s="2">
        <f>EXP(0.06*K786)</f>
        <v>397.89295029590619</v>
      </c>
      <c r="M786" s="2">
        <f>SUMIF(A:A,A786,L:L)</f>
        <v>3426.9300501496332</v>
      </c>
      <c r="N786" s="3">
        <f>L786/M786</f>
        <v>0.11610769536382355</v>
      </c>
      <c r="O786" s="7">
        <f>1/N786</f>
        <v>8.6126935589109674</v>
      </c>
      <c r="P786" s="3">
        <f>IF(O786&gt;21,"",N786)</f>
        <v>0.11610769536382355</v>
      </c>
      <c r="Q786" s="3">
        <f>IF(ISNUMBER(P786),SUMIF(A:A,A786,P:P),"")</f>
        <v>0.82946558427705597</v>
      </c>
      <c r="R786" s="3">
        <f>IFERROR(P786*(1/Q786),"")</f>
        <v>0.13997891843218602</v>
      </c>
      <c r="S786" s="8">
        <f>IFERROR(1/R786,"")</f>
        <v>7.1439328950413241</v>
      </c>
    </row>
    <row r="787" spans="1:19" x14ac:dyDescent="0.25">
      <c r="A787" s="1">
        <v>78</v>
      </c>
      <c r="B787" s="5">
        <v>0.84583333333333333</v>
      </c>
      <c r="C787" s="1" t="s">
        <v>451</v>
      </c>
      <c r="D787" s="1">
        <v>7</v>
      </c>
      <c r="E787" s="1">
        <v>5</v>
      </c>
      <c r="F787" s="1" t="s">
        <v>817</v>
      </c>
      <c r="G787" s="2">
        <v>55.451700000000002</v>
      </c>
      <c r="H787" s="6">
        <f>1+COUNTIFS(A:A,A787,O:O,"&lt;"&amp;O787)</f>
        <v>3</v>
      </c>
      <c r="I787" s="2">
        <f>AVERAGEIF(A:A,A787,G:G)</f>
        <v>46.673616666666668</v>
      </c>
      <c r="J787" s="2">
        <f>G787-I787</f>
        <v>8.7780833333333348</v>
      </c>
      <c r="K787" s="2">
        <f>90+J787</f>
        <v>98.778083333333342</v>
      </c>
      <c r="L787" s="2">
        <f>EXP(0.06*K787)</f>
        <v>374.90962615275555</v>
      </c>
      <c r="M787" s="2">
        <f>SUMIF(A:A,A787,L:L)</f>
        <v>3426.9300501496332</v>
      </c>
      <c r="N787" s="3">
        <f>L787/M787</f>
        <v>0.10940101509699199</v>
      </c>
      <c r="O787" s="7">
        <f>1/N787</f>
        <v>9.1406830102392291</v>
      </c>
      <c r="P787" s="3">
        <f>IF(O787&gt;21,"",N787)</f>
        <v>0.10940101509699199</v>
      </c>
      <c r="Q787" s="3">
        <f>IF(ISNUMBER(P787),SUMIF(A:A,A787,P:P),"")</f>
        <v>0.82946558427705597</v>
      </c>
      <c r="R787" s="3">
        <f>IFERROR(P787*(1/Q787),"")</f>
        <v>0.13189337468696005</v>
      </c>
      <c r="S787" s="8">
        <f>IFERROR(1/R787,"")</f>
        <v>7.5818819737794403</v>
      </c>
    </row>
    <row r="788" spans="1:19" x14ac:dyDescent="0.25">
      <c r="A788" s="1">
        <v>78</v>
      </c>
      <c r="B788" s="5">
        <v>0.84583333333333333</v>
      </c>
      <c r="C788" s="1" t="s">
        <v>451</v>
      </c>
      <c r="D788" s="1">
        <v>7</v>
      </c>
      <c r="E788" s="1">
        <v>3</v>
      </c>
      <c r="F788" s="1" t="s">
        <v>816</v>
      </c>
      <c r="G788" s="2">
        <v>53.933466666666597</v>
      </c>
      <c r="H788" s="6">
        <f>1+COUNTIFS(A:A,A788,O:O,"&lt;"&amp;O788)</f>
        <v>4</v>
      </c>
      <c r="I788" s="2">
        <f>AVERAGEIF(A:A,A788,G:G)</f>
        <v>46.673616666666668</v>
      </c>
      <c r="J788" s="2">
        <f>G788-I788</f>
        <v>7.2598499999999291</v>
      </c>
      <c r="K788" s="2">
        <f>90+J788</f>
        <v>97.259849999999929</v>
      </c>
      <c r="L788" s="2">
        <f>EXP(0.06*K788)</f>
        <v>342.26695405822261</v>
      </c>
      <c r="M788" s="2">
        <f>SUMIF(A:A,A788,L:L)</f>
        <v>3426.9300501496332</v>
      </c>
      <c r="N788" s="3">
        <f>L788/M788</f>
        <v>9.9875675619138446E-2</v>
      </c>
      <c r="O788" s="7">
        <f>1/N788</f>
        <v>10.012447913878015</v>
      </c>
      <c r="P788" s="3">
        <f>IF(O788&gt;21,"",N788)</f>
        <v>9.9875675619138446E-2</v>
      </c>
      <c r="Q788" s="3">
        <f>IF(ISNUMBER(P788),SUMIF(A:A,A788,P:P),"")</f>
        <v>0.82946558427705597</v>
      </c>
      <c r="R788" s="3">
        <f>IFERROR(P788*(1/Q788),"")</f>
        <v>0.12040966799868845</v>
      </c>
      <c r="S788" s="8">
        <f>IFERROR(1/R788,"")</f>
        <v>8.304980958928418</v>
      </c>
    </row>
    <row r="789" spans="1:19" x14ac:dyDescent="0.25">
      <c r="A789" s="1">
        <v>78</v>
      </c>
      <c r="B789" s="5">
        <v>0.84583333333333333</v>
      </c>
      <c r="C789" s="1" t="s">
        <v>451</v>
      </c>
      <c r="D789" s="1">
        <v>7</v>
      </c>
      <c r="E789" s="1">
        <v>10</v>
      </c>
      <c r="F789" s="1" t="s">
        <v>822</v>
      </c>
      <c r="G789" s="2">
        <v>53.587666666666699</v>
      </c>
      <c r="H789" s="6">
        <f>1+COUNTIFS(A:A,A789,O:O,"&lt;"&amp;O789)</f>
        <v>5</v>
      </c>
      <c r="I789" s="2">
        <f>AVERAGEIF(A:A,A789,G:G)</f>
        <v>46.673616666666668</v>
      </c>
      <c r="J789" s="2">
        <f>G789-I789</f>
        <v>6.9140500000000316</v>
      </c>
      <c r="K789" s="2">
        <f>90+J789</f>
        <v>96.914050000000032</v>
      </c>
      <c r="L789" s="2">
        <f>EXP(0.06*K789)</f>
        <v>335.23876188362516</v>
      </c>
      <c r="M789" s="2">
        <f>SUMIF(A:A,A789,L:L)</f>
        <v>3426.9300501496332</v>
      </c>
      <c r="N789" s="3">
        <f>L789/M789</f>
        <v>9.7824804410287666E-2</v>
      </c>
      <c r="O789" s="7">
        <f>1/N789</f>
        <v>10.222356242143796</v>
      </c>
      <c r="P789" s="3">
        <f>IF(O789&gt;21,"",N789)</f>
        <v>9.7824804410287666E-2</v>
      </c>
      <c r="Q789" s="3">
        <f>IF(ISNUMBER(P789),SUMIF(A:A,A789,P:P),"")</f>
        <v>0.82946558427705597</v>
      </c>
      <c r="R789" s="3">
        <f>IFERROR(P789*(1/Q789),"")</f>
        <v>0.11793714683840634</v>
      </c>
      <c r="S789" s="8">
        <f>IFERROR(1/R789,"")</f>
        <v>8.4790926930780142</v>
      </c>
    </row>
    <row r="790" spans="1:19" x14ac:dyDescent="0.25">
      <c r="A790" s="1">
        <v>78</v>
      </c>
      <c r="B790" s="5">
        <v>0.84583333333333333</v>
      </c>
      <c r="C790" s="1" t="s">
        <v>451</v>
      </c>
      <c r="D790" s="1">
        <v>7</v>
      </c>
      <c r="E790" s="1">
        <v>12</v>
      </c>
      <c r="F790" s="1" t="s">
        <v>824</v>
      </c>
      <c r="G790" s="2">
        <v>49.043133333333401</v>
      </c>
      <c r="H790" s="6">
        <f>1+COUNTIFS(A:A,A790,O:O,"&lt;"&amp;O790)</f>
        <v>6</v>
      </c>
      <c r="I790" s="2">
        <f>AVERAGEIF(A:A,A790,G:G)</f>
        <v>46.673616666666668</v>
      </c>
      <c r="J790" s="2">
        <f>G790-I790</f>
        <v>2.3695166666667333</v>
      </c>
      <c r="K790" s="2">
        <f>90+J790</f>
        <v>92.369516666666726</v>
      </c>
      <c r="L790" s="2">
        <f>EXP(0.06*K790)</f>
        <v>255.23150600934008</v>
      </c>
      <c r="M790" s="2">
        <f>SUMIF(A:A,A790,L:L)</f>
        <v>3426.9300501496332</v>
      </c>
      <c r="N790" s="3">
        <f>L790/M790</f>
        <v>7.4478177924348257E-2</v>
      </c>
      <c r="O790" s="7">
        <f>1/N790</f>
        <v>13.42675167235908</v>
      </c>
      <c r="P790" s="3">
        <f>IF(O790&gt;21,"",N790)</f>
        <v>7.4478177924348257E-2</v>
      </c>
      <c r="Q790" s="3">
        <f>IF(ISNUMBER(P790),SUMIF(A:A,A790,P:P),"")</f>
        <v>0.82946558427705597</v>
      </c>
      <c r="R790" s="3">
        <f>IFERROR(P790*(1/Q790),"")</f>
        <v>8.9790558325891001E-2</v>
      </c>
      <c r="S790" s="8">
        <f>IFERROR(1/R790,"")</f>
        <v>11.137028420856263</v>
      </c>
    </row>
    <row r="791" spans="1:19" x14ac:dyDescent="0.25">
      <c r="A791" s="1">
        <v>78</v>
      </c>
      <c r="B791" s="5">
        <v>0.84583333333333333</v>
      </c>
      <c r="C791" s="1" t="s">
        <v>451</v>
      </c>
      <c r="D791" s="1">
        <v>7</v>
      </c>
      <c r="E791" s="1">
        <v>6</v>
      </c>
      <c r="F791" s="1" t="s">
        <v>818</v>
      </c>
      <c r="G791" s="2">
        <v>45.106499999999997</v>
      </c>
      <c r="H791" s="6">
        <f>1+COUNTIFS(A:A,A791,O:O,"&lt;"&amp;O791)</f>
        <v>7</v>
      </c>
      <c r="I791" s="2">
        <f>AVERAGEIF(A:A,A791,G:G)</f>
        <v>46.673616666666668</v>
      </c>
      <c r="J791" s="2">
        <f>G791-I791</f>
        <v>-1.5671166666666707</v>
      </c>
      <c r="K791" s="2">
        <f>90+J791</f>
        <v>88.432883333333336</v>
      </c>
      <c r="L791" s="2">
        <f>EXP(0.06*K791)</f>
        <v>201.53700254764661</v>
      </c>
      <c r="M791" s="2">
        <f>SUMIF(A:A,A791,L:L)</f>
        <v>3426.9300501496332</v>
      </c>
      <c r="N791" s="3">
        <f>L791/M791</f>
        <v>5.8809780065060477E-2</v>
      </c>
      <c r="O791" s="7">
        <f>1/N791</f>
        <v>17.003974490190462</v>
      </c>
      <c r="P791" s="3">
        <f>IF(O791&gt;21,"",N791)</f>
        <v>5.8809780065060477E-2</v>
      </c>
      <c r="Q791" s="3">
        <f>IF(ISNUMBER(P791),SUMIF(A:A,A791,P:P),"")</f>
        <v>0.82946558427705597</v>
      </c>
      <c r="R791" s="3">
        <f>IFERROR(P791*(1/Q791),"")</f>
        <v>7.0900807917567532E-2</v>
      </c>
      <c r="S791" s="8">
        <f>IFERROR(1/R791,"")</f>
        <v>14.10421163553799</v>
      </c>
    </row>
    <row r="792" spans="1:19" x14ac:dyDescent="0.25">
      <c r="A792" s="1">
        <v>78</v>
      </c>
      <c r="B792" s="5">
        <v>0.84583333333333333</v>
      </c>
      <c r="C792" s="1" t="s">
        <v>451</v>
      </c>
      <c r="D792" s="1">
        <v>7</v>
      </c>
      <c r="E792" s="1">
        <v>2</v>
      </c>
      <c r="F792" s="1" t="s">
        <v>815</v>
      </c>
      <c r="G792" s="2">
        <v>41.567799999999998</v>
      </c>
      <c r="H792" s="6">
        <f>1+COUNTIFS(A:A,A792,O:O,"&lt;"&amp;O792)</f>
        <v>8</v>
      </c>
      <c r="I792" s="2">
        <f>AVERAGEIF(A:A,A792,G:G)</f>
        <v>46.673616666666668</v>
      </c>
      <c r="J792" s="2">
        <f>G792-I792</f>
        <v>-5.1058166666666693</v>
      </c>
      <c r="K792" s="2">
        <f>90+J792</f>
        <v>84.894183333333331</v>
      </c>
      <c r="L792" s="2">
        <f>EXP(0.06*K792)</f>
        <v>162.98383107049634</v>
      </c>
      <c r="M792" s="2">
        <f>SUMIF(A:A,A792,L:L)</f>
        <v>3426.9300501496332</v>
      </c>
      <c r="N792" s="3">
        <f>L792/M792</f>
        <v>4.7559719248830255E-2</v>
      </c>
      <c r="O792" s="7">
        <f>1/N792</f>
        <v>21.026196449311364</v>
      </c>
      <c r="P792" s="3" t="str">
        <f>IF(O792&gt;21,"",N792)</f>
        <v/>
      </c>
      <c r="Q792" s="3" t="str">
        <f>IF(ISNUMBER(P792),SUMIF(A:A,A792,P:P),"")</f>
        <v/>
      </c>
      <c r="R792" s="3" t="str">
        <f>IFERROR(P792*(1/Q792),"")</f>
        <v/>
      </c>
      <c r="S792" s="8" t="str">
        <f>IFERROR(1/R792,"")</f>
        <v/>
      </c>
    </row>
    <row r="793" spans="1:19" x14ac:dyDescent="0.25">
      <c r="A793" s="1">
        <v>78</v>
      </c>
      <c r="B793" s="5">
        <v>0.84583333333333333</v>
      </c>
      <c r="C793" s="1" t="s">
        <v>451</v>
      </c>
      <c r="D793" s="1">
        <v>7</v>
      </c>
      <c r="E793" s="1">
        <v>7</v>
      </c>
      <c r="F793" s="1" t="s">
        <v>819</v>
      </c>
      <c r="G793" s="2">
        <v>39.815400000000004</v>
      </c>
      <c r="H793" s="6">
        <f>1+COUNTIFS(A:A,A793,O:O,"&lt;"&amp;O793)</f>
        <v>9</v>
      </c>
      <c r="I793" s="2">
        <f>AVERAGEIF(A:A,A793,G:G)</f>
        <v>46.673616666666668</v>
      </c>
      <c r="J793" s="2">
        <f>G793-I793</f>
        <v>-6.8582166666666637</v>
      </c>
      <c r="K793" s="2">
        <f>90+J793</f>
        <v>83.141783333333336</v>
      </c>
      <c r="L793" s="2">
        <f>EXP(0.06*K793)</f>
        <v>146.71721109819009</v>
      </c>
      <c r="M793" s="2">
        <f>SUMIF(A:A,A793,L:L)</f>
        <v>3426.9300501496332</v>
      </c>
      <c r="N793" s="3">
        <f>L793/M793</f>
        <v>4.2813016008828031E-2</v>
      </c>
      <c r="O793" s="7">
        <f>1/N793</f>
        <v>23.357382712626467</v>
      </c>
      <c r="P793" s="3" t="str">
        <f>IF(O793&gt;21,"",N793)</f>
        <v/>
      </c>
      <c r="Q793" s="3" t="str">
        <f>IF(ISNUMBER(P793),SUMIF(A:A,A793,P:P),"")</f>
        <v/>
      </c>
      <c r="R793" s="3" t="str">
        <f>IFERROR(P793*(1/Q793),"")</f>
        <v/>
      </c>
      <c r="S793" s="8" t="str">
        <f>IFERROR(1/R793,"")</f>
        <v/>
      </c>
    </row>
    <row r="794" spans="1:19" x14ac:dyDescent="0.25">
      <c r="A794" s="1">
        <v>78</v>
      </c>
      <c r="B794" s="5">
        <v>0.84583333333333333</v>
      </c>
      <c r="C794" s="1" t="s">
        <v>451</v>
      </c>
      <c r="D794" s="1">
        <v>7</v>
      </c>
      <c r="E794" s="1">
        <v>9</v>
      </c>
      <c r="F794" s="1" t="s">
        <v>821</v>
      </c>
      <c r="G794" s="2">
        <v>36.210866666666703</v>
      </c>
      <c r="H794" s="6">
        <f>1+COUNTIFS(A:A,A794,O:O,"&lt;"&amp;O794)</f>
        <v>10</v>
      </c>
      <c r="I794" s="2">
        <f>AVERAGEIF(A:A,A794,G:G)</f>
        <v>46.673616666666668</v>
      </c>
      <c r="J794" s="2">
        <f>G794-I794</f>
        <v>-10.462749999999964</v>
      </c>
      <c r="K794" s="2">
        <f>90+J794</f>
        <v>79.537250000000029</v>
      </c>
      <c r="L794" s="2">
        <f>EXP(0.06*K794)</f>
        <v>118.1830862025631</v>
      </c>
      <c r="M794" s="2">
        <f>SUMIF(A:A,A794,L:L)</f>
        <v>3426.9300501496332</v>
      </c>
      <c r="N794" s="3">
        <f>L794/M794</f>
        <v>3.448657675326719E-2</v>
      </c>
      <c r="O794" s="7">
        <f>1/N794</f>
        <v>28.996789306009099</v>
      </c>
      <c r="P794" s="3" t="str">
        <f>IF(O794&gt;21,"",N794)</f>
        <v/>
      </c>
      <c r="Q794" s="3" t="str">
        <f>IF(ISNUMBER(P794),SUMIF(A:A,A794,P:P),"")</f>
        <v/>
      </c>
      <c r="R794" s="3" t="str">
        <f>IFERROR(P794*(1/Q794),"")</f>
        <v/>
      </c>
      <c r="S794" s="8" t="str">
        <f>IFERROR(1/R794,"")</f>
        <v/>
      </c>
    </row>
    <row r="795" spans="1:19" x14ac:dyDescent="0.25">
      <c r="A795" s="1">
        <v>78</v>
      </c>
      <c r="B795" s="5">
        <v>0.84583333333333333</v>
      </c>
      <c r="C795" s="1" t="s">
        <v>451</v>
      </c>
      <c r="D795" s="1">
        <v>7</v>
      </c>
      <c r="E795" s="1">
        <v>13</v>
      </c>
      <c r="F795" s="1" t="s">
        <v>825</v>
      </c>
      <c r="G795" s="2">
        <v>31.861333333333302</v>
      </c>
      <c r="H795" s="6">
        <f>1+COUNTIFS(A:A,A795,O:O,"&lt;"&amp;O795)</f>
        <v>11</v>
      </c>
      <c r="I795" s="2">
        <f>AVERAGEIF(A:A,A795,G:G)</f>
        <v>46.673616666666668</v>
      </c>
      <c r="J795" s="2">
        <f>G795-I795</f>
        <v>-14.812283333333365</v>
      </c>
      <c r="K795" s="2">
        <f>90+J795</f>
        <v>75.187716666666631</v>
      </c>
      <c r="L795" s="2">
        <f>EXP(0.06*K795)</f>
        <v>91.036725315680954</v>
      </c>
      <c r="M795" s="2">
        <f>SUMIF(A:A,A795,L:L)</f>
        <v>3426.9300501496332</v>
      </c>
      <c r="N795" s="3">
        <f>L795/M795</f>
        <v>2.6565095868153463E-2</v>
      </c>
      <c r="O795" s="7">
        <f>1/N795</f>
        <v>37.643380056414976</v>
      </c>
      <c r="P795" s="3" t="str">
        <f>IF(O795&gt;21,"",N795)</f>
        <v/>
      </c>
      <c r="Q795" s="3" t="str">
        <f>IF(ISNUMBER(P795),SUMIF(A:A,A795,P:P),"")</f>
        <v/>
      </c>
      <c r="R795" s="3" t="str">
        <f>IFERROR(P795*(1/Q795),"")</f>
        <v/>
      </c>
      <c r="S795" s="8" t="str">
        <f>IFERROR(1/R795,"")</f>
        <v/>
      </c>
    </row>
    <row r="796" spans="1:19" x14ac:dyDescent="0.25">
      <c r="A796" s="1">
        <v>78</v>
      </c>
      <c r="B796" s="5">
        <v>0.84583333333333333</v>
      </c>
      <c r="C796" s="1" t="s">
        <v>451</v>
      </c>
      <c r="D796" s="1">
        <v>7</v>
      </c>
      <c r="E796" s="1">
        <v>11</v>
      </c>
      <c r="F796" s="1" t="s">
        <v>823</v>
      </c>
      <c r="G796" s="2">
        <v>26.371566666666702</v>
      </c>
      <c r="H796" s="6">
        <f>1+COUNTIFS(A:A,A796,O:O,"&lt;"&amp;O796)</f>
        <v>12</v>
      </c>
      <c r="I796" s="2">
        <f>AVERAGEIF(A:A,A796,G:G)</f>
        <v>46.673616666666668</v>
      </c>
      <c r="J796" s="2">
        <f>G796-I796</f>
        <v>-20.302049999999966</v>
      </c>
      <c r="K796" s="2">
        <f>90+J796</f>
        <v>69.697950000000034</v>
      </c>
      <c r="L796" s="2">
        <f>EXP(0.06*K796)</f>
        <v>65.488660138736208</v>
      </c>
      <c r="M796" s="2">
        <f>SUMIF(A:A,A796,L:L)</f>
        <v>3426.9300501496332</v>
      </c>
      <c r="N796" s="3">
        <f>L796/M796</f>
        <v>1.9110007843865011E-2</v>
      </c>
      <c r="O796" s="7">
        <f>1/N796</f>
        <v>52.328602278467166</v>
      </c>
      <c r="P796" s="3" t="str">
        <f>IF(O796&gt;21,"",N796)</f>
        <v/>
      </c>
      <c r="Q796" s="3" t="str">
        <f>IF(ISNUMBER(P796),SUMIF(A:A,A796,P:P),"")</f>
        <v/>
      </c>
      <c r="R796" s="3" t="str">
        <f>IFERROR(P796*(1/Q796),"")</f>
        <v/>
      </c>
      <c r="S796" s="8" t="str">
        <f>IFERROR(1/R796,"")</f>
        <v/>
      </c>
    </row>
    <row r="797" spans="1:19" x14ac:dyDescent="0.25">
      <c r="A797" s="1">
        <v>79</v>
      </c>
      <c r="B797" s="5">
        <v>0.85763888888888884</v>
      </c>
      <c r="C797" s="1" t="s">
        <v>520</v>
      </c>
      <c r="D797" s="1">
        <v>8</v>
      </c>
      <c r="E797" s="1">
        <v>7</v>
      </c>
      <c r="F797" s="1" t="s">
        <v>831</v>
      </c>
      <c r="G797" s="2">
        <v>70.322733333333304</v>
      </c>
      <c r="H797" s="6">
        <f>1+COUNTIFS(A:A,A797,O:O,"&lt;"&amp;O797)</f>
        <v>1</v>
      </c>
      <c r="I797" s="2">
        <f>AVERAGEIF(A:A,A797,G:G)</f>
        <v>49.154946153846147</v>
      </c>
      <c r="J797" s="2">
        <f>G797-I797</f>
        <v>21.167787179487156</v>
      </c>
      <c r="K797" s="2">
        <f>90+J797</f>
        <v>111.16778717948716</v>
      </c>
      <c r="L797" s="2">
        <f>EXP(0.06*K797)</f>
        <v>788.4486106873826</v>
      </c>
      <c r="M797" s="2">
        <f>SUMIF(A:A,A797,L:L)</f>
        <v>3281.9148474128751</v>
      </c>
      <c r="N797" s="3">
        <f>L797/M797</f>
        <v>0.240240422846106</v>
      </c>
      <c r="O797" s="7">
        <f>1/N797</f>
        <v>4.1624968360989909</v>
      </c>
      <c r="P797" s="3">
        <f>IF(O797&gt;21,"",N797)</f>
        <v>0.240240422846106</v>
      </c>
      <c r="Q797" s="3">
        <f>IF(ISNUMBER(P797),SUMIF(A:A,A797,P:P),"")</f>
        <v>0.88014503725505056</v>
      </c>
      <c r="R797" s="3">
        <f>IFERROR(P797*(1/Q797),"")</f>
        <v>0.27295549333023</v>
      </c>
      <c r="S797" s="8">
        <f>IFERROR(1/R797,"")</f>
        <v>3.6636009328823769</v>
      </c>
    </row>
    <row r="798" spans="1:19" x14ac:dyDescent="0.25">
      <c r="A798" s="1">
        <v>79</v>
      </c>
      <c r="B798" s="5">
        <v>0.85763888888888884</v>
      </c>
      <c r="C798" s="1" t="s">
        <v>520</v>
      </c>
      <c r="D798" s="1">
        <v>8</v>
      </c>
      <c r="E798" s="1">
        <v>1</v>
      </c>
      <c r="F798" s="1" t="s">
        <v>826</v>
      </c>
      <c r="G798" s="2">
        <v>55.278299999999902</v>
      </c>
      <c r="H798" s="6">
        <f>1+COUNTIFS(A:A,A798,O:O,"&lt;"&amp;O798)</f>
        <v>2</v>
      </c>
      <c r="I798" s="2">
        <f>AVERAGEIF(A:A,A798,G:G)</f>
        <v>49.154946153846147</v>
      </c>
      <c r="J798" s="2">
        <f>G798-I798</f>
        <v>6.1233538461537549</v>
      </c>
      <c r="K798" s="2">
        <f>90+J798</f>
        <v>96.123353846153748</v>
      </c>
      <c r="L798" s="2">
        <f>EXP(0.06*K798)</f>
        <v>319.70581050548816</v>
      </c>
      <c r="M798" s="2">
        <f>SUMIF(A:A,A798,L:L)</f>
        <v>3281.9148474128751</v>
      </c>
      <c r="N798" s="3">
        <f>L798/M798</f>
        <v>9.741441364863912E-2</v>
      </c>
      <c r="O798" s="7">
        <f>1/N798</f>
        <v>10.265421332892968</v>
      </c>
      <c r="P798" s="3">
        <f>IF(O798&gt;21,"",N798)</f>
        <v>9.741441364863912E-2</v>
      </c>
      <c r="Q798" s="3">
        <f>IF(ISNUMBER(P798),SUMIF(A:A,A798,P:P),"")</f>
        <v>0.88014503725505056</v>
      </c>
      <c r="R798" s="3">
        <f>IFERROR(P798*(1/Q798),"")</f>
        <v>0.11067995560419223</v>
      </c>
      <c r="S798" s="8">
        <f>IFERROR(1/R798,"")</f>
        <v>9.0350596414778739</v>
      </c>
    </row>
    <row r="799" spans="1:19" x14ac:dyDescent="0.25">
      <c r="A799" s="1">
        <v>79</v>
      </c>
      <c r="B799" s="5">
        <v>0.85763888888888884</v>
      </c>
      <c r="C799" s="1" t="s">
        <v>520</v>
      </c>
      <c r="D799" s="1">
        <v>8</v>
      </c>
      <c r="E799" s="1">
        <v>10</v>
      </c>
      <c r="F799" s="1" t="s">
        <v>834</v>
      </c>
      <c r="G799" s="2">
        <v>52.269166666666699</v>
      </c>
      <c r="H799" s="6">
        <f>1+COUNTIFS(A:A,A799,O:O,"&lt;"&amp;O799)</f>
        <v>3</v>
      </c>
      <c r="I799" s="2">
        <f>AVERAGEIF(A:A,A799,G:G)</f>
        <v>49.154946153846147</v>
      </c>
      <c r="J799" s="2">
        <f>G799-I799</f>
        <v>3.1142205128205518</v>
      </c>
      <c r="K799" s="2">
        <f>90+J799</f>
        <v>93.114220512820552</v>
      </c>
      <c r="L799" s="2">
        <f>EXP(0.06*K799)</f>
        <v>266.89444169422933</v>
      </c>
      <c r="M799" s="2">
        <f>SUMIF(A:A,A799,L:L)</f>
        <v>3281.9148474128751</v>
      </c>
      <c r="N799" s="3">
        <f>L799/M799</f>
        <v>8.1322780785924878E-2</v>
      </c>
      <c r="O799" s="7">
        <f>1/N799</f>
        <v>12.296677392678108</v>
      </c>
      <c r="P799" s="3">
        <f>IF(O799&gt;21,"",N799)</f>
        <v>8.1322780785924878E-2</v>
      </c>
      <c r="Q799" s="3">
        <f>IF(ISNUMBER(P799),SUMIF(A:A,A799,P:P),"")</f>
        <v>0.88014503725505056</v>
      </c>
      <c r="R799" s="3">
        <f>IFERROR(P799*(1/Q799),"")</f>
        <v>9.2397022472057597E-2</v>
      </c>
      <c r="S799" s="8">
        <f>IFERROR(1/R799,"")</f>
        <v>10.822859581892011</v>
      </c>
    </row>
    <row r="800" spans="1:19" x14ac:dyDescent="0.25">
      <c r="A800" s="1">
        <v>79</v>
      </c>
      <c r="B800" s="5">
        <v>0.85763888888888884</v>
      </c>
      <c r="C800" s="1" t="s">
        <v>520</v>
      </c>
      <c r="D800" s="1">
        <v>8</v>
      </c>
      <c r="E800" s="1">
        <v>9</v>
      </c>
      <c r="F800" s="1" t="s">
        <v>833</v>
      </c>
      <c r="G800" s="2">
        <v>51.105433333333309</v>
      </c>
      <c r="H800" s="6">
        <f>1+COUNTIFS(A:A,A800,O:O,"&lt;"&amp;O800)</f>
        <v>4</v>
      </c>
      <c r="I800" s="2">
        <f>AVERAGEIF(A:A,A800,G:G)</f>
        <v>49.154946153846147</v>
      </c>
      <c r="J800" s="2">
        <f>G800-I800</f>
        <v>1.9504871794871619</v>
      </c>
      <c r="K800" s="2">
        <f>90+J800</f>
        <v>91.950487179487169</v>
      </c>
      <c r="L800" s="2">
        <f>EXP(0.06*K800)</f>
        <v>248.89452958550203</v>
      </c>
      <c r="M800" s="2">
        <f>SUMIF(A:A,A800,L:L)</f>
        <v>3281.9148474128751</v>
      </c>
      <c r="N800" s="3">
        <f>L800/M800</f>
        <v>7.5838204571853821E-2</v>
      </c>
      <c r="O800" s="7">
        <f>1/N800</f>
        <v>13.185966171608637</v>
      </c>
      <c r="P800" s="3">
        <f>IF(O800&gt;21,"",N800)</f>
        <v>7.5838204571853821E-2</v>
      </c>
      <c r="Q800" s="3">
        <f>IF(ISNUMBER(P800),SUMIF(A:A,A800,P:P),"")</f>
        <v>0.88014503725505056</v>
      </c>
      <c r="R800" s="3">
        <f>IFERROR(P800*(1/Q800),"")</f>
        <v>8.6165576537673802E-2</v>
      </c>
      <c r="S800" s="8">
        <f>IFERROR(1/R800,"")</f>
        <v>11.605562687354322</v>
      </c>
    </row>
    <row r="801" spans="1:19" x14ac:dyDescent="0.25">
      <c r="A801" s="1">
        <v>79</v>
      </c>
      <c r="B801" s="5">
        <v>0.85763888888888884</v>
      </c>
      <c r="C801" s="1" t="s">
        <v>520</v>
      </c>
      <c r="D801" s="1">
        <v>8</v>
      </c>
      <c r="E801" s="1">
        <v>13</v>
      </c>
      <c r="F801" s="1" t="s">
        <v>837</v>
      </c>
      <c r="G801" s="2">
        <v>50.396366666666701</v>
      </c>
      <c r="H801" s="6">
        <f>1+COUNTIFS(A:A,A801,O:O,"&lt;"&amp;O801)</f>
        <v>5</v>
      </c>
      <c r="I801" s="2">
        <f>AVERAGEIF(A:A,A801,G:G)</f>
        <v>49.154946153846147</v>
      </c>
      <c r="J801" s="2">
        <f>G801-I801</f>
        <v>1.2414205128205538</v>
      </c>
      <c r="K801" s="2">
        <f>90+J801</f>
        <v>91.241420512820554</v>
      </c>
      <c r="L801" s="2">
        <f>EXP(0.06*K801)</f>
        <v>238.52764862762916</v>
      </c>
      <c r="M801" s="2">
        <f>SUMIF(A:A,A801,L:L)</f>
        <v>3281.9148474128751</v>
      </c>
      <c r="N801" s="3">
        <f>L801/M801</f>
        <v>7.2679414219311594E-2</v>
      </c>
      <c r="O801" s="7">
        <f>1/N801</f>
        <v>13.759054207323134</v>
      </c>
      <c r="P801" s="3">
        <f>IF(O801&gt;21,"",N801)</f>
        <v>7.2679414219311594E-2</v>
      </c>
      <c r="Q801" s="3">
        <f>IF(ISNUMBER(P801),SUMIF(A:A,A801,P:P),"")</f>
        <v>0.88014503725505056</v>
      </c>
      <c r="R801" s="3">
        <f>IFERROR(P801*(1/Q801),"")</f>
        <v>8.2576633558010246E-2</v>
      </c>
      <c r="S801" s="8">
        <f>IFERROR(1/R801,"")</f>
        <v>12.109963277898681</v>
      </c>
    </row>
    <row r="802" spans="1:19" x14ac:dyDescent="0.25">
      <c r="A802" s="1">
        <v>79</v>
      </c>
      <c r="B802" s="5">
        <v>0.85763888888888884</v>
      </c>
      <c r="C802" s="1" t="s">
        <v>520</v>
      </c>
      <c r="D802" s="1">
        <v>8</v>
      </c>
      <c r="E802" s="1">
        <v>8</v>
      </c>
      <c r="F802" s="1" t="s">
        <v>832</v>
      </c>
      <c r="G802" s="2">
        <v>49.797000000000004</v>
      </c>
      <c r="H802" s="6">
        <f>1+COUNTIFS(A:A,A802,O:O,"&lt;"&amp;O802)</f>
        <v>6</v>
      </c>
      <c r="I802" s="2">
        <f>AVERAGEIF(A:A,A802,G:G)</f>
        <v>49.154946153846147</v>
      </c>
      <c r="J802" s="2">
        <f>G802-I802</f>
        <v>0.64205384615385697</v>
      </c>
      <c r="K802" s="2">
        <f>90+J802</f>
        <v>90.642053846153857</v>
      </c>
      <c r="L802" s="2">
        <f>EXP(0.06*K802)</f>
        <v>230.10212469060173</v>
      </c>
      <c r="M802" s="2">
        <f>SUMIF(A:A,A802,L:L)</f>
        <v>3281.9148474128751</v>
      </c>
      <c r="N802" s="3">
        <f>L802/M802</f>
        <v>7.0112155673993384E-2</v>
      </c>
      <c r="O802" s="7">
        <f>1/N802</f>
        <v>14.262861987153659</v>
      </c>
      <c r="P802" s="3">
        <f>IF(O802&gt;21,"",N802)</f>
        <v>7.0112155673993384E-2</v>
      </c>
      <c r="Q802" s="3">
        <f>IF(ISNUMBER(P802),SUMIF(A:A,A802,P:P),"")</f>
        <v>0.88014503725505056</v>
      </c>
      <c r="R802" s="3">
        <f>IFERROR(P802*(1/Q802),"")</f>
        <v>7.9659775044185255E-2</v>
      </c>
      <c r="S802" s="8">
        <f>IFERROR(1/R802,"")</f>
        <v>12.553387195047003</v>
      </c>
    </row>
    <row r="803" spans="1:19" x14ac:dyDescent="0.25">
      <c r="A803" s="1">
        <v>79</v>
      </c>
      <c r="B803" s="5">
        <v>0.85763888888888884</v>
      </c>
      <c r="C803" s="1" t="s">
        <v>520</v>
      </c>
      <c r="D803" s="1">
        <v>8</v>
      </c>
      <c r="E803" s="1">
        <v>2</v>
      </c>
      <c r="F803" s="1" t="s">
        <v>827</v>
      </c>
      <c r="G803" s="2">
        <v>49.245933333333305</v>
      </c>
      <c r="H803" s="6">
        <f>1+COUNTIFS(A:A,A803,O:O,"&lt;"&amp;O803)</f>
        <v>7</v>
      </c>
      <c r="I803" s="2">
        <f>AVERAGEIF(A:A,A803,G:G)</f>
        <v>49.154946153846147</v>
      </c>
      <c r="J803" s="2">
        <f>G803-I803</f>
        <v>9.0987179487157732E-2</v>
      </c>
      <c r="K803" s="2">
        <f>90+J803</f>
        <v>90.090987179487158</v>
      </c>
      <c r="L803" s="2">
        <f>EXP(0.06*K803)</f>
        <v>222.61843024605213</v>
      </c>
      <c r="M803" s="2">
        <f>SUMIF(A:A,A803,L:L)</f>
        <v>3281.9148474128751</v>
      </c>
      <c r="N803" s="3">
        <f>L803/M803</f>
        <v>6.7831872731719908E-2</v>
      </c>
      <c r="O803" s="7">
        <f>1/N803</f>
        <v>14.742332177014694</v>
      </c>
      <c r="P803" s="3">
        <f>IF(O803&gt;21,"",N803)</f>
        <v>6.7831872731719908E-2</v>
      </c>
      <c r="Q803" s="3">
        <f>IF(ISNUMBER(P803),SUMIF(A:A,A803,P:P),"")</f>
        <v>0.88014503725505056</v>
      </c>
      <c r="R803" s="3">
        <f>IFERROR(P803*(1/Q803),"")</f>
        <v>7.706897143142491E-2</v>
      </c>
      <c r="S803" s="8">
        <f>IFERROR(1/R803,"")</f>
        <v>12.975390503164929</v>
      </c>
    </row>
    <row r="804" spans="1:19" x14ac:dyDescent="0.25">
      <c r="A804" s="1">
        <v>79</v>
      </c>
      <c r="B804" s="5">
        <v>0.85763888888888884</v>
      </c>
      <c r="C804" s="1" t="s">
        <v>520</v>
      </c>
      <c r="D804" s="1">
        <v>8</v>
      </c>
      <c r="E804" s="1">
        <v>11</v>
      </c>
      <c r="F804" s="1" t="s">
        <v>835</v>
      </c>
      <c r="G804" s="2">
        <v>47.842500000000001</v>
      </c>
      <c r="H804" s="6">
        <f>1+COUNTIFS(A:A,A804,O:O,"&lt;"&amp;O804)</f>
        <v>8</v>
      </c>
      <c r="I804" s="2">
        <f>AVERAGEIF(A:A,A804,G:G)</f>
        <v>49.154946153846147</v>
      </c>
      <c r="J804" s="2">
        <f>G804-I804</f>
        <v>-1.312446153846146</v>
      </c>
      <c r="K804" s="2">
        <f>90+J804</f>
        <v>88.687553846153861</v>
      </c>
      <c r="L804" s="2">
        <f>EXP(0.06*K804)</f>
        <v>204.640182731057</v>
      </c>
      <c r="M804" s="2">
        <f>SUMIF(A:A,A804,L:L)</f>
        <v>3281.9148474128751</v>
      </c>
      <c r="N804" s="3">
        <f>L804/M804</f>
        <v>6.2353897722963264E-2</v>
      </c>
      <c r="O804" s="7">
        <f>1/N804</f>
        <v>16.037489820491636</v>
      </c>
      <c r="P804" s="3">
        <f>IF(O804&gt;21,"",N804)</f>
        <v>6.2353897722963264E-2</v>
      </c>
      <c r="Q804" s="3">
        <f>IF(ISNUMBER(P804),SUMIF(A:A,A804,P:P),"")</f>
        <v>0.88014503725505056</v>
      </c>
      <c r="R804" s="3">
        <f>IFERROR(P804*(1/Q804),"")</f>
        <v>7.0845025630581607E-2</v>
      </c>
      <c r="S804" s="8">
        <f>IFERROR(1/R804,"")</f>
        <v>14.115317075534106</v>
      </c>
    </row>
    <row r="805" spans="1:19" x14ac:dyDescent="0.25">
      <c r="A805" s="1">
        <v>79</v>
      </c>
      <c r="B805" s="5">
        <v>0.85763888888888884</v>
      </c>
      <c r="C805" s="1" t="s">
        <v>520</v>
      </c>
      <c r="D805" s="1">
        <v>8</v>
      </c>
      <c r="E805" s="1">
        <v>6</v>
      </c>
      <c r="F805" s="1" t="s">
        <v>830</v>
      </c>
      <c r="G805" s="2">
        <v>46.1306333333333</v>
      </c>
      <c r="H805" s="6">
        <f>1+COUNTIFS(A:A,A805,O:O,"&lt;"&amp;O805)</f>
        <v>9</v>
      </c>
      <c r="I805" s="2">
        <f>AVERAGEIF(A:A,A805,G:G)</f>
        <v>49.154946153846147</v>
      </c>
      <c r="J805" s="2">
        <f>G805-I805</f>
        <v>-3.0243128205128471</v>
      </c>
      <c r="K805" s="2">
        <f>90+J805</f>
        <v>86.975687179487153</v>
      </c>
      <c r="L805" s="2">
        <f>EXP(0.06*K805)</f>
        <v>184.66460444827814</v>
      </c>
      <c r="M805" s="2">
        <f>SUMIF(A:A,A805,L:L)</f>
        <v>3281.9148474128751</v>
      </c>
      <c r="N805" s="3">
        <f>L805/M805</f>
        <v>5.6267335696978477E-2</v>
      </c>
      <c r="O805" s="7">
        <f>1/N805</f>
        <v>17.772300529482852</v>
      </c>
      <c r="P805" s="3">
        <f>IF(O805&gt;21,"",N805)</f>
        <v>5.6267335696978477E-2</v>
      </c>
      <c r="Q805" s="3">
        <f>IF(ISNUMBER(P805),SUMIF(A:A,A805,P:P),"")</f>
        <v>0.88014503725505056</v>
      </c>
      <c r="R805" s="3">
        <f>IFERROR(P805*(1/Q805),"")</f>
        <v>6.392961763718176E-2</v>
      </c>
      <c r="S805" s="8">
        <f>IFERROR(1/R805,"")</f>
        <v>15.64220211162964</v>
      </c>
    </row>
    <row r="806" spans="1:19" x14ac:dyDescent="0.25">
      <c r="A806" s="1">
        <v>79</v>
      </c>
      <c r="B806" s="5">
        <v>0.85763888888888884</v>
      </c>
      <c r="C806" s="1" t="s">
        <v>520</v>
      </c>
      <c r="D806" s="1">
        <v>8</v>
      </c>
      <c r="E806" s="1">
        <v>4</v>
      </c>
      <c r="F806" s="1" t="s">
        <v>829</v>
      </c>
      <c r="G806" s="2">
        <v>46.0764</v>
      </c>
      <c r="H806" s="6">
        <f>1+COUNTIFS(A:A,A806,O:O,"&lt;"&amp;O806)</f>
        <v>10</v>
      </c>
      <c r="I806" s="2">
        <f>AVERAGEIF(A:A,A806,G:G)</f>
        <v>49.154946153846147</v>
      </c>
      <c r="J806" s="2">
        <f>G806-I806</f>
        <v>-3.0785461538461476</v>
      </c>
      <c r="K806" s="2">
        <f>90+J806</f>
        <v>86.921453846153852</v>
      </c>
      <c r="L806" s="2">
        <f>EXP(0.06*K806)</f>
        <v>184.06468242788802</v>
      </c>
      <c r="M806" s="2">
        <f>SUMIF(A:A,A806,L:L)</f>
        <v>3281.9148474128751</v>
      </c>
      <c r="N806" s="3">
        <f>L806/M806</f>
        <v>5.6084539357560033E-2</v>
      </c>
      <c r="O806" s="7">
        <f>1/N806</f>
        <v>17.830225788690601</v>
      </c>
      <c r="P806" s="3">
        <f>IF(O806&gt;21,"",N806)</f>
        <v>5.6084539357560033E-2</v>
      </c>
      <c r="Q806" s="3">
        <f>IF(ISNUMBER(P806),SUMIF(A:A,A806,P:P),"")</f>
        <v>0.88014503725505056</v>
      </c>
      <c r="R806" s="3">
        <f>IFERROR(P806*(1/Q806),"")</f>
        <v>6.3721928754462448E-2</v>
      </c>
      <c r="S806" s="8">
        <f>IFERROR(1/R806,"")</f>
        <v>15.693184741053056</v>
      </c>
    </row>
    <row r="807" spans="1:19" x14ac:dyDescent="0.25">
      <c r="A807" s="1">
        <v>79</v>
      </c>
      <c r="B807" s="5">
        <v>0.85763888888888884</v>
      </c>
      <c r="C807" s="1" t="s">
        <v>520</v>
      </c>
      <c r="D807" s="1">
        <v>8</v>
      </c>
      <c r="E807" s="1">
        <v>14</v>
      </c>
      <c r="F807" s="1" t="s">
        <v>838</v>
      </c>
      <c r="G807" s="2">
        <v>43.316566666666702</v>
      </c>
      <c r="H807" s="6">
        <f>1+COUNTIFS(A:A,A807,O:O,"&lt;"&amp;O807)</f>
        <v>11</v>
      </c>
      <c r="I807" s="2">
        <f>AVERAGEIF(A:A,A807,G:G)</f>
        <v>49.154946153846147</v>
      </c>
      <c r="J807" s="2">
        <f>G807-I807</f>
        <v>-5.838379487179445</v>
      </c>
      <c r="K807" s="2">
        <f>90+J807</f>
        <v>84.161620512820548</v>
      </c>
      <c r="L807" s="2">
        <f>EXP(0.06*K807)</f>
        <v>155.97523283534611</v>
      </c>
      <c r="M807" s="2">
        <f>SUMIF(A:A,A807,L:L)</f>
        <v>3281.9148474128751</v>
      </c>
      <c r="N807" s="3">
        <f>L807/M807</f>
        <v>4.7525679393632343E-2</v>
      </c>
      <c r="O807" s="7">
        <f>1/N807</f>
        <v>21.041256279946701</v>
      </c>
      <c r="P807" s="3" t="str">
        <f>IF(O807&gt;21,"",N807)</f>
        <v/>
      </c>
      <c r="Q807" s="3" t="str">
        <f>IF(ISNUMBER(P807),SUMIF(A:A,A807,P:P),"")</f>
        <v/>
      </c>
      <c r="R807" s="3" t="str">
        <f>IFERROR(P807*(1/Q807),"")</f>
        <v/>
      </c>
      <c r="S807" s="8" t="str">
        <f>IFERROR(1/R807,"")</f>
        <v/>
      </c>
    </row>
    <row r="808" spans="1:19" x14ac:dyDescent="0.25">
      <c r="A808" s="1">
        <v>79</v>
      </c>
      <c r="B808" s="5">
        <v>0.85763888888888884</v>
      </c>
      <c r="C808" s="1" t="s">
        <v>520</v>
      </c>
      <c r="D808" s="1">
        <v>8</v>
      </c>
      <c r="E808" s="1">
        <v>12</v>
      </c>
      <c r="F808" s="1" t="s">
        <v>836</v>
      </c>
      <c r="G808" s="2">
        <v>40.831933333333296</v>
      </c>
      <c r="H808" s="6">
        <f>1+COUNTIFS(A:A,A808,O:O,"&lt;"&amp;O808)</f>
        <v>12</v>
      </c>
      <c r="I808" s="2">
        <f>AVERAGEIF(A:A,A808,G:G)</f>
        <v>49.154946153846147</v>
      </c>
      <c r="J808" s="2">
        <f>G808-I808</f>
        <v>-8.3230128205128509</v>
      </c>
      <c r="K808" s="2">
        <f>90+J808</f>
        <v>81.676987179487156</v>
      </c>
      <c r="L808" s="2">
        <f>EXP(0.06*K808)</f>
        <v>134.37296180031407</v>
      </c>
      <c r="M808" s="2">
        <f>SUMIF(A:A,A808,L:L)</f>
        <v>3281.9148474128751</v>
      </c>
      <c r="N808" s="3">
        <f>L808/M808</f>
        <v>4.0943463815412494E-2</v>
      </c>
      <c r="O808" s="7">
        <f>1/N808</f>
        <v>24.423922814844172</v>
      </c>
      <c r="P808" s="3" t="str">
        <f>IF(O808&gt;21,"",N808)</f>
        <v/>
      </c>
      <c r="Q808" s="3" t="str">
        <f>IF(ISNUMBER(P808),SUMIF(A:A,A808,P:P),"")</f>
        <v/>
      </c>
      <c r="R808" s="3" t="str">
        <f>IFERROR(P808*(1/Q808),"")</f>
        <v/>
      </c>
      <c r="S808" s="8" t="str">
        <f>IFERROR(1/R808,"")</f>
        <v/>
      </c>
    </row>
    <row r="809" spans="1:19" x14ac:dyDescent="0.25">
      <c r="A809" s="1">
        <v>79</v>
      </c>
      <c r="B809" s="5">
        <v>0.85763888888888884</v>
      </c>
      <c r="C809" s="1" t="s">
        <v>520</v>
      </c>
      <c r="D809" s="1">
        <v>8</v>
      </c>
      <c r="E809" s="1">
        <v>3</v>
      </c>
      <c r="F809" s="1" t="s">
        <v>828</v>
      </c>
      <c r="G809" s="2">
        <v>36.401333333333305</v>
      </c>
      <c r="H809" s="6">
        <f>1+COUNTIFS(A:A,A809,O:O,"&lt;"&amp;O809)</f>
        <v>13</v>
      </c>
      <c r="I809" s="2">
        <f>AVERAGEIF(A:A,A809,G:G)</f>
        <v>49.154946153846147</v>
      </c>
      <c r="J809" s="2">
        <f>G809-I809</f>
        <v>-12.753612820512842</v>
      </c>
      <c r="K809" s="2">
        <f>90+J809</f>
        <v>77.246387179487158</v>
      </c>
      <c r="L809" s="2">
        <f>EXP(0.06*K809)</f>
        <v>103.0055871331069</v>
      </c>
      <c r="M809" s="2">
        <f>SUMIF(A:A,A809,L:L)</f>
        <v>3281.9148474128751</v>
      </c>
      <c r="N809" s="3">
        <f>L809/M809</f>
        <v>3.138581953590476E-2</v>
      </c>
      <c r="O809" s="7">
        <f>1/N809</f>
        <v>31.861522648979093</v>
      </c>
      <c r="P809" s="3" t="str">
        <f>IF(O809&gt;21,"",N809)</f>
        <v/>
      </c>
      <c r="Q809" s="3" t="str">
        <f>IF(ISNUMBER(P809),SUMIF(A:A,A809,P:P),"")</f>
        <v/>
      </c>
      <c r="R809" s="3" t="str">
        <f>IFERROR(P809*(1/Q809),"")</f>
        <v/>
      </c>
      <c r="S809" s="8" t="str">
        <f>IFERROR(1/R809,"")</f>
        <v/>
      </c>
    </row>
  </sheetData>
  <autoFilter ref="A1:S68"/>
  <sortState ref="A2:T940">
    <sortCondition ref="B2:B940"/>
    <sortCondition ref="H2:H940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89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88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2018-03-02T23:52:08Z</cp:lastPrinted>
  <dcterms:created xsi:type="dcterms:W3CDTF">2016-03-11T05:58:01Z</dcterms:created>
  <dcterms:modified xsi:type="dcterms:W3CDTF">2018-03-03T00:59:14Z</dcterms:modified>
</cp:coreProperties>
</file>