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I324" i="1" l="1"/>
  <c r="J324" i="1" s="1"/>
  <c r="K324" i="1" s="1"/>
  <c r="L324" i="1" s="1"/>
  <c r="I320" i="1"/>
  <c r="J320" i="1" s="1"/>
  <c r="K320" i="1" s="1"/>
  <c r="L320" i="1" s="1"/>
  <c r="I323" i="1"/>
  <c r="J323" i="1" s="1"/>
  <c r="K323" i="1" s="1"/>
  <c r="L323" i="1" s="1"/>
  <c r="I325" i="1"/>
  <c r="J325" i="1" s="1"/>
  <c r="K325" i="1" s="1"/>
  <c r="L325" i="1" s="1"/>
  <c r="I321" i="1"/>
  <c r="J321" i="1" s="1"/>
  <c r="K321" i="1" s="1"/>
  <c r="L321" i="1" s="1"/>
  <c r="I326" i="1"/>
  <c r="J326" i="1" s="1"/>
  <c r="K326" i="1" s="1"/>
  <c r="L326" i="1" s="1"/>
  <c r="I327" i="1"/>
  <c r="J327" i="1" s="1"/>
  <c r="K327" i="1" s="1"/>
  <c r="L327" i="1" s="1"/>
  <c r="I328" i="1"/>
  <c r="J328" i="1" s="1"/>
  <c r="K328" i="1" s="1"/>
  <c r="L328" i="1" s="1"/>
  <c r="I329" i="1"/>
  <c r="J329" i="1" s="1"/>
  <c r="K329" i="1" s="1"/>
  <c r="L329" i="1" s="1"/>
  <c r="I330" i="1"/>
  <c r="J330" i="1" s="1"/>
  <c r="K330" i="1" s="1"/>
  <c r="L330" i="1" s="1"/>
  <c r="I334" i="1"/>
  <c r="J334" i="1" s="1"/>
  <c r="K334" i="1" s="1"/>
  <c r="L334" i="1" s="1"/>
  <c r="I335" i="1"/>
  <c r="J335" i="1" s="1"/>
  <c r="K335" i="1" s="1"/>
  <c r="L335" i="1" s="1"/>
  <c r="I336" i="1"/>
  <c r="J336" i="1" s="1"/>
  <c r="K336" i="1" s="1"/>
  <c r="L336" i="1" s="1"/>
  <c r="I331" i="1"/>
  <c r="J331" i="1" s="1"/>
  <c r="K331" i="1" s="1"/>
  <c r="L331" i="1" s="1"/>
  <c r="I333" i="1"/>
  <c r="J333" i="1" s="1"/>
  <c r="K333" i="1" s="1"/>
  <c r="L333" i="1" s="1"/>
  <c r="I332" i="1"/>
  <c r="J332" i="1" s="1"/>
  <c r="K332" i="1" s="1"/>
  <c r="L332" i="1" s="1"/>
  <c r="I337" i="1"/>
  <c r="J337" i="1" s="1"/>
  <c r="K337" i="1" s="1"/>
  <c r="L337" i="1" s="1"/>
  <c r="I344" i="1"/>
  <c r="J344" i="1" s="1"/>
  <c r="K344" i="1" s="1"/>
  <c r="L344" i="1" s="1"/>
  <c r="I340" i="1"/>
  <c r="J340" i="1" s="1"/>
  <c r="K340" i="1" s="1"/>
  <c r="L340" i="1" s="1"/>
  <c r="I341" i="1"/>
  <c r="J341" i="1" s="1"/>
  <c r="K341" i="1" s="1"/>
  <c r="L341" i="1" s="1"/>
  <c r="I338" i="1"/>
  <c r="J338" i="1" s="1"/>
  <c r="K338" i="1" s="1"/>
  <c r="L338" i="1" s="1"/>
  <c r="I342" i="1"/>
  <c r="J342" i="1" s="1"/>
  <c r="K342" i="1" s="1"/>
  <c r="L342" i="1" s="1"/>
  <c r="I339" i="1"/>
  <c r="J339" i="1" s="1"/>
  <c r="K339" i="1" s="1"/>
  <c r="L339" i="1" s="1"/>
  <c r="I343" i="1"/>
  <c r="J343" i="1" s="1"/>
  <c r="K343" i="1" s="1"/>
  <c r="L343" i="1" s="1"/>
  <c r="I345" i="1"/>
  <c r="J345" i="1" s="1"/>
  <c r="K345" i="1" s="1"/>
  <c r="L345" i="1" s="1"/>
  <c r="I351" i="1"/>
  <c r="J351" i="1" s="1"/>
  <c r="K351" i="1" s="1"/>
  <c r="L351" i="1" s="1"/>
  <c r="I346" i="1"/>
  <c r="J346" i="1" s="1"/>
  <c r="K346" i="1" s="1"/>
  <c r="L346" i="1" s="1"/>
  <c r="I349" i="1"/>
  <c r="J349" i="1" s="1"/>
  <c r="K349" i="1" s="1"/>
  <c r="L349" i="1" s="1"/>
  <c r="I352" i="1"/>
  <c r="J352" i="1" s="1"/>
  <c r="K352" i="1" s="1"/>
  <c r="L352" i="1" s="1"/>
  <c r="I348" i="1"/>
  <c r="J348" i="1" s="1"/>
  <c r="K348" i="1" s="1"/>
  <c r="L348" i="1" s="1"/>
  <c r="I350" i="1"/>
  <c r="J350" i="1" s="1"/>
  <c r="K350" i="1" s="1"/>
  <c r="L350" i="1" s="1"/>
  <c r="I347" i="1"/>
  <c r="J347" i="1" s="1"/>
  <c r="K347" i="1" s="1"/>
  <c r="L347" i="1" s="1"/>
  <c r="I357" i="1"/>
  <c r="J357" i="1" s="1"/>
  <c r="K357" i="1" s="1"/>
  <c r="L357" i="1" s="1"/>
  <c r="I359" i="1"/>
  <c r="J359" i="1" s="1"/>
  <c r="K359" i="1" s="1"/>
  <c r="L359" i="1" s="1"/>
  <c r="I358" i="1"/>
  <c r="J358" i="1" s="1"/>
  <c r="K358" i="1" s="1"/>
  <c r="L358" i="1" s="1"/>
  <c r="I356" i="1"/>
  <c r="J356" i="1" s="1"/>
  <c r="K356" i="1" s="1"/>
  <c r="L356" i="1" s="1"/>
  <c r="I355" i="1"/>
  <c r="J355" i="1" s="1"/>
  <c r="K355" i="1" s="1"/>
  <c r="L355" i="1" s="1"/>
  <c r="I353" i="1"/>
  <c r="J353" i="1" s="1"/>
  <c r="K353" i="1" s="1"/>
  <c r="L353" i="1" s="1"/>
  <c r="I354" i="1"/>
  <c r="J354" i="1" s="1"/>
  <c r="K354" i="1" s="1"/>
  <c r="L354" i="1" s="1"/>
  <c r="I360" i="1"/>
  <c r="J360" i="1" s="1"/>
  <c r="K360" i="1" s="1"/>
  <c r="L360" i="1" s="1"/>
  <c r="I361" i="1"/>
  <c r="J361" i="1" s="1"/>
  <c r="K361" i="1" s="1"/>
  <c r="L361" i="1" s="1"/>
  <c r="I365" i="1"/>
  <c r="J365" i="1" s="1"/>
  <c r="K365" i="1" s="1"/>
  <c r="L365" i="1" s="1"/>
  <c r="I362" i="1"/>
  <c r="J362" i="1" s="1"/>
  <c r="K362" i="1" s="1"/>
  <c r="L362" i="1" s="1"/>
  <c r="I363" i="1"/>
  <c r="J363" i="1" s="1"/>
  <c r="K363" i="1" s="1"/>
  <c r="L363" i="1" s="1"/>
  <c r="I368" i="1"/>
  <c r="J368" i="1" s="1"/>
  <c r="K368" i="1" s="1"/>
  <c r="L368" i="1" s="1"/>
  <c r="I366" i="1"/>
  <c r="J366" i="1" s="1"/>
  <c r="K366" i="1" s="1"/>
  <c r="L366" i="1" s="1"/>
  <c r="I367" i="1"/>
  <c r="J367" i="1" s="1"/>
  <c r="K367" i="1" s="1"/>
  <c r="L367" i="1" s="1"/>
  <c r="I364" i="1"/>
  <c r="J364" i="1" s="1"/>
  <c r="K364" i="1" s="1"/>
  <c r="L364" i="1" s="1"/>
  <c r="I369" i="1"/>
  <c r="J369" i="1" s="1"/>
  <c r="K369" i="1" s="1"/>
  <c r="L369" i="1" s="1"/>
  <c r="I376" i="1"/>
  <c r="J376" i="1" s="1"/>
  <c r="K376" i="1" s="1"/>
  <c r="L376" i="1" s="1"/>
  <c r="I370" i="1"/>
  <c r="J370" i="1" s="1"/>
  <c r="K370" i="1" s="1"/>
  <c r="L370" i="1" s="1"/>
  <c r="I377" i="1"/>
  <c r="J377" i="1" s="1"/>
  <c r="K377" i="1" s="1"/>
  <c r="L377" i="1" s="1"/>
  <c r="I371" i="1"/>
  <c r="J371" i="1" s="1"/>
  <c r="K371" i="1" s="1"/>
  <c r="L371" i="1" s="1"/>
  <c r="I385" i="1"/>
  <c r="J385" i="1" s="1"/>
  <c r="K385" i="1" s="1"/>
  <c r="L385" i="1" s="1"/>
  <c r="I372" i="1"/>
  <c r="J372" i="1" s="1"/>
  <c r="K372" i="1" s="1"/>
  <c r="L372" i="1" s="1"/>
  <c r="I374" i="1"/>
  <c r="J374" i="1" s="1"/>
  <c r="K374" i="1" s="1"/>
  <c r="L374" i="1" s="1"/>
  <c r="I383" i="1"/>
  <c r="J383" i="1" s="1"/>
  <c r="K383" i="1" s="1"/>
  <c r="L383" i="1" s="1"/>
  <c r="I384" i="1"/>
  <c r="J384" i="1" s="1"/>
  <c r="K384" i="1" s="1"/>
  <c r="L384" i="1" s="1"/>
  <c r="I378" i="1"/>
  <c r="J378" i="1" s="1"/>
  <c r="K378" i="1" s="1"/>
  <c r="L378" i="1" s="1"/>
  <c r="I380" i="1"/>
  <c r="J380" i="1" s="1"/>
  <c r="K380" i="1" s="1"/>
  <c r="L380" i="1" s="1"/>
  <c r="I373" i="1"/>
  <c r="J373" i="1" s="1"/>
  <c r="K373" i="1" s="1"/>
  <c r="L373" i="1" s="1"/>
  <c r="I375" i="1"/>
  <c r="J375" i="1" s="1"/>
  <c r="K375" i="1" s="1"/>
  <c r="L375" i="1" s="1"/>
  <c r="I381" i="1"/>
  <c r="J381" i="1" s="1"/>
  <c r="K381" i="1" s="1"/>
  <c r="L381" i="1" s="1"/>
  <c r="I382" i="1"/>
  <c r="J382" i="1" s="1"/>
  <c r="K382" i="1" s="1"/>
  <c r="L382" i="1" s="1"/>
  <c r="I379" i="1"/>
  <c r="J379" i="1" s="1"/>
  <c r="K379" i="1" s="1"/>
  <c r="L379" i="1" s="1"/>
  <c r="I388" i="1"/>
  <c r="J388" i="1" s="1"/>
  <c r="K388" i="1" s="1"/>
  <c r="L388" i="1" s="1"/>
  <c r="I393" i="1"/>
  <c r="J393" i="1" s="1"/>
  <c r="K393" i="1" s="1"/>
  <c r="L393" i="1" s="1"/>
  <c r="I392" i="1"/>
  <c r="J392" i="1" s="1"/>
  <c r="K392" i="1" s="1"/>
  <c r="L392" i="1" s="1"/>
  <c r="I386" i="1"/>
  <c r="J386" i="1" s="1"/>
  <c r="K386" i="1" s="1"/>
  <c r="L386" i="1" s="1"/>
  <c r="I387" i="1"/>
  <c r="J387" i="1" s="1"/>
  <c r="K387" i="1" s="1"/>
  <c r="L387" i="1" s="1"/>
  <c r="I389" i="1"/>
  <c r="J389" i="1" s="1"/>
  <c r="K389" i="1" s="1"/>
  <c r="L389" i="1" s="1"/>
  <c r="I390" i="1"/>
  <c r="J390" i="1" s="1"/>
  <c r="K390" i="1" s="1"/>
  <c r="L390" i="1" s="1"/>
  <c r="I391" i="1"/>
  <c r="J391" i="1" s="1"/>
  <c r="K391" i="1" s="1"/>
  <c r="L391" i="1" s="1"/>
  <c r="I394" i="1"/>
  <c r="J394" i="1" s="1"/>
  <c r="K394" i="1" s="1"/>
  <c r="L394" i="1" s="1"/>
  <c r="I395" i="1"/>
  <c r="J395" i="1" s="1"/>
  <c r="K395" i="1" s="1"/>
  <c r="L395" i="1" s="1"/>
  <c r="I398" i="1"/>
  <c r="J398" i="1" s="1"/>
  <c r="K398" i="1" s="1"/>
  <c r="L398" i="1" s="1"/>
  <c r="I400" i="1"/>
  <c r="J400" i="1" s="1"/>
  <c r="K400" i="1" s="1"/>
  <c r="L400" i="1" s="1"/>
  <c r="I397" i="1"/>
  <c r="J397" i="1" s="1"/>
  <c r="K397" i="1" s="1"/>
  <c r="L397" i="1" s="1"/>
  <c r="I396" i="1"/>
  <c r="J396" i="1" s="1"/>
  <c r="K396" i="1" s="1"/>
  <c r="L396" i="1" s="1"/>
  <c r="I402" i="1"/>
  <c r="J402" i="1" s="1"/>
  <c r="K402" i="1" s="1"/>
  <c r="L402" i="1" s="1"/>
  <c r="I401" i="1"/>
  <c r="J401" i="1" s="1"/>
  <c r="K401" i="1" s="1"/>
  <c r="L401" i="1" s="1"/>
  <c r="I403" i="1"/>
  <c r="J403" i="1" s="1"/>
  <c r="K403" i="1" s="1"/>
  <c r="L403" i="1" s="1"/>
  <c r="I399" i="1"/>
  <c r="J399" i="1" s="1"/>
  <c r="K399" i="1" s="1"/>
  <c r="L399" i="1" s="1"/>
  <c r="I404" i="1"/>
  <c r="J404" i="1" s="1"/>
  <c r="K404" i="1" s="1"/>
  <c r="L404" i="1" s="1"/>
  <c r="I407" i="1"/>
  <c r="J407" i="1" s="1"/>
  <c r="K407" i="1" s="1"/>
  <c r="L407" i="1" s="1"/>
  <c r="I415" i="1"/>
  <c r="J415" i="1" s="1"/>
  <c r="K415" i="1" s="1"/>
  <c r="L415" i="1" s="1"/>
  <c r="I406" i="1"/>
  <c r="J406" i="1" s="1"/>
  <c r="K406" i="1" s="1"/>
  <c r="L406" i="1" s="1"/>
  <c r="I416" i="1"/>
  <c r="J416" i="1" s="1"/>
  <c r="K416" i="1" s="1"/>
  <c r="L416" i="1" s="1"/>
  <c r="I410" i="1"/>
  <c r="J410" i="1" s="1"/>
  <c r="K410" i="1" s="1"/>
  <c r="L410" i="1" s="1"/>
  <c r="I413" i="1"/>
  <c r="J413" i="1" s="1"/>
  <c r="K413" i="1" s="1"/>
  <c r="L413" i="1" s="1"/>
  <c r="I414" i="1"/>
  <c r="J414" i="1" s="1"/>
  <c r="K414" i="1" s="1"/>
  <c r="L414" i="1" s="1"/>
  <c r="I417" i="1"/>
  <c r="J417" i="1" s="1"/>
  <c r="K417" i="1" s="1"/>
  <c r="L417" i="1" s="1"/>
  <c r="I405" i="1"/>
  <c r="J405" i="1" s="1"/>
  <c r="K405" i="1" s="1"/>
  <c r="L405" i="1" s="1"/>
  <c r="I408" i="1"/>
  <c r="J408" i="1" s="1"/>
  <c r="K408" i="1" s="1"/>
  <c r="L408" i="1" s="1"/>
  <c r="I412" i="1"/>
  <c r="J412" i="1" s="1"/>
  <c r="K412" i="1" s="1"/>
  <c r="L412" i="1" s="1"/>
  <c r="I409" i="1"/>
  <c r="J409" i="1" s="1"/>
  <c r="K409" i="1" s="1"/>
  <c r="L409" i="1" s="1"/>
  <c r="I411" i="1"/>
  <c r="J411" i="1" s="1"/>
  <c r="K411" i="1" s="1"/>
  <c r="L411" i="1" s="1"/>
  <c r="I420" i="1"/>
  <c r="J420" i="1" s="1"/>
  <c r="K420" i="1" s="1"/>
  <c r="L420" i="1" s="1"/>
  <c r="I418" i="1"/>
  <c r="J418" i="1" s="1"/>
  <c r="K418" i="1" s="1"/>
  <c r="L418" i="1" s="1"/>
  <c r="I424" i="1"/>
  <c r="J424" i="1" s="1"/>
  <c r="K424" i="1" s="1"/>
  <c r="L424" i="1" s="1"/>
  <c r="I419" i="1"/>
  <c r="J419" i="1" s="1"/>
  <c r="K419" i="1" s="1"/>
  <c r="L419" i="1" s="1"/>
  <c r="I421" i="1"/>
  <c r="J421" i="1" s="1"/>
  <c r="K421" i="1" s="1"/>
  <c r="L421" i="1" s="1"/>
  <c r="I423" i="1"/>
  <c r="J423" i="1" s="1"/>
  <c r="K423" i="1" s="1"/>
  <c r="L423" i="1" s="1"/>
  <c r="I422" i="1"/>
  <c r="J422" i="1" s="1"/>
  <c r="K422" i="1" s="1"/>
  <c r="L422" i="1" s="1"/>
  <c r="I432" i="1"/>
  <c r="J432" i="1" s="1"/>
  <c r="K432" i="1" s="1"/>
  <c r="L432" i="1" s="1"/>
  <c r="I431" i="1"/>
  <c r="J431" i="1" s="1"/>
  <c r="K431" i="1" s="1"/>
  <c r="L431" i="1" s="1"/>
  <c r="I428" i="1"/>
  <c r="J428" i="1" s="1"/>
  <c r="K428" i="1" s="1"/>
  <c r="L428" i="1" s="1"/>
  <c r="I427" i="1"/>
  <c r="J427" i="1" s="1"/>
  <c r="K427" i="1" s="1"/>
  <c r="L427" i="1" s="1"/>
  <c r="I435" i="1"/>
  <c r="J435" i="1" s="1"/>
  <c r="K435" i="1" s="1"/>
  <c r="L435" i="1" s="1"/>
  <c r="I437" i="1"/>
  <c r="J437" i="1" s="1"/>
  <c r="K437" i="1" s="1"/>
  <c r="L437" i="1" s="1"/>
  <c r="I430" i="1"/>
  <c r="J430" i="1" s="1"/>
  <c r="K430" i="1" s="1"/>
  <c r="L430" i="1" s="1"/>
  <c r="I426" i="1"/>
  <c r="J426" i="1" s="1"/>
  <c r="K426" i="1" s="1"/>
  <c r="L426" i="1" s="1"/>
  <c r="I429" i="1"/>
  <c r="J429" i="1" s="1"/>
  <c r="K429" i="1" s="1"/>
  <c r="L429" i="1" s="1"/>
  <c r="I433" i="1"/>
  <c r="J433" i="1" s="1"/>
  <c r="K433" i="1" s="1"/>
  <c r="L433" i="1" s="1"/>
  <c r="I434" i="1"/>
  <c r="J434" i="1" s="1"/>
  <c r="K434" i="1" s="1"/>
  <c r="L434" i="1" s="1"/>
  <c r="I425" i="1"/>
  <c r="J425" i="1" s="1"/>
  <c r="K425" i="1" s="1"/>
  <c r="L425" i="1" s="1"/>
  <c r="I436" i="1"/>
  <c r="J436" i="1" s="1"/>
  <c r="K436" i="1" s="1"/>
  <c r="L436" i="1" s="1"/>
  <c r="I443" i="1"/>
  <c r="J443" i="1" s="1"/>
  <c r="K443" i="1" s="1"/>
  <c r="L443" i="1" s="1"/>
  <c r="I439" i="1"/>
  <c r="J439" i="1" s="1"/>
  <c r="K439" i="1" s="1"/>
  <c r="L439" i="1" s="1"/>
  <c r="I442" i="1"/>
  <c r="J442" i="1" s="1"/>
  <c r="K442" i="1" s="1"/>
  <c r="L442" i="1" s="1"/>
  <c r="I438" i="1"/>
  <c r="J438" i="1" s="1"/>
  <c r="K438" i="1" s="1"/>
  <c r="L438" i="1" s="1"/>
  <c r="I441" i="1"/>
  <c r="J441" i="1" s="1"/>
  <c r="K441" i="1" s="1"/>
  <c r="L441" i="1" s="1"/>
  <c r="I444" i="1"/>
  <c r="J444" i="1" s="1"/>
  <c r="K444" i="1" s="1"/>
  <c r="L444" i="1" s="1"/>
  <c r="I440" i="1"/>
  <c r="J440" i="1" s="1"/>
  <c r="K440" i="1" s="1"/>
  <c r="L440" i="1" s="1"/>
  <c r="I445" i="1"/>
  <c r="J445" i="1" s="1"/>
  <c r="K445" i="1" s="1"/>
  <c r="L445" i="1" s="1"/>
  <c r="I447" i="1"/>
  <c r="J447" i="1" s="1"/>
  <c r="K447" i="1" s="1"/>
  <c r="L447" i="1" s="1"/>
  <c r="I446" i="1"/>
  <c r="J446" i="1" s="1"/>
  <c r="K446" i="1" s="1"/>
  <c r="L446" i="1" s="1"/>
  <c r="I448" i="1"/>
  <c r="J448" i="1" s="1"/>
  <c r="K448" i="1" s="1"/>
  <c r="L448" i="1" s="1"/>
  <c r="I449" i="1"/>
  <c r="J449" i="1" s="1"/>
  <c r="K449" i="1" s="1"/>
  <c r="L449" i="1" s="1"/>
  <c r="I451" i="1"/>
  <c r="J451" i="1" s="1"/>
  <c r="K451" i="1" s="1"/>
  <c r="L451" i="1" s="1"/>
  <c r="I450" i="1"/>
  <c r="J450" i="1" s="1"/>
  <c r="K450" i="1" s="1"/>
  <c r="L450" i="1" s="1"/>
  <c r="I452" i="1"/>
  <c r="J452" i="1" s="1"/>
  <c r="K452" i="1" s="1"/>
  <c r="L452" i="1" s="1"/>
  <c r="I453" i="1"/>
  <c r="J453" i="1" s="1"/>
  <c r="K453" i="1" s="1"/>
  <c r="L453" i="1" s="1"/>
  <c r="I455" i="1"/>
  <c r="J455" i="1" s="1"/>
  <c r="K455" i="1" s="1"/>
  <c r="L455" i="1" s="1"/>
  <c r="I457" i="1"/>
  <c r="J457" i="1" s="1"/>
  <c r="K457" i="1" s="1"/>
  <c r="L457" i="1" s="1"/>
  <c r="I456" i="1"/>
  <c r="J456" i="1" s="1"/>
  <c r="K456" i="1" s="1"/>
  <c r="L456" i="1" s="1"/>
  <c r="I462" i="1"/>
  <c r="J462" i="1" s="1"/>
  <c r="K462" i="1" s="1"/>
  <c r="L462" i="1" s="1"/>
  <c r="I454" i="1"/>
  <c r="J454" i="1" s="1"/>
  <c r="K454" i="1" s="1"/>
  <c r="L454" i="1" s="1"/>
  <c r="I458" i="1"/>
  <c r="J458" i="1" s="1"/>
  <c r="K458" i="1" s="1"/>
  <c r="L458" i="1" s="1"/>
  <c r="I459" i="1"/>
  <c r="J459" i="1" s="1"/>
  <c r="K459" i="1" s="1"/>
  <c r="L459" i="1" s="1"/>
  <c r="I461" i="1"/>
  <c r="J461" i="1" s="1"/>
  <c r="K461" i="1" s="1"/>
  <c r="L461" i="1" s="1"/>
  <c r="I460" i="1"/>
  <c r="J460" i="1" s="1"/>
  <c r="K460" i="1" s="1"/>
  <c r="L460" i="1" s="1"/>
  <c r="I463" i="1"/>
  <c r="J463" i="1" s="1"/>
  <c r="K463" i="1" s="1"/>
  <c r="L463" i="1" s="1"/>
  <c r="I464" i="1"/>
  <c r="J464" i="1" s="1"/>
  <c r="K464" i="1" s="1"/>
  <c r="L464" i="1" s="1"/>
  <c r="I466" i="1"/>
  <c r="J466" i="1" s="1"/>
  <c r="K466" i="1" s="1"/>
  <c r="L466" i="1" s="1"/>
  <c r="I476" i="1"/>
  <c r="J476" i="1" s="1"/>
  <c r="K476" i="1" s="1"/>
  <c r="L476" i="1" s="1"/>
  <c r="I469" i="1"/>
  <c r="J469" i="1" s="1"/>
  <c r="K469" i="1" s="1"/>
  <c r="L469" i="1" s="1"/>
  <c r="I471" i="1"/>
  <c r="J471" i="1" s="1"/>
  <c r="K471" i="1" s="1"/>
  <c r="L471" i="1" s="1"/>
  <c r="I468" i="1"/>
  <c r="J468" i="1" s="1"/>
  <c r="K468" i="1" s="1"/>
  <c r="L468" i="1" s="1"/>
  <c r="I473" i="1"/>
  <c r="J473" i="1" s="1"/>
  <c r="K473" i="1" s="1"/>
  <c r="L473" i="1" s="1"/>
  <c r="I467" i="1"/>
  <c r="J467" i="1" s="1"/>
  <c r="K467" i="1" s="1"/>
  <c r="L467" i="1" s="1"/>
  <c r="I470" i="1"/>
  <c r="J470" i="1" s="1"/>
  <c r="K470" i="1" s="1"/>
  <c r="L470" i="1" s="1"/>
  <c r="I474" i="1"/>
  <c r="J474" i="1" s="1"/>
  <c r="K474" i="1" s="1"/>
  <c r="L474" i="1" s="1"/>
  <c r="I465" i="1"/>
  <c r="J465" i="1" s="1"/>
  <c r="K465" i="1" s="1"/>
  <c r="L465" i="1" s="1"/>
  <c r="I472" i="1"/>
  <c r="J472" i="1" s="1"/>
  <c r="K472" i="1" s="1"/>
  <c r="L472" i="1" s="1"/>
  <c r="I475" i="1"/>
  <c r="J475" i="1" s="1"/>
  <c r="K475" i="1" s="1"/>
  <c r="L475" i="1" s="1"/>
  <c r="I479" i="1"/>
  <c r="J479" i="1" s="1"/>
  <c r="K479" i="1" s="1"/>
  <c r="L479" i="1" s="1"/>
  <c r="I482" i="1"/>
  <c r="J482" i="1" s="1"/>
  <c r="K482" i="1" s="1"/>
  <c r="L482" i="1" s="1"/>
  <c r="I478" i="1"/>
  <c r="J478" i="1" s="1"/>
  <c r="K478" i="1" s="1"/>
  <c r="L478" i="1" s="1"/>
  <c r="I477" i="1"/>
  <c r="J477" i="1" s="1"/>
  <c r="K477" i="1" s="1"/>
  <c r="L477" i="1" s="1"/>
  <c r="I481" i="1"/>
  <c r="J481" i="1" s="1"/>
  <c r="K481" i="1" s="1"/>
  <c r="L481" i="1" s="1"/>
  <c r="I480" i="1"/>
  <c r="J480" i="1" s="1"/>
  <c r="K480" i="1" s="1"/>
  <c r="L480" i="1" s="1"/>
  <c r="I488" i="1"/>
  <c r="J488" i="1" s="1"/>
  <c r="K488" i="1" s="1"/>
  <c r="L488" i="1" s="1"/>
  <c r="I487" i="1"/>
  <c r="J487" i="1" s="1"/>
  <c r="K487" i="1" s="1"/>
  <c r="L487" i="1" s="1"/>
  <c r="I483" i="1"/>
  <c r="J483" i="1" s="1"/>
  <c r="K483" i="1" s="1"/>
  <c r="L483" i="1" s="1"/>
  <c r="I485" i="1"/>
  <c r="J485" i="1" s="1"/>
  <c r="K485" i="1" s="1"/>
  <c r="L485" i="1" s="1"/>
  <c r="I484" i="1"/>
  <c r="J484" i="1" s="1"/>
  <c r="K484" i="1" s="1"/>
  <c r="L484" i="1" s="1"/>
  <c r="I486" i="1"/>
  <c r="J486" i="1" s="1"/>
  <c r="K486" i="1" s="1"/>
  <c r="L486" i="1" s="1"/>
  <c r="I499" i="1"/>
  <c r="J499" i="1" s="1"/>
  <c r="K499" i="1" s="1"/>
  <c r="L499" i="1" s="1"/>
  <c r="I491" i="1"/>
  <c r="J491" i="1" s="1"/>
  <c r="K491" i="1" s="1"/>
  <c r="L491" i="1" s="1"/>
  <c r="I489" i="1"/>
  <c r="J489" i="1" s="1"/>
  <c r="K489" i="1" s="1"/>
  <c r="L489" i="1" s="1"/>
  <c r="I496" i="1"/>
  <c r="J496" i="1" s="1"/>
  <c r="K496" i="1" s="1"/>
  <c r="L496" i="1" s="1"/>
  <c r="I495" i="1"/>
  <c r="J495" i="1" s="1"/>
  <c r="K495" i="1" s="1"/>
  <c r="L495" i="1" s="1"/>
  <c r="I490" i="1"/>
  <c r="J490" i="1" s="1"/>
  <c r="K490" i="1" s="1"/>
  <c r="L490" i="1" s="1"/>
  <c r="I492" i="1"/>
  <c r="J492" i="1" s="1"/>
  <c r="K492" i="1" s="1"/>
  <c r="L492" i="1" s="1"/>
  <c r="I498" i="1"/>
  <c r="J498" i="1" s="1"/>
  <c r="K498" i="1" s="1"/>
  <c r="L498" i="1" s="1"/>
  <c r="I493" i="1"/>
  <c r="J493" i="1" s="1"/>
  <c r="K493" i="1" s="1"/>
  <c r="L493" i="1" s="1"/>
  <c r="I494" i="1"/>
  <c r="J494" i="1" s="1"/>
  <c r="K494" i="1" s="1"/>
  <c r="L494" i="1" s="1"/>
  <c r="I500" i="1"/>
  <c r="J500" i="1" s="1"/>
  <c r="K500" i="1" s="1"/>
  <c r="L500" i="1" s="1"/>
  <c r="I497" i="1"/>
  <c r="J497" i="1" s="1"/>
  <c r="K497" i="1" s="1"/>
  <c r="L497" i="1" s="1"/>
  <c r="I502" i="1"/>
  <c r="J502" i="1" s="1"/>
  <c r="K502" i="1" s="1"/>
  <c r="L502" i="1" s="1"/>
  <c r="I503" i="1"/>
  <c r="J503" i="1" s="1"/>
  <c r="K503" i="1" s="1"/>
  <c r="L503" i="1" s="1"/>
  <c r="I501" i="1"/>
  <c r="J501" i="1" s="1"/>
  <c r="K501" i="1" s="1"/>
  <c r="L501" i="1" s="1"/>
  <c r="I508" i="1"/>
  <c r="J508" i="1" s="1"/>
  <c r="K508" i="1" s="1"/>
  <c r="L508" i="1" s="1"/>
  <c r="I505" i="1"/>
  <c r="J505" i="1" s="1"/>
  <c r="K505" i="1" s="1"/>
  <c r="L505" i="1" s="1"/>
  <c r="I506" i="1"/>
  <c r="J506" i="1" s="1"/>
  <c r="K506" i="1" s="1"/>
  <c r="L506" i="1" s="1"/>
  <c r="I507" i="1"/>
  <c r="J507" i="1" s="1"/>
  <c r="K507" i="1" s="1"/>
  <c r="L507" i="1" s="1"/>
  <c r="I504" i="1"/>
  <c r="J504" i="1" s="1"/>
  <c r="K504" i="1" s="1"/>
  <c r="L504" i="1" s="1"/>
  <c r="I509" i="1"/>
  <c r="J509" i="1" s="1"/>
  <c r="K509" i="1" s="1"/>
  <c r="L509" i="1" s="1"/>
  <c r="I511" i="1"/>
  <c r="J511" i="1" s="1"/>
  <c r="K511" i="1" s="1"/>
  <c r="L511" i="1" s="1"/>
  <c r="I513" i="1"/>
  <c r="J513" i="1" s="1"/>
  <c r="K513" i="1" s="1"/>
  <c r="L513" i="1" s="1"/>
  <c r="I517" i="1"/>
  <c r="J517" i="1" s="1"/>
  <c r="K517" i="1" s="1"/>
  <c r="L517" i="1" s="1"/>
  <c r="I510" i="1"/>
  <c r="J510" i="1" s="1"/>
  <c r="K510" i="1" s="1"/>
  <c r="L510" i="1" s="1"/>
  <c r="I516" i="1"/>
  <c r="J516" i="1" s="1"/>
  <c r="K516" i="1" s="1"/>
  <c r="L516" i="1" s="1"/>
  <c r="I519" i="1"/>
  <c r="J519" i="1" s="1"/>
  <c r="K519" i="1" s="1"/>
  <c r="L519" i="1" s="1"/>
  <c r="I515" i="1"/>
  <c r="J515" i="1" s="1"/>
  <c r="K515" i="1" s="1"/>
  <c r="L515" i="1" s="1"/>
  <c r="I514" i="1"/>
  <c r="J514" i="1" s="1"/>
  <c r="K514" i="1" s="1"/>
  <c r="L514" i="1" s="1"/>
  <c r="I518" i="1"/>
  <c r="J518" i="1" s="1"/>
  <c r="K518" i="1" s="1"/>
  <c r="L518" i="1" s="1"/>
  <c r="I512" i="1"/>
  <c r="J512" i="1" s="1"/>
  <c r="K512" i="1" s="1"/>
  <c r="L512" i="1" s="1"/>
  <c r="I520" i="1"/>
  <c r="J520" i="1" s="1"/>
  <c r="K520" i="1" s="1"/>
  <c r="L520" i="1" s="1"/>
  <c r="I521" i="1"/>
  <c r="J521" i="1" s="1"/>
  <c r="K521" i="1" s="1"/>
  <c r="L521" i="1" s="1"/>
  <c r="I525" i="1"/>
  <c r="J525" i="1" s="1"/>
  <c r="K525" i="1" s="1"/>
  <c r="L525" i="1" s="1"/>
  <c r="I524" i="1"/>
  <c r="J524" i="1" s="1"/>
  <c r="K524" i="1" s="1"/>
  <c r="L524" i="1" s="1"/>
  <c r="I522" i="1"/>
  <c r="J522" i="1" s="1"/>
  <c r="K522" i="1" s="1"/>
  <c r="L522" i="1" s="1"/>
  <c r="I527" i="1"/>
  <c r="J527" i="1" s="1"/>
  <c r="K527" i="1" s="1"/>
  <c r="L527" i="1" s="1"/>
  <c r="I523" i="1"/>
  <c r="J523" i="1" s="1"/>
  <c r="K523" i="1" s="1"/>
  <c r="L523" i="1" s="1"/>
  <c r="I529" i="1"/>
  <c r="J529" i="1" s="1"/>
  <c r="K529" i="1" s="1"/>
  <c r="L529" i="1" s="1"/>
  <c r="I530" i="1"/>
  <c r="J530" i="1" s="1"/>
  <c r="K530" i="1" s="1"/>
  <c r="L530" i="1" s="1"/>
  <c r="I526" i="1"/>
  <c r="J526" i="1" s="1"/>
  <c r="K526" i="1" s="1"/>
  <c r="L526" i="1" s="1"/>
  <c r="I528" i="1"/>
  <c r="J528" i="1" s="1"/>
  <c r="K528" i="1" s="1"/>
  <c r="L528" i="1" s="1"/>
  <c r="I534" i="1"/>
  <c r="J534" i="1" s="1"/>
  <c r="K534" i="1" s="1"/>
  <c r="L534" i="1" s="1"/>
  <c r="I531" i="1"/>
  <c r="J531" i="1" s="1"/>
  <c r="K531" i="1" s="1"/>
  <c r="L531" i="1" s="1"/>
  <c r="I546" i="1"/>
  <c r="J546" i="1" s="1"/>
  <c r="K546" i="1" s="1"/>
  <c r="L546" i="1" s="1"/>
  <c r="I538" i="1"/>
  <c r="J538" i="1" s="1"/>
  <c r="K538" i="1" s="1"/>
  <c r="L538" i="1" s="1"/>
  <c r="I540" i="1"/>
  <c r="J540" i="1" s="1"/>
  <c r="K540" i="1" s="1"/>
  <c r="L540" i="1" s="1"/>
  <c r="I535" i="1"/>
  <c r="J535" i="1" s="1"/>
  <c r="K535" i="1" s="1"/>
  <c r="L535" i="1" s="1"/>
  <c r="I533" i="1"/>
  <c r="J533" i="1" s="1"/>
  <c r="K533" i="1" s="1"/>
  <c r="L533" i="1" s="1"/>
  <c r="I544" i="1"/>
  <c r="J544" i="1" s="1"/>
  <c r="K544" i="1" s="1"/>
  <c r="L544" i="1" s="1"/>
  <c r="I545" i="1"/>
  <c r="J545" i="1" s="1"/>
  <c r="K545" i="1" s="1"/>
  <c r="L545" i="1" s="1"/>
  <c r="I537" i="1"/>
  <c r="J537" i="1" s="1"/>
  <c r="K537" i="1" s="1"/>
  <c r="L537" i="1" s="1"/>
  <c r="I532" i="1"/>
  <c r="J532" i="1" s="1"/>
  <c r="K532" i="1" s="1"/>
  <c r="L532" i="1" s="1"/>
  <c r="I543" i="1"/>
  <c r="J543" i="1" s="1"/>
  <c r="K543" i="1" s="1"/>
  <c r="L543" i="1" s="1"/>
  <c r="I542" i="1"/>
  <c r="J542" i="1" s="1"/>
  <c r="K542" i="1" s="1"/>
  <c r="L542" i="1" s="1"/>
  <c r="I539" i="1"/>
  <c r="J539" i="1" s="1"/>
  <c r="K539" i="1" s="1"/>
  <c r="L539" i="1" s="1"/>
  <c r="I541" i="1"/>
  <c r="J541" i="1" s="1"/>
  <c r="K541" i="1" s="1"/>
  <c r="L541" i="1" s="1"/>
  <c r="I536" i="1"/>
  <c r="J536" i="1" s="1"/>
  <c r="K536" i="1" s="1"/>
  <c r="L536" i="1" s="1"/>
  <c r="I551" i="1"/>
  <c r="J551" i="1" s="1"/>
  <c r="K551" i="1" s="1"/>
  <c r="L551" i="1" s="1"/>
  <c r="I548" i="1"/>
  <c r="J548" i="1" s="1"/>
  <c r="K548" i="1" s="1"/>
  <c r="L548" i="1" s="1"/>
  <c r="I547" i="1"/>
  <c r="J547" i="1" s="1"/>
  <c r="K547" i="1" s="1"/>
  <c r="L547" i="1" s="1"/>
  <c r="I552" i="1"/>
  <c r="J552" i="1" s="1"/>
  <c r="K552" i="1" s="1"/>
  <c r="L552" i="1" s="1"/>
  <c r="I549" i="1"/>
  <c r="J549" i="1" s="1"/>
  <c r="K549" i="1" s="1"/>
  <c r="L549" i="1" s="1"/>
  <c r="I550" i="1"/>
  <c r="J550" i="1" s="1"/>
  <c r="K550" i="1" s="1"/>
  <c r="L550" i="1" s="1"/>
  <c r="I555" i="1"/>
  <c r="J555" i="1" s="1"/>
  <c r="K555" i="1" s="1"/>
  <c r="L555" i="1" s="1"/>
  <c r="I554" i="1"/>
  <c r="J554" i="1" s="1"/>
  <c r="K554" i="1" s="1"/>
  <c r="L554" i="1" s="1"/>
  <c r="I553" i="1"/>
  <c r="J553" i="1" s="1"/>
  <c r="K553" i="1" s="1"/>
  <c r="L553" i="1" s="1"/>
  <c r="I565" i="1"/>
  <c r="J565" i="1" s="1"/>
  <c r="K565" i="1" s="1"/>
  <c r="L565" i="1" s="1"/>
  <c r="I559" i="1"/>
  <c r="J559" i="1" s="1"/>
  <c r="K559" i="1" s="1"/>
  <c r="L559" i="1" s="1"/>
  <c r="I556" i="1"/>
  <c r="J556" i="1" s="1"/>
  <c r="K556" i="1" s="1"/>
  <c r="L556" i="1" s="1"/>
  <c r="I558" i="1"/>
  <c r="J558" i="1" s="1"/>
  <c r="K558" i="1" s="1"/>
  <c r="L558" i="1" s="1"/>
  <c r="I557" i="1"/>
  <c r="J557" i="1" s="1"/>
  <c r="K557" i="1" s="1"/>
  <c r="L557" i="1" s="1"/>
  <c r="I561" i="1"/>
  <c r="J561" i="1" s="1"/>
  <c r="K561" i="1" s="1"/>
  <c r="L561" i="1" s="1"/>
  <c r="I560" i="1"/>
  <c r="J560" i="1" s="1"/>
  <c r="K560" i="1" s="1"/>
  <c r="L560" i="1" s="1"/>
  <c r="I564" i="1"/>
  <c r="J564" i="1" s="1"/>
  <c r="K564" i="1" s="1"/>
  <c r="L564" i="1" s="1"/>
  <c r="I562" i="1"/>
  <c r="J562" i="1" s="1"/>
  <c r="K562" i="1" s="1"/>
  <c r="L562" i="1" s="1"/>
  <c r="I563" i="1"/>
  <c r="J563" i="1" s="1"/>
  <c r="K563" i="1" s="1"/>
  <c r="L563" i="1" s="1"/>
  <c r="I569" i="1"/>
  <c r="J569" i="1" s="1"/>
  <c r="K569" i="1" s="1"/>
  <c r="L569" i="1" s="1"/>
  <c r="I573" i="1"/>
  <c r="J573" i="1" s="1"/>
  <c r="K573" i="1" s="1"/>
  <c r="L573" i="1" s="1"/>
  <c r="I568" i="1"/>
  <c r="J568" i="1" s="1"/>
  <c r="K568" i="1" s="1"/>
  <c r="L568" i="1" s="1"/>
  <c r="I570" i="1"/>
  <c r="J570" i="1" s="1"/>
  <c r="K570" i="1" s="1"/>
  <c r="L570" i="1" s="1"/>
  <c r="I567" i="1"/>
  <c r="J567" i="1" s="1"/>
  <c r="K567" i="1" s="1"/>
  <c r="L567" i="1" s="1"/>
  <c r="I566" i="1"/>
  <c r="J566" i="1" s="1"/>
  <c r="K566" i="1" s="1"/>
  <c r="L566" i="1" s="1"/>
  <c r="I572" i="1"/>
  <c r="J572" i="1" s="1"/>
  <c r="K572" i="1" s="1"/>
  <c r="L572" i="1" s="1"/>
  <c r="I571" i="1"/>
  <c r="J571" i="1" s="1"/>
  <c r="K571" i="1" s="1"/>
  <c r="L571" i="1" s="1"/>
  <c r="I574" i="1"/>
  <c r="J574" i="1" s="1"/>
  <c r="K574" i="1" s="1"/>
  <c r="L574" i="1" s="1"/>
  <c r="I575" i="1"/>
  <c r="J575" i="1" s="1"/>
  <c r="K575" i="1" s="1"/>
  <c r="L575" i="1" s="1"/>
  <c r="I581" i="1"/>
  <c r="J581" i="1" s="1"/>
  <c r="K581" i="1" s="1"/>
  <c r="L581" i="1" s="1"/>
  <c r="I577" i="1"/>
  <c r="J577" i="1" s="1"/>
  <c r="K577" i="1" s="1"/>
  <c r="L577" i="1" s="1"/>
  <c r="I579" i="1"/>
  <c r="J579" i="1" s="1"/>
  <c r="K579" i="1" s="1"/>
  <c r="L579" i="1" s="1"/>
  <c r="I576" i="1"/>
  <c r="J576" i="1" s="1"/>
  <c r="K576" i="1" s="1"/>
  <c r="L576" i="1" s="1"/>
  <c r="I580" i="1"/>
  <c r="J580" i="1" s="1"/>
  <c r="K580" i="1" s="1"/>
  <c r="L580" i="1" s="1"/>
  <c r="I583" i="1"/>
  <c r="J583" i="1" s="1"/>
  <c r="K583" i="1" s="1"/>
  <c r="L583" i="1" s="1"/>
  <c r="I578" i="1"/>
  <c r="J578" i="1" s="1"/>
  <c r="K578" i="1" s="1"/>
  <c r="L578" i="1" s="1"/>
  <c r="I584" i="1"/>
  <c r="J584" i="1" s="1"/>
  <c r="K584" i="1" s="1"/>
  <c r="L584" i="1" s="1"/>
  <c r="I582" i="1"/>
  <c r="J582" i="1" s="1"/>
  <c r="K582" i="1" s="1"/>
  <c r="L582" i="1" s="1"/>
  <c r="I595" i="1"/>
  <c r="J595" i="1" s="1"/>
  <c r="K595" i="1" s="1"/>
  <c r="L595" i="1" s="1"/>
  <c r="I588" i="1"/>
  <c r="J588" i="1" s="1"/>
  <c r="K588" i="1" s="1"/>
  <c r="L588" i="1" s="1"/>
  <c r="I591" i="1"/>
  <c r="J591" i="1" s="1"/>
  <c r="K591" i="1" s="1"/>
  <c r="L591" i="1" s="1"/>
  <c r="I585" i="1"/>
  <c r="J585" i="1" s="1"/>
  <c r="K585" i="1" s="1"/>
  <c r="L585" i="1" s="1"/>
  <c r="I590" i="1"/>
  <c r="J590" i="1" s="1"/>
  <c r="K590" i="1" s="1"/>
  <c r="L590" i="1" s="1"/>
  <c r="I586" i="1"/>
  <c r="J586" i="1" s="1"/>
  <c r="K586" i="1" s="1"/>
  <c r="L586" i="1" s="1"/>
  <c r="I594" i="1"/>
  <c r="J594" i="1" s="1"/>
  <c r="K594" i="1" s="1"/>
  <c r="L594" i="1" s="1"/>
  <c r="I589" i="1"/>
  <c r="J589" i="1" s="1"/>
  <c r="K589" i="1" s="1"/>
  <c r="L589" i="1" s="1"/>
  <c r="I587" i="1"/>
  <c r="J587" i="1" s="1"/>
  <c r="K587" i="1" s="1"/>
  <c r="L587" i="1" s="1"/>
  <c r="I593" i="1"/>
  <c r="J593" i="1" s="1"/>
  <c r="K593" i="1" s="1"/>
  <c r="L593" i="1" s="1"/>
  <c r="I592" i="1"/>
  <c r="J592" i="1" s="1"/>
  <c r="K592" i="1" s="1"/>
  <c r="L592" i="1" s="1"/>
  <c r="I596" i="1"/>
  <c r="J596" i="1" s="1"/>
  <c r="K596" i="1" s="1"/>
  <c r="L596" i="1" s="1"/>
  <c r="I606" i="1"/>
  <c r="J606" i="1" s="1"/>
  <c r="K606" i="1" s="1"/>
  <c r="L606" i="1" s="1"/>
  <c r="I605" i="1"/>
  <c r="J605" i="1" s="1"/>
  <c r="K605" i="1" s="1"/>
  <c r="L605" i="1" s="1"/>
  <c r="I601" i="1"/>
  <c r="J601" i="1" s="1"/>
  <c r="K601" i="1" s="1"/>
  <c r="L601" i="1" s="1"/>
  <c r="I602" i="1"/>
  <c r="J602" i="1" s="1"/>
  <c r="K602" i="1" s="1"/>
  <c r="L602" i="1" s="1"/>
  <c r="I597" i="1"/>
  <c r="J597" i="1" s="1"/>
  <c r="K597" i="1" s="1"/>
  <c r="L597" i="1" s="1"/>
  <c r="I600" i="1"/>
  <c r="J600" i="1" s="1"/>
  <c r="K600" i="1" s="1"/>
  <c r="L600" i="1" s="1"/>
  <c r="I599" i="1"/>
  <c r="J599" i="1" s="1"/>
  <c r="K599" i="1" s="1"/>
  <c r="L599" i="1" s="1"/>
  <c r="I604" i="1"/>
  <c r="J604" i="1" s="1"/>
  <c r="K604" i="1" s="1"/>
  <c r="L604" i="1" s="1"/>
  <c r="I598" i="1"/>
  <c r="J598" i="1" s="1"/>
  <c r="K598" i="1" s="1"/>
  <c r="L598" i="1" s="1"/>
  <c r="I607" i="1"/>
  <c r="J607" i="1" s="1"/>
  <c r="K607" i="1" s="1"/>
  <c r="L607" i="1" s="1"/>
  <c r="I603" i="1"/>
  <c r="J603" i="1" s="1"/>
  <c r="K603" i="1" s="1"/>
  <c r="L603" i="1" s="1"/>
  <c r="I615" i="1"/>
  <c r="J615" i="1" s="1"/>
  <c r="K615" i="1" s="1"/>
  <c r="L615" i="1" s="1"/>
  <c r="I614" i="1"/>
  <c r="J614" i="1" s="1"/>
  <c r="K614" i="1" s="1"/>
  <c r="L614" i="1" s="1"/>
  <c r="I610" i="1"/>
  <c r="J610" i="1" s="1"/>
  <c r="K610" i="1" s="1"/>
  <c r="L610" i="1" s="1"/>
  <c r="I612" i="1"/>
  <c r="J612" i="1" s="1"/>
  <c r="K612" i="1" s="1"/>
  <c r="L612" i="1" s="1"/>
  <c r="I609" i="1"/>
  <c r="J609" i="1" s="1"/>
  <c r="K609" i="1" s="1"/>
  <c r="L609" i="1" s="1"/>
  <c r="I608" i="1"/>
  <c r="J608" i="1" s="1"/>
  <c r="K608" i="1" s="1"/>
  <c r="L608" i="1" s="1"/>
  <c r="I613" i="1"/>
  <c r="J613" i="1" s="1"/>
  <c r="K613" i="1" s="1"/>
  <c r="L613" i="1" s="1"/>
  <c r="I611" i="1"/>
  <c r="J611" i="1" s="1"/>
  <c r="K611" i="1" s="1"/>
  <c r="L611" i="1" s="1"/>
  <c r="I621" i="1"/>
  <c r="J621" i="1" s="1"/>
  <c r="K621" i="1" s="1"/>
  <c r="L621" i="1" s="1"/>
  <c r="I619" i="1"/>
  <c r="J619" i="1" s="1"/>
  <c r="K619" i="1" s="1"/>
  <c r="L619" i="1" s="1"/>
  <c r="I618" i="1"/>
  <c r="J618" i="1" s="1"/>
  <c r="K618" i="1" s="1"/>
  <c r="L618" i="1" s="1"/>
  <c r="I624" i="1"/>
  <c r="J624" i="1" s="1"/>
  <c r="K624" i="1" s="1"/>
  <c r="L624" i="1" s="1"/>
  <c r="I622" i="1"/>
  <c r="J622" i="1" s="1"/>
  <c r="K622" i="1" s="1"/>
  <c r="L622" i="1" s="1"/>
  <c r="I616" i="1"/>
  <c r="J616" i="1" s="1"/>
  <c r="K616" i="1" s="1"/>
  <c r="L616" i="1" s="1"/>
  <c r="I617" i="1"/>
  <c r="J617" i="1" s="1"/>
  <c r="K617" i="1" s="1"/>
  <c r="L617" i="1" s="1"/>
  <c r="I620" i="1"/>
  <c r="J620" i="1" s="1"/>
  <c r="K620" i="1" s="1"/>
  <c r="L620" i="1" s="1"/>
  <c r="I623" i="1"/>
  <c r="J623" i="1" s="1"/>
  <c r="K623" i="1" s="1"/>
  <c r="L623" i="1" s="1"/>
  <c r="I625" i="1"/>
  <c r="J625" i="1" s="1"/>
  <c r="K625" i="1" s="1"/>
  <c r="L625" i="1" s="1"/>
  <c r="I632" i="1"/>
  <c r="J632" i="1" s="1"/>
  <c r="K632" i="1" s="1"/>
  <c r="L632" i="1" s="1"/>
  <c r="I627" i="1"/>
  <c r="J627" i="1" s="1"/>
  <c r="K627" i="1" s="1"/>
  <c r="L627" i="1" s="1"/>
  <c r="I636" i="1"/>
  <c r="J636" i="1" s="1"/>
  <c r="K636" i="1" s="1"/>
  <c r="L636" i="1" s="1"/>
  <c r="I626" i="1"/>
  <c r="J626" i="1" s="1"/>
  <c r="K626" i="1" s="1"/>
  <c r="L626" i="1" s="1"/>
  <c r="I634" i="1"/>
  <c r="J634" i="1" s="1"/>
  <c r="K634" i="1" s="1"/>
  <c r="L634" i="1" s="1"/>
  <c r="I637" i="1"/>
  <c r="J637" i="1" s="1"/>
  <c r="K637" i="1" s="1"/>
  <c r="L637" i="1" s="1"/>
  <c r="I630" i="1"/>
  <c r="J630" i="1" s="1"/>
  <c r="K630" i="1" s="1"/>
  <c r="L630" i="1" s="1"/>
  <c r="I631" i="1"/>
  <c r="J631" i="1" s="1"/>
  <c r="K631" i="1" s="1"/>
  <c r="L631" i="1" s="1"/>
  <c r="I629" i="1"/>
  <c r="J629" i="1" s="1"/>
  <c r="K629" i="1" s="1"/>
  <c r="L629" i="1" s="1"/>
  <c r="I628" i="1"/>
  <c r="J628" i="1" s="1"/>
  <c r="K628" i="1" s="1"/>
  <c r="L628" i="1" s="1"/>
  <c r="I635" i="1"/>
  <c r="J635" i="1" s="1"/>
  <c r="K635" i="1" s="1"/>
  <c r="L635" i="1" s="1"/>
  <c r="I633" i="1"/>
  <c r="J633" i="1" s="1"/>
  <c r="K633" i="1" s="1"/>
  <c r="L633" i="1" s="1"/>
  <c r="I639" i="1"/>
  <c r="J639" i="1" s="1"/>
  <c r="K639" i="1" s="1"/>
  <c r="L639" i="1" s="1"/>
  <c r="I650" i="1"/>
  <c r="J650" i="1" s="1"/>
  <c r="K650" i="1" s="1"/>
  <c r="L650" i="1" s="1"/>
  <c r="I642" i="1"/>
  <c r="J642" i="1" s="1"/>
  <c r="K642" i="1" s="1"/>
  <c r="L642" i="1" s="1"/>
  <c r="I640" i="1"/>
  <c r="J640" i="1" s="1"/>
  <c r="K640" i="1" s="1"/>
  <c r="L640" i="1" s="1"/>
  <c r="I638" i="1"/>
  <c r="J638" i="1" s="1"/>
  <c r="K638" i="1" s="1"/>
  <c r="L638" i="1" s="1"/>
  <c r="I647" i="1"/>
  <c r="J647" i="1" s="1"/>
  <c r="K647" i="1" s="1"/>
  <c r="L647" i="1" s="1"/>
  <c r="I651" i="1"/>
  <c r="J651" i="1" s="1"/>
  <c r="K651" i="1" s="1"/>
  <c r="L651" i="1" s="1"/>
  <c r="I641" i="1"/>
  <c r="J641" i="1" s="1"/>
  <c r="K641" i="1" s="1"/>
  <c r="L641" i="1" s="1"/>
  <c r="I646" i="1"/>
  <c r="J646" i="1" s="1"/>
  <c r="K646" i="1" s="1"/>
  <c r="L646" i="1" s="1"/>
  <c r="I644" i="1"/>
  <c r="J644" i="1" s="1"/>
  <c r="K644" i="1" s="1"/>
  <c r="L644" i="1" s="1"/>
  <c r="I643" i="1"/>
  <c r="J643" i="1" s="1"/>
  <c r="K643" i="1" s="1"/>
  <c r="L643" i="1" s="1"/>
  <c r="I649" i="1"/>
  <c r="J649" i="1" s="1"/>
  <c r="K649" i="1" s="1"/>
  <c r="L649" i="1" s="1"/>
  <c r="I645" i="1"/>
  <c r="J645" i="1" s="1"/>
  <c r="K645" i="1" s="1"/>
  <c r="L645" i="1" s="1"/>
  <c r="I648" i="1"/>
  <c r="J648" i="1" s="1"/>
  <c r="K648" i="1" s="1"/>
  <c r="L648" i="1" s="1"/>
  <c r="I653" i="1"/>
  <c r="J653" i="1" s="1"/>
  <c r="K653" i="1" s="1"/>
  <c r="L653" i="1" s="1"/>
  <c r="I652" i="1"/>
  <c r="J652" i="1" s="1"/>
  <c r="K652" i="1" s="1"/>
  <c r="L652" i="1" s="1"/>
  <c r="I654" i="1"/>
  <c r="J654" i="1" s="1"/>
  <c r="K654" i="1" s="1"/>
  <c r="L654" i="1" s="1"/>
  <c r="I657" i="1"/>
  <c r="J657" i="1" s="1"/>
  <c r="K657" i="1" s="1"/>
  <c r="L657" i="1" s="1"/>
  <c r="I660" i="1"/>
  <c r="J660" i="1" s="1"/>
  <c r="K660" i="1" s="1"/>
  <c r="L660" i="1" s="1"/>
  <c r="I655" i="1"/>
  <c r="J655" i="1" s="1"/>
  <c r="K655" i="1" s="1"/>
  <c r="L655" i="1" s="1"/>
  <c r="I656" i="1"/>
  <c r="J656" i="1" s="1"/>
  <c r="K656" i="1" s="1"/>
  <c r="L656" i="1" s="1"/>
  <c r="I661" i="1"/>
  <c r="J661" i="1" s="1"/>
  <c r="K661" i="1" s="1"/>
  <c r="L661" i="1" s="1"/>
  <c r="I658" i="1"/>
  <c r="J658" i="1" s="1"/>
  <c r="K658" i="1" s="1"/>
  <c r="L658" i="1" s="1"/>
  <c r="I659" i="1"/>
  <c r="J659" i="1" s="1"/>
  <c r="K659" i="1" s="1"/>
  <c r="L659" i="1" s="1"/>
  <c r="I662" i="1"/>
  <c r="J662" i="1" s="1"/>
  <c r="K662" i="1" s="1"/>
  <c r="L662" i="1" s="1"/>
  <c r="I666" i="1"/>
  <c r="J666" i="1" s="1"/>
  <c r="K666" i="1" s="1"/>
  <c r="L666" i="1" s="1"/>
  <c r="I663" i="1"/>
  <c r="J663" i="1" s="1"/>
  <c r="K663" i="1" s="1"/>
  <c r="L663" i="1" s="1"/>
  <c r="I669" i="1"/>
  <c r="J669" i="1" s="1"/>
  <c r="K669" i="1" s="1"/>
  <c r="L669" i="1" s="1"/>
  <c r="I664" i="1"/>
  <c r="J664" i="1" s="1"/>
  <c r="K664" i="1" s="1"/>
  <c r="L664" i="1" s="1"/>
  <c r="I668" i="1"/>
  <c r="J668" i="1" s="1"/>
  <c r="K668" i="1" s="1"/>
  <c r="L668" i="1" s="1"/>
  <c r="I676" i="1"/>
  <c r="J676" i="1" s="1"/>
  <c r="K676" i="1" s="1"/>
  <c r="L676" i="1" s="1"/>
  <c r="I670" i="1"/>
  <c r="J670" i="1" s="1"/>
  <c r="K670" i="1" s="1"/>
  <c r="L670" i="1" s="1"/>
  <c r="I665" i="1"/>
  <c r="J665" i="1" s="1"/>
  <c r="K665" i="1" s="1"/>
  <c r="L665" i="1" s="1"/>
  <c r="I672" i="1"/>
  <c r="J672" i="1" s="1"/>
  <c r="K672" i="1" s="1"/>
  <c r="L672" i="1" s="1"/>
  <c r="I667" i="1"/>
  <c r="J667" i="1" s="1"/>
  <c r="K667" i="1" s="1"/>
  <c r="L667" i="1" s="1"/>
  <c r="I671" i="1"/>
  <c r="J671" i="1" s="1"/>
  <c r="K671" i="1" s="1"/>
  <c r="L671" i="1" s="1"/>
  <c r="I673" i="1"/>
  <c r="J673" i="1" s="1"/>
  <c r="K673" i="1" s="1"/>
  <c r="L673" i="1" s="1"/>
  <c r="I674" i="1"/>
  <c r="J674" i="1" s="1"/>
  <c r="K674" i="1" s="1"/>
  <c r="L674" i="1" s="1"/>
  <c r="I675" i="1"/>
  <c r="J675" i="1" s="1"/>
  <c r="K675" i="1" s="1"/>
  <c r="L675" i="1" s="1"/>
  <c r="I680" i="1"/>
  <c r="J680" i="1" s="1"/>
  <c r="K680" i="1" s="1"/>
  <c r="L680" i="1" s="1"/>
  <c r="I682" i="1"/>
  <c r="J682" i="1" s="1"/>
  <c r="K682" i="1" s="1"/>
  <c r="L682" i="1" s="1"/>
  <c r="I677" i="1"/>
  <c r="J677" i="1" s="1"/>
  <c r="K677" i="1" s="1"/>
  <c r="L677" i="1" s="1"/>
  <c r="I681" i="1"/>
  <c r="J681" i="1" s="1"/>
  <c r="K681" i="1" s="1"/>
  <c r="L681" i="1" s="1"/>
  <c r="I678" i="1"/>
  <c r="J678" i="1" s="1"/>
  <c r="K678" i="1" s="1"/>
  <c r="L678" i="1" s="1"/>
  <c r="I685" i="1"/>
  <c r="J685" i="1" s="1"/>
  <c r="K685" i="1" s="1"/>
  <c r="L685" i="1" s="1"/>
  <c r="I679" i="1"/>
  <c r="J679" i="1" s="1"/>
  <c r="K679" i="1" s="1"/>
  <c r="L679" i="1" s="1"/>
  <c r="I684" i="1"/>
  <c r="J684" i="1" s="1"/>
  <c r="K684" i="1" s="1"/>
  <c r="L684" i="1" s="1"/>
  <c r="I686" i="1"/>
  <c r="J686" i="1" s="1"/>
  <c r="K686" i="1" s="1"/>
  <c r="L686" i="1" s="1"/>
  <c r="I683" i="1"/>
  <c r="J683" i="1" s="1"/>
  <c r="K683" i="1" s="1"/>
  <c r="L683" i="1" s="1"/>
  <c r="I687" i="1"/>
  <c r="J687" i="1" s="1"/>
  <c r="K687" i="1" s="1"/>
  <c r="L687" i="1" s="1"/>
  <c r="I697" i="1"/>
  <c r="J697" i="1" s="1"/>
  <c r="K697" i="1" s="1"/>
  <c r="L697" i="1" s="1"/>
  <c r="I694" i="1"/>
  <c r="J694" i="1" s="1"/>
  <c r="K694" i="1" s="1"/>
  <c r="L694" i="1" s="1"/>
  <c r="I688" i="1"/>
  <c r="J688" i="1" s="1"/>
  <c r="K688" i="1" s="1"/>
  <c r="L688" i="1" s="1"/>
  <c r="I696" i="1"/>
  <c r="J696" i="1" s="1"/>
  <c r="K696" i="1" s="1"/>
  <c r="L696" i="1" s="1"/>
  <c r="I702" i="1"/>
  <c r="J702" i="1" s="1"/>
  <c r="K702" i="1" s="1"/>
  <c r="L702" i="1" s="1"/>
  <c r="I691" i="1"/>
  <c r="J691" i="1" s="1"/>
  <c r="K691" i="1" s="1"/>
  <c r="L691" i="1" s="1"/>
  <c r="I690" i="1"/>
  <c r="J690" i="1" s="1"/>
  <c r="K690" i="1" s="1"/>
  <c r="L690" i="1" s="1"/>
  <c r="I700" i="1"/>
  <c r="J700" i="1" s="1"/>
  <c r="K700" i="1" s="1"/>
  <c r="L700" i="1" s="1"/>
  <c r="I693" i="1"/>
  <c r="J693" i="1" s="1"/>
  <c r="K693" i="1" s="1"/>
  <c r="L693" i="1" s="1"/>
  <c r="I695" i="1"/>
  <c r="J695" i="1" s="1"/>
  <c r="K695" i="1" s="1"/>
  <c r="L695" i="1" s="1"/>
  <c r="I701" i="1"/>
  <c r="J701" i="1" s="1"/>
  <c r="K701" i="1" s="1"/>
  <c r="L701" i="1" s="1"/>
  <c r="I698" i="1"/>
  <c r="J698" i="1" s="1"/>
  <c r="K698" i="1" s="1"/>
  <c r="L698" i="1" s="1"/>
  <c r="I689" i="1"/>
  <c r="J689" i="1" s="1"/>
  <c r="K689" i="1" s="1"/>
  <c r="L689" i="1" s="1"/>
  <c r="I692" i="1"/>
  <c r="J692" i="1" s="1"/>
  <c r="K692" i="1" s="1"/>
  <c r="L692" i="1" s="1"/>
  <c r="I699" i="1"/>
  <c r="J699" i="1" s="1"/>
  <c r="K699" i="1" s="1"/>
  <c r="L699" i="1" s="1"/>
  <c r="I710" i="1"/>
  <c r="J710" i="1" s="1"/>
  <c r="K710" i="1" s="1"/>
  <c r="L710" i="1" s="1"/>
  <c r="I709" i="1"/>
  <c r="J709" i="1" s="1"/>
  <c r="K709" i="1" s="1"/>
  <c r="L709" i="1" s="1"/>
  <c r="I705" i="1"/>
  <c r="J705" i="1" s="1"/>
  <c r="K705" i="1" s="1"/>
  <c r="L705" i="1" s="1"/>
  <c r="I706" i="1"/>
  <c r="J706" i="1" s="1"/>
  <c r="K706" i="1" s="1"/>
  <c r="L706" i="1" s="1"/>
  <c r="I704" i="1"/>
  <c r="J704" i="1" s="1"/>
  <c r="K704" i="1" s="1"/>
  <c r="L704" i="1" s="1"/>
  <c r="I708" i="1"/>
  <c r="J708" i="1" s="1"/>
  <c r="K708" i="1" s="1"/>
  <c r="L708" i="1" s="1"/>
  <c r="I711" i="1"/>
  <c r="J711" i="1" s="1"/>
  <c r="K711" i="1" s="1"/>
  <c r="L711" i="1" s="1"/>
  <c r="I707" i="1"/>
  <c r="J707" i="1" s="1"/>
  <c r="K707" i="1" s="1"/>
  <c r="L707" i="1" s="1"/>
  <c r="I703" i="1"/>
  <c r="J703" i="1" s="1"/>
  <c r="K703" i="1" s="1"/>
  <c r="L703" i="1" s="1"/>
  <c r="I712" i="1"/>
  <c r="J712" i="1" s="1"/>
  <c r="K712" i="1" s="1"/>
  <c r="L712" i="1" s="1"/>
  <c r="I713" i="1"/>
  <c r="J713" i="1" s="1"/>
  <c r="K713" i="1" s="1"/>
  <c r="L713" i="1" s="1"/>
  <c r="I714" i="1"/>
  <c r="J714" i="1" s="1"/>
  <c r="K714" i="1" s="1"/>
  <c r="L714" i="1" s="1"/>
  <c r="I717" i="1"/>
  <c r="J717" i="1" s="1"/>
  <c r="K717" i="1" s="1"/>
  <c r="L717" i="1" s="1"/>
  <c r="I715" i="1"/>
  <c r="J715" i="1" s="1"/>
  <c r="K715" i="1" s="1"/>
  <c r="L715" i="1" s="1"/>
  <c r="I722" i="1"/>
  <c r="J722" i="1" s="1"/>
  <c r="K722" i="1" s="1"/>
  <c r="L722" i="1" s="1"/>
  <c r="I718" i="1"/>
  <c r="J718" i="1" s="1"/>
  <c r="K718" i="1" s="1"/>
  <c r="L718" i="1" s="1"/>
  <c r="I721" i="1"/>
  <c r="J721" i="1" s="1"/>
  <c r="K721" i="1" s="1"/>
  <c r="L721" i="1" s="1"/>
  <c r="I716" i="1"/>
  <c r="J716" i="1" s="1"/>
  <c r="K716" i="1" s="1"/>
  <c r="L716" i="1" s="1"/>
  <c r="I719" i="1"/>
  <c r="J719" i="1" s="1"/>
  <c r="K719" i="1" s="1"/>
  <c r="L719" i="1" s="1"/>
  <c r="I720" i="1"/>
  <c r="J720" i="1" s="1"/>
  <c r="K720" i="1" s="1"/>
  <c r="L720" i="1" s="1"/>
  <c r="I726" i="1"/>
  <c r="J726" i="1" s="1"/>
  <c r="K726" i="1" s="1"/>
  <c r="L726" i="1" s="1"/>
  <c r="I724" i="1"/>
  <c r="J724" i="1" s="1"/>
  <c r="K724" i="1" s="1"/>
  <c r="L724" i="1" s="1"/>
  <c r="I723" i="1"/>
  <c r="J723" i="1" s="1"/>
  <c r="K723" i="1" s="1"/>
  <c r="L723" i="1" s="1"/>
  <c r="I725" i="1"/>
  <c r="J725" i="1" s="1"/>
  <c r="K725" i="1" s="1"/>
  <c r="L725" i="1" s="1"/>
  <c r="I727" i="1"/>
  <c r="J727" i="1" s="1"/>
  <c r="K727" i="1" s="1"/>
  <c r="L727" i="1" s="1"/>
  <c r="I728" i="1"/>
  <c r="J728" i="1" s="1"/>
  <c r="K728" i="1" s="1"/>
  <c r="L728" i="1" s="1"/>
  <c r="I729" i="1"/>
  <c r="J729" i="1" s="1"/>
  <c r="K729" i="1" s="1"/>
  <c r="L729" i="1" s="1"/>
  <c r="I730" i="1"/>
  <c r="J730" i="1" s="1"/>
  <c r="K730" i="1" s="1"/>
  <c r="L730" i="1" s="1"/>
  <c r="I734" i="1"/>
  <c r="J734" i="1" s="1"/>
  <c r="K734" i="1" s="1"/>
  <c r="L734" i="1" s="1"/>
  <c r="I731" i="1"/>
  <c r="J731" i="1" s="1"/>
  <c r="K731" i="1" s="1"/>
  <c r="L731" i="1" s="1"/>
  <c r="I735" i="1"/>
  <c r="J735" i="1" s="1"/>
  <c r="K735" i="1" s="1"/>
  <c r="L735" i="1" s="1"/>
  <c r="I733" i="1"/>
  <c r="J733" i="1" s="1"/>
  <c r="K733" i="1" s="1"/>
  <c r="L733" i="1" s="1"/>
  <c r="I739" i="1"/>
  <c r="J739" i="1" s="1"/>
  <c r="K739" i="1" s="1"/>
  <c r="L739" i="1" s="1"/>
  <c r="I737" i="1"/>
  <c r="J737" i="1" s="1"/>
  <c r="K737" i="1" s="1"/>
  <c r="L737" i="1" s="1"/>
  <c r="I736" i="1"/>
  <c r="J736" i="1" s="1"/>
  <c r="K736" i="1" s="1"/>
  <c r="L736" i="1" s="1"/>
  <c r="I738" i="1"/>
  <c r="J738" i="1" s="1"/>
  <c r="K738" i="1" s="1"/>
  <c r="L738" i="1" s="1"/>
  <c r="I741" i="1"/>
  <c r="J741" i="1" s="1"/>
  <c r="K741" i="1" s="1"/>
  <c r="L741" i="1" s="1"/>
  <c r="I742" i="1"/>
  <c r="J742" i="1" s="1"/>
  <c r="K742" i="1" s="1"/>
  <c r="L742" i="1" s="1"/>
  <c r="I732" i="1"/>
  <c r="J732" i="1" s="1"/>
  <c r="K732" i="1" s="1"/>
  <c r="L732" i="1" s="1"/>
  <c r="I740" i="1"/>
  <c r="J740" i="1" s="1"/>
  <c r="K740" i="1" s="1"/>
  <c r="L740" i="1" s="1"/>
  <c r="I748" i="1"/>
  <c r="J748" i="1" s="1"/>
  <c r="K748" i="1" s="1"/>
  <c r="L748" i="1" s="1"/>
  <c r="I752" i="1"/>
  <c r="J752" i="1" s="1"/>
  <c r="K752" i="1" s="1"/>
  <c r="L752" i="1" s="1"/>
  <c r="I753" i="1"/>
  <c r="J753" i="1" s="1"/>
  <c r="K753" i="1" s="1"/>
  <c r="L753" i="1" s="1"/>
  <c r="I744" i="1"/>
  <c r="J744" i="1" s="1"/>
  <c r="K744" i="1" s="1"/>
  <c r="L744" i="1" s="1"/>
  <c r="I750" i="1"/>
  <c r="J750" i="1" s="1"/>
  <c r="K750" i="1" s="1"/>
  <c r="L750" i="1" s="1"/>
  <c r="I743" i="1"/>
  <c r="J743" i="1" s="1"/>
  <c r="K743" i="1" s="1"/>
  <c r="L743" i="1" s="1"/>
  <c r="I754" i="1"/>
  <c r="J754" i="1" s="1"/>
  <c r="K754" i="1" s="1"/>
  <c r="L754" i="1" s="1"/>
  <c r="I755" i="1"/>
  <c r="J755" i="1" s="1"/>
  <c r="K755" i="1" s="1"/>
  <c r="L755" i="1" s="1"/>
  <c r="I746" i="1"/>
  <c r="J746" i="1" s="1"/>
  <c r="K746" i="1" s="1"/>
  <c r="L746" i="1" s="1"/>
  <c r="I756" i="1"/>
  <c r="J756" i="1" s="1"/>
  <c r="K756" i="1" s="1"/>
  <c r="L756" i="1" s="1"/>
  <c r="I747" i="1"/>
  <c r="J747" i="1" s="1"/>
  <c r="K747" i="1" s="1"/>
  <c r="L747" i="1" s="1"/>
  <c r="I751" i="1"/>
  <c r="J751" i="1" s="1"/>
  <c r="K751" i="1" s="1"/>
  <c r="L751" i="1" s="1"/>
  <c r="I749" i="1"/>
  <c r="J749" i="1" s="1"/>
  <c r="K749" i="1" s="1"/>
  <c r="L749" i="1" s="1"/>
  <c r="I745" i="1"/>
  <c r="J745" i="1" s="1"/>
  <c r="K745" i="1" s="1"/>
  <c r="L745" i="1" s="1"/>
  <c r="I757" i="1"/>
  <c r="J757" i="1" s="1"/>
  <c r="K757" i="1" s="1"/>
  <c r="L757" i="1" s="1"/>
  <c r="I758" i="1"/>
  <c r="J758" i="1" s="1"/>
  <c r="K758" i="1" s="1"/>
  <c r="L758" i="1" s="1"/>
  <c r="I761" i="1"/>
  <c r="J761" i="1" s="1"/>
  <c r="K761" i="1" s="1"/>
  <c r="L761" i="1" s="1"/>
  <c r="I762" i="1"/>
  <c r="J762" i="1" s="1"/>
  <c r="K762" i="1" s="1"/>
  <c r="L762" i="1" s="1"/>
  <c r="I759" i="1"/>
  <c r="J759" i="1" s="1"/>
  <c r="K759" i="1" s="1"/>
  <c r="L759" i="1" s="1"/>
  <c r="I763" i="1"/>
  <c r="J763" i="1" s="1"/>
  <c r="K763" i="1" s="1"/>
  <c r="L763" i="1" s="1"/>
  <c r="I760" i="1"/>
  <c r="J760" i="1" s="1"/>
  <c r="K760" i="1" s="1"/>
  <c r="L760" i="1" s="1"/>
  <c r="I764" i="1"/>
  <c r="J764" i="1" s="1"/>
  <c r="K764" i="1" s="1"/>
  <c r="L764" i="1" s="1"/>
  <c r="I765" i="1"/>
  <c r="J765" i="1" s="1"/>
  <c r="K765" i="1" s="1"/>
  <c r="L765" i="1" s="1"/>
  <c r="I769" i="1"/>
  <c r="J769" i="1" s="1"/>
  <c r="K769" i="1" s="1"/>
  <c r="L769" i="1" s="1"/>
  <c r="I772" i="1"/>
  <c r="J772" i="1" s="1"/>
  <c r="K772" i="1" s="1"/>
  <c r="L772" i="1" s="1"/>
  <c r="I766" i="1"/>
  <c r="J766" i="1" s="1"/>
  <c r="K766" i="1" s="1"/>
  <c r="L766" i="1" s="1"/>
  <c r="I767" i="1"/>
  <c r="J767" i="1" s="1"/>
  <c r="K767" i="1" s="1"/>
  <c r="L767" i="1" s="1"/>
  <c r="I768" i="1"/>
  <c r="J768" i="1" s="1"/>
  <c r="K768" i="1" s="1"/>
  <c r="L768" i="1" s="1"/>
  <c r="I770" i="1"/>
  <c r="J770" i="1" s="1"/>
  <c r="K770" i="1" s="1"/>
  <c r="L770" i="1" s="1"/>
  <c r="I774" i="1"/>
  <c r="J774" i="1" s="1"/>
  <c r="K774" i="1" s="1"/>
  <c r="L774" i="1" s="1"/>
  <c r="I771" i="1"/>
  <c r="J771" i="1" s="1"/>
  <c r="K771" i="1" s="1"/>
  <c r="L771" i="1" s="1"/>
  <c r="I773" i="1"/>
  <c r="J773" i="1" s="1"/>
  <c r="K773" i="1" s="1"/>
  <c r="L773" i="1" s="1"/>
  <c r="I781" i="1"/>
  <c r="J781" i="1" s="1"/>
  <c r="K781" i="1" s="1"/>
  <c r="L781" i="1" s="1"/>
  <c r="I783" i="1"/>
  <c r="J783" i="1" s="1"/>
  <c r="K783" i="1" s="1"/>
  <c r="L783" i="1" s="1"/>
  <c r="I785" i="1"/>
  <c r="J785" i="1" s="1"/>
  <c r="K785" i="1" s="1"/>
  <c r="L785" i="1" s="1"/>
  <c r="I776" i="1"/>
  <c r="J776" i="1" s="1"/>
  <c r="K776" i="1" s="1"/>
  <c r="L776" i="1" s="1"/>
  <c r="I778" i="1"/>
  <c r="J778" i="1" s="1"/>
  <c r="K778" i="1" s="1"/>
  <c r="L778" i="1" s="1"/>
  <c r="I780" i="1"/>
  <c r="J780" i="1" s="1"/>
  <c r="K780" i="1" s="1"/>
  <c r="L780" i="1" s="1"/>
  <c r="I779" i="1"/>
  <c r="J779" i="1" s="1"/>
  <c r="K779" i="1" s="1"/>
  <c r="L779" i="1" s="1"/>
  <c r="I784" i="1"/>
  <c r="J784" i="1" s="1"/>
  <c r="K784" i="1" s="1"/>
  <c r="L784" i="1" s="1"/>
  <c r="I775" i="1"/>
  <c r="J775" i="1" s="1"/>
  <c r="K775" i="1" s="1"/>
  <c r="L775" i="1" s="1"/>
  <c r="I787" i="1"/>
  <c r="J787" i="1" s="1"/>
  <c r="K787" i="1" s="1"/>
  <c r="L787" i="1" s="1"/>
  <c r="I782" i="1"/>
  <c r="J782" i="1" s="1"/>
  <c r="K782" i="1" s="1"/>
  <c r="L782" i="1" s="1"/>
  <c r="I786" i="1"/>
  <c r="J786" i="1" s="1"/>
  <c r="K786" i="1" s="1"/>
  <c r="L786" i="1" s="1"/>
  <c r="I777" i="1"/>
  <c r="J777" i="1" s="1"/>
  <c r="K777" i="1" s="1"/>
  <c r="L777" i="1" s="1"/>
  <c r="I788" i="1"/>
  <c r="J788" i="1" s="1"/>
  <c r="K788" i="1" s="1"/>
  <c r="L788" i="1" s="1"/>
  <c r="I792" i="1"/>
  <c r="J792" i="1" s="1"/>
  <c r="K792" i="1" s="1"/>
  <c r="L792" i="1" s="1"/>
  <c r="I790" i="1"/>
  <c r="J790" i="1" s="1"/>
  <c r="K790" i="1" s="1"/>
  <c r="L790" i="1" s="1"/>
  <c r="I791" i="1"/>
  <c r="J791" i="1" s="1"/>
  <c r="K791" i="1" s="1"/>
  <c r="L791" i="1" s="1"/>
  <c r="I793" i="1"/>
  <c r="J793" i="1" s="1"/>
  <c r="K793" i="1" s="1"/>
  <c r="L793" i="1" s="1"/>
  <c r="I789" i="1"/>
  <c r="J789" i="1" s="1"/>
  <c r="K789" i="1" s="1"/>
  <c r="L789" i="1" s="1"/>
  <c r="I796" i="1"/>
  <c r="J796" i="1" s="1"/>
  <c r="K796" i="1" s="1"/>
  <c r="L796" i="1" s="1"/>
  <c r="I795" i="1"/>
  <c r="J795" i="1" s="1"/>
  <c r="K795" i="1" s="1"/>
  <c r="L795" i="1" s="1"/>
  <c r="I794" i="1"/>
  <c r="J794" i="1" s="1"/>
  <c r="K794" i="1" s="1"/>
  <c r="L794" i="1" s="1"/>
  <c r="I798" i="1"/>
  <c r="J798" i="1" s="1"/>
  <c r="K798" i="1" s="1"/>
  <c r="L798" i="1" s="1"/>
  <c r="I802" i="1"/>
  <c r="J802" i="1" s="1"/>
  <c r="K802" i="1" s="1"/>
  <c r="L802" i="1" s="1"/>
  <c r="I797" i="1"/>
  <c r="J797" i="1" s="1"/>
  <c r="K797" i="1" s="1"/>
  <c r="L797" i="1" s="1"/>
  <c r="I801" i="1"/>
  <c r="J801" i="1" s="1"/>
  <c r="K801" i="1" s="1"/>
  <c r="L801" i="1" s="1"/>
  <c r="I800" i="1"/>
  <c r="J800" i="1" s="1"/>
  <c r="K800" i="1" s="1"/>
  <c r="L800" i="1" s="1"/>
  <c r="I799" i="1"/>
  <c r="J799" i="1" s="1"/>
  <c r="K799" i="1" s="1"/>
  <c r="L799" i="1" s="1"/>
  <c r="I803" i="1"/>
  <c r="J803" i="1" s="1"/>
  <c r="K803" i="1" s="1"/>
  <c r="L803" i="1" s="1"/>
  <c r="I804" i="1"/>
  <c r="J804" i="1" s="1"/>
  <c r="K804" i="1" s="1"/>
  <c r="L804" i="1" s="1"/>
  <c r="I805" i="1"/>
  <c r="J805" i="1" s="1"/>
  <c r="K805" i="1" s="1"/>
  <c r="L805" i="1" s="1"/>
  <c r="I808" i="1"/>
  <c r="J808" i="1" s="1"/>
  <c r="K808" i="1" s="1"/>
  <c r="L808" i="1" s="1"/>
  <c r="I809" i="1"/>
  <c r="J809" i="1" s="1"/>
  <c r="K809" i="1" s="1"/>
  <c r="L809" i="1" s="1"/>
  <c r="I806" i="1"/>
  <c r="J806" i="1" s="1"/>
  <c r="K806" i="1" s="1"/>
  <c r="L806" i="1" s="1"/>
  <c r="I813" i="1"/>
  <c r="J813" i="1" s="1"/>
  <c r="K813" i="1" s="1"/>
  <c r="L813" i="1" s="1"/>
  <c r="I812" i="1"/>
  <c r="J812" i="1" s="1"/>
  <c r="K812" i="1" s="1"/>
  <c r="L812" i="1" s="1"/>
  <c r="I810" i="1"/>
  <c r="J810" i="1" s="1"/>
  <c r="K810" i="1" s="1"/>
  <c r="L810" i="1" s="1"/>
  <c r="I811" i="1"/>
  <c r="J811" i="1" s="1"/>
  <c r="K811" i="1" s="1"/>
  <c r="L811" i="1" s="1"/>
  <c r="I807" i="1"/>
  <c r="J807" i="1" s="1"/>
  <c r="K807" i="1" s="1"/>
  <c r="L807" i="1" s="1"/>
  <c r="I815" i="1"/>
  <c r="J815" i="1" s="1"/>
  <c r="K815" i="1" s="1"/>
  <c r="L815" i="1" s="1"/>
  <c r="I817" i="1"/>
  <c r="J817" i="1" s="1"/>
  <c r="K817" i="1" s="1"/>
  <c r="L817" i="1" s="1"/>
  <c r="I818" i="1"/>
  <c r="J818" i="1" s="1"/>
  <c r="K818" i="1" s="1"/>
  <c r="L818" i="1" s="1"/>
  <c r="I814" i="1"/>
  <c r="J814" i="1" s="1"/>
  <c r="K814" i="1" s="1"/>
  <c r="L814" i="1" s="1"/>
  <c r="I816" i="1"/>
  <c r="J816" i="1" s="1"/>
  <c r="K816" i="1" s="1"/>
  <c r="L816" i="1" s="1"/>
  <c r="I819" i="1"/>
  <c r="J819" i="1" s="1"/>
  <c r="K819" i="1" s="1"/>
  <c r="L819" i="1" s="1"/>
  <c r="I820" i="1"/>
  <c r="J820" i="1" s="1"/>
  <c r="K820" i="1" s="1"/>
  <c r="L820" i="1" s="1"/>
  <c r="I821" i="1"/>
  <c r="J821" i="1" s="1"/>
  <c r="K821" i="1" s="1"/>
  <c r="L821" i="1" s="1"/>
  <c r="I822" i="1"/>
  <c r="J822" i="1" s="1"/>
  <c r="K822" i="1" s="1"/>
  <c r="L822" i="1" s="1"/>
  <c r="I830" i="1"/>
  <c r="J830" i="1" s="1"/>
  <c r="K830" i="1" s="1"/>
  <c r="L830" i="1" s="1"/>
  <c r="I824" i="1"/>
  <c r="J824" i="1" s="1"/>
  <c r="K824" i="1" s="1"/>
  <c r="L824" i="1" s="1"/>
  <c r="I823" i="1"/>
  <c r="J823" i="1" s="1"/>
  <c r="K823" i="1" s="1"/>
  <c r="L823" i="1" s="1"/>
  <c r="I826" i="1"/>
  <c r="J826" i="1" s="1"/>
  <c r="K826" i="1" s="1"/>
  <c r="L826" i="1" s="1"/>
  <c r="I825" i="1"/>
  <c r="J825" i="1" s="1"/>
  <c r="K825" i="1" s="1"/>
  <c r="L825" i="1" s="1"/>
  <c r="I835" i="1"/>
  <c r="J835" i="1" s="1"/>
  <c r="K835" i="1" s="1"/>
  <c r="L835" i="1" s="1"/>
  <c r="I828" i="1"/>
  <c r="J828" i="1" s="1"/>
  <c r="K828" i="1" s="1"/>
  <c r="L828" i="1" s="1"/>
  <c r="I829" i="1"/>
  <c r="J829" i="1" s="1"/>
  <c r="K829" i="1" s="1"/>
  <c r="L829" i="1" s="1"/>
  <c r="I834" i="1"/>
  <c r="J834" i="1" s="1"/>
  <c r="K834" i="1" s="1"/>
  <c r="L834" i="1" s="1"/>
  <c r="I833" i="1"/>
  <c r="J833" i="1" s="1"/>
  <c r="K833" i="1" s="1"/>
  <c r="L833" i="1" s="1"/>
  <c r="I827" i="1"/>
  <c r="J827" i="1" s="1"/>
  <c r="K827" i="1" s="1"/>
  <c r="L827" i="1" s="1"/>
  <c r="I831" i="1"/>
  <c r="J831" i="1" s="1"/>
  <c r="K831" i="1" s="1"/>
  <c r="L831" i="1" s="1"/>
  <c r="I832" i="1"/>
  <c r="J832" i="1" s="1"/>
  <c r="K832" i="1" s="1"/>
  <c r="L832" i="1" s="1"/>
  <c r="I836" i="1"/>
  <c r="J836" i="1" s="1"/>
  <c r="K836" i="1" s="1"/>
  <c r="L836" i="1" s="1"/>
  <c r="I837" i="1"/>
  <c r="J837" i="1" s="1"/>
  <c r="K837" i="1" s="1"/>
  <c r="L837" i="1" s="1"/>
  <c r="I840" i="1"/>
  <c r="J840" i="1" s="1"/>
  <c r="K840" i="1" s="1"/>
  <c r="L840" i="1" s="1"/>
  <c r="I839" i="1"/>
  <c r="J839" i="1" s="1"/>
  <c r="K839" i="1" s="1"/>
  <c r="L839" i="1" s="1"/>
  <c r="I841" i="1"/>
  <c r="J841" i="1" s="1"/>
  <c r="K841" i="1" s="1"/>
  <c r="L841" i="1" s="1"/>
  <c r="I838" i="1"/>
  <c r="J838" i="1" s="1"/>
  <c r="K838" i="1" s="1"/>
  <c r="L838" i="1" s="1"/>
  <c r="I842" i="1"/>
  <c r="J842" i="1" s="1"/>
  <c r="K842" i="1" s="1"/>
  <c r="L842" i="1" s="1"/>
  <c r="I843" i="1"/>
  <c r="J843" i="1" s="1"/>
  <c r="K843" i="1" s="1"/>
  <c r="L843" i="1" s="1"/>
  <c r="I844" i="1"/>
  <c r="J844" i="1" s="1"/>
  <c r="K844" i="1" s="1"/>
  <c r="L844" i="1" s="1"/>
  <c r="I855" i="1"/>
  <c r="J855" i="1" s="1"/>
  <c r="K855" i="1" s="1"/>
  <c r="L855" i="1" s="1"/>
  <c r="I849" i="1"/>
  <c r="J849" i="1" s="1"/>
  <c r="K849" i="1" s="1"/>
  <c r="L849" i="1" s="1"/>
  <c r="I853" i="1"/>
  <c r="J853" i="1" s="1"/>
  <c r="K853" i="1" s="1"/>
  <c r="L853" i="1" s="1"/>
  <c r="I856" i="1"/>
  <c r="J856" i="1" s="1"/>
  <c r="K856" i="1" s="1"/>
  <c r="L856" i="1" s="1"/>
  <c r="I845" i="1"/>
  <c r="J845" i="1" s="1"/>
  <c r="K845" i="1" s="1"/>
  <c r="L845" i="1" s="1"/>
  <c r="I848" i="1"/>
  <c r="J848" i="1" s="1"/>
  <c r="K848" i="1" s="1"/>
  <c r="L848" i="1" s="1"/>
  <c r="I854" i="1"/>
  <c r="J854" i="1" s="1"/>
  <c r="K854" i="1" s="1"/>
  <c r="L854" i="1" s="1"/>
  <c r="I851" i="1"/>
  <c r="J851" i="1" s="1"/>
  <c r="K851" i="1" s="1"/>
  <c r="L851" i="1" s="1"/>
  <c r="I846" i="1"/>
  <c r="J846" i="1" s="1"/>
  <c r="K846" i="1" s="1"/>
  <c r="L846" i="1" s="1"/>
  <c r="I847" i="1"/>
  <c r="J847" i="1" s="1"/>
  <c r="K847" i="1" s="1"/>
  <c r="L847" i="1" s="1"/>
  <c r="I850" i="1"/>
  <c r="J850" i="1" s="1"/>
  <c r="K850" i="1" s="1"/>
  <c r="L850" i="1" s="1"/>
  <c r="I852" i="1"/>
  <c r="J852" i="1" s="1"/>
  <c r="K852" i="1" s="1"/>
  <c r="L852" i="1" s="1"/>
  <c r="I860" i="1"/>
  <c r="J860" i="1" s="1"/>
  <c r="K860" i="1" s="1"/>
  <c r="L860" i="1" s="1"/>
  <c r="I861" i="1"/>
  <c r="J861" i="1" s="1"/>
  <c r="K861" i="1" s="1"/>
  <c r="L861" i="1" s="1"/>
  <c r="I857" i="1"/>
  <c r="J857" i="1" s="1"/>
  <c r="K857" i="1" s="1"/>
  <c r="L857" i="1" s="1"/>
  <c r="I859" i="1"/>
  <c r="J859" i="1" s="1"/>
  <c r="K859" i="1" s="1"/>
  <c r="L859" i="1" s="1"/>
  <c r="I862" i="1"/>
  <c r="J862" i="1" s="1"/>
  <c r="K862" i="1" s="1"/>
  <c r="L862" i="1" s="1"/>
  <c r="I858" i="1"/>
  <c r="J858" i="1" s="1"/>
  <c r="K858" i="1" s="1"/>
  <c r="L858" i="1" s="1"/>
  <c r="I863" i="1"/>
  <c r="J863" i="1" s="1"/>
  <c r="K863" i="1" s="1"/>
  <c r="L863" i="1" s="1"/>
  <c r="M592" i="1" l="1"/>
  <c r="M475" i="1"/>
  <c r="N475" i="1" s="1"/>
  <c r="O475" i="1" s="1"/>
  <c r="M855" i="1"/>
  <c r="N855" i="1" s="1"/>
  <c r="O855" i="1" s="1"/>
  <c r="M564" i="1"/>
  <c r="N564" i="1" s="1"/>
  <c r="O564" i="1" s="1"/>
  <c r="M842" i="1"/>
  <c r="N842" i="1" s="1"/>
  <c r="O842" i="1" s="1"/>
  <c r="M734" i="1"/>
  <c r="N734" i="1" s="1"/>
  <c r="O734" i="1" s="1"/>
  <c r="M458" i="1"/>
  <c r="N458" i="1" s="1"/>
  <c r="O458" i="1" s="1"/>
  <c r="M363" i="1"/>
  <c r="M454" i="1"/>
  <c r="N454" i="1" s="1"/>
  <c r="O454" i="1" s="1"/>
  <c r="M858" i="1"/>
  <c r="N858" i="1" s="1"/>
  <c r="O858" i="1" s="1"/>
  <c r="M860" i="1"/>
  <c r="N860" i="1" s="1"/>
  <c r="O860" i="1" s="1"/>
  <c r="M863" i="1"/>
  <c r="N863" i="1" s="1"/>
  <c r="O863" i="1" s="1"/>
  <c r="M857" i="1"/>
  <c r="N857" i="1" s="1"/>
  <c r="O857" i="1" s="1"/>
  <c r="M862" i="1"/>
  <c r="N862" i="1" s="1"/>
  <c r="O862" i="1" s="1"/>
  <c r="M861" i="1"/>
  <c r="N861" i="1" s="1"/>
  <c r="O861" i="1" s="1"/>
  <c r="M859" i="1"/>
  <c r="M845" i="1"/>
  <c r="N845" i="1" s="1"/>
  <c r="O845" i="1" s="1"/>
  <c r="M831" i="1"/>
  <c r="N831" i="1" s="1"/>
  <c r="O831" i="1" s="1"/>
  <c r="M835" i="1"/>
  <c r="N835" i="1" s="1"/>
  <c r="O835" i="1" s="1"/>
  <c r="M834" i="1"/>
  <c r="N834" i="1" s="1"/>
  <c r="O834" i="1" s="1"/>
  <c r="M828" i="1"/>
  <c r="N828" i="1" s="1"/>
  <c r="O828" i="1" s="1"/>
  <c r="M822" i="1"/>
  <c r="N822" i="1" s="1"/>
  <c r="O822" i="1" s="1"/>
  <c r="M823" i="1"/>
  <c r="N823" i="1" s="1"/>
  <c r="O823" i="1" s="1"/>
  <c r="M833" i="1"/>
  <c r="N833" i="1" s="1"/>
  <c r="O833" i="1" s="1"/>
  <c r="M832" i="1"/>
  <c r="N832" i="1" s="1"/>
  <c r="O832" i="1" s="1"/>
  <c r="M826" i="1"/>
  <c r="M820" i="1"/>
  <c r="N820" i="1" s="1"/>
  <c r="O820" i="1" s="1"/>
  <c r="M830" i="1"/>
  <c r="N830" i="1" s="1"/>
  <c r="O830" i="1" s="1"/>
  <c r="M836" i="1"/>
  <c r="N836" i="1" s="1"/>
  <c r="O836" i="1" s="1"/>
  <c r="M829" i="1"/>
  <c r="N829" i="1" s="1"/>
  <c r="O829" i="1" s="1"/>
  <c r="M827" i="1"/>
  <c r="N827" i="1" s="1"/>
  <c r="O827" i="1" s="1"/>
  <c r="M824" i="1"/>
  <c r="M825" i="1"/>
  <c r="N825" i="1" s="1"/>
  <c r="O825" i="1" s="1"/>
  <c r="M821" i="1"/>
  <c r="N821" i="1" s="1"/>
  <c r="O821" i="1" s="1"/>
  <c r="M719" i="1"/>
  <c r="N719" i="1" s="1"/>
  <c r="O719" i="1" s="1"/>
  <c r="N824" i="1"/>
  <c r="O824" i="1" s="1"/>
  <c r="M766" i="1"/>
  <c r="N766" i="1" s="1"/>
  <c r="O766" i="1" s="1"/>
  <c r="M768" i="1"/>
  <c r="N768" i="1" s="1"/>
  <c r="O768" i="1" s="1"/>
  <c r="M774" i="1"/>
  <c r="N774" i="1" s="1"/>
  <c r="O774" i="1" s="1"/>
  <c r="M773" i="1"/>
  <c r="N773" i="1" s="1"/>
  <c r="O773" i="1" s="1"/>
  <c r="M769" i="1"/>
  <c r="N769" i="1" s="1"/>
  <c r="O769" i="1" s="1"/>
  <c r="M772" i="1"/>
  <c r="N772" i="1" s="1"/>
  <c r="O772" i="1" s="1"/>
  <c r="M767" i="1"/>
  <c r="N767" i="1" s="1"/>
  <c r="O767" i="1" s="1"/>
  <c r="M770" i="1"/>
  <c r="N770" i="1" s="1"/>
  <c r="O770" i="1" s="1"/>
  <c r="M771" i="1"/>
  <c r="N771" i="1" s="1"/>
  <c r="O771" i="1" s="1"/>
  <c r="M759" i="1"/>
  <c r="N759" i="1" s="1"/>
  <c r="O759" i="1" s="1"/>
  <c r="M760" i="1"/>
  <c r="N760" i="1" s="1"/>
  <c r="O760" i="1" s="1"/>
  <c r="M765" i="1"/>
  <c r="N765" i="1" s="1"/>
  <c r="O765" i="1" s="1"/>
  <c r="M761" i="1"/>
  <c r="N761" i="1" s="1"/>
  <c r="O761" i="1" s="1"/>
  <c r="M762" i="1"/>
  <c r="N762" i="1" s="1"/>
  <c r="O762" i="1" s="1"/>
  <c r="M763" i="1"/>
  <c r="N763" i="1" s="1"/>
  <c r="O763" i="1" s="1"/>
  <c r="M764" i="1"/>
  <c r="N764" i="1" s="1"/>
  <c r="O764" i="1" s="1"/>
  <c r="M758" i="1"/>
  <c r="N758" i="1" s="1"/>
  <c r="O758" i="1" s="1"/>
  <c r="M810" i="1"/>
  <c r="N810" i="1" s="1"/>
  <c r="O810" i="1" s="1"/>
  <c r="M811" i="1"/>
  <c r="M817" i="1"/>
  <c r="N817" i="1" s="1"/>
  <c r="O817" i="1" s="1"/>
  <c r="M805" i="1"/>
  <c r="N805" i="1" s="1"/>
  <c r="O805" i="1" s="1"/>
  <c r="M808" i="1"/>
  <c r="N808" i="1" s="1"/>
  <c r="O808" i="1" s="1"/>
  <c r="M818" i="1"/>
  <c r="N818" i="1" s="1"/>
  <c r="O818" i="1" s="1"/>
  <c r="M819" i="1"/>
  <c r="N819" i="1" s="1"/>
  <c r="O819" i="1" s="1"/>
  <c r="M809" i="1"/>
  <c r="N809" i="1" s="1"/>
  <c r="O809" i="1" s="1"/>
  <c r="M807" i="1"/>
  <c r="N807" i="1" s="1"/>
  <c r="O807" i="1" s="1"/>
  <c r="M806" i="1"/>
  <c r="N806" i="1" s="1"/>
  <c r="O806" i="1" s="1"/>
  <c r="M815" i="1"/>
  <c r="N815" i="1" s="1"/>
  <c r="O815" i="1" s="1"/>
  <c r="M813" i="1"/>
  <c r="N813" i="1" s="1"/>
  <c r="O813" i="1" s="1"/>
  <c r="M812" i="1"/>
  <c r="N812" i="1" s="1"/>
  <c r="O812" i="1" s="1"/>
  <c r="M814" i="1"/>
  <c r="N814" i="1" s="1"/>
  <c r="O814" i="1" s="1"/>
  <c r="M816" i="1"/>
  <c r="N816" i="1" s="1"/>
  <c r="O816" i="1" s="1"/>
  <c r="M803" i="1"/>
  <c r="N803" i="1" s="1"/>
  <c r="O803" i="1" s="1"/>
  <c r="M804" i="1"/>
  <c r="N804" i="1" s="1"/>
  <c r="O804" i="1" s="1"/>
  <c r="M798" i="1"/>
  <c r="N798" i="1" s="1"/>
  <c r="O798" i="1" s="1"/>
  <c r="M802" i="1"/>
  <c r="N802" i="1" s="1"/>
  <c r="O802" i="1" s="1"/>
  <c r="M797" i="1"/>
  <c r="N797" i="1" s="1"/>
  <c r="O797" i="1" s="1"/>
  <c r="M801" i="1"/>
  <c r="N801" i="1" s="1"/>
  <c r="O801" i="1" s="1"/>
  <c r="M800" i="1"/>
  <c r="N800" i="1" s="1"/>
  <c r="O800" i="1" s="1"/>
  <c r="M799" i="1"/>
  <c r="N799" i="1" s="1"/>
  <c r="O799" i="1" s="1"/>
  <c r="M741" i="1"/>
  <c r="N741" i="1" s="1"/>
  <c r="O741" i="1" s="1"/>
  <c r="M732" i="1"/>
  <c r="N732" i="1" s="1"/>
  <c r="O732" i="1" s="1"/>
  <c r="M740" i="1"/>
  <c r="N740" i="1" s="1"/>
  <c r="O740" i="1" s="1"/>
  <c r="M723" i="1"/>
  <c r="N723" i="1" s="1"/>
  <c r="O723" i="1" s="1"/>
  <c r="M727" i="1"/>
  <c r="N727" i="1" s="1"/>
  <c r="O727" i="1" s="1"/>
  <c r="M729" i="1"/>
  <c r="N729" i="1" s="1"/>
  <c r="O729" i="1" s="1"/>
  <c r="M726" i="1"/>
  <c r="N726" i="1" s="1"/>
  <c r="O726" i="1" s="1"/>
  <c r="M724" i="1"/>
  <c r="N724" i="1" s="1"/>
  <c r="O724" i="1" s="1"/>
  <c r="M725" i="1"/>
  <c r="N725" i="1" s="1"/>
  <c r="O725" i="1" s="1"/>
  <c r="M728" i="1"/>
  <c r="N728" i="1" s="1"/>
  <c r="O728" i="1" s="1"/>
  <c r="M730" i="1"/>
  <c r="N730" i="1" s="1"/>
  <c r="O730" i="1" s="1"/>
  <c r="N859" i="1"/>
  <c r="O859" i="1" s="1"/>
  <c r="N811" i="1"/>
  <c r="O811" i="1" s="1"/>
  <c r="M781" i="1"/>
  <c r="N781" i="1" s="1"/>
  <c r="O781" i="1" s="1"/>
  <c r="M785" i="1"/>
  <c r="N785" i="1" s="1"/>
  <c r="O785" i="1" s="1"/>
  <c r="M778" i="1"/>
  <c r="N778" i="1" s="1"/>
  <c r="O778" i="1" s="1"/>
  <c r="M779" i="1"/>
  <c r="N779" i="1" s="1"/>
  <c r="O779" i="1" s="1"/>
  <c r="M777" i="1"/>
  <c r="N777" i="1" s="1"/>
  <c r="O777" i="1" s="1"/>
  <c r="M787" i="1"/>
  <c r="N787" i="1" s="1"/>
  <c r="O787" i="1" s="1"/>
  <c r="M786" i="1"/>
  <c r="N786" i="1" s="1"/>
  <c r="O786" i="1" s="1"/>
  <c r="M783" i="1"/>
  <c r="N783" i="1" s="1"/>
  <c r="O783" i="1" s="1"/>
  <c r="M776" i="1"/>
  <c r="N776" i="1" s="1"/>
  <c r="O776" i="1" s="1"/>
  <c r="M780" i="1"/>
  <c r="N780" i="1" s="1"/>
  <c r="O780" i="1" s="1"/>
  <c r="M784" i="1"/>
  <c r="N784" i="1" s="1"/>
  <c r="O784" i="1" s="1"/>
  <c r="M775" i="1"/>
  <c r="N775" i="1" s="1"/>
  <c r="O775" i="1" s="1"/>
  <c r="M782" i="1"/>
  <c r="N782" i="1" s="1"/>
  <c r="O782" i="1" s="1"/>
  <c r="M745" i="1"/>
  <c r="N745" i="1" s="1"/>
  <c r="O745" i="1" s="1"/>
  <c r="M752" i="1"/>
  <c r="N752" i="1" s="1"/>
  <c r="O752" i="1" s="1"/>
  <c r="M753" i="1"/>
  <c r="N753" i="1" s="1"/>
  <c r="O753" i="1" s="1"/>
  <c r="M750" i="1"/>
  <c r="N750" i="1" s="1"/>
  <c r="O750" i="1" s="1"/>
  <c r="M754" i="1"/>
  <c r="N754" i="1" s="1"/>
  <c r="O754" i="1" s="1"/>
  <c r="M746" i="1"/>
  <c r="N746" i="1" s="1"/>
  <c r="O746" i="1" s="1"/>
  <c r="M846" i="1"/>
  <c r="N846" i="1" s="1"/>
  <c r="O846" i="1" s="1"/>
  <c r="M844" i="1"/>
  <c r="N844" i="1" s="1"/>
  <c r="O844" i="1" s="1"/>
  <c r="M853" i="1"/>
  <c r="N853" i="1" s="1"/>
  <c r="O853" i="1" s="1"/>
  <c r="M847" i="1"/>
  <c r="N847" i="1" s="1"/>
  <c r="O847" i="1" s="1"/>
  <c r="M856" i="1"/>
  <c r="N856" i="1" s="1"/>
  <c r="O856" i="1" s="1"/>
  <c r="M854" i="1"/>
  <c r="N854" i="1" s="1"/>
  <c r="O854" i="1" s="1"/>
  <c r="M851" i="1"/>
  <c r="N851" i="1" s="1"/>
  <c r="O851" i="1" s="1"/>
  <c r="M850" i="1"/>
  <c r="N850" i="1" s="1"/>
  <c r="O850" i="1" s="1"/>
  <c r="M849" i="1"/>
  <c r="N849" i="1" s="1"/>
  <c r="O849" i="1" s="1"/>
  <c r="M852" i="1"/>
  <c r="N852" i="1" s="1"/>
  <c r="O852" i="1" s="1"/>
  <c r="M848" i="1"/>
  <c r="N848" i="1" s="1"/>
  <c r="O848" i="1" s="1"/>
  <c r="M788" i="1"/>
  <c r="N788" i="1" s="1"/>
  <c r="O788" i="1" s="1"/>
  <c r="M795" i="1"/>
  <c r="N795" i="1" s="1"/>
  <c r="O795" i="1" s="1"/>
  <c r="M794" i="1"/>
  <c r="N794" i="1" s="1"/>
  <c r="O794" i="1" s="1"/>
  <c r="M792" i="1"/>
  <c r="N792" i="1" s="1"/>
  <c r="O792" i="1" s="1"/>
  <c r="M790" i="1"/>
  <c r="N790" i="1" s="1"/>
  <c r="O790" i="1" s="1"/>
  <c r="M791" i="1"/>
  <c r="N791" i="1" s="1"/>
  <c r="O791" i="1" s="1"/>
  <c r="M793" i="1"/>
  <c r="N793" i="1" s="1"/>
  <c r="O793" i="1" s="1"/>
  <c r="M789" i="1"/>
  <c r="N789" i="1" s="1"/>
  <c r="O789" i="1" s="1"/>
  <c r="M796" i="1"/>
  <c r="N796" i="1" s="1"/>
  <c r="O796" i="1" s="1"/>
  <c r="M840" i="1"/>
  <c r="N840" i="1" s="1"/>
  <c r="O840" i="1" s="1"/>
  <c r="M838" i="1"/>
  <c r="N838" i="1" s="1"/>
  <c r="O838" i="1" s="1"/>
  <c r="M839" i="1"/>
  <c r="N839" i="1" s="1"/>
  <c r="O839" i="1" s="1"/>
  <c r="M841" i="1"/>
  <c r="N841" i="1" s="1"/>
  <c r="O841" i="1" s="1"/>
  <c r="M843" i="1"/>
  <c r="N843" i="1" s="1"/>
  <c r="O843" i="1" s="1"/>
  <c r="M837" i="1"/>
  <c r="N837" i="1" s="1"/>
  <c r="O837" i="1" s="1"/>
  <c r="N826" i="1"/>
  <c r="O826" i="1" s="1"/>
  <c r="M737" i="1"/>
  <c r="N737" i="1" s="1"/>
  <c r="O737" i="1" s="1"/>
  <c r="M733" i="1"/>
  <c r="N733" i="1" s="1"/>
  <c r="O733" i="1" s="1"/>
  <c r="M731" i="1"/>
  <c r="N731" i="1" s="1"/>
  <c r="O731" i="1" s="1"/>
  <c r="M742" i="1"/>
  <c r="N742" i="1" s="1"/>
  <c r="O742" i="1" s="1"/>
  <c r="M738" i="1"/>
  <c r="N738" i="1" s="1"/>
  <c r="O738" i="1" s="1"/>
  <c r="M736" i="1"/>
  <c r="N736" i="1" s="1"/>
  <c r="O736" i="1" s="1"/>
  <c r="M739" i="1"/>
  <c r="N739" i="1" s="1"/>
  <c r="O739" i="1" s="1"/>
  <c r="M735" i="1"/>
  <c r="N735" i="1" s="1"/>
  <c r="O735" i="1" s="1"/>
  <c r="M748" i="1"/>
  <c r="N748" i="1" s="1"/>
  <c r="O748" i="1" s="1"/>
  <c r="M715" i="1"/>
  <c r="N715" i="1" s="1"/>
  <c r="O715" i="1" s="1"/>
  <c r="M722" i="1"/>
  <c r="N722" i="1" s="1"/>
  <c r="O722" i="1" s="1"/>
  <c r="M716" i="1"/>
  <c r="N716" i="1" s="1"/>
  <c r="O716" i="1" s="1"/>
  <c r="M717" i="1"/>
  <c r="N717" i="1" s="1"/>
  <c r="O717" i="1" s="1"/>
  <c r="M718" i="1"/>
  <c r="N718" i="1" s="1"/>
  <c r="O718" i="1" s="1"/>
  <c r="M721" i="1"/>
  <c r="N721" i="1" s="1"/>
  <c r="O721" i="1" s="1"/>
  <c r="M720" i="1"/>
  <c r="N720" i="1" s="1"/>
  <c r="O720" i="1" s="1"/>
  <c r="M747" i="1"/>
  <c r="N747" i="1" s="1"/>
  <c r="O747" i="1" s="1"/>
  <c r="M756" i="1"/>
  <c r="N756" i="1" s="1"/>
  <c r="O756" i="1" s="1"/>
  <c r="M755" i="1"/>
  <c r="N755" i="1" s="1"/>
  <c r="O755" i="1" s="1"/>
  <c r="M743" i="1"/>
  <c r="N743" i="1" s="1"/>
  <c r="O743" i="1" s="1"/>
  <c r="M744" i="1"/>
  <c r="N744" i="1" s="1"/>
  <c r="O744" i="1" s="1"/>
  <c r="M757" i="1"/>
  <c r="N757" i="1" s="1"/>
  <c r="O757" i="1" s="1"/>
  <c r="M749" i="1"/>
  <c r="N749" i="1" s="1"/>
  <c r="O749" i="1" s="1"/>
  <c r="M751" i="1"/>
  <c r="N751" i="1" s="1"/>
  <c r="O751" i="1" s="1"/>
  <c r="M709" i="1"/>
  <c r="N709" i="1" s="1"/>
  <c r="O709" i="1" s="1"/>
  <c r="M708" i="1"/>
  <c r="N708" i="1" s="1"/>
  <c r="O708" i="1" s="1"/>
  <c r="M703" i="1"/>
  <c r="N703" i="1" s="1"/>
  <c r="O703" i="1" s="1"/>
  <c r="M714" i="1"/>
  <c r="N714" i="1" s="1"/>
  <c r="O714" i="1" s="1"/>
  <c r="M711" i="1"/>
  <c r="N711" i="1" s="1"/>
  <c r="O711" i="1" s="1"/>
  <c r="M710" i="1"/>
  <c r="N710" i="1" s="1"/>
  <c r="O710" i="1" s="1"/>
  <c r="M706" i="1"/>
  <c r="N706" i="1" s="1"/>
  <c r="O706" i="1" s="1"/>
  <c r="M707" i="1"/>
  <c r="N707" i="1" s="1"/>
  <c r="O707" i="1" s="1"/>
  <c r="M705" i="1"/>
  <c r="N705" i="1" s="1"/>
  <c r="O705" i="1" s="1"/>
  <c r="M713" i="1"/>
  <c r="N713" i="1" s="1"/>
  <c r="O713" i="1" s="1"/>
  <c r="M687" i="1"/>
  <c r="N687" i="1" s="1"/>
  <c r="O687" i="1" s="1"/>
  <c r="M699" i="1"/>
  <c r="N699" i="1" s="1"/>
  <c r="O699" i="1" s="1"/>
  <c r="M700" i="1"/>
  <c r="N700" i="1" s="1"/>
  <c r="O700" i="1" s="1"/>
  <c r="M701" i="1"/>
  <c r="N701" i="1" s="1"/>
  <c r="O701" i="1" s="1"/>
  <c r="M694" i="1"/>
  <c r="N694" i="1" s="1"/>
  <c r="O694" i="1" s="1"/>
  <c r="M702" i="1"/>
  <c r="N702" i="1" s="1"/>
  <c r="O702" i="1" s="1"/>
  <c r="M698" i="1"/>
  <c r="N698" i="1" s="1"/>
  <c r="O698" i="1" s="1"/>
  <c r="M691" i="1"/>
  <c r="N691" i="1" s="1"/>
  <c r="O691" i="1" s="1"/>
  <c r="M693" i="1"/>
  <c r="N693" i="1" s="1"/>
  <c r="O693" i="1" s="1"/>
  <c r="M695" i="1"/>
  <c r="N695" i="1" s="1"/>
  <c r="O695" i="1" s="1"/>
  <c r="M689" i="1"/>
  <c r="N689" i="1" s="1"/>
  <c r="O689" i="1" s="1"/>
  <c r="M696" i="1"/>
  <c r="N696" i="1" s="1"/>
  <c r="O696" i="1" s="1"/>
  <c r="M690" i="1"/>
  <c r="N690" i="1" s="1"/>
  <c r="O690" i="1" s="1"/>
  <c r="M697" i="1"/>
  <c r="N697" i="1" s="1"/>
  <c r="O697" i="1" s="1"/>
  <c r="M692" i="1"/>
  <c r="N692" i="1" s="1"/>
  <c r="O692" i="1" s="1"/>
  <c r="M678" i="1"/>
  <c r="N678" i="1" s="1"/>
  <c r="O678" i="1" s="1"/>
  <c r="M684" i="1"/>
  <c r="N684" i="1" s="1"/>
  <c r="O684" i="1" s="1"/>
  <c r="M677" i="1"/>
  <c r="N677" i="1" s="1"/>
  <c r="O677" i="1" s="1"/>
  <c r="M685" i="1"/>
  <c r="N685" i="1" s="1"/>
  <c r="O685" i="1" s="1"/>
  <c r="M680" i="1"/>
  <c r="N680" i="1" s="1"/>
  <c r="O680" i="1" s="1"/>
  <c r="M679" i="1"/>
  <c r="N679" i="1" s="1"/>
  <c r="O679" i="1" s="1"/>
  <c r="M686" i="1"/>
  <c r="N686" i="1" s="1"/>
  <c r="O686" i="1" s="1"/>
  <c r="M682" i="1"/>
  <c r="N682" i="1" s="1"/>
  <c r="O682" i="1" s="1"/>
  <c r="M681" i="1"/>
  <c r="N681" i="1" s="1"/>
  <c r="O681" i="1" s="1"/>
  <c r="M683" i="1"/>
  <c r="N683" i="1" s="1"/>
  <c r="O683" i="1" s="1"/>
  <c r="M672" i="1"/>
  <c r="N672" i="1" s="1"/>
  <c r="O672" i="1" s="1"/>
  <c r="M665" i="1"/>
  <c r="N665" i="1" s="1"/>
  <c r="O665" i="1" s="1"/>
  <c r="M674" i="1"/>
  <c r="N674" i="1" s="1"/>
  <c r="O674" i="1" s="1"/>
  <c r="M675" i="1"/>
  <c r="N675" i="1" s="1"/>
  <c r="O675" i="1" s="1"/>
  <c r="M676" i="1"/>
  <c r="N676" i="1" s="1"/>
  <c r="O676" i="1" s="1"/>
  <c r="M712" i="1"/>
  <c r="N712" i="1" s="1"/>
  <c r="O712" i="1" s="1"/>
  <c r="M688" i="1"/>
  <c r="N688" i="1" s="1"/>
  <c r="O688" i="1" s="1"/>
  <c r="M704" i="1"/>
  <c r="N704" i="1" s="1"/>
  <c r="O704" i="1" s="1"/>
  <c r="M646" i="1"/>
  <c r="N646" i="1" s="1"/>
  <c r="O646" i="1" s="1"/>
  <c r="M649" i="1"/>
  <c r="N649" i="1" s="1"/>
  <c r="O649" i="1" s="1"/>
  <c r="M642" i="1"/>
  <c r="N642" i="1" s="1"/>
  <c r="O642" i="1" s="1"/>
  <c r="M647" i="1"/>
  <c r="N647" i="1" s="1"/>
  <c r="O647" i="1" s="1"/>
  <c r="M645" i="1"/>
  <c r="N645" i="1" s="1"/>
  <c r="O645" i="1" s="1"/>
  <c r="M651" i="1"/>
  <c r="N651" i="1" s="1"/>
  <c r="O651" i="1" s="1"/>
  <c r="M644" i="1"/>
  <c r="N644" i="1" s="1"/>
  <c r="O644" i="1" s="1"/>
  <c r="M639" i="1"/>
  <c r="N639" i="1" s="1"/>
  <c r="O639" i="1" s="1"/>
  <c r="M640" i="1"/>
  <c r="M643" i="1"/>
  <c r="N643" i="1" s="1"/>
  <c r="O643" i="1" s="1"/>
  <c r="M648" i="1"/>
  <c r="N648" i="1" s="1"/>
  <c r="O648" i="1" s="1"/>
  <c r="M638" i="1"/>
  <c r="N638" i="1" s="1"/>
  <c r="O638" i="1" s="1"/>
  <c r="M641" i="1"/>
  <c r="N641" i="1" s="1"/>
  <c r="O641" i="1" s="1"/>
  <c r="M650" i="1"/>
  <c r="N650" i="1" s="1"/>
  <c r="O650" i="1" s="1"/>
  <c r="N640" i="1"/>
  <c r="O640" i="1" s="1"/>
  <c r="M630" i="1"/>
  <c r="N630" i="1" s="1"/>
  <c r="O630" i="1" s="1"/>
  <c r="M629" i="1"/>
  <c r="N629" i="1" s="1"/>
  <c r="O629" i="1" s="1"/>
  <c r="M627" i="1"/>
  <c r="N627" i="1" s="1"/>
  <c r="O627" i="1" s="1"/>
  <c r="M626" i="1"/>
  <c r="N626" i="1" s="1"/>
  <c r="O626" i="1" s="1"/>
  <c r="M628" i="1"/>
  <c r="N628" i="1" s="1"/>
  <c r="O628" i="1" s="1"/>
  <c r="M634" i="1"/>
  <c r="N634" i="1" s="1"/>
  <c r="O634" i="1" s="1"/>
  <c r="M631" i="1"/>
  <c r="N631" i="1" s="1"/>
  <c r="O631" i="1" s="1"/>
  <c r="M635" i="1"/>
  <c r="N635" i="1" s="1"/>
  <c r="O635" i="1" s="1"/>
  <c r="M636" i="1"/>
  <c r="N636" i="1" s="1"/>
  <c r="O636" i="1" s="1"/>
  <c r="M637" i="1"/>
  <c r="N637" i="1" s="1"/>
  <c r="O637" i="1" s="1"/>
  <c r="M632" i="1"/>
  <c r="N632" i="1" s="1"/>
  <c r="O632" i="1" s="1"/>
  <c r="M633" i="1"/>
  <c r="N633" i="1" s="1"/>
  <c r="O633" i="1" s="1"/>
  <c r="M608" i="1"/>
  <c r="N608" i="1" s="1"/>
  <c r="O608" i="1" s="1"/>
  <c r="M610" i="1"/>
  <c r="N610" i="1" s="1"/>
  <c r="O610" i="1" s="1"/>
  <c r="M612" i="1"/>
  <c r="N612" i="1" s="1"/>
  <c r="O612" i="1" s="1"/>
  <c r="M613" i="1"/>
  <c r="N613" i="1" s="1"/>
  <c r="O613" i="1" s="1"/>
  <c r="M615" i="1"/>
  <c r="N615" i="1" s="1"/>
  <c r="O615" i="1" s="1"/>
  <c r="M611" i="1"/>
  <c r="N611" i="1" s="1"/>
  <c r="O611" i="1" s="1"/>
  <c r="M614" i="1"/>
  <c r="N614" i="1" s="1"/>
  <c r="O614" i="1" s="1"/>
  <c r="M609" i="1"/>
  <c r="N609" i="1" s="1"/>
  <c r="O609" i="1" s="1"/>
  <c r="M662" i="1"/>
  <c r="N662" i="1" s="1"/>
  <c r="O662" i="1" s="1"/>
  <c r="M660" i="1"/>
  <c r="N660" i="1" s="1"/>
  <c r="O660" i="1" s="1"/>
  <c r="M661" i="1"/>
  <c r="N661" i="1" s="1"/>
  <c r="O661" i="1" s="1"/>
  <c r="M652" i="1"/>
  <c r="N652" i="1" s="1"/>
  <c r="O652" i="1" s="1"/>
  <c r="M658" i="1"/>
  <c r="N658" i="1" s="1"/>
  <c r="O658" i="1" s="1"/>
  <c r="M654" i="1"/>
  <c r="N654" i="1" s="1"/>
  <c r="O654" i="1" s="1"/>
  <c r="M655" i="1"/>
  <c r="N655" i="1" s="1"/>
  <c r="O655" i="1" s="1"/>
  <c r="M656" i="1"/>
  <c r="N656" i="1" s="1"/>
  <c r="O656" i="1" s="1"/>
  <c r="M659" i="1"/>
  <c r="N659" i="1" s="1"/>
  <c r="O659" i="1" s="1"/>
  <c r="M653" i="1"/>
  <c r="N653" i="1" s="1"/>
  <c r="O653" i="1" s="1"/>
  <c r="M657" i="1"/>
  <c r="N657" i="1" s="1"/>
  <c r="O657" i="1" s="1"/>
  <c r="M624" i="1"/>
  <c r="N624" i="1" s="1"/>
  <c r="O624" i="1" s="1"/>
  <c r="M621" i="1"/>
  <c r="N621" i="1" s="1"/>
  <c r="O621" i="1" s="1"/>
  <c r="M616" i="1"/>
  <c r="N616" i="1" s="1"/>
  <c r="O616" i="1" s="1"/>
  <c r="M623" i="1"/>
  <c r="N623" i="1" s="1"/>
  <c r="O623" i="1" s="1"/>
  <c r="M619" i="1"/>
  <c r="N619" i="1" s="1"/>
  <c r="O619" i="1" s="1"/>
  <c r="M625" i="1"/>
  <c r="N625" i="1" s="1"/>
  <c r="O625" i="1" s="1"/>
  <c r="M622" i="1"/>
  <c r="N622" i="1" s="1"/>
  <c r="O622" i="1" s="1"/>
  <c r="M617" i="1"/>
  <c r="N617" i="1" s="1"/>
  <c r="O617" i="1" s="1"/>
  <c r="M618" i="1"/>
  <c r="N618" i="1" s="1"/>
  <c r="O618" i="1" s="1"/>
  <c r="M620" i="1"/>
  <c r="N620" i="1" s="1"/>
  <c r="O620" i="1" s="1"/>
  <c r="M600" i="1"/>
  <c r="N600" i="1" s="1"/>
  <c r="O600" i="1" s="1"/>
  <c r="M607" i="1"/>
  <c r="N607" i="1" s="1"/>
  <c r="O607" i="1" s="1"/>
  <c r="M599" i="1"/>
  <c r="N599" i="1" s="1"/>
  <c r="O599" i="1" s="1"/>
  <c r="M605" i="1"/>
  <c r="N605" i="1" s="1"/>
  <c r="O605" i="1" s="1"/>
  <c r="M603" i="1"/>
  <c r="N603" i="1" s="1"/>
  <c r="O603" i="1" s="1"/>
  <c r="M604" i="1"/>
  <c r="N604" i="1" s="1"/>
  <c r="O604" i="1" s="1"/>
  <c r="M598" i="1"/>
  <c r="N598" i="1" s="1"/>
  <c r="O598" i="1" s="1"/>
  <c r="M597" i="1"/>
  <c r="N597" i="1" s="1"/>
  <c r="O597" i="1" s="1"/>
  <c r="M669" i="1"/>
  <c r="N669" i="1" s="1"/>
  <c r="O669" i="1" s="1"/>
  <c r="M667" i="1"/>
  <c r="N667" i="1" s="1"/>
  <c r="O667" i="1" s="1"/>
  <c r="M673" i="1"/>
  <c r="N673" i="1" s="1"/>
  <c r="O673" i="1" s="1"/>
  <c r="M664" i="1"/>
  <c r="N664" i="1" s="1"/>
  <c r="O664" i="1" s="1"/>
  <c r="M670" i="1"/>
  <c r="N670" i="1" s="1"/>
  <c r="O670" i="1" s="1"/>
  <c r="M666" i="1"/>
  <c r="N666" i="1" s="1"/>
  <c r="O666" i="1" s="1"/>
  <c r="M663" i="1"/>
  <c r="N663" i="1" s="1"/>
  <c r="O663" i="1" s="1"/>
  <c r="M668" i="1"/>
  <c r="N668" i="1" s="1"/>
  <c r="O668" i="1" s="1"/>
  <c r="M671" i="1"/>
  <c r="N671" i="1" s="1"/>
  <c r="O671" i="1" s="1"/>
  <c r="M588" i="1"/>
  <c r="N588" i="1" s="1"/>
  <c r="O588" i="1" s="1"/>
  <c r="M589" i="1"/>
  <c r="N589" i="1" s="1"/>
  <c r="O589" i="1" s="1"/>
  <c r="M591" i="1"/>
  <c r="N591" i="1" s="1"/>
  <c r="O591" i="1" s="1"/>
  <c r="M586" i="1"/>
  <c r="N586" i="1" s="1"/>
  <c r="O586" i="1" s="1"/>
  <c r="M587" i="1"/>
  <c r="N587" i="1" s="1"/>
  <c r="O587" i="1" s="1"/>
  <c r="M595" i="1"/>
  <c r="N595" i="1" s="1"/>
  <c r="O595" i="1" s="1"/>
  <c r="M585" i="1"/>
  <c r="N585" i="1" s="1"/>
  <c r="O585" i="1" s="1"/>
  <c r="M590" i="1"/>
  <c r="N590" i="1" s="1"/>
  <c r="O590" i="1" s="1"/>
  <c r="M594" i="1"/>
  <c r="N594" i="1" s="1"/>
  <c r="O594" i="1" s="1"/>
  <c r="M606" i="1"/>
  <c r="N606" i="1" s="1"/>
  <c r="O606" i="1" s="1"/>
  <c r="M601" i="1"/>
  <c r="N601" i="1" s="1"/>
  <c r="O601" i="1" s="1"/>
  <c r="M602" i="1"/>
  <c r="N602" i="1" s="1"/>
  <c r="O602" i="1" s="1"/>
  <c r="N592" i="1"/>
  <c r="O592" i="1" s="1"/>
  <c r="M575" i="1"/>
  <c r="N575" i="1" s="1"/>
  <c r="O575" i="1" s="1"/>
  <c r="M570" i="1"/>
  <c r="N570" i="1" s="1"/>
  <c r="O570" i="1" s="1"/>
  <c r="M596" i="1"/>
  <c r="N596" i="1" s="1"/>
  <c r="O596" i="1" s="1"/>
  <c r="M569" i="1"/>
  <c r="N569" i="1" s="1"/>
  <c r="O569" i="1" s="1"/>
  <c r="M593" i="1"/>
  <c r="N593" i="1" s="1"/>
  <c r="O593" i="1" s="1"/>
  <c r="M584" i="1"/>
  <c r="N584" i="1" s="1"/>
  <c r="O584" i="1" s="1"/>
  <c r="M577" i="1"/>
  <c r="N577" i="1" s="1"/>
  <c r="O577" i="1" s="1"/>
  <c r="M580" i="1"/>
  <c r="N580" i="1" s="1"/>
  <c r="O580" i="1" s="1"/>
  <c r="M583" i="1"/>
  <c r="N583" i="1" s="1"/>
  <c r="O583" i="1" s="1"/>
  <c r="M582" i="1"/>
  <c r="N582" i="1" s="1"/>
  <c r="O582" i="1" s="1"/>
  <c r="M579" i="1"/>
  <c r="N579" i="1" s="1"/>
  <c r="O579" i="1" s="1"/>
  <c r="M576" i="1"/>
  <c r="N576" i="1" s="1"/>
  <c r="O576" i="1" s="1"/>
  <c r="M578" i="1"/>
  <c r="N578" i="1" s="1"/>
  <c r="O578" i="1" s="1"/>
  <c r="M581" i="1"/>
  <c r="N581" i="1" s="1"/>
  <c r="O581" i="1" s="1"/>
  <c r="M571" i="1"/>
  <c r="N571" i="1" s="1"/>
  <c r="O571" i="1" s="1"/>
  <c r="M573" i="1"/>
  <c r="N573" i="1" s="1"/>
  <c r="O573" i="1" s="1"/>
  <c r="M568" i="1"/>
  <c r="N568" i="1" s="1"/>
  <c r="O568" i="1" s="1"/>
  <c r="M567" i="1"/>
  <c r="N567" i="1" s="1"/>
  <c r="O567" i="1" s="1"/>
  <c r="M574" i="1"/>
  <c r="N574" i="1" s="1"/>
  <c r="O574" i="1" s="1"/>
  <c r="M572" i="1"/>
  <c r="N572" i="1" s="1"/>
  <c r="O572" i="1" s="1"/>
  <c r="M562" i="1"/>
  <c r="N562" i="1" s="1"/>
  <c r="O562" i="1" s="1"/>
  <c r="M549" i="1"/>
  <c r="N549" i="1" s="1"/>
  <c r="O549" i="1" s="1"/>
  <c r="M554" i="1"/>
  <c r="N554" i="1" s="1"/>
  <c r="O554" i="1" s="1"/>
  <c r="M548" i="1"/>
  <c r="N548" i="1" s="1"/>
  <c r="O548" i="1" s="1"/>
  <c r="M553" i="1"/>
  <c r="N553" i="1" s="1"/>
  <c r="O553" i="1" s="1"/>
  <c r="M551" i="1"/>
  <c r="N551" i="1" s="1"/>
  <c r="O551" i="1" s="1"/>
  <c r="M552" i="1"/>
  <c r="N552" i="1" s="1"/>
  <c r="O552" i="1" s="1"/>
  <c r="M555" i="1"/>
  <c r="N555" i="1" s="1"/>
  <c r="O555" i="1" s="1"/>
  <c r="M550" i="1"/>
  <c r="N550" i="1" s="1"/>
  <c r="O550" i="1" s="1"/>
  <c r="M547" i="1"/>
  <c r="N547" i="1" s="1"/>
  <c r="O547" i="1" s="1"/>
  <c r="M566" i="1"/>
  <c r="N566" i="1" s="1"/>
  <c r="O566" i="1" s="1"/>
  <c r="M559" i="1"/>
  <c r="N559" i="1" s="1"/>
  <c r="O559" i="1" s="1"/>
  <c r="M557" i="1"/>
  <c r="N557" i="1" s="1"/>
  <c r="O557" i="1" s="1"/>
  <c r="M556" i="1"/>
  <c r="N556" i="1" s="1"/>
  <c r="O556" i="1" s="1"/>
  <c r="M565" i="1"/>
  <c r="N565" i="1" s="1"/>
  <c r="O565" i="1" s="1"/>
  <c r="M561" i="1"/>
  <c r="N561" i="1" s="1"/>
  <c r="O561" i="1" s="1"/>
  <c r="M560" i="1"/>
  <c r="N560" i="1" s="1"/>
  <c r="O560" i="1" s="1"/>
  <c r="M558" i="1"/>
  <c r="N558" i="1" s="1"/>
  <c r="O558" i="1" s="1"/>
  <c r="M563" i="1"/>
  <c r="N563" i="1" s="1"/>
  <c r="O563" i="1" s="1"/>
  <c r="M543" i="1"/>
  <c r="N543" i="1" s="1"/>
  <c r="O543" i="1" s="1"/>
  <c r="M541" i="1"/>
  <c r="N541" i="1" s="1"/>
  <c r="O541" i="1" s="1"/>
  <c r="M535" i="1"/>
  <c r="N535" i="1" s="1"/>
  <c r="O535" i="1" s="1"/>
  <c r="M545" i="1"/>
  <c r="N545" i="1" s="1"/>
  <c r="O545" i="1" s="1"/>
  <c r="M546" i="1"/>
  <c r="N546" i="1" s="1"/>
  <c r="O546" i="1" s="1"/>
  <c r="M536" i="1"/>
  <c r="N536" i="1" s="1"/>
  <c r="O536" i="1" s="1"/>
  <c r="M537" i="1"/>
  <c r="N537" i="1" s="1"/>
  <c r="O537" i="1" s="1"/>
  <c r="M542" i="1"/>
  <c r="N542" i="1" s="1"/>
  <c r="O542" i="1" s="1"/>
  <c r="M538" i="1"/>
  <c r="N538" i="1" s="1"/>
  <c r="O538" i="1" s="1"/>
  <c r="M533" i="1"/>
  <c r="N533" i="1" s="1"/>
  <c r="O533" i="1" s="1"/>
  <c r="M534" i="1"/>
  <c r="N534" i="1" s="1"/>
  <c r="O534" i="1" s="1"/>
  <c r="M539" i="1"/>
  <c r="N539" i="1" s="1"/>
  <c r="O539" i="1" s="1"/>
  <c r="M544" i="1"/>
  <c r="N544" i="1" s="1"/>
  <c r="O544" i="1" s="1"/>
  <c r="M532" i="1"/>
  <c r="N532" i="1" s="1"/>
  <c r="O532" i="1" s="1"/>
  <c r="M531" i="1"/>
  <c r="N531" i="1" s="1"/>
  <c r="O531" i="1" s="1"/>
  <c r="M540" i="1"/>
  <c r="N540" i="1" s="1"/>
  <c r="O540" i="1" s="1"/>
  <c r="M513" i="1"/>
  <c r="N513" i="1" s="1"/>
  <c r="O513" i="1" s="1"/>
  <c r="M516" i="1"/>
  <c r="N516" i="1" s="1"/>
  <c r="O516" i="1" s="1"/>
  <c r="M520" i="1"/>
  <c r="N520" i="1" s="1"/>
  <c r="O520" i="1" s="1"/>
  <c r="M514" i="1"/>
  <c r="N514" i="1" s="1"/>
  <c r="O514" i="1" s="1"/>
  <c r="M517" i="1"/>
  <c r="N517" i="1" s="1"/>
  <c r="O517" i="1" s="1"/>
  <c r="M518" i="1"/>
  <c r="N518" i="1" s="1"/>
  <c r="O518" i="1" s="1"/>
  <c r="M521" i="1"/>
  <c r="N521" i="1" s="1"/>
  <c r="O521" i="1" s="1"/>
  <c r="M510" i="1"/>
  <c r="N510" i="1" s="1"/>
  <c r="O510" i="1" s="1"/>
  <c r="M519" i="1"/>
  <c r="N519" i="1" s="1"/>
  <c r="O519" i="1" s="1"/>
  <c r="M511" i="1"/>
  <c r="N511" i="1" s="1"/>
  <c r="O511" i="1" s="1"/>
  <c r="M515" i="1"/>
  <c r="N515" i="1" s="1"/>
  <c r="O515" i="1" s="1"/>
  <c r="M512" i="1"/>
  <c r="N512" i="1" s="1"/>
  <c r="O512" i="1" s="1"/>
  <c r="M505" i="1"/>
  <c r="N505" i="1" s="1"/>
  <c r="O505" i="1" s="1"/>
  <c r="M504" i="1"/>
  <c r="N504" i="1" s="1"/>
  <c r="O504" i="1" s="1"/>
  <c r="M501" i="1"/>
  <c r="N501" i="1" s="1"/>
  <c r="O501" i="1" s="1"/>
  <c r="M509" i="1"/>
  <c r="N509" i="1" s="1"/>
  <c r="O509" i="1" s="1"/>
  <c r="M508" i="1"/>
  <c r="N508" i="1" s="1"/>
  <c r="O508" i="1" s="1"/>
  <c r="M506" i="1"/>
  <c r="N506" i="1" s="1"/>
  <c r="O506" i="1" s="1"/>
  <c r="M502" i="1"/>
  <c r="N502" i="1" s="1"/>
  <c r="O502" i="1" s="1"/>
  <c r="M507" i="1"/>
  <c r="N507" i="1" s="1"/>
  <c r="O507" i="1" s="1"/>
  <c r="M503" i="1"/>
  <c r="N503" i="1" s="1"/>
  <c r="O503" i="1" s="1"/>
  <c r="M523" i="1"/>
  <c r="N523" i="1" s="1"/>
  <c r="O523" i="1" s="1"/>
  <c r="M526" i="1"/>
  <c r="N526" i="1" s="1"/>
  <c r="O526" i="1" s="1"/>
  <c r="M524" i="1"/>
  <c r="N524" i="1" s="1"/>
  <c r="O524" i="1" s="1"/>
  <c r="M528" i="1"/>
  <c r="N528" i="1" s="1"/>
  <c r="O528" i="1" s="1"/>
  <c r="M522" i="1"/>
  <c r="N522" i="1" s="1"/>
  <c r="O522" i="1" s="1"/>
  <c r="M529" i="1"/>
  <c r="N529" i="1" s="1"/>
  <c r="O529" i="1" s="1"/>
  <c r="M530" i="1"/>
  <c r="N530" i="1" s="1"/>
  <c r="O530" i="1" s="1"/>
  <c r="M525" i="1"/>
  <c r="N525" i="1" s="1"/>
  <c r="O525" i="1" s="1"/>
  <c r="M527" i="1"/>
  <c r="N527" i="1" s="1"/>
  <c r="O527" i="1" s="1"/>
  <c r="M500" i="1"/>
  <c r="N500" i="1" s="1"/>
  <c r="O500" i="1" s="1"/>
  <c r="M492" i="1"/>
  <c r="N492" i="1" s="1"/>
  <c r="O492" i="1" s="1"/>
  <c r="M491" i="1"/>
  <c r="N491" i="1" s="1"/>
  <c r="O491" i="1" s="1"/>
  <c r="M498" i="1"/>
  <c r="N498" i="1" s="1"/>
  <c r="O498" i="1" s="1"/>
  <c r="M497" i="1"/>
  <c r="N497" i="1" s="1"/>
  <c r="O497" i="1" s="1"/>
  <c r="M499" i="1"/>
  <c r="N499" i="1" s="1"/>
  <c r="O499" i="1" s="1"/>
  <c r="M494" i="1"/>
  <c r="N494" i="1" s="1"/>
  <c r="O494" i="1" s="1"/>
  <c r="M496" i="1"/>
  <c r="N496" i="1" s="1"/>
  <c r="O496" i="1" s="1"/>
  <c r="M495" i="1"/>
  <c r="N495" i="1" s="1"/>
  <c r="O495" i="1" s="1"/>
  <c r="M489" i="1"/>
  <c r="N489" i="1" s="1"/>
  <c r="O489" i="1" s="1"/>
  <c r="M490" i="1"/>
  <c r="N490" i="1" s="1"/>
  <c r="O490" i="1" s="1"/>
  <c r="M493" i="1"/>
  <c r="N493" i="1" s="1"/>
  <c r="O493" i="1" s="1"/>
  <c r="M472" i="1"/>
  <c r="N472" i="1" s="1"/>
  <c r="O472" i="1" s="1"/>
  <c r="M484" i="1"/>
  <c r="N484" i="1" s="1"/>
  <c r="O484" i="1" s="1"/>
  <c r="M465" i="1"/>
  <c r="N465" i="1" s="1"/>
  <c r="O465" i="1" s="1"/>
  <c r="M478" i="1"/>
  <c r="N478" i="1" s="1"/>
  <c r="O478" i="1" s="1"/>
  <c r="M480" i="1"/>
  <c r="N480" i="1" s="1"/>
  <c r="O480" i="1" s="1"/>
  <c r="M488" i="1"/>
  <c r="N488" i="1" s="1"/>
  <c r="O488" i="1" s="1"/>
  <c r="M485" i="1"/>
  <c r="N485" i="1" s="1"/>
  <c r="O485" i="1" s="1"/>
  <c r="M479" i="1"/>
  <c r="N479" i="1" s="1"/>
  <c r="O479" i="1" s="1"/>
  <c r="M477" i="1"/>
  <c r="N477" i="1" s="1"/>
  <c r="O477" i="1" s="1"/>
  <c r="M481" i="1"/>
  <c r="N481" i="1" s="1"/>
  <c r="O481" i="1" s="1"/>
  <c r="M487" i="1"/>
  <c r="N487" i="1" s="1"/>
  <c r="O487" i="1" s="1"/>
  <c r="M482" i="1"/>
  <c r="N482" i="1" s="1"/>
  <c r="O482" i="1" s="1"/>
  <c r="M483" i="1"/>
  <c r="N483" i="1" s="1"/>
  <c r="O483" i="1" s="1"/>
  <c r="M486" i="1"/>
  <c r="N486" i="1" s="1"/>
  <c r="O486" i="1" s="1"/>
  <c r="M476" i="1"/>
  <c r="N476" i="1" s="1"/>
  <c r="O476" i="1" s="1"/>
  <c r="M468" i="1"/>
  <c r="N468" i="1" s="1"/>
  <c r="O468" i="1" s="1"/>
  <c r="M473" i="1"/>
  <c r="N473" i="1" s="1"/>
  <c r="O473" i="1" s="1"/>
  <c r="M470" i="1"/>
  <c r="N470" i="1" s="1"/>
  <c r="O470" i="1" s="1"/>
  <c r="M469" i="1"/>
  <c r="N469" i="1" s="1"/>
  <c r="O469" i="1" s="1"/>
  <c r="M471" i="1"/>
  <c r="N471" i="1" s="1"/>
  <c r="O471" i="1" s="1"/>
  <c r="M440" i="1"/>
  <c r="N440" i="1" s="1"/>
  <c r="O440" i="1" s="1"/>
  <c r="M446" i="1"/>
  <c r="N446" i="1" s="1"/>
  <c r="O446" i="1" s="1"/>
  <c r="M443" i="1"/>
  <c r="N443" i="1" s="1"/>
  <c r="O443" i="1" s="1"/>
  <c r="M438" i="1"/>
  <c r="N438" i="1" s="1"/>
  <c r="O438" i="1" s="1"/>
  <c r="M441" i="1"/>
  <c r="N441" i="1" s="1"/>
  <c r="O441" i="1" s="1"/>
  <c r="M445" i="1"/>
  <c r="N445" i="1" s="1"/>
  <c r="O445" i="1" s="1"/>
  <c r="M439" i="1"/>
  <c r="N439" i="1" s="1"/>
  <c r="O439" i="1" s="1"/>
  <c r="M447" i="1"/>
  <c r="N447" i="1" s="1"/>
  <c r="O447" i="1" s="1"/>
  <c r="M442" i="1"/>
  <c r="N442" i="1" s="1"/>
  <c r="O442" i="1" s="1"/>
  <c r="M444" i="1"/>
  <c r="N444" i="1" s="1"/>
  <c r="O444" i="1" s="1"/>
  <c r="M409" i="1"/>
  <c r="N409" i="1" s="1"/>
  <c r="O409" i="1" s="1"/>
  <c r="M407" i="1"/>
  <c r="N407" i="1" s="1"/>
  <c r="O407" i="1" s="1"/>
  <c r="M461" i="1"/>
  <c r="N461" i="1" s="1"/>
  <c r="O461" i="1" s="1"/>
  <c r="M474" i="1"/>
  <c r="N474" i="1" s="1"/>
  <c r="O474" i="1" s="1"/>
  <c r="M467" i="1"/>
  <c r="N467" i="1" s="1"/>
  <c r="O467" i="1" s="1"/>
  <c r="M434" i="1"/>
  <c r="N434" i="1" s="1"/>
  <c r="O434" i="1" s="1"/>
  <c r="M435" i="1"/>
  <c r="N435" i="1" s="1"/>
  <c r="O435" i="1" s="1"/>
  <c r="M426" i="1"/>
  <c r="N426" i="1" s="1"/>
  <c r="O426" i="1" s="1"/>
  <c r="M431" i="1"/>
  <c r="N431" i="1" s="1"/>
  <c r="O431" i="1" s="1"/>
  <c r="M429" i="1"/>
  <c r="N429" i="1" s="1"/>
  <c r="O429" i="1" s="1"/>
  <c r="M425" i="1"/>
  <c r="N425" i="1" s="1"/>
  <c r="O425" i="1" s="1"/>
  <c r="M428" i="1"/>
  <c r="N428" i="1" s="1"/>
  <c r="O428" i="1" s="1"/>
  <c r="M437" i="1"/>
  <c r="N437" i="1" s="1"/>
  <c r="O437" i="1" s="1"/>
  <c r="M436" i="1"/>
  <c r="N436" i="1" s="1"/>
  <c r="O436" i="1" s="1"/>
  <c r="M430" i="1"/>
  <c r="N430" i="1" s="1"/>
  <c r="O430" i="1" s="1"/>
  <c r="M433" i="1"/>
  <c r="N433" i="1" s="1"/>
  <c r="O433" i="1" s="1"/>
  <c r="M432" i="1"/>
  <c r="N432" i="1" s="1"/>
  <c r="O432" i="1" s="1"/>
  <c r="M427" i="1"/>
  <c r="N427" i="1" s="1"/>
  <c r="O427" i="1" s="1"/>
  <c r="M403" i="1"/>
  <c r="N403" i="1" s="1"/>
  <c r="O403" i="1" s="1"/>
  <c r="M459" i="1"/>
  <c r="N459" i="1" s="1"/>
  <c r="O459" i="1" s="1"/>
  <c r="M463" i="1"/>
  <c r="N463" i="1" s="1"/>
  <c r="O463" i="1" s="1"/>
  <c r="M455" i="1"/>
  <c r="N455" i="1" s="1"/>
  <c r="O455" i="1" s="1"/>
  <c r="M462" i="1"/>
  <c r="N462" i="1" s="1"/>
  <c r="O462" i="1" s="1"/>
  <c r="M464" i="1"/>
  <c r="N464" i="1" s="1"/>
  <c r="O464" i="1" s="1"/>
  <c r="M457" i="1"/>
  <c r="N457" i="1" s="1"/>
  <c r="O457" i="1" s="1"/>
  <c r="M460" i="1"/>
  <c r="N460" i="1" s="1"/>
  <c r="O460" i="1" s="1"/>
  <c r="M456" i="1"/>
  <c r="N456" i="1" s="1"/>
  <c r="O456" i="1" s="1"/>
  <c r="M451" i="1"/>
  <c r="N451" i="1" s="1"/>
  <c r="O451" i="1" s="1"/>
  <c r="M453" i="1"/>
  <c r="N453" i="1" s="1"/>
  <c r="O453" i="1" s="1"/>
  <c r="M448" i="1"/>
  <c r="N448" i="1" s="1"/>
  <c r="O448" i="1" s="1"/>
  <c r="M450" i="1"/>
  <c r="N450" i="1" s="1"/>
  <c r="O450" i="1" s="1"/>
  <c r="M452" i="1"/>
  <c r="N452" i="1" s="1"/>
  <c r="O452" i="1" s="1"/>
  <c r="M449" i="1"/>
  <c r="N449" i="1" s="1"/>
  <c r="O449" i="1" s="1"/>
  <c r="M418" i="1"/>
  <c r="N418" i="1" s="1"/>
  <c r="O418" i="1" s="1"/>
  <c r="M421" i="1"/>
  <c r="N421" i="1" s="1"/>
  <c r="O421" i="1" s="1"/>
  <c r="M423" i="1"/>
  <c r="N423" i="1" s="1"/>
  <c r="O423" i="1" s="1"/>
  <c r="M424" i="1"/>
  <c r="N424" i="1" s="1"/>
  <c r="O424" i="1" s="1"/>
  <c r="M419" i="1"/>
  <c r="N419" i="1" s="1"/>
  <c r="O419" i="1" s="1"/>
  <c r="M422" i="1"/>
  <c r="N422" i="1" s="1"/>
  <c r="O422" i="1" s="1"/>
  <c r="M420" i="1"/>
  <c r="N420" i="1" s="1"/>
  <c r="O420" i="1" s="1"/>
  <c r="M466" i="1"/>
  <c r="N466" i="1" s="1"/>
  <c r="O466" i="1" s="1"/>
  <c r="M417" i="1"/>
  <c r="N417" i="1" s="1"/>
  <c r="O417" i="1" s="1"/>
  <c r="M416" i="1"/>
  <c r="N416" i="1" s="1"/>
  <c r="O416" i="1" s="1"/>
  <c r="M404" i="1"/>
  <c r="N404" i="1" s="1"/>
  <c r="O404" i="1" s="1"/>
  <c r="M411" i="1"/>
  <c r="N411" i="1" s="1"/>
  <c r="O411" i="1" s="1"/>
  <c r="M414" i="1"/>
  <c r="N414" i="1" s="1"/>
  <c r="O414" i="1" s="1"/>
  <c r="M410" i="1"/>
  <c r="N410" i="1" s="1"/>
  <c r="O410" i="1" s="1"/>
  <c r="M398" i="1"/>
  <c r="N398" i="1" s="1"/>
  <c r="O398" i="1" s="1"/>
  <c r="M396" i="1"/>
  <c r="N396" i="1" s="1"/>
  <c r="O396" i="1" s="1"/>
  <c r="M395" i="1"/>
  <c r="N395" i="1" s="1"/>
  <c r="O395" i="1" s="1"/>
  <c r="M402" i="1"/>
  <c r="N402" i="1" s="1"/>
  <c r="O402" i="1" s="1"/>
  <c r="M399" i="1"/>
  <c r="N399" i="1" s="1"/>
  <c r="O399" i="1" s="1"/>
  <c r="M400" i="1"/>
  <c r="N400" i="1" s="1"/>
  <c r="O400" i="1" s="1"/>
  <c r="M397" i="1"/>
  <c r="N397" i="1" s="1"/>
  <c r="O397" i="1" s="1"/>
  <c r="M401" i="1"/>
  <c r="N401" i="1" s="1"/>
  <c r="O401" i="1" s="1"/>
  <c r="M413" i="1"/>
  <c r="N413" i="1" s="1"/>
  <c r="O413" i="1" s="1"/>
  <c r="M405" i="1"/>
  <c r="N405" i="1" s="1"/>
  <c r="O405" i="1" s="1"/>
  <c r="M391" i="1"/>
  <c r="N391" i="1" s="1"/>
  <c r="O391" i="1" s="1"/>
  <c r="M394" i="1"/>
  <c r="N394" i="1" s="1"/>
  <c r="O394" i="1" s="1"/>
  <c r="M376" i="1"/>
  <c r="N376" i="1" s="1"/>
  <c r="O376" i="1" s="1"/>
  <c r="M412" i="1"/>
  <c r="N412" i="1" s="1"/>
  <c r="O412" i="1" s="1"/>
  <c r="M415" i="1"/>
  <c r="N415" i="1" s="1"/>
  <c r="O415" i="1" s="1"/>
  <c r="M388" i="1"/>
  <c r="N388" i="1" s="1"/>
  <c r="O388" i="1" s="1"/>
  <c r="M408" i="1"/>
  <c r="N408" i="1" s="1"/>
  <c r="O408" i="1" s="1"/>
  <c r="M406" i="1"/>
  <c r="N406" i="1" s="1"/>
  <c r="O406" i="1" s="1"/>
  <c r="M392" i="1"/>
  <c r="N392" i="1" s="1"/>
  <c r="O392" i="1" s="1"/>
  <c r="M371" i="1"/>
  <c r="N371" i="1" s="1"/>
  <c r="O371" i="1" s="1"/>
  <c r="N363" i="1"/>
  <c r="O363" i="1" s="1"/>
  <c r="M382" i="1"/>
  <c r="N382" i="1" s="1"/>
  <c r="O382" i="1" s="1"/>
  <c r="M377" i="1"/>
  <c r="N377" i="1" s="1"/>
  <c r="O377" i="1" s="1"/>
  <c r="M385" i="1"/>
  <c r="N385" i="1" s="1"/>
  <c r="O385" i="1" s="1"/>
  <c r="M369" i="1"/>
  <c r="N369" i="1" s="1"/>
  <c r="O369" i="1" s="1"/>
  <c r="M372" i="1"/>
  <c r="N372" i="1" s="1"/>
  <c r="O372" i="1" s="1"/>
  <c r="M378" i="1"/>
  <c r="N378" i="1" s="1"/>
  <c r="O378" i="1" s="1"/>
  <c r="M375" i="1"/>
  <c r="N375" i="1" s="1"/>
  <c r="O375" i="1" s="1"/>
  <c r="M374" i="1"/>
  <c r="N374" i="1" s="1"/>
  <c r="O374" i="1" s="1"/>
  <c r="M381" i="1"/>
  <c r="N381" i="1" s="1"/>
  <c r="O381" i="1" s="1"/>
  <c r="M379" i="1"/>
  <c r="N379" i="1" s="1"/>
  <c r="O379" i="1" s="1"/>
  <c r="M383" i="1"/>
  <c r="N383" i="1" s="1"/>
  <c r="O383" i="1" s="1"/>
  <c r="M380" i="1"/>
  <c r="N380" i="1" s="1"/>
  <c r="O380" i="1" s="1"/>
  <c r="M384" i="1"/>
  <c r="N384" i="1" s="1"/>
  <c r="O384" i="1" s="1"/>
  <c r="M344" i="1"/>
  <c r="N344" i="1" s="1"/>
  <c r="O344" i="1" s="1"/>
  <c r="M343" i="1"/>
  <c r="N343" i="1" s="1"/>
  <c r="O343" i="1" s="1"/>
  <c r="M338" i="1"/>
  <c r="N338" i="1" s="1"/>
  <c r="O338" i="1" s="1"/>
  <c r="M339" i="1"/>
  <c r="N339" i="1" s="1"/>
  <c r="O339" i="1" s="1"/>
  <c r="M341" i="1"/>
  <c r="N341" i="1" s="1"/>
  <c r="O341" i="1" s="1"/>
  <c r="M342" i="1"/>
  <c r="N342" i="1" s="1"/>
  <c r="O342" i="1" s="1"/>
  <c r="M340" i="1"/>
  <c r="N340" i="1" s="1"/>
  <c r="O340" i="1" s="1"/>
  <c r="M373" i="1"/>
  <c r="N373" i="1" s="1"/>
  <c r="O373" i="1" s="1"/>
  <c r="M358" i="1"/>
  <c r="N358" i="1" s="1"/>
  <c r="O358" i="1" s="1"/>
  <c r="M353" i="1"/>
  <c r="N353" i="1" s="1"/>
  <c r="O353" i="1" s="1"/>
  <c r="M337" i="1"/>
  <c r="N337" i="1" s="1"/>
  <c r="O337" i="1" s="1"/>
  <c r="M333" i="1"/>
  <c r="N333" i="1" s="1"/>
  <c r="O333" i="1" s="1"/>
  <c r="M332" i="1"/>
  <c r="N332" i="1" s="1"/>
  <c r="O332" i="1" s="1"/>
  <c r="M336" i="1"/>
  <c r="N336" i="1" s="1"/>
  <c r="O336" i="1" s="1"/>
  <c r="M331" i="1"/>
  <c r="N331" i="1" s="1"/>
  <c r="O331" i="1" s="1"/>
  <c r="M334" i="1"/>
  <c r="N334" i="1" s="1"/>
  <c r="O334" i="1" s="1"/>
  <c r="M335" i="1"/>
  <c r="N335" i="1" s="1"/>
  <c r="O335" i="1" s="1"/>
  <c r="M329" i="1"/>
  <c r="N329" i="1" s="1"/>
  <c r="O329" i="1" s="1"/>
  <c r="M330" i="1"/>
  <c r="N330" i="1" s="1"/>
  <c r="O330" i="1" s="1"/>
  <c r="M326" i="1"/>
  <c r="N326" i="1" s="1"/>
  <c r="O326" i="1" s="1"/>
  <c r="M327" i="1"/>
  <c r="N327" i="1" s="1"/>
  <c r="O327" i="1" s="1"/>
  <c r="M328" i="1"/>
  <c r="N328" i="1" s="1"/>
  <c r="O328" i="1" s="1"/>
  <c r="M393" i="1"/>
  <c r="N393" i="1" s="1"/>
  <c r="O393" i="1" s="1"/>
  <c r="M387" i="1"/>
  <c r="N387" i="1" s="1"/>
  <c r="O387" i="1" s="1"/>
  <c r="M389" i="1"/>
  <c r="N389" i="1" s="1"/>
  <c r="O389" i="1" s="1"/>
  <c r="M386" i="1"/>
  <c r="N386" i="1" s="1"/>
  <c r="O386" i="1" s="1"/>
  <c r="M390" i="1"/>
  <c r="N390" i="1" s="1"/>
  <c r="O390" i="1" s="1"/>
  <c r="M370" i="1"/>
  <c r="N370" i="1" s="1"/>
  <c r="O370" i="1" s="1"/>
  <c r="M368" i="1"/>
  <c r="N368" i="1" s="1"/>
  <c r="O368" i="1" s="1"/>
  <c r="M365" i="1"/>
  <c r="N365" i="1" s="1"/>
  <c r="O365" i="1" s="1"/>
  <c r="M362" i="1"/>
  <c r="N362" i="1" s="1"/>
  <c r="O362" i="1" s="1"/>
  <c r="M360" i="1"/>
  <c r="N360" i="1" s="1"/>
  <c r="O360" i="1" s="1"/>
  <c r="M361" i="1"/>
  <c r="N361" i="1" s="1"/>
  <c r="O361" i="1" s="1"/>
  <c r="M366" i="1"/>
  <c r="N366" i="1" s="1"/>
  <c r="O366" i="1" s="1"/>
  <c r="M347" i="1"/>
  <c r="N347" i="1" s="1"/>
  <c r="O347" i="1" s="1"/>
  <c r="M357" i="1"/>
  <c r="N357" i="1" s="1"/>
  <c r="O357" i="1" s="1"/>
  <c r="M348" i="1"/>
  <c r="N348" i="1" s="1"/>
  <c r="O348" i="1" s="1"/>
  <c r="M350" i="1"/>
  <c r="N350" i="1" s="1"/>
  <c r="O350" i="1" s="1"/>
  <c r="M349" i="1"/>
  <c r="N349" i="1" s="1"/>
  <c r="O349" i="1" s="1"/>
  <c r="M352" i="1"/>
  <c r="N352" i="1" s="1"/>
  <c r="O352" i="1" s="1"/>
  <c r="M351" i="1"/>
  <c r="N351" i="1" s="1"/>
  <c r="O351" i="1" s="1"/>
  <c r="M346" i="1"/>
  <c r="N346" i="1" s="1"/>
  <c r="O346" i="1" s="1"/>
  <c r="M345" i="1"/>
  <c r="N345" i="1" s="1"/>
  <c r="O345" i="1" s="1"/>
  <c r="M356" i="1"/>
  <c r="N356" i="1" s="1"/>
  <c r="O356" i="1" s="1"/>
  <c r="M355" i="1"/>
  <c r="N355" i="1" s="1"/>
  <c r="O355" i="1" s="1"/>
  <c r="M367" i="1"/>
  <c r="N367" i="1" s="1"/>
  <c r="O367" i="1" s="1"/>
  <c r="M354" i="1"/>
  <c r="N354" i="1" s="1"/>
  <c r="O354" i="1" s="1"/>
  <c r="M359" i="1"/>
  <c r="N359" i="1" s="1"/>
  <c r="O359" i="1" s="1"/>
  <c r="M364" i="1"/>
  <c r="N364" i="1" s="1"/>
  <c r="O364" i="1" s="1"/>
  <c r="I198" i="1"/>
  <c r="J198" i="1" s="1"/>
  <c r="K198" i="1" s="1"/>
  <c r="L198" i="1" s="1"/>
  <c r="I205" i="1"/>
  <c r="J205" i="1" s="1"/>
  <c r="K205" i="1" s="1"/>
  <c r="L205" i="1" s="1"/>
  <c r="I203" i="1"/>
  <c r="J203" i="1" s="1"/>
  <c r="K203" i="1" s="1"/>
  <c r="L203" i="1" s="1"/>
  <c r="I196" i="1"/>
  <c r="J196" i="1" s="1"/>
  <c r="K196" i="1" s="1"/>
  <c r="L196" i="1" s="1"/>
  <c r="I207" i="1"/>
  <c r="J207" i="1" s="1"/>
  <c r="K207" i="1" s="1"/>
  <c r="L207" i="1" s="1"/>
  <c r="I209" i="1"/>
  <c r="J209" i="1" s="1"/>
  <c r="K209" i="1" s="1"/>
  <c r="L209" i="1" s="1"/>
  <c r="I206" i="1"/>
  <c r="J206" i="1" s="1"/>
  <c r="K206" i="1" s="1"/>
  <c r="L206" i="1" s="1"/>
  <c r="I208" i="1"/>
  <c r="J208" i="1" s="1"/>
  <c r="K208" i="1" s="1"/>
  <c r="L208" i="1" s="1"/>
  <c r="I210" i="1"/>
  <c r="J210" i="1" s="1"/>
  <c r="K210" i="1" s="1"/>
  <c r="L210" i="1" s="1"/>
  <c r="I211" i="1"/>
  <c r="J211" i="1" s="1"/>
  <c r="K211" i="1" s="1"/>
  <c r="L211" i="1" s="1"/>
  <c r="I212" i="1"/>
  <c r="J212" i="1" s="1"/>
  <c r="K212" i="1" s="1"/>
  <c r="L212" i="1" s="1"/>
  <c r="I213" i="1"/>
  <c r="J213" i="1" s="1"/>
  <c r="K213" i="1" s="1"/>
  <c r="L213" i="1" s="1"/>
  <c r="I219" i="1"/>
  <c r="J219" i="1" s="1"/>
  <c r="K219" i="1" s="1"/>
  <c r="L219" i="1" s="1"/>
  <c r="I225" i="1"/>
  <c r="J225" i="1" s="1"/>
  <c r="K225" i="1" s="1"/>
  <c r="L225" i="1" s="1"/>
  <c r="I217" i="1"/>
  <c r="J217" i="1" s="1"/>
  <c r="K217" i="1" s="1"/>
  <c r="L217" i="1" s="1"/>
  <c r="I224" i="1"/>
  <c r="J224" i="1" s="1"/>
  <c r="K224" i="1" s="1"/>
  <c r="L224" i="1" s="1"/>
  <c r="I222" i="1"/>
  <c r="J222" i="1" s="1"/>
  <c r="K222" i="1" s="1"/>
  <c r="L222" i="1" s="1"/>
  <c r="I215" i="1"/>
  <c r="J215" i="1" s="1"/>
  <c r="K215" i="1" s="1"/>
  <c r="L215" i="1" s="1"/>
  <c r="I214" i="1"/>
  <c r="J214" i="1" s="1"/>
  <c r="K214" i="1" s="1"/>
  <c r="L214" i="1" s="1"/>
  <c r="I223" i="1"/>
  <c r="J223" i="1" s="1"/>
  <c r="K223" i="1" s="1"/>
  <c r="L223" i="1" s="1"/>
  <c r="I220" i="1"/>
  <c r="J220" i="1" s="1"/>
  <c r="K220" i="1" s="1"/>
  <c r="L220" i="1" s="1"/>
  <c r="I216" i="1"/>
  <c r="J216" i="1" s="1"/>
  <c r="K216" i="1" s="1"/>
  <c r="L216" i="1" s="1"/>
  <c r="I221" i="1"/>
  <c r="J221" i="1" s="1"/>
  <c r="K221" i="1" s="1"/>
  <c r="L221" i="1" s="1"/>
  <c r="I226" i="1"/>
  <c r="J226" i="1" s="1"/>
  <c r="K226" i="1" s="1"/>
  <c r="L226" i="1" s="1"/>
  <c r="I218" i="1"/>
  <c r="J218" i="1" s="1"/>
  <c r="K218" i="1" s="1"/>
  <c r="L218" i="1" s="1"/>
  <c r="I227" i="1"/>
  <c r="J227" i="1" s="1"/>
  <c r="K227" i="1" s="1"/>
  <c r="L227" i="1" s="1"/>
  <c r="I228" i="1"/>
  <c r="J228" i="1" s="1"/>
  <c r="K228" i="1" s="1"/>
  <c r="L228" i="1" s="1"/>
  <c r="I229" i="1"/>
  <c r="J229" i="1" s="1"/>
  <c r="K229" i="1" s="1"/>
  <c r="L229" i="1" s="1"/>
  <c r="I231" i="1"/>
  <c r="J231" i="1" s="1"/>
  <c r="K231" i="1" s="1"/>
  <c r="L231" i="1" s="1"/>
  <c r="I230" i="1"/>
  <c r="J230" i="1" s="1"/>
  <c r="K230" i="1" s="1"/>
  <c r="L230" i="1" s="1"/>
  <c r="I232" i="1"/>
  <c r="J232" i="1" s="1"/>
  <c r="K232" i="1" s="1"/>
  <c r="L232" i="1" s="1"/>
  <c r="I236" i="1"/>
  <c r="J236" i="1" s="1"/>
  <c r="K236" i="1" s="1"/>
  <c r="L236" i="1" s="1"/>
  <c r="I235" i="1"/>
  <c r="J235" i="1" s="1"/>
  <c r="K235" i="1" s="1"/>
  <c r="L235" i="1" s="1"/>
  <c r="I234" i="1"/>
  <c r="J234" i="1" s="1"/>
  <c r="K234" i="1" s="1"/>
  <c r="L234" i="1" s="1"/>
  <c r="I233" i="1"/>
  <c r="J233" i="1" s="1"/>
  <c r="K233" i="1" s="1"/>
  <c r="L233" i="1" s="1"/>
  <c r="I237" i="1"/>
  <c r="J237" i="1" s="1"/>
  <c r="K237" i="1" s="1"/>
  <c r="L237" i="1" s="1"/>
  <c r="I240" i="1"/>
  <c r="J240" i="1" s="1"/>
  <c r="K240" i="1" s="1"/>
  <c r="L240" i="1" s="1"/>
  <c r="I242" i="1"/>
  <c r="J242" i="1" s="1"/>
  <c r="K242" i="1" s="1"/>
  <c r="L242" i="1" s="1"/>
  <c r="I239" i="1"/>
  <c r="J239" i="1" s="1"/>
  <c r="K239" i="1" s="1"/>
  <c r="L239" i="1" s="1"/>
  <c r="I243" i="1"/>
  <c r="J243" i="1" s="1"/>
  <c r="K243" i="1" s="1"/>
  <c r="L243" i="1" s="1"/>
  <c r="I238" i="1"/>
  <c r="J238" i="1" s="1"/>
  <c r="K238" i="1" s="1"/>
  <c r="L238" i="1" s="1"/>
  <c r="I241" i="1"/>
  <c r="J241" i="1" s="1"/>
  <c r="K241" i="1" s="1"/>
  <c r="L241" i="1" s="1"/>
  <c r="I245" i="1"/>
  <c r="J245" i="1" s="1"/>
  <c r="K245" i="1" s="1"/>
  <c r="L245" i="1" s="1"/>
  <c r="I244" i="1"/>
  <c r="J244" i="1" s="1"/>
  <c r="K244" i="1" s="1"/>
  <c r="L244" i="1" s="1"/>
  <c r="I246" i="1"/>
  <c r="J246" i="1" s="1"/>
  <c r="K246" i="1" s="1"/>
  <c r="L246" i="1" s="1"/>
  <c r="I253" i="1"/>
  <c r="J253" i="1" s="1"/>
  <c r="K253" i="1" s="1"/>
  <c r="L253" i="1" s="1"/>
  <c r="I248" i="1"/>
  <c r="J248" i="1" s="1"/>
  <c r="K248" i="1" s="1"/>
  <c r="L248" i="1" s="1"/>
  <c r="I251" i="1"/>
  <c r="J251" i="1" s="1"/>
  <c r="K251" i="1" s="1"/>
  <c r="L251" i="1" s="1"/>
  <c r="I252" i="1"/>
  <c r="J252" i="1" s="1"/>
  <c r="K252" i="1" s="1"/>
  <c r="L252" i="1" s="1"/>
  <c r="I258" i="1"/>
  <c r="J258" i="1" s="1"/>
  <c r="K258" i="1" s="1"/>
  <c r="L258" i="1" s="1"/>
  <c r="I247" i="1"/>
  <c r="J247" i="1" s="1"/>
  <c r="K247" i="1" s="1"/>
  <c r="L247" i="1" s="1"/>
  <c r="I255" i="1"/>
  <c r="J255" i="1" s="1"/>
  <c r="K255" i="1" s="1"/>
  <c r="L255" i="1" s="1"/>
  <c r="I256" i="1"/>
  <c r="J256" i="1" s="1"/>
  <c r="K256" i="1" s="1"/>
  <c r="L256" i="1" s="1"/>
  <c r="I257" i="1"/>
  <c r="J257" i="1" s="1"/>
  <c r="K257" i="1" s="1"/>
  <c r="L257" i="1" s="1"/>
  <c r="I250" i="1"/>
  <c r="J250" i="1" s="1"/>
  <c r="K250" i="1" s="1"/>
  <c r="L250" i="1" s="1"/>
  <c r="I254" i="1"/>
  <c r="J254" i="1" s="1"/>
  <c r="K254" i="1" s="1"/>
  <c r="L254" i="1" s="1"/>
  <c r="I249" i="1"/>
  <c r="J249" i="1" s="1"/>
  <c r="K249" i="1" s="1"/>
  <c r="L249" i="1" s="1"/>
  <c r="I264" i="1"/>
  <c r="J264" i="1" s="1"/>
  <c r="K264" i="1" s="1"/>
  <c r="L264" i="1" s="1"/>
  <c r="I262" i="1"/>
  <c r="J262" i="1" s="1"/>
  <c r="K262" i="1" s="1"/>
  <c r="L262" i="1" s="1"/>
  <c r="I261" i="1"/>
  <c r="J261" i="1" s="1"/>
  <c r="K261" i="1" s="1"/>
  <c r="L261" i="1" s="1"/>
  <c r="I260" i="1"/>
  <c r="J260" i="1" s="1"/>
  <c r="K260" i="1" s="1"/>
  <c r="L260" i="1" s="1"/>
  <c r="I259" i="1"/>
  <c r="J259" i="1" s="1"/>
  <c r="K259" i="1" s="1"/>
  <c r="L259" i="1" s="1"/>
  <c r="I263" i="1"/>
  <c r="J263" i="1" s="1"/>
  <c r="K263" i="1" s="1"/>
  <c r="L263" i="1" s="1"/>
  <c r="I266" i="1"/>
  <c r="J266" i="1" s="1"/>
  <c r="K266" i="1" s="1"/>
  <c r="L266" i="1" s="1"/>
  <c r="I265" i="1"/>
  <c r="J265" i="1" s="1"/>
  <c r="K265" i="1" s="1"/>
  <c r="L265" i="1" s="1"/>
  <c r="I268" i="1"/>
  <c r="J268" i="1" s="1"/>
  <c r="K268" i="1" s="1"/>
  <c r="L268" i="1" s="1"/>
  <c r="I269" i="1"/>
  <c r="J269" i="1" s="1"/>
  <c r="K269" i="1" s="1"/>
  <c r="L269" i="1" s="1"/>
  <c r="I271" i="1"/>
  <c r="J271" i="1" s="1"/>
  <c r="K271" i="1" s="1"/>
  <c r="L271" i="1" s="1"/>
  <c r="I273" i="1"/>
  <c r="J273" i="1" s="1"/>
  <c r="K273" i="1" s="1"/>
  <c r="L273" i="1" s="1"/>
  <c r="I270" i="1"/>
  <c r="J270" i="1" s="1"/>
  <c r="K270" i="1" s="1"/>
  <c r="L270" i="1" s="1"/>
  <c r="I274" i="1"/>
  <c r="J274" i="1" s="1"/>
  <c r="K274" i="1" s="1"/>
  <c r="L274" i="1" s="1"/>
  <c r="I276" i="1"/>
  <c r="J276" i="1" s="1"/>
  <c r="K276" i="1" s="1"/>
  <c r="L276" i="1" s="1"/>
  <c r="I267" i="1"/>
  <c r="J267" i="1" s="1"/>
  <c r="K267" i="1" s="1"/>
  <c r="L267" i="1" s="1"/>
  <c r="I275" i="1"/>
  <c r="J275" i="1" s="1"/>
  <c r="K275" i="1" s="1"/>
  <c r="L275" i="1" s="1"/>
  <c r="I272" i="1"/>
  <c r="J272" i="1" s="1"/>
  <c r="K272" i="1" s="1"/>
  <c r="L272" i="1" s="1"/>
  <c r="I280" i="1"/>
  <c r="J280" i="1" s="1"/>
  <c r="K280" i="1" s="1"/>
  <c r="L280" i="1" s="1"/>
  <c r="I277" i="1"/>
  <c r="J277" i="1" s="1"/>
  <c r="K277" i="1" s="1"/>
  <c r="L277" i="1" s="1"/>
  <c r="I282" i="1"/>
  <c r="J282" i="1" s="1"/>
  <c r="K282" i="1" s="1"/>
  <c r="L282" i="1" s="1"/>
  <c r="I279" i="1"/>
  <c r="J279" i="1" s="1"/>
  <c r="K279" i="1" s="1"/>
  <c r="L279" i="1" s="1"/>
  <c r="I278" i="1"/>
  <c r="J278" i="1" s="1"/>
  <c r="K278" i="1" s="1"/>
  <c r="L278" i="1" s="1"/>
  <c r="I281" i="1"/>
  <c r="J281" i="1" s="1"/>
  <c r="K281" i="1" s="1"/>
  <c r="L281" i="1" s="1"/>
  <c r="I286" i="1"/>
  <c r="J286" i="1" s="1"/>
  <c r="K286" i="1" s="1"/>
  <c r="L286" i="1" s="1"/>
  <c r="I288" i="1"/>
  <c r="J288" i="1" s="1"/>
  <c r="K288" i="1" s="1"/>
  <c r="L288" i="1" s="1"/>
  <c r="I284" i="1"/>
  <c r="J284" i="1" s="1"/>
  <c r="K284" i="1" s="1"/>
  <c r="L284" i="1" s="1"/>
  <c r="I287" i="1"/>
  <c r="J287" i="1" s="1"/>
  <c r="K287" i="1" s="1"/>
  <c r="L287" i="1" s="1"/>
  <c r="I283" i="1"/>
  <c r="J283" i="1" s="1"/>
  <c r="K283" i="1" s="1"/>
  <c r="L283" i="1" s="1"/>
  <c r="I291" i="1"/>
  <c r="J291" i="1" s="1"/>
  <c r="K291" i="1" s="1"/>
  <c r="L291" i="1" s="1"/>
  <c r="I285" i="1"/>
  <c r="J285" i="1" s="1"/>
  <c r="K285" i="1" s="1"/>
  <c r="L285" i="1" s="1"/>
  <c r="I289" i="1"/>
  <c r="J289" i="1" s="1"/>
  <c r="K289" i="1" s="1"/>
  <c r="L289" i="1" s="1"/>
  <c r="I292" i="1"/>
  <c r="J292" i="1" s="1"/>
  <c r="K292" i="1" s="1"/>
  <c r="L292" i="1" s="1"/>
  <c r="I290" i="1"/>
  <c r="J290" i="1" s="1"/>
  <c r="K290" i="1" s="1"/>
  <c r="L290" i="1" s="1"/>
  <c r="I293" i="1"/>
  <c r="J293" i="1" s="1"/>
  <c r="K293" i="1" s="1"/>
  <c r="L293" i="1" s="1"/>
  <c r="I295" i="1"/>
  <c r="J295" i="1" s="1"/>
  <c r="K295" i="1" s="1"/>
  <c r="L295" i="1" s="1"/>
  <c r="I294" i="1"/>
  <c r="J294" i="1" s="1"/>
  <c r="K294" i="1" s="1"/>
  <c r="L294" i="1" s="1"/>
  <c r="I296" i="1"/>
  <c r="J296" i="1" s="1"/>
  <c r="K296" i="1" s="1"/>
  <c r="L296" i="1" s="1"/>
  <c r="I297" i="1"/>
  <c r="J297" i="1" s="1"/>
  <c r="K297" i="1" s="1"/>
  <c r="L297" i="1" s="1"/>
  <c r="I304" i="1"/>
  <c r="J304" i="1" s="1"/>
  <c r="K304" i="1" s="1"/>
  <c r="L304" i="1" s="1"/>
  <c r="I301" i="1"/>
  <c r="J301" i="1" s="1"/>
  <c r="K301" i="1" s="1"/>
  <c r="L301" i="1" s="1"/>
  <c r="I299" i="1"/>
  <c r="J299" i="1" s="1"/>
  <c r="K299" i="1" s="1"/>
  <c r="L299" i="1" s="1"/>
  <c r="I305" i="1"/>
  <c r="J305" i="1" s="1"/>
  <c r="K305" i="1" s="1"/>
  <c r="L305" i="1" s="1"/>
  <c r="I298" i="1"/>
  <c r="J298" i="1" s="1"/>
  <c r="K298" i="1" s="1"/>
  <c r="L298" i="1" s="1"/>
  <c r="I309" i="1"/>
  <c r="J309" i="1" s="1"/>
  <c r="K309" i="1" s="1"/>
  <c r="L309" i="1" s="1"/>
  <c r="I302" i="1"/>
  <c r="J302" i="1" s="1"/>
  <c r="K302" i="1" s="1"/>
  <c r="L302" i="1" s="1"/>
  <c r="I303" i="1"/>
  <c r="J303" i="1" s="1"/>
  <c r="K303" i="1" s="1"/>
  <c r="L303" i="1" s="1"/>
  <c r="I300" i="1"/>
  <c r="J300" i="1" s="1"/>
  <c r="K300" i="1" s="1"/>
  <c r="L300" i="1" s="1"/>
  <c r="I306" i="1"/>
  <c r="J306" i="1" s="1"/>
  <c r="K306" i="1" s="1"/>
  <c r="L306" i="1" s="1"/>
  <c r="I308" i="1"/>
  <c r="J308" i="1" s="1"/>
  <c r="K308" i="1" s="1"/>
  <c r="L308" i="1" s="1"/>
  <c r="I307" i="1"/>
  <c r="J307" i="1" s="1"/>
  <c r="K307" i="1" s="1"/>
  <c r="L307" i="1" s="1"/>
  <c r="I313" i="1"/>
  <c r="J313" i="1" s="1"/>
  <c r="K313" i="1" s="1"/>
  <c r="L313" i="1" s="1"/>
  <c r="I312" i="1"/>
  <c r="J312" i="1" s="1"/>
  <c r="K312" i="1" s="1"/>
  <c r="L312" i="1" s="1"/>
  <c r="I311" i="1"/>
  <c r="J311" i="1" s="1"/>
  <c r="K311" i="1" s="1"/>
  <c r="L311" i="1" s="1"/>
  <c r="I310" i="1"/>
  <c r="J310" i="1" s="1"/>
  <c r="K310" i="1" s="1"/>
  <c r="L310" i="1" s="1"/>
  <c r="I315" i="1"/>
  <c r="J315" i="1" s="1"/>
  <c r="K315" i="1" s="1"/>
  <c r="L315" i="1" s="1"/>
  <c r="I314" i="1"/>
  <c r="J314" i="1" s="1"/>
  <c r="K314" i="1" s="1"/>
  <c r="L314" i="1" s="1"/>
  <c r="I316" i="1"/>
  <c r="J316" i="1" s="1"/>
  <c r="K316" i="1" s="1"/>
  <c r="L316" i="1" s="1"/>
  <c r="I317" i="1"/>
  <c r="J317" i="1" s="1"/>
  <c r="K317" i="1" s="1"/>
  <c r="L317" i="1" s="1"/>
  <c r="I322" i="1"/>
  <c r="J322" i="1" s="1"/>
  <c r="K322" i="1" s="1"/>
  <c r="L322" i="1" s="1"/>
  <c r="I318" i="1"/>
  <c r="J318" i="1" s="1"/>
  <c r="K318" i="1" s="1"/>
  <c r="L318" i="1" s="1"/>
  <c r="I319" i="1"/>
  <c r="J319" i="1" s="1"/>
  <c r="K319" i="1" s="1"/>
  <c r="L319" i="1" s="1"/>
  <c r="M325" i="1" l="1"/>
  <c r="N325" i="1" s="1"/>
  <c r="O325" i="1" s="1"/>
  <c r="M324" i="1"/>
  <c r="N324" i="1" s="1"/>
  <c r="O324" i="1" s="1"/>
  <c r="M323" i="1"/>
  <c r="N323" i="1" s="1"/>
  <c r="O323" i="1" s="1"/>
  <c r="M320" i="1"/>
  <c r="N320" i="1" s="1"/>
  <c r="O320" i="1" s="1"/>
  <c r="M321" i="1"/>
  <c r="N321" i="1" s="1"/>
  <c r="O321" i="1" s="1"/>
  <c r="H357" i="1"/>
  <c r="P357" i="1"/>
  <c r="P531" i="1"/>
  <c r="H531" i="1"/>
  <c r="H567" i="1"/>
  <c r="P567" i="1"/>
  <c r="H756" i="1"/>
  <c r="P756" i="1"/>
  <c r="P370" i="1"/>
  <c r="H370" i="1"/>
  <c r="P447" i="1"/>
  <c r="H447" i="1"/>
  <c r="H565" i="1"/>
  <c r="P565" i="1"/>
  <c r="P595" i="1"/>
  <c r="H595" i="1"/>
  <c r="H652" i="1"/>
  <c r="P652" i="1"/>
  <c r="H613" i="1"/>
  <c r="P613" i="1"/>
  <c r="H644" i="1"/>
  <c r="P644" i="1"/>
  <c r="P704" i="1"/>
  <c r="H704" i="1"/>
  <c r="P690" i="1"/>
  <c r="H690" i="1"/>
  <c r="P715" i="1"/>
  <c r="H715" i="1"/>
  <c r="H736" i="1"/>
  <c r="P736" i="1"/>
  <c r="P840" i="1"/>
  <c r="H840" i="1"/>
  <c r="P790" i="1"/>
  <c r="H790" i="1"/>
  <c r="H856" i="1"/>
  <c r="P856" i="1"/>
  <c r="H746" i="1"/>
  <c r="P746" i="1"/>
  <c r="H782" i="1"/>
  <c r="P782" i="1"/>
  <c r="P816" i="1"/>
  <c r="H816" i="1"/>
  <c r="P819" i="1"/>
  <c r="H819" i="1"/>
  <c r="P769" i="1"/>
  <c r="H769" i="1"/>
  <c r="H836" i="1"/>
  <c r="P836" i="1"/>
  <c r="H390" i="1"/>
  <c r="P390" i="1"/>
  <c r="P340" i="1"/>
  <c r="H340" i="1"/>
  <c r="H394" i="1"/>
  <c r="P394" i="1"/>
  <c r="P397" i="1"/>
  <c r="H397" i="1"/>
  <c r="H422" i="1"/>
  <c r="P422" i="1"/>
  <c r="P482" i="1"/>
  <c r="H482" i="1"/>
  <c r="H493" i="1"/>
  <c r="P493" i="1"/>
  <c r="P492" i="1"/>
  <c r="H492" i="1"/>
  <c r="P513" i="1"/>
  <c r="H513" i="1"/>
  <c r="H532" i="1"/>
  <c r="P532" i="1"/>
  <c r="H552" i="1"/>
  <c r="P552" i="1"/>
  <c r="H587" i="1"/>
  <c r="P587" i="1"/>
  <c r="P619" i="1"/>
  <c r="H619" i="1"/>
  <c r="H661" i="1"/>
  <c r="P661" i="1"/>
  <c r="P631" i="1"/>
  <c r="H631" i="1"/>
  <c r="P674" i="1"/>
  <c r="H674" i="1"/>
  <c r="P683" i="1"/>
  <c r="H683" i="1"/>
  <c r="P702" i="1"/>
  <c r="H702" i="1"/>
  <c r="P707" i="1"/>
  <c r="H707" i="1"/>
  <c r="H792" i="1"/>
  <c r="P792" i="1"/>
  <c r="P847" i="1"/>
  <c r="H847" i="1"/>
  <c r="H775" i="1"/>
  <c r="P775" i="1"/>
  <c r="H779" i="1"/>
  <c r="P779" i="1"/>
  <c r="H730" i="1"/>
  <c r="P730" i="1"/>
  <c r="P336" i="1"/>
  <c r="H336" i="1"/>
  <c r="H420" i="1"/>
  <c r="P420" i="1"/>
  <c r="H542" i="1"/>
  <c r="P542" i="1"/>
  <c r="H384" i="1"/>
  <c r="P384" i="1"/>
  <c r="H415" i="1"/>
  <c r="P415" i="1"/>
  <c r="P391" i="1"/>
  <c r="H391" i="1"/>
  <c r="H414" i="1"/>
  <c r="P414" i="1"/>
  <c r="P419" i="1"/>
  <c r="H419" i="1"/>
  <c r="P453" i="1"/>
  <c r="H453" i="1"/>
  <c r="H487" i="1"/>
  <c r="P487" i="1"/>
  <c r="P490" i="1"/>
  <c r="H490" i="1"/>
  <c r="H500" i="1"/>
  <c r="P500" i="1"/>
  <c r="P528" i="1"/>
  <c r="H528" i="1"/>
  <c r="P503" i="1"/>
  <c r="H503" i="1"/>
  <c r="P505" i="1"/>
  <c r="H505" i="1"/>
  <c r="H521" i="1"/>
  <c r="P521" i="1"/>
  <c r="H563" i="1"/>
  <c r="P563" i="1"/>
  <c r="H557" i="1"/>
  <c r="P557" i="1"/>
  <c r="P574" i="1"/>
  <c r="H574" i="1"/>
  <c r="H568" i="1"/>
  <c r="P568" i="1"/>
  <c r="P582" i="1"/>
  <c r="H582" i="1"/>
  <c r="P602" i="1"/>
  <c r="H602" i="1"/>
  <c r="H670" i="1"/>
  <c r="P670" i="1"/>
  <c r="P598" i="1"/>
  <c r="H598" i="1"/>
  <c r="H623" i="1"/>
  <c r="P623" i="1"/>
  <c r="P653" i="1"/>
  <c r="H653" i="1"/>
  <c r="P660" i="1"/>
  <c r="H660" i="1"/>
  <c r="P681" i="1"/>
  <c r="H681" i="1"/>
  <c r="H689" i="1"/>
  <c r="P689" i="1"/>
  <c r="H720" i="1"/>
  <c r="P720" i="1"/>
  <c r="P794" i="1"/>
  <c r="H794" i="1"/>
  <c r="P848" i="1"/>
  <c r="H848" i="1"/>
  <c r="P784" i="1"/>
  <c r="H784" i="1"/>
  <c r="P723" i="1"/>
  <c r="H723" i="1"/>
  <c r="H801" i="1"/>
  <c r="P801" i="1"/>
  <c r="P808" i="1"/>
  <c r="H808" i="1"/>
  <c r="H760" i="1"/>
  <c r="P760" i="1"/>
  <c r="P774" i="1"/>
  <c r="H774" i="1"/>
  <c r="H820" i="1"/>
  <c r="P820" i="1"/>
  <c r="H354" i="1"/>
  <c r="P354" i="1"/>
  <c r="P437" i="1"/>
  <c r="H437" i="1"/>
  <c r="H529" i="1"/>
  <c r="P529" i="1"/>
  <c r="H351" i="1"/>
  <c r="P351" i="1"/>
  <c r="P366" i="1"/>
  <c r="H366" i="1"/>
  <c r="P321" i="1"/>
  <c r="P389" i="1"/>
  <c r="H389" i="1"/>
  <c r="P369" i="1"/>
  <c r="H369" i="1"/>
  <c r="H412" i="1"/>
  <c r="P412" i="1"/>
  <c r="H405" i="1"/>
  <c r="P405" i="1"/>
  <c r="H399" i="1"/>
  <c r="P399" i="1"/>
  <c r="H411" i="1"/>
  <c r="P411" i="1"/>
  <c r="P424" i="1"/>
  <c r="H424" i="1"/>
  <c r="H457" i="1"/>
  <c r="P457" i="1"/>
  <c r="H467" i="1"/>
  <c r="P467" i="1"/>
  <c r="H473" i="1"/>
  <c r="P473" i="1"/>
  <c r="P481" i="1"/>
  <c r="H481" i="1"/>
  <c r="H489" i="1"/>
  <c r="P489" i="1"/>
  <c r="P507" i="1"/>
  <c r="H507" i="1"/>
  <c r="H553" i="1"/>
  <c r="P553" i="1"/>
  <c r="P573" i="1"/>
  <c r="H573" i="1"/>
  <c r="P583" i="1"/>
  <c r="H583" i="1"/>
  <c r="P601" i="1"/>
  <c r="H601" i="1"/>
  <c r="P586" i="1"/>
  <c r="H586" i="1"/>
  <c r="P664" i="1"/>
  <c r="H664" i="1"/>
  <c r="H604" i="1"/>
  <c r="P604" i="1"/>
  <c r="P620" i="1"/>
  <c r="H620" i="1"/>
  <c r="P616" i="1"/>
  <c r="H616" i="1"/>
  <c r="H659" i="1"/>
  <c r="P659" i="1"/>
  <c r="P662" i="1"/>
  <c r="H662" i="1"/>
  <c r="P638" i="1"/>
  <c r="H638" i="1"/>
  <c r="P682" i="1"/>
  <c r="H682" i="1"/>
  <c r="P684" i="1"/>
  <c r="H684" i="1"/>
  <c r="P701" i="1"/>
  <c r="H701" i="1"/>
  <c r="P721" i="1"/>
  <c r="H721" i="1"/>
  <c r="H795" i="1"/>
  <c r="P795" i="1"/>
  <c r="P852" i="1"/>
  <c r="H852" i="1"/>
  <c r="H844" i="1"/>
  <c r="P844" i="1"/>
  <c r="H785" i="1"/>
  <c r="P785" i="1"/>
  <c r="H797" i="1"/>
  <c r="P797" i="1"/>
  <c r="H805" i="1"/>
  <c r="P805" i="1"/>
  <c r="H758" i="1"/>
  <c r="P758" i="1"/>
  <c r="P408" i="1"/>
  <c r="H408" i="1"/>
  <c r="P367" i="1"/>
  <c r="H367" i="1"/>
  <c r="P320" i="1"/>
  <c r="H339" i="1"/>
  <c r="P339" i="1"/>
  <c r="P432" i="1"/>
  <c r="H432" i="1"/>
  <c r="P495" i="1"/>
  <c r="H495" i="1"/>
  <c r="H526" i="1"/>
  <c r="P526" i="1"/>
  <c r="H517" i="1"/>
  <c r="P517" i="1"/>
  <c r="H545" i="1"/>
  <c r="P545" i="1"/>
  <c r="H575" i="1"/>
  <c r="P575" i="1"/>
  <c r="H673" i="1"/>
  <c r="P673" i="1"/>
  <c r="H621" i="1"/>
  <c r="P621" i="1"/>
  <c r="H609" i="1"/>
  <c r="P609" i="1"/>
  <c r="P633" i="1"/>
  <c r="H633" i="1"/>
  <c r="P634" i="1"/>
  <c r="H634" i="1"/>
  <c r="H712" i="1"/>
  <c r="P712" i="1"/>
  <c r="P693" i="1"/>
  <c r="H693" i="1"/>
  <c r="H731" i="1"/>
  <c r="P731" i="1"/>
  <c r="P843" i="1"/>
  <c r="H843" i="1"/>
  <c r="P796" i="1"/>
  <c r="H796" i="1"/>
  <c r="P788" i="1"/>
  <c r="H788" i="1"/>
  <c r="P849" i="1"/>
  <c r="H849" i="1"/>
  <c r="P846" i="1"/>
  <c r="H846" i="1"/>
  <c r="H781" i="1"/>
  <c r="P781" i="1"/>
  <c r="H724" i="1"/>
  <c r="P724" i="1"/>
  <c r="P802" i="1"/>
  <c r="H802" i="1"/>
  <c r="P815" i="1"/>
  <c r="H815" i="1"/>
  <c r="H863" i="1"/>
  <c r="P863" i="1"/>
  <c r="H401" i="1"/>
  <c r="P401" i="1"/>
  <c r="H459" i="1"/>
  <c r="P459" i="1"/>
  <c r="H501" i="1"/>
  <c r="P501" i="1"/>
  <c r="H352" i="1"/>
  <c r="P352" i="1"/>
  <c r="H387" i="1"/>
  <c r="P387" i="1"/>
  <c r="P385" i="1"/>
  <c r="H385" i="1"/>
  <c r="P402" i="1"/>
  <c r="H402" i="1"/>
  <c r="P431" i="1"/>
  <c r="H431" i="1"/>
  <c r="P465" i="1"/>
  <c r="H465" i="1"/>
  <c r="P494" i="1"/>
  <c r="H494" i="1"/>
  <c r="H502" i="1"/>
  <c r="P502" i="1"/>
  <c r="P539" i="1"/>
  <c r="H539" i="1"/>
  <c r="P558" i="1"/>
  <c r="H558" i="1"/>
  <c r="P580" i="1"/>
  <c r="H580" i="1"/>
  <c r="P591" i="1"/>
  <c r="H591" i="1"/>
  <c r="H618" i="1"/>
  <c r="P618" i="1"/>
  <c r="P678" i="1"/>
  <c r="H678" i="1"/>
  <c r="P349" i="1"/>
  <c r="H349" i="1"/>
  <c r="H360" i="1"/>
  <c r="P360" i="1"/>
  <c r="H393" i="1"/>
  <c r="P393" i="1"/>
  <c r="H335" i="1"/>
  <c r="P335" i="1"/>
  <c r="H379" i="1"/>
  <c r="P379" i="1"/>
  <c r="H395" i="1"/>
  <c r="P395" i="1"/>
  <c r="P456" i="1"/>
  <c r="H456" i="1"/>
  <c r="P433" i="1"/>
  <c r="H433" i="1"/>
  <c r="P474" i="1"/>
  <c r="H474" i="1"/>
  <c r="P443" i="1"/>
  <c r="H443" i="1"/>
  <c r="P477" i="1"/>
  <c r="H477" i="1"/>
  <c r="H527" i="1"/>
  <c r="P527" i="1"/>
  <c r="P523" i="1"/>
  <c r="H523" i="1"/>
  <c r="H512" i="1"/>
  <c r="P512" i="1"/>
  <c r="H514" i="1"/>
  <c r="P514" i="1"/>
  <c r="H534" i="1"/>
  <c r="P534" i="1"/>
  <c r="P566" i="1"/>
  <c r="H566" i="1"/>
  <c r="H554" i="1"/>
  <c r="P554" i="1"/>
  <c r="P571" i="1"/>
  <c r="H571" i="1"/>
  <c r="P671" i="1"/>
  <c r="H671" i="1"/>
  <c r="H667" i="1"/>
  <c r="P667" i="1"/>
  <c r="P605" i="1"/>
  <c r="H605" i="1"/>
  <c r="H617" i="1"/>
  <c r="P617" i="1"/>
  <c r="H655" i="1"/>
  <c r="P655" i="1"/>
  <c r="P614" i="1"/>
  <c r="H614" i="1"/>
  <c r="H632" i="1"/>
  <c r="P632" i="1"/>
  <c r="P643" i="1"/>
  <c r="H643" i="1"/>
  <c r="P679" i="1"/>
  <c r="H679" i="1"/>
  <c r="P717" i="1"/>
  <c r="H717" i="1"/>
  <c r="P841" i="1"/>
  <c r="H841" i="1"/>
  <c r="P850" i="1"/>
  <c r="H850" i="1"/>
  <c r="P783" i="1"/>
  <c r="H783" i="1"/>
  <c r="P726" i="1"/>
  <c r="H726" i="1"/>
  <c r="H798" i="1"/>
  <c r="P798" i="1"/>
  <c r="H806" i="1"/>
  <c r="P806" i="1"/>
  <c r="H770" i="1"/>
  <c r="P770" i="1"/>
  <c r="H860" i="1"/>
  <c r="P860" i="1"/>
  <c r="P417" i="1"/>
  <c r="H417" i="1"/>
  <c r="H350" i="1"/>
  <c r="P350" i="1"/>
  <c r="H368" i="1"/>
  <c r="P368" i="1"/>
  <c r="P382" i="1"/>
  <c r="H382" i="1"/>
  <c r="H396" i="1"/>
  <c r="P396" i="1"/>
  <c r="P418" i="1"/>
  <c r="H418" i="1"/>
  <c r="P449" i="1"/>
  <c r="H449" i="1"/>
  <c r="P455" i="1"/>
  <c r="H455" i="1"/>
  <c r="P430" i="1"/>
  <c r="H430" i="1"/>
  <c r="P435" i="1"/>
  <c r="H435" i="1"/>
  <c r="H484" i="1"/>
  <c r="P484" i="1"/>
  <c r="P497" i="1"/>
  <c r="H497" i="1"/>
  <c r="P525" i="1"/>
  <c r="H525" i="1"/>
  <c r="H508" i="1"/>
  <c r="P508" i="1"/>
  <c r="P515" i="1"/>
  <c r="H515" i="1"/>
  <c r="H533" i="1"/>
  <c r="P533" i="1"/>
  <c r="H541" i="1"/>
  <c r="P541" i="1"/>
  <c r="H560" i="1"/>
  <c r="P560" i="1"/>
  <c r="H547" i="1"/>
  <c r="P547" i="1"/>
  <c r="H549" i="1"/>
  <c r="P549" i="1"/>
  <c r="P581" i="1"/>
  <c r="H581" i="1"/>
  <c r="P584" i="1"/>
  <c r="H584" i="1"/>
  <c r="P590" i="1"/>
  <c r="H590" i="1"/>
  <c r="H668" i="1"/>
  <c r="P668" i="1"/>
  <c r="H669" i="1"/>
  <c r="P669" i="1"/>
  <c r="P599" i="1"/>
  <c r="H599" i="1"/>
  <c r="P622" i="1"/>
  <c r="H622" i="1"/>
  <c r="P624" i="1"/>
  <c r="H624" i="1"/>
  <c r="H654" i="1"/>
  <c r="P654" i="1"/>
  <c r="H637" i="1"/>
  <c r="P637" i="1"/>
  <c r="P676" i="1"/>
  <c r="H676" i="1"/>
  <c r="P680" i="1"/>
  <c r="H680" i="1"/>
  <c r="P703" i="1"/>
  <c r="H703" i="1"/>
  <c r="H716" i="1"/>
  <c r="P716" i="1"/>
  <c r="H735" i="1"/>
  <c r="P735" i="1"/>
  <c r="H737" i="1"/>
  <c r="P737" i="1"/>
  <c r="H839" i="1"/>
  <c r="P839" i="1"/>
  <c r="H793" i="1"/>
  <c r="P793" i="1"/>
  <c r="P851" i="1"/>
  <c r="H851" i="1"/>
  <c r="H741" i="1"/>
  <c r="P741" i="1"/>
  <c r="P807" i="1"/>
  <c r="H807" i="1"/>
  <c r="P827" i="1"/>
  <c r="H827" i="1"/>
  <c r="H845" i="1"/>
  <c r="P845" i="1"/>
  <c r="P324" i="1"/>
  <c r="P434" i="1"/>
  <c r="H434" i="1"/>
  <c r="H355" i="1"/>
  <c r="P355" i="1"/>
  <c r="H328" i="1"/>
  <c r="P328" i="1"/>
  <c r="H331" i="1"/>
  <c r="P331" i="1"/>
  <c r="P374" i="1"/>
  <c r="H374" i="1"/>
  <c r="H406" i="1"/>
  <c r="P406" i="1"/>
  <c r="P398" i="1"/>
  <c r="H398" i="1"/>
  <c r="P436" i="1"/>
  <c r="H436" i="1"/>
  <c r="P461" i="1"/>
  <c r="H461" i="1"/>
  <c r="H486" i="1"/>
  <c r="P486" i="1"/>
  <c r="H472" i="1"/>
  <c r="P472" i="1"/>
  <c r="P498" i="1"/>
  <c r="H498" i="1"/>
  <c r="P509" i="1"/>
  <c r="H509" i="1"/>
  <c r="H511" i="1"/>
  <c r="P511" i="1"/>
  <c r="H538" i="1"/>
  <c r="P538" i="1"/>
  <c r="P561" i="1"/>
  <c r="H561" i="1"/>
  <c r="H593" i="1"/>
  <c r="P593" i="1"/>
  <c r="H596" i="1"/>
  <c r="P596" i="1"/>
  <c r="P663" i="1"/>
  <c r="H663" i="1"/>
  <c r="H607" i="1"/>
  <c r="P607" i="1"/>
  <c r="H615" i="1"/>
  <c r="P615" i="1"/>
  <c r="P627" i="1"/>
  <c r="H627" i="1"/>
  <c r="H675" i="1"/>
  <c r="P675" i="1"/>
  <c r="P713" i="1"/>
  <c r="H713" i="1"/>
  <c r="P755" i="1"/>
  <c r="H755" i="1"/>
  <c r="P739" i="1"/>
  <c r="H739" i="1"/>
  <c r="H838" i="1"/>
  <c r="P838" i="1"/>
  <c r="H791" i="1"/>
  <c r="P791" i="1"/>
  <c r="P787" i="1"/>
  <c r="H787" i="1"/>
  <c r="H809" i="1"/>
  <c r="P809" i="1"/>
  <c r="H772" i="1"/>
  <c r="P772" i="1"/>
  <c r="P347" i="1"/>
  <c r="H347" i="1"/>
  <c r="P383" i="1"/>
  <c r="H383" i="1"/>
  <c r="H388" i="1"/>
  <c r="P388" i="1"/>
  <c r="H346" i="1"/>
  <c r="P346" i="1"/>
  <c r="H376" i="1"/>
  <c r="P376" i="1"/>
  <c r="H392" i="1"/>
  <c r="P392" i="1"/>
  <c r="H375" i="1"/>
  <c r="P375" i="1"/>
  <c r="H413" i="1"/>
  <c r="P413" i="1"/>
  <c r="P421" i="1"/>
  <c r="H421" i="1"/>
  <c r="P426" i="1"/>
  <c r="H426" i="1"/>
  <c r="P429" i="1"/>
  <c r="H429" i="1"/>
  <c r="H462" i="1"/>
  <c r="P462" i="1"/>
  <c r="H518" i="1"/>
  <c r="P518" i="1"/>
  <c r="P559" i="1"/>
  <c r="H559" i="1"/>
  <c r="H519" i="1"/>
  <c r="P519" i="1"/>
  <c r="H506" i="1"/>
  <c r="P506" i="1"/>
  <c r="P562" i="1"/>
  <c r="H562" i="1"/>
  <c r="H569" i="1"/>
  <c r="P569" i="1"/>
  <c r="P588" i="1"/>
  <c r="H588" i="1"/>
  <c r="H626" i="1"/>
  <c r="P626" i="1"/>
  <c r="H641" i="1"/>
  <c r="P641" i="1"/>
  <c r="H635" i="1"/>
  <c r="P635" i="1"/>
  <c r="P656" i="1"/>
  <c r="H656" i="1"/>
  <c r="P645" i="1"/>
  <c r="H645" i="1"/>
  <c r="P688" i="1"/>
  <c r="H688" i="1"/>
  <c r="P698" i="1"/>
  <c r="H698" i="1"/>
  <c r="H686" i="1"/>
  <c r="P686" i="1"/>
  <c r="P685" i="1"/>
  <c r="H685" i="1"/>
  <c r="P705" i="1"/>
  <c r="H705" i="1"/>
  <c r="P708" i="1"/>
  <c r="H708" i="1"/>
  <c r="P692" i="1"/>
  <c r="H692" i="1"/>
  <c r="H751" i="1"/>
  <c r="P751" i="1"/>
  <c r="H743" i="1"/>
  <c r="P743" i="1"/>
  <c r="H742" i="1"/>
  <c r="P742" i="1"/>
  <c r="H800" i="1"/>
  <c r="P800" i="1"/>
  <c r="H733" i="1"/>
  <c r="P733" i="1"/>
  <c r="P818" i="1"/>
  <c r="H818" i="1"/>
  <c r="P824" i="1"/>
  <c r="H824" i="1"/>
  <c r="H361" i="1"/>
  <c r="P361" i="1"/>
  <c r="P325" i="1"/>
  <c r="P373" i="1"/>
  <c r="H373" i="1"/>
  <c r="H380" i="1"/>
  <c r="P380" i="1"/>
  <c r="H407" i="1"/>
  <c r="P407" i="1"/>
  <c r="H439" i="1"/>
  <c r="P439" i="1"/>
  <c r="P427" i="1"/>
  <c r="H427" i="1"/>
  <c r="P425" i="1"/>
  <c r="H425" i="1"/>
  <c r="P451" i="1"/>
  <c r="H451" i="1"/>
  <c r="P438" i="1"/>
  <c r="H438" i="1"/>
  <c r="P483" i="1"/>
  <c r="H483" i="1"/>
  <c r="P491" i="1"/>
  <c r="H491" i="1"/>
  <c r="P522" i="1"/>
  <c r="H522" i="1"/>
  <c r="P555" i="1"/>
  <c r="H555" i="1"/>
  <c r="H570" i="1"/>
  <c r="P570" i="1"/>
  <c r="H606" i="1"/>
  <c r="P606" i="1"/>
  <c r="P628" i="1"/>
  <c r="H628" i="1"/>
  <c r="P646" i="1"/>
  <c r="H646" i="1"/>
  <c r="P630" i="1"/>
  <c r="H630" i="1"/>
  <c r="P700" i="1"/>
  <c r="H700" i="1"/>
  <c r="P697" i="1"/>
  <c r="H697" i="1"/>
  <c r="H749" i="1"/>
  <c r="P749" i="1"/>
  <c r="H754" i="1"/>
  <c r="P754" i="1"/>
  <c r="H740" i="1"/>
  <c r="P740" i="1"/>
  <c r="H725" i="1"/>
  <c r="P725" i="1"/>
  <c r="H813" i="1"/>
  <c r="P813" i="1"/>
  <c r="H764" i="1"/>
  <c r="P764" i="1"/>
  <c r="P834" i="1"/>
  <c r="H834" i="1"/>
  <c r="H859" i="1"/>
  <c r="P859" i="1"/>
  <c r="H830" i="1"/>
  <c r="P830" i="1"/>
  <c r="P766" i="1"/>
  <c r="H766" i="1"/>
  <c r="H842" i="1"/>
  <c r="P842" i="1"/>
  <c r="H327" i="1"/>
  <c r="P327" i="1"/>
  <c r="P338" i="1"/>
  <c r="H338" i="1"/>
  <c r="P377" i="1"/>
  <c r="H377" i="1"/>
  <c r="P359" i="1"/>
  <c r="H359" i="1"/>
  <c r="P386" i="1"/>
  <c r="H386" i="1"/>
  <c r="H410" i="1"/>
  <c r="P410" i="1"/>
  <c r="P440" i="1"/>
  <c r="H440" i="1"/>
  <c r="P445" i="1"/>
  <c r="H445" i="1"/>
  <c r="P460" i="1"/>
  <c r="H460" i="1"/>
  <c r="P463" i="1"/>
  <c r="H463" i="1"/>
  <c r="P444" i="1"/>
  <c r="H444" i="1"/>
  <c r="P479" i="1"/>
  <c r="H479" i="1"/>
  <c r="H499" i="1"/>
  <c r="P499" i="1"/>
  <c r="P485" i="1"/>
  <c r="H485" i="1"/>
  <c r="H504" i="1"/>
  <c r="P504" i="1"/>
  <c r="H524" i="1"/>
  <c r="P524" i="1"/>
  <c r="H556" i="1"/>
  <c r="P556" i="1"/>
  <c r="P572" i="1"/>
  <c r="H572" i="1"/>
  <c r="P576" i="1"/>
  <c r="H576" i="1"/>
  <c r="H597" i="1"/>
  <c r="P597" i="1"/>
  <c r="P651" i="1"/>
  <c r="H651" i="1"/>
  <c r="H672" i="1"/>
  <c r="P672" i="1"/>
  <c r="H709" i="1"/>
  <c r="P709" i="1"/>
  <c r="P677" i="1"/>
  <c r="H677" i="1"/>
  <c r="P696" i="1"/>
  <c r="H696" i="1"/>
  <c r="P695" i="1"/>
  <c r="H695" i="1"/>
  <c r="P711" i="1"/>
  <c r="H711" i="1"/>
  <c r="P757" i="1"/>
  <c r="H757" i="1"/>
  <c r="P748" i="1"/>
  <c r="H748" i="1"/>
  <c r="H747" i="1"/>
  <c r="P747" i="1"/>
  <c r="P817" i="1"/>
  <c r="H817" i="1"/>
  <c r="P773" i="1"/>
  <c r="H773" i="1"/>
  <c r="P831" i="1"/>
  <c r="H831" i="1"/>
  <c r="P828" i="1"/>
  <c r="H828" i="1"/>
  <c r="P823" i="1"/>
  <c r="H823" i="1"/>
  <c r="P833" i="1"/>
  <c r="H833" i="1"/>
  <c r="H344" i="1"/>
  <c r="P344" i="1"/>
  <c r="P378" i="1"/>
  <c r="H378" i="1"/>
  <c r="P446" i="1"/>
  <c r="H446" i="1"/>
  <c r="P476" i="1"/>
  <c r="H476" i="1"/>
  <c r="H470" i="1"/>
  <c r="P470" i="1"/>
  <c r="P478" i="1"/>
  <c r="H478" i="1"/>
  <c r="H546" i="1"/>
  <c r="P546" i="1"/>
  <c r="H516" i="1"/>
  <c r="P516" i="1"/>
  <c r="P530" i="1"/>
  <c r="H530" i="1"/>
  <c r="H540" i="1"/>
  <c r="P540" i="1"/>
  <c r="P535" i="1"/>
  <c r="H535" i="1"/>
  <c r="P537" i="1"/>
  <c r="H537" i="1"/>
  <c r="P536" i="1"/>
  <c r="H536" i="1"/>
  <c r="H550" i="1"/>
  <c r="P550" i="1"/>
  <c r="P551" i="1"/>
  <c r="H551" i="1"/>
  <c r="P577" i="1"/>
  <c r="H577" i="1"/>
  <c r="P579" i="1"/>
  <c r="H579" i="1"/>
  <c r="P594" i="1"/>
  <c r="H594" i="1"/>
  <c r="P636" i="1"/>
  <c r="H636" i="1"/>
  <c r="P603" i="1"/>
  <c r="H603" i="1"/>
  <c r="H648" i="1"/>
  <c r="P648" i="1"/>
  <c r="P642" i="1"/>
  <c r="H642" i="1"/>
  <c r="P608" i="1"/>
  <c r="H608" i="1"/>
  <c r="H610" i="1"/>
  <c r="P610" i="1"/>
  <c r="H710" i="1"/>
  <c r="P710" i="1"/>
  <c r="H665" i="1"/>
  <c r="P665" i="1"/>
  <c r="H694" i="1"/>
  <c r="P694" i="1"/>
  <c r="P714" i="1"/>
  <c r="H714" i="1"/>
  <c r="H718" i="1"/>
  <c r="P718" i="1"/>
  <c r="H745" i="1"/>
  <c r="P745" i="1"/>
  <c r="P821" i="1"/>
  <c r="H821" i="1"/>
  <c r="P837" i="1"/>
  <c r="H837" i="1"/>
  <c r="H778" i="1"/>
  <c r="P778" i="1"/>
  <c r="P854" i="1"/>
  <c r="H854" i="1"/>
  <c r="H803" i="1"/>
  <c r="P803" i="1"/>
  <c r="H768" i="1"/>
  <c r="P768" i="1"/>
  <c r="P832" i="1"/>
  <c r="H832" i="1"/>
  <c r="P829" i="1"/>
  <c r="H829" i="1"/>
  <c r="P862" i="1"/>
  <c r="H862" i="1"/>
  <c r="H343" i="1"/>
  <c r="P343" i="1"/>
  <c r="H334" i="1"/>
  <c r="P334" i="1"/>
  <c r="H326" i="1"/>
  <c r="P326" i="1"/>
  <c r="H332" i="1"/>
  <c r="P332" i="1"/>
  <c r="H464" i="1"/>
  <c r="P464" i="1"/>
  <c r="P468" i="1"/>
  <c r="H468" i="1"/>
  <c r="P452" i="1"/>
  <c r="H452" i="1"/>
  <c r="H409" i="1"/>
  <c r="P409" i="1"/>
  <c r="H585" i="1"/>
  <c r="P585" i="1"/>
  <c r="H629" i="1"/>
  <c r="P629" i="1"/>
  <c r="H666" i="1"/>
  <c r="P666" i="1"/>
  <c r="H612" i="1"/>
  <c r="P612" i="1"/>
  <c r="P691" i="1"/>
  <c r="H691" i="1"/>
  <c r="H706" i="1"/>
  <c r="P706" i="1"/>
  <c r="H752" i="1"/>
  <c r="P752" i="1"/>
  <c r="P734" i="1"/>
  <c r="H734" i="1"/>
  <c r="H771" i="1"/>
  <c r="P771" i="1"/>
  <c r="H826" i="1"/>
  <c r="P826" i="1"/>
  <c r="H777" i="1"/>
  <c r="P777" i="1"/>
  <c r="P719" i="1"/>
  <c r="H719" i="1"/>
  <c r="H810" i="1"/>
  <c r="P810" i="1"/>
  <c r="P855" i="1"/>
  <c r="H855" i="1"/>
  <c r="P861" i="1"/>
  <c r="H861" i="1"/>
  <c r="P442" i="1"/>
  <c r="H442" i="1"/>
  <c r="H341" i="1"/>
  <c r="P341" i="1"/>
  <c r="P337" i="1"/>
  <c r="H337" i="1"/>
  <c r="H345" i="1"/>
  <c r="P345" i="1"/>
  <c r="H365" i="1"/>
  <c r="P365" i="1"/>
  <c r="H330" i="1"/>
  <c r="P330" i="1"/>
  <c r="H454" i="1"/>
  <c r="P454" i="1"/>
  <c r="P450" i="1"/>
  <c r="H450" i="1"/>
  <c r="H441" i="1"/>
  <c r="P441" i="1"/>
  <c r="P471" i="1"/>
  <c r="H471" i="1"/>
  <c r="P488" i="1"/>
  <c r="H488" i="1"/>
  <c r="P475" i="1"/>
  <c r="H475" i="1"/>
  <c r="H548" i="1"/>
  <c r="P548" i="1"/>
  <c r="P543" i="1"/>
  <c r="H543" i="1"/>
  <c r="P544" i="1"/>
  <c r="H544" i="1"/>
  <c r="P520" i="1"/>
  <c r="H520" i="1"/>
  <c r="H639" i="1"/>
  <c r="P639" i="1"/>
  <c r="P611" i="1"/>
  <c r="H611" i="1"/>
  <c r="H699" i="1"/>
  <c r="P699" i="1"/>
  <c r="P722" i="1"/>
  <c r="H722" i="1"/>
  <c r="P761" i="1"/>
  <c r="H761" i="1"/>
  <c r="H753" i="1"/>
  <c r="P753" i="1"/>
  <c r="H776" i="1"/>
  <c r="P776" i="1"/>
  <c r="P857" i="1"/>
  <c r="H857" i="1"/>
  <c r="P765" i="1"/>
  <c r="H765" i="1"/>
  <c r="H814" i="1"/>
  <c r="P814" i="1"/>
  <c r="P853" i="1"/>
  <c r="H853" i="1"/>
  <c r="P804" i="1"/>
  <c r="H804" i="1"/>
  <c r="P729" i="1"/>
  <c r="H729" i="1"/>
  <c r="P348" i="1"/>
  <c r="H348" i="1"/>
  <c r="H381" i="1"/>
  <c r="P381" i="1"/>
  <c r="H362" i="1"/>
  <c r="P362" i="1"/>
  <c r="P371" i="1"/>
  <c r="H371" i="1"/>
  <c r="P403" i="1"/>
  <c r="H403" i="1"/>
  <c r="P372" i="1"/>
  <c r="H372" i="1"/>
  <c r="P333" i="1"/>
  <c r="H333" i="1"/>
  <c r="H404" i="1"/>
  <c r="P404" i="1"/>
  <c r="P448" i="1"/>
  <c r="H448" i="1"/>
  <c r="P469" i="1"/>
  <c r="H469" i="1"/>
  <c r="H564" i="1"/>
  <c r="P564" i="1"/>
  <c r="H592" i="1"/>
  <c r="P592" i="1"/>
  <c r="H647" i="1"/>
  <c r="P647" i="1"/>
  <c r="H640" i="1"/>
  <c r="P640" i="1"/>
  <c r="H762" i="1"/>
  <c r="P762" i="1"/>
  <c r="H744" i="1"/>
  <c r="P744" i="1"/>
  <c r="H786" i="1"/>
  <c r="P786" i="1"/>
  <c r="H727" i="1"/>
  <c r="P727" i="1"/>
  <c r="P799" i="1"/>
  <c r="H799" i="1"/>
  <c r="H767" i="1"/>
  <c r="P767" i="1"/>
  <c r="P822" i="1"/>
  <c r="H822" i="1"/>
  <c r="P811" i="1"/>
  <c r="H811" i="1"/>
  <c r="P323" i="1"/>
  <c r="H342" i="1"/>
  <c r="P342" i="1"/>
  <c r="H329" i="1"/>
  <c r="P329" i="1"/>
  <c r="H358" i="1"/>
  <c r="P358" i="1"/>
  <c r="H353" i="1"/>
  <c r="P353" i="1"/>
  <c r="P364" i="1"/>
  <c r="H364" i="1"/>
  <c r="P356" i="1"/>
  <c r="H356" i="1"/>
  <c r="H363" i="1"/>
  <c r="P363" i="1"/>
  <c r="H400" i="1"/>
  <c r="P400" i="1"/>
  <c r="H416" i="1"/>
  <c r="P416" i="1"/>
  <c r="P466" i="1"/>
  <c r="H466" i="1"/>
  <c r="P423" i="1"/>
  <c r="H423" i="1"/>
  <c r="P458" i="1"/>
  <c r="H458" i="1"/>
  <c r="H428" i="1"/>
  <c r="P428" i="1"/>
  <c r="P480" i="1"/>
  <c r="H480" i="1"/>
  <c r="P510" i="1"/>
  <c r="H510" i="1"/>
  <c r="P496" i="1"/>
  <c r="H496" i="1"/>
  <c r="P578" i="1"/>
  <c r="H578" i="1"/>
  <c r="P589" i="1"/>
  <c r="H589" i="1"/>
  <c r="H657" i="1"/>
  <c r="P657" i="1"/>
  <c r="H625" i="1"/>
  <c r="P625" i="1"/>
  <c r="P600" i="1"/>
  <c r="H600" i="1"/>
  <c r="H650" i="1"/>
  <c r="P650" i="1"/>
  <c r="P658" i="1"/>
  <c r="H658" i="1"/>
  <c r="H649" i="1"/>
  <c r="P649" i="1"/>
  <c r="H687" i="1"/>
  <c r="P687" i="1"/>
  <c r="H763" i="1"/>
  <c r="P763" i="1"/>
  <c r="H750" i="1"/>
  <c r="P750" i="1"/>
  <c r="H738" i="1"/>
  <c r="P738" i="1"/>
  <c r="H789" i="1"/>
  <c r="P789" i="1"/>
  <c r="P812" i="1"/>
  <c r="H812" i="1"/>
  <c r="P780" i="1"/>
  <c r="H780" i="1"/>
  <c r="P825" i="1"/>
  <c r="H825" i="1"/>
  <c r="H728" i="1"/>
  <c r="P728" i="1"/>
  <c r="P835" i="1"/>
  <c r="H835" i="1"/>
  <c r="H732" i="1"/>
  <c r="P732" i="1"/>
  <c r="P759" i="1"/>
  <c r="H759" i="1"/>
  <c r="P858" i="1"/>
  <c r="H858" i="1"/>
  <c r="M206" i="1"/>
  <c r="N206" i="1" s="1"/>
  <c r="O206" i="1" s="1"/>
  <c r="M311" i="1"/>
  <c r="N311" i="1" s="1"/>
  <c r="O311" i="1" s="1"/>
  <c r="M209" i="1"/>
  <c r="N209" i="1" s="1"/>
  <c r="O209" i="1" s="1"/>
  <c r="M225" i="1"/>
  <c r="N225" i="1" s="1"/>
  <c r="O225" i="1" s="1"/>
  <c r="M210" i="1"/>
  <c r="N210" i="1" s="1"/>
  <c r="O210" i="1" s="1"/>
  <c r="M208" i="1"/>
  <c r="N208" i="1" s="1"/>
  <c r="O208" i="1" s="1"/>
  <c r="M221" i="1"/>
  <c r="N221" i="1" s="1"/>
  <c r="O221" i="1" s="1"/>
  <c r="M213" i="1"/>
  <c r="N213" i="1" s="1"/>
  <c r="O213" i="1" s="1"/>
  <c r="M318" i="1"/>
  <c r="N318" i="1" s="1"/>
  <c r="O318" i="1" s="1"/>
  <c r="M309" i="1"/>
  <c r="N309" i="1" s="1"/>
  <c r="O309" i="1" s="1"/>
  <c r="M302" i="1"/>
  <c r="N302" i="1" s="1"/>
  <c r="O302" i="1" s="1"/>
  <c r="M306" i="1"/>
  <c r="N306" i="1" s="1"/>
  <c r="O306" i="1" s="1"/>
  <c r="M301" i="1"/>
  <c r="N301" i="1" s="1"/>
  <c r="O301" i="1" s="1"/>
  <c r="M305" i="1"/>
  <c r="N305" i="1" s="1"/>
  <c r="O305" i="1" s="1"/>
  <c r="M297" i="1"/>
  <c r="N297" i="1" s="1"/>
  <c r="O297" i="1" s="1"/>
  <c r="M308" i="1"/>
  <c r="N308" i="1" s="1"/>
  <c r="O308" i="1" s="1"/>
  <c r="M304" i="1"/>
  <c r="N304" i="1" s="1"/>
  <c r="O304" i="1" s="1"/>
  <c r="M299" i="1"/>
  <c r="N299" i="1" s="1"/>
  <c r="O299" i="1" s="1"/>
  <c r="M300" i="1"/>
  <c r="N300" i="1" s="1"/>
  <c r="O300" i="1" s="1"/>
  <c r="M298" i="1"/>
  <c r="N298" i="1" s="1"/>
  <c r="O298" i="1" s="1"/>
  <c r="M303" i="1"/>
  <c r="N303" i="1" s="1"/>
  <c r="O303" i="1" s="1"/>
  <c r="M322" i="1"/>
  <c r="N322" i="1" s="1"/>
  <c r="O322" i="1" s="1"/>
  <c r="M314" i="1"/>
  <c r="N314" i="1" s="1"/>
  <c r="O314" i="1" s="1"/>
  <c r="M319" i="1"/>
  <c r="N319" i="1" s="1"/>
  <c r="O319" i="1" s="1"/>
  <c r="M282" i="1"/>
  <c r="N282" i="1" s="1"/>
  <c r="O282" i="1" s="1"/>
  <c r="M316" i="1"/>
  <c r="N316" i="1" s="1"/>
  <c r="O316" i="1" s="1"/>
  <c r="M313" i="1"/>
  <c r="N313" i="1" s="1"/>
  <c r="O313" i="1" s="1"/>
  <c r="M310" i="1"/>
  <c r="N310" i="1" s="1"/>
  <c r="O310" i="1" s="1"/>
  <c r="M315" i="1"/>
  <c r="N315" i="1" s="1"/>
  <c r="O315" i="1" s="1"/>
  <c r="M317" i="1"/>
  <c r="N317" i="1" s="1"/>
  <c r="O317" i="1" s="1"/>
  <c r="M312" i="1"/>
  <c r="N312" i="1" s="1"/>
  <c r="O312" i="1" s="1"/>
  <c r="M307" i="1"/>
  <c r="N307" i="1" s="1"/>
  <c r="O307" i="1" s="1"/>
  <c r="M267" i="1"/>
  <c r="N267" i="1" s="1"/>
  <c r="O267" i="1" s="1"/>
  <c r="M270" i="1"/>
  <c r="N270" i="1" s="1"/>
  <c r="O270" i="1" s="1"/>
  <c r="M274" i="1"/>
  <c r="N274" i="1" s="1"/>
  <c r="O274" i="1" s="1"/>
  <c r="M275" i="1"/>
  <c r="N275" i="1" s="1"/>
  <c r="O275" i="1" s="1"/>
  <c r="M272" i="1"/>
  <c r="N272" i="1" s="1"/>
  <c r="O272" i="1" s="1"/>
  <c r="M280" i="1"/>
  <c r="N280" i="1" s="1"/>
  <c r="O280" i="1" s="1"/>
  <c r="M276" i="1"/>
  <c r="N276" i="1" s="1"/>
  <c r="O276" i="1" s="1"/>
  <c r="M277" i="1"/>
  <c r="N277" i="1" s="1"/>
  <c r="O277" i="1" s="1"/>
  <c r="M239" i="1"/>
  <c r="N239" i="1" s="1"/>
  <c r="O239" i="1" s="1"/>
  <c r="M251" i="1"/>
  <c r="N251" i="1" s="1"/>
  <c r="O251" i="1" s="1"/>
  <c r="M247" i="1"/>
  <c r="N247" i="1" s="1"/>
  <c r="O247" i="1" s="1"/>
  <c r="M262" i="1"/>
  <c r="N262" i="1" s="1"/>
  <c r="O262" i="1" s="1"/>
  <c r="M259" i="1"/>
  <c r="N259" i="1" s="1"/>
  <c r="O259" i="1" s="1"/>
  <c r="M255" i="1"/>
  <c r="N255" i="1" s="1"/>
  <c r="O255" i="1" s="1"/>
  <c r="M254" i="1"/>
  <c r="N254" i="1" s="1"/>
  <c r="O254" i="1" s="1"/>
  <c r="M256" i="1"/>
  <c r="N256" i="1" s="1"/>
  <c r="O256" i="1" s="1"/>
  <c r="M249" i="1"/>
  <c r="N249" i="1" s="1"/>
  <c r="O249" i="1" s="1"/>
  <c r="M261" i="1"/>
  <c r="N261" i="1" s="1"/>
  <c r="O261" i="1" s="1"/>
  <c r="M248" i="1"/>
  <c r="N248" i="1" s="1"/>
  <c r="O248" i="1" s="1"/>
  <c r="M257" i="1"/>
  <c r="N257" i="1" s="1"/>
  <c r="O257" i="1" s="1"/>
  <c r="M260" i="1"/>
  <c r="N260" i="1" s="1"/>
  <c r="O260" i="1" s="1"/>
  <c r="M252" i="1"/>
  <c r="N252" i="1" s="1"/>
  <c r="O252" i="1" s="1"/>
  <c r="M250" i="1"/>
  <c r="N250" i="1" s="1"/>
  <c r="O250" i="1" s="1"/>
  <c r="M264" i="1"/>
  <c r="N264" i="1" s="1"/>
  <c r="O264" i="1" s="1"/>
  <c r="M258" i="1"/>
  <c r="N258" i="1" s="1"/>
  <c r="O258" i="1" s="1"/>
  <c r="M285" i="1"/>
  <c r="N285" i="1" s="1"/>
  <c r="O285" i="1" s="1"/>
  <c r="M283" i="1"/>
  <c r="N283" i="1" s="1"/>
  <c r="O283" i="1" s="1"/>
  <c r="M295" i="1"/>
  <c r="N295" i="1" s="1"/>
  <c r="O295" i="1" s="1"/>
  <c r="M294" i="1"/>
  <c r="N294" i="1" s="1"/>
  <c r="O294" i="1" s="1"/>
  <c r="M289" i="1"/>
  <c r="N289" i="1" s="1"/>
  <c r="O289" i="1" s="1"/>
  <c r="M290" i="1"/>
  <c r="N290" i="1" s="1"/>
  <c r="O290" i="1" s="1"/>
  <c r="M291" i="1"/>
  <c r="N291" i="1" s="1"/>
  <c r="O291" i="1" s="1"/>
  <c r="M292" i="1"/>
  <c r="N292" i="1" s="1"/>
  <c r="O292" i="1" s="1"/>
  <c r="M293" i="1"/>
  <c r="N293" i="1" s="1"/>
  <c r="O293" i="1" s="1"/>
  <c r="M296" i="1"/>
  <c r="N296" i="1" s="1"/>
  <c r="O296" i="1" s="1"/>
  <c r="M235" i="1"/>
  <c r="N235" i="1" s="1"/>
  <c r="O235" i="1" s="1"/>
  <c r="M233" i="1"/>
  <c r="N233" i="1" s="1"/>
  <c r="O233" i="1" s="1"/>
  <c r="M245" i="1"/>
  <c r="N245" i="1" s="1"/>
  <c r="O245" i="1" s="1"/>
  <c r="M232" i="1"/>
  <c r="N232" i="1" s="1"/>
  <c r="O232" i="1" s="1"/>
  <c r="M242" i="1"/>
  <c r="N242" i="1" s="1"/>
  <c r="O242" i="1" s="1"/>
  <c r="M243" i="1"/>
  <c r="N243" i="1" s="1"/>
  <c r="O243" i="1" s="1"/>
  <c r="M241" i="1"/>
  <c r="N241" i="1" s="1"/>
  <c r="O241" i="1" s="1"/>
  <c r="M234" i="1"/>
  <c r="N234" i="1" s="1"/>
  <c r="O234" i="1" s="1"/>
  <c r="M237" i="1"/>
  <c r="N237" i="1" s="1"/>
  <c r="O237" i="1" s="1"/>
  <c r="M236" i="1"/>
  <c r="N236" i="1" s="1"/>
  <c r="O236" i="1" s="1"/>
  <c r="M253" i="1"/>
  <c r="N253" i="1" s="1"/>
  <c r="O253" i="1" s="1"/>
  <c r="M238" i="1"/>
  <c r="N238" i="1" s="1"/>
  <c r="O238" i="1" s="1"/>
  <c r="M214" i="1"/>
  <c r="N214" i="1" s="1"/>
  <c r="O214" i="1" s="1"/>
  <c r="M220" i="1"/>
  <c r="N220" i="1" s="1"/>
  <c r="O220" i="1" s="1"/>
  <c r="M217" i="1"/>
  <c r="N217" i="1" s="1"/>
  <c r="O217" i="1" s="1"/>
  <c r="M222" i="1"/>
  <c r="N222" i="1" s="1"/>
  <c r="O222" i="1" s="1"/>
  <c r="M230" i="1"/>
  <c r="N230" i="1" s="1"/>
  <c r="O230" i="1" s="1"/>
  <c r="M227" i="1"/>
  <c r="N227" i="1" s="1"/>
  <c r="O227" i="1" s="1"/>
  <c r="M229" i="1"/>
  <c r="N229" i="1" s="1"/>
  <c r="O229" i="1" s="1"/>
  <c r="M216" i="1"/>
  <c r="N216" i="1" s="1"/>
  <c r="O216" i="1" s="1"/>
  <c r="M226" i="1"/>
  <c r="N226" i="1" s="1"/>
  <c r="O226" i="1" s="1"/>
  <c r="M215" i="1"/>
  <c r="N215" i="1" s="1"/>
  <c r="O215" i="1" s="1"/>
  <c r="M223" i="1"/>
  <c r="N223" i="1" s="1"/>
  <c r="O223" i="1" s="1"/>
  <c r="M224" i="1"/>
  <c r="N224" i="1" s="1"/>
  <c r="O224" i="1" s="1"/>
  <c r="M228" i="1"/>
  <c r="N228" i="1" s="1"/>
  <c r="O228" i="1" s="1"/>
  <c r="M231" i="1"/>
  <c r="N231" i="1" s="1"/>
  <c r="O231" i="1" s="1"/>
  <c r="M278" i="1"/>
  <c r="N278" i="1" s="1"/>
  <c r="O278" i="1" s="1"/>
  <c r="M269" i="1"/>
  <c r="N269" i="1" s="1"/>
  <c r="O269" i="1" s="1"/>
  <c r="M266" i="1"/>
  <c r="N266" i="1" s="1"/>
  <c r="O266" i="1" s="1"/>
  <c r="M265" i="1"/>
  <c r="N265" i="1" s="1"/>
  <c r="O265" i="1" s="1"/>
  <c r="M271" i="1"/>
  <c r="N271" i="1" s="1"/>
  <c r="O271" i="1" s="1"/>
  <c r="M263" i="1"/>
  <c r="N263" i="1" s="1"/>
  <c r="O263" i="1" s="1"/>
  <c r="M273" i="1"/>
  <c r="N273" i="1" s="1"/>
  <c r="O273" i="1" s="1"/>
  <c r="M240" i="1"/>
  <c r="N240" i="1" s="1"/>
  <c r="O240" i="1" s="1"/>
  <c r="M287" i="1"/>
  <c r="N287" i="1" s="1"/>
  <c r="O287" i="1" s="1"/>
  <c r="M279" i="1"/>
  <c r="N279" i="1" s="1"/>
  <c r="O279" i="1" s="1"/>
  <c r="M281" i="1"/>
  <c r="N281" i="1" s="1"/>
  <c r="O281" i="1" s="1"/>
  <c r="M286" i="1"/>
  <c r="N286" i="1" s="1"/>
  <c r="O286" i="1" s="1"/>
  <c r="M284" i="1"/>
  <c r="N284" i="1" s="1"/>
  <c r="O284" i="1" s="1"/>
  <c r="M268" i="1"/>
  <c r="N268" i="1" s="1"/>
  <c r="O268" i="1" s="1"/>
  <c r="M288" i="1"/>
  <c r="N288" i="1" s="1"/>
  <c r="O288" i="1" s="1"/>
  <c r="M218" i="1"/>
  <c r="N218" i="1" s="1"/>
  <c r="O218" i="1" s="1"/>
  <c r="M219" i="1"/>
  <c r="N219" i="1" s="1"/>
  <c r="O219" i="1" s="1"/>
  <c r="M212" i="1"/>
  <c r="N212" i="1" s="1"/>
  <c r="O212" i="1" s="1"/>
  <c r="M211" i="1"/>
  <c r="N211" i="1" s="1"/>
  <c r="O211" i="1" s="1"/>
  <c r="M244" i="1"/>
  <c r="N244" i="1" s="1"/>
  <c r="O244" i="1" s="1"/>
  <c r="M246" i="1"/>
  <c r="N246" i="1" s="1"/>
  <c r="O246" i="1" s="1"/>
  <c r="I148" i="1"/>
  <c r="J148" i="1" s="1"/>
  <c r="K148" i="1" s="1"/>
  <c r="L148" i="1" s="1"/>
  <c r="I138" i="1"/>
  <c r="J138" i="1" s="1"/>
  <c r="K138" i="1" s="1"/>
  <c r="L138" i="1" s="1"/>
  <c r="I146" i="1"/>
  <c r="J146" i="1" s="1"/>
  <c r="K146" i="1" s="1"/>
  <c r="L146" i="1" s="1"/>
  <c r="I141" i="1"/>
  <c r="J141" i="1" s="1"/>
  <c r="K141" i="1" s="1"/>
  <c r="L141" i="1" s="1"/>
  <c r="I142" i="1"/>
  <c r="J142" i="1" s="1"/>
  <c r="K142" i="1" s="1"/>
  <c r="L142" i="1" s="1"/>
  <c r="I143" i="1"/>
  <c r="J143" i="1" s="1"/>
  <c r="K143" i="1" s="1"/>
  <c r="L143" i="1" s="1"/>
  <c r="I139" i="1"/>
  <c r="J139" i="1" s="1"/>
  <c r="K139" i="1" s="1"/>
  <c r="L139" i="1" s="1"/>
  <c r="I140" i="1"/>
  <c r="J140" i="1" s="1"/>
  <c r="K140" i="1" s="1"/>
  <c r="L140" i="1" s="1"/>
  <c r="I144" i="1"/>
  <c r="J144" i="1" s="1"/>
  <c r="K144" i="1" s="1"/>
  <c r="L144" i="1" s="1"/>
  <c r="I152" i="1"/>
  <c r="J152" i="1" s="1"/>
  <c r="K152" i="1" s="1"/>
  <c r="L152" i="1" s="1"/>
  <c r="I147" i="1"/>
  <c r="J147" i="1" s="1"/>
  <c r="K147" i="1" s="1"/>
  <c r="L147" i="1" s="1"/>
  <c r="I145" i="1"/>
  <c r="J145" i="1" s="1"/>
  <c r="K145" i="1" s="1"/>
  <c r="L145" i="1" s="1"/>
  <c r="I149" i="1"/>
  <c r="J149" i="1" s="1"/>
  <c r="K149" i="1" s="1"/>
  <c r="L149" i="1" s="1"/>
  <c r="I150" i="1"/>
  <c r="J150" i="1" s="1"/>
  <c r="K150" i="1" s="1"/>
  <c r="L150" i="1" s="1"/>
  <c r="I151" i="1"/>
  <c r="J151" i="1" s="1"/>
  <c r="K151" i="1" s="1"/>
  <c r="L151" i="1" s="1"/>
  <c r="I156" i="1"/>
  <c r="J156" i="1" s="1"/>
  <c r="K156" i="1" s="1"/>
  <c r="L156" i="1" s="1"/>
  <c r="I155" i="1"/>
  <c r="J155" i="1" s="1"/>
  <c r="K155" i="1" s="1"/>
  <c r="L155" i="1" s="1"/>
  <c r="I154" i="1"/>
  <c r="J154" i="1" s="1"/>
  <c r="K154" i="1" s="1"/>
  <c r="L154" i="1" s="1"/>
  <c r="I158" i="1"/>
  <c r="J158" i="1" s="1"/>
  <c r="K158" i="1" s="1"/>
  <c r="L158" i="1" s="1"/>
  <c r="I153" i="1"/>
  <c r="J153" i="1" s="1"/>
  <c r="K153" i="1" s="1"/>
  <c r="L153" i="1" s="1"/>
  <c r="I157" i="1"/>
  <c r="J157" i="1" s="1"/>
  <c r="K157" i="1" s="1"/>
  <c r="L157" i="1" s="1"/>
  <c r="I165" i="1"/>
  <c r="J165" i="1" s="1"/>
  <c r="K165" i="1" s="1"/>
  <c r="L165" i="1" s="1"/>
  <c r="I159" i="1"/>
  <c r="J159" i="1" s="1"/>
  <c r="K159" i="1" s="1"/>
  <c r="L159" i="1" s="1"/>
  <c r="I163" i="1"/>
  <c r="J163" i="1" s="1"/>
  <c r="K163" i="1" s="1"/>
  <c r="L163" i="1" s="1"/>
  <c r="I161" i="1"/>
  <c r="J161" i="1" s="1"/>
  <c r="K161" i="1" s="1"/>
  <c r="L161" i="1" s="1"/>
  <c r="I162" i="1"/>
  <c r="J162" i="1" s="1"/>
  <c r="K162" i="1" s="1"/>
  <c r="L162" i="1" s="1"/>
  <c r="I164" i="1"/>
  <c r="J164" i="1" s="1"/>
  <c r="K164" i="1" s="1"/>
  <c r="L164" i="1" s="1"/>
  <c r="I160" i="1"/>
  <c r="J160" i="1" s="1"/>
  <c r="K160" i="1" s="1"/>
  <c r="L160" i="1" s="1"/>
  <c r="I166" i="1"/>
  <c r="J166" i="1" s="1"/>
  <c r="K166" i="1" s="1"/>
  <c r="L166" i="1" s="1"/>
  <c r="I168" i="1"/>
  <c r="J168" i="1" s="1"/>
  <c r="K168" i="1" s="1"/>
  <c r="L168" i="1" s="1"/>
  <c r="I171" i="1"/>
  <c r="J171" i="1" s="1"/>
  <c r="K171" i="1" s="1"/>
  <c r="L171" i="1" s="1"/>
  <c r="I167" i="1"/>
  <c r="J167" i="1" s="1"/>
  <c r="K167" i="1" s="1"/>
  <c r="L167" i="1" s="1"/>
  <c r="I172" i="1"/>
  <c r="J172" i="1" s="1"/>
  <c r="K172" i="1" s="1"/>
  <c r="L172" i="1" s="1"/>
  <c r="I169" i="1"/>
  <c r="J169" i="1" s="1"/>
  <c r="K169" i="1" s="1"/>
  <c r="L169" i="1" s="1"/>
  <c r="I173" i="1"/>
  <c r="J173" i="1" s="1"/>
  <c r="K173" i="1" s="1"/>
  <c r="L173" i="1" s="1"/>
  <c r="I170" i="1"/>
  <c r="J170" i="1" s="1"/>
  <c r="K170" i="1" s="1"/>
  <c r="L170" i="1" s="1"/>
  <c r="I179" i="1"/>
  <c r="J179" i="1" s="1"/>
  <c r="K179" i="1" s="1"/>
  <c r="L179" i="1" s="1"/>
  <c r="I180" i="1"/>
  <c r="J180" i="1" s="1"/>
  <c r="K180" i="1" s="1"/>
  <c r="L180" i="1" s="1"/>
  <c r="I175" i="1"/>
  <c r="J175" i="1" s="1"/>
  <c r="K175" i="1" s="1"/>
  <c r="L175" i="1" s="1"/>
  <c r="I177" i="1"/>
  <c r="J177" i="1" s="1"/>
  <c r="K177" i="1" s="1"/>
  <c r="L177" i="1" s="1"/>
  <c r="I174" i="1"/>
  <c r="J174" i="1" s="1"/>
  <c r="K174" i="1" s="1"/>
  <c r="L174" i="1" s="1"/>
  <c r="I182" i="1"/>
  <c r="J182" i="1" s="1"/>
  <c r="K182" i="1" s="1"/>
  <c r="L182" i="1" s="1"/>
  <c r="I176" i="1"/>
  <c r="J176" i="1" s="1"/>
  <c r="K176" i="1" s="1"/>
  <c r="L176" i="1" s="1"/>
  <c r="I181" i="1"/>
  <c r="J181" i="1" s="1"/>
  <c r="K181" i="1" s="1"/>
  <c r="L181" i="1" s="1"/>
  <c r="I184" i="1"/>
  <c r="J184" i="1" s="1"/>
  <c r="K184" i="1" s="1"/>
  <c r="L184" i="1" s="1"/>
  <c r="I178" i="1"/>
  <c r="J178" i="1" s="1"/>
  <c r="K178" i="1" s="1"/>
  <c r="L178" i="1" s="1"/>
  <c r="I183" i="1"/>
  <c r="J183" i="1" s="1"/>
  <c r="K183" i="1" s="1"/>
  <c r="L183" i="1" s="1"/>
  <c r="I186" i="1"/>
  <c r="J186" i="1" s="1"/>
  <c r="K186" i="1" s="1"/>
  <c r="L186" i="1" s="1"/>
  <c r="I188" i="1"/>
  <c r="J188" i="1" s="1"/>
  <c r="K188" i="1" s="1"/>
  <c r="L188" i="1" s="1"/>
  <c r="I190" i="1"/>
  <c r="J190" i="1" s="1"/>
  <c r="K190" i="1" s="1"/>
  <c r="L190" i="1" s="1"/>
  <c r="I189" i="1"/>
  <c r="J189" i="1" s="1"/>
  <c r="K189" i="1" s="1"/>
  <c r="L189" i="1" s="1"/>
  <c r="I193" i="1"/>
  <c r="J193" i="1" s="1"/>
  <c r="K193" i="1" s="1"/>
  <c r="L193" i="1" s="1"/>
  <c r="I185" i="1"/>
  <c r="J185" i="1" s="1"/>
  <c r="K185" i="1" s="1"/>
  <c r="L185" i="1" s="1"/>
  <c r="I187" i="1"/>
  <c r="J187" i="1" s="1"/>
  <c r="K187" i="1" s="1"/>
  <c r="L187" i="1" s="1"/>
  <c r="I191" i="1"/>
  <c r="J191" i="1" s="1"/>
  <c r="K191" i="1" s="1"/>
  <c r="L191" i="1" s="1"/>
  <c r="I192" i="1"/>
  <c r="J192" i="1" s="1"/>
  <c r="K192" i="1" s="1"/>
  <c r="L192" i="1" s="1"/>
  <c r="I195" i="1"/>
  <c r="J195" i="1" s="1"/>
  <c r="K195" i="1" s="1"/>
  <c r="L195" i="1" s="1"/>
  <c r="I194" i="1"/>
  <c r="J194" i="1" s="1"/>
  <c r="K194" i="1" s="1"/>
  <c r="L194" i="1" s="1"/>
  <c r="I201" i="1"/>
  <c r="J201" i="1" s="1"/>
  <c r="K201" i="1" s="1"/>
  <c r="L201" i="1" s="1"/>
  <c r="I204" i="1"/>
  <c r="J204" i="1" s="1"/>
  <c r="K204" i="1" s="1"/>
  <c r="L204" i="1" s="1"/>
  <c r="I202" i="1"/>
  <c r="J202" i="1" s="1"/>
  <c r="K202" i="1" s="1"/>
  <c r="L202" i="1" s="1"/>
  <c r="I200" i="1"/>
  <c r="J200" i="1" s="1"/>
  <c r="K200" i="1" s="1"/>
  <c r="L200" i="1" s="1"/>
  <c r="I199" i="1"/>
  <c r="J199" i="1" s="1"/>
  <c r="K199" i="1" s="1"/>
  <c r="L199" i="1" s="1"/>
  <c r="I197" i="1"/>
  <c r="J197" i="1" s="1"/>
  <c r="K197" i="1" s="1"/>
  <c r="L197" i="1" s="1"/>
  <c r="H325" i="1" l="1"/>
  <c r="Q759" i="1"/>
  <c r="R759" i="1" s="1"/>
  <c r="S759" i="1" s="1"/>
  <c r="Q825" i="1"/>
  <c r="R825" i="1" s="1"/>
  <c r="S825" i="1" s="1"/>
  <c r="Q732" i="1"/>
  <c r="R732" i="1" s="1"/>
  <c r="S732" i="1" s="1"/>
  <c r="Q750" i="1"/>
  <c r="R750" i="1" s="1"/>
  <c r="S750" i="1" s="1"/>
  <c r="Q728" i="1"/>
  <c r="R728" i="1" s="1"/>
  <c r="S728" i="1" s="1"/>
  <c r="Q763" i="1"/>
  <c r="R763" i="1" s="1"/>
  <c r="S763" i="1" s="1"/>
  <c r="Q687" i="1"/>
  <c r="R687" i="1" s="1"/>
  <c r="S687" i="1" s="1"/>
  <c r="Q786" i="1"/>
  <c r="R786" i="1" s="1"/>
  <c r="S786" i="1" s="1"/>
  <c r="Q647" i="1"/>
  <c r="R647" i="1" s="1"/>
  <c r="S647" i="1" s="1"/>
  <c r="Q381" i="1"/>
  <c r="R381" i="1" s="1"/>
  <c r="S381" i="1" s="1"/>
  <c r="Q334" i="1"/>
  <c r="R334" i="1" s="1"/>
  <c r="S334" i="1" s="1"/>
  <c r="Q822" i="1"/>
  <c r="R822" i="1" s="1"/>
  <c r="S822" i="1" s="1"/>
  <c r="Q469" i="1"/>
  <c r="R469" i="1" s="1"/>
  <c r="S469" i="1" s="1"/>
  <c r="Q372" i="1"/>
  <c r="R372" i="1" s="1"/>
  <c r="S372" i="1" s="1"/>
  <c r="Q789" i="1"/>
  <c r="R789" i="1" s="1"/>
  <c r="S789" i="1" s="1"/>
  <c r="Q649" i="1"/>
  <c r="R649" i="1" s="1"/>
  <c r="S649" i="1" s="1"/>
  <c r="Q625" i="1"/>
  <c r="R625" i="1" s="1"/>
  <c r="S625" i="1" s="1"/>
  <c r="Q428" i="1"/>
  <c r="R428" i="1" s="1"/>
  <c r="S428" i="1" s="1"/>
  <c r="Q416" i="1"/>
  <c r="R416" i="1" s="1"/>
  <c r="S416" i="1" s="1"/>
  <c r="Q342" i="1"/>
  <c r="R342" i="1" s="1"/>
  <c r="S342" i="1" s="1"/>
  <c r="Q767" i="1"/>
  <c r="R767" i="1" s="1"/>
  <c r="S767" i="1" s="1"/>
  <c r="Q744" i="1"/>
  <c r="R744" i="1" s="1"/>
  <c r="S744" i="1" s="1"/>
  <c r="Q814" i="1"/>
  <c r="R814" i="1" s="1"/>
  <c r="S814" i="1" s="1"/>
  <c r="Q753" i="1"/>
  <c r="R753" i="1" s="1"/>
  <c r="S753" i="1" s="1"/>
  <c r="Q345" i="1"/>
  <c r="R345" i="1" s="1"/>
  <c r="S345" i="1" s="1"/>
  <c r="Q777" i="1"/>
  <c r="R777" i="1" s="1"/>
  <c r="S777" i="1" s="1"/>
  <c r="Q752" i="1"/>
  <c r="R752" i="1" s="1"/>
  <c r="S752" i="1" s="1"/>
  <c r="Q666" i="1"/>
  <c r="R666" i="1" s="1"/>
  <c r="S666" i="1" s="1"/>
  <c r="Q409" i="1"/>
  <c r="R409" i="1" s="1"/>
  <c r="S409" i="1" s="1"/>
  <c r="Q464" i="1"/>
  <c r="R464" i="1" s="1"/>
  <c r="S464" i="1" s="1"/>
  <c r="Q343" i="1"/>
  <c r="R343" i="1" s="1"/>
  <c r="S343" i="1" s="1"/>
  <c r="Q778" i="1"/>
  <c r="R778" i="1" s="1"/>
  <c r="S778" i="1" s="1"/>
  <c r="Q665" i="1"/>
  <c r="R665" i="1" s="1"/>
  <c r="S665" i="1" s="1"/>
  <c r="Q516" i="1"/>
  <c r="R516" i="1" s="1"/>
  <c r="S516" i="1" s="1"/>
  <c r="Q556" i="1"/>
  <c r="R556" i="1" s="1"/>
  <c r="S556" i="1" s="1"/>
  <c r="Q499" i="1"/>
  <c r="R499" i="1" s="1"/>
  <c r="S499" i="1" s="1"/>
  <c r="Q410" i="1"/>
  <c r="R410" i="1" s="1"/>
  <c r="S410" i="1" s="1"/>
  <c r="Q830" i="1"/>
  <c r="R830" i="1" s="1"/>
  <c r="S830" i="1" s="1"/>
  <c r="Q813" i="1"/>
  <c r="R813" i="1" s="1"/>
  <c r="S813" i="1" s="1"/>
  <c r="Q749" i="1"/>
  <c r="R749" i="1" s="1"/>
  <c r="S749" i="1" s="1"/>
  <c r="Q570" i="1"/>
  <c r="R570" i="1" s="1"/>
  <c r="S570" i="1" s="1"/>
  <c r="Q407" i="1"/>
  <c r="R407" i="1" s="1"/>
  <c r="S407" i="1" s="1"/>
  <c r="Q361" i="1"/>
  <c r="R361" i="1" s="1"/>
  <c r="S361" i="1" s="1"/>
  <c r="Q800" i="1"/>
  <c r="R800" i="1" s="1"/>
  <c r="S800" i="1" s="1"/>
  <c r="Q686" i="1"/>
  <c r="R686" i="1" s="1"/>
  <c r="S686" i="1" s="1"/>
  <c r="Q519" i="1"/>
  <c r="R519" i="1" s="1"/>
  <c r="S519" i="1" s="1"/>
  <c r="Q462" i="1"/>
  <c r="R462" i="1" s="1"/>
  <c r="S462" i="1" s="1"/>
  <c r="Q413" i="1"/>
  <c r="R413" i="1" s="1"/>
  <c r="S413" i="1" s="1"/>
  <c r="Q346" i="1"/>
  <c r="R346" i="1" s="1"/>
  <c r="S346" i="1" s="1"/>
  <c r="Q772" i="1"/>
  <c r="R772" i="1" s="1"/>
  <c r="S772" i="1" s="1"/>
  <c r="Q791" i="1"/>
  <c r="R791" i="1" s="1"/>
  <c r="S791" i="1" s="1"/>
  <c r="Q607" i="1"/>
  <c r="R607" i="1" s="1"/>
  <c r="S607" i="1" s="1"/>
  <c r="Q793" i="1"/>
  <c r="R793" i="1" s="1"/>
  <c r="S793" i="1" s="1"/>
  <c r="Q716" i="1"/>
  <c r="R716" i="1" s="1"/>
  <c r="S716" i="1" s="1"/>
  <c r="Q637" i="1"/>
  <c r="R637" i="1" s="1"/>
  <c r="S637" i="1" s="1"/>
  <c r="Q560" i="1"/>
  <c r="R560" i="1" s="1"/>
  <c r="S560" i="1" s="1"/>
  <c r="Q508" i="1"/>
  <c r="R508" i="1" s="1"/>
  <c r="S508" i="1" s="1"/>
  <c r="Q368" i="1"/>
  <c r="R368" i="1" s="1"/>
  <c r="S368" i="1" s="1"/>
  <c r="Q770" i="1"/>
  <c r="R770" i="1" s="1"/>
  <c r="S770" i="1" s="1"/>
  <c r="Q554" i="1"/>
  <c r="R554" i="1" s="1"/>
  <c r="S554" i="1" s="1"/>
  <c r="Q512" i="1"/>
  <c r="R512" i="1" s="1"/>
  <c r="S512" i="1" s="1"/>
  <c r="Q395" i="1"/>
  <c r="R395" i="1" s="1"/>
  <c r="S395" i="1" s="1"/>
  <c r="Q393" i="1"/>
  <c r="R393" i="1" s="1"/>
  <c r="S393" i="1" s="1"/>
  <c r="Q618" i="1"/>
  <c r="R618" i="1" s="1"/>
  <c r="S618" i="1" s="1"/>
  <c r="Q387" i="1"/>
  <c r="R387" i="1" s="1"/>
  <c r="S387" i="1" s="1"/>
  <c r="Q401" i="1"/>
  <c r="R401" i="1" s="1"/>
  <c r="S401" i="1" s="1"/>
  <c r="Q724" i="1"/>
  <c r="R724" i="1" s="1"/>
  <c r="S724" i="1" s="1"/>
  <c r="Q609" i="1"/>
  <c r="R609" i="1" s="1"/>
  <c r="S609" i="1" s="1"/>
  <c r="Q545" i="1"/>
  <c r="R545" i="1" s="1"/>
  <c r="S545" i="1" s="1"/>
  <c r="Q785" i="1"/>
  <c r="R785" i="1" s="1"/>
  <c r="S785" i="1" s="1"/>
  <c r="Q659" i="1"/>
  <c r="R659" i="1" s="1"/>
  <c r="S659" i="1" s="1"/>
  <c r="Q467" i="1"/>
  <c r="R467" i="1" s="1"/>
  <c r="S467" i="1" s="1"/>
  <c r="Q399" i="1"/>
  <c r="R399" i="1" s="1"/>
  <c r="S399" i="1" s="1"/>
  <c r="Q529" i="1"/>
  <c r="R529" i="1" s="1"/>
  <c r="S529" i="1" s="1"/>
  <c r="Q720" i="1"/>
  <c r="R720" i="1" s="1"/>
  <c r="S720" i="1" s="1"/>
  <c r="Q568" i="1"/>
  <c r="R568" i="1" s="1"/>
  <c r="S568" i="1" s="1"/>
  <c r="Q521" i="1"/>
  <c r="R521" i="1" s="1"/>
  <c r="S521" i="1" s="1"/>
  <c r="Q500" i="1"/>
  <c r="R500" i="1" s="1"/>
  <c r="S500" i="1" s="1"/>
  <c r="Q384" i="1"/>
  <c r="R384" i="1" s="1"/>
  <c r="S384" i="1" s="1"/>
  <c r="Q730" i="1"/>
  <c r="R730" i="1" s="1"/>
  <c r="S730" i="1" s="1"/>
  <c r="Q792" i="1"/>
  <c r="R792" i="1" s="1"/>
  <c r="S792" i="1" s="1"/>
  <c r="Q552" i="1"/>
  <c r="R552" i="1" s="1"/>
  <c r="S552" i="1" s="1"/>
  <c r="Q493" i="1"/>
  <c r="R493" i="1" s="1"/>
  <c r="S493" i="1" s="1"/>
  <c r="Q394" i="1"/>
  <c r="R394" i="1" s="1"/>
  <c r="S394" i="1" s="1"/>
  <c r="Q836" i="1"/>
  <c r="R836" i="1" s="1"/>
  <c r="S836" i="1" s="1"/>
  <c r="Q782" i="1"/>
  <c r="R782" i="1" s="1"/>
  <c r="S782" i="1" s="1"/>
  <c r="Q613" i="1"/>
  <c r="R613" i="1" s="1"/>
  <c r="S613" i="1" s="1"/>
  <c r="Q565" i="1"/>
  <c r="R565" i="1" s="1"/>
  <c r="S565" i="1" s="1"/>
  <c r="Q544" i="1"/>
  <c r="R544" i="1" s="1"/>
  <c r="S544" i="1" s="1"/>
  <c r="Q488" i="1"/>
  <c r="R488" i="1" s="1"/>
  <c r="S488" i="1" s="1"/>
  <c r="Q450" i="1"/>
  <c r="R450" i="1" s="1"/>
  <c r="S450" i="1" s="1"/>
  <c r="Q608" i="1"/>
  <c r="R608" i="1" s="1"/>
  <c r="S608" i="1" s="1"/>
  <c r="Q636" i="1"/>
  <c r="R636" i="1" s="1"/>
  <c r="S636" i="1" s="1"/>
  <c r="Q537" i="1"/>
  <c r="R537" i="1" s="1"/>
  <c r="S537" i="1" s="1"/>
  <c r="Q476" i="1"/>
  <c r="R476" i="1" s="1"/>
  <c r="S476" i="1" s="1"/>
  <c r="Q831" i="1"/>
  <c r="R831" i="1" s="1"/>
  <c r="S831" i="1" s="1"/>
  <c r="Q748" i="1"/>
  <c r="R748" i="1" s="1"/>
  <c r="S748" i="1" s="1"/>
  <c r="Q696" i="1"/>
  <c r="R696" i="1" s="1"/>
  <c r="S696" i="1" s="1"/>
  <c r="Q651" i="1"/>
  <c r="R651" i="1" s="1"/>
  <c r="S651" i="1" s="1"/>
  <c r="Q460" i="1"/>
  <c r="R460" i="1" s="1"/>
  <c r="S460" i="1" s="1"/>
  <c r="Q338" i="1"/>
  <c r="R338" i="1" s="1"/>
  <c r="S338" i="1" s="1"/>
  <c r="Q646" i="1"/>
  <c r="R646" i="1" s="1"/>
  <c r="S646" i="1" s="1"/>
  <c r="Q451" i="1"/>
  <c r="R451" i="1" s="1"/>
  <c r="S451" i="1" s="1"/>
  <c r="Q692" i="1"/>
  <c r="R692" i="1" s="1"/>
  <c r="S692" i="1" s="1"/>
  <c r="Q656" i="1"/>
  <c r="R656" i="1" s="1"/>
  <c r="S656" i="1" s="1"/>
  <c r="Q588" i="1"/>
  <c r="R588" i="1" s="1"/>
  <c r="S588" i="1" s="1"/>
  <c r="Q713" i="1"/>
  <c r="R713" i="1" s="1"/>
  <c r="S713" i="1" s="1"/>
  <c r="Q561" i="1"/>
  <c r="R561" i="1" s="1"/>
  <c r="S561" i="1" s="1"/>
  <c r="Q498" i="1"/>
  <c r="R498" i="1" s="1"/>
  <c r="S498" i="1" s="1"/>
  <c r="Q374" i="1"/>
  <c r="R374" i="1" s="1"/>
  <c r="S374" i="1" s="1"/>
  <c r="Q434" i="1"/>
  <c r="R434" i="1" s="1"/>
  <c r="S434" i="1" s="1"/>
  <c r="Q807" i="1"/>
  <c r="R807" i="1" s="1"/>
  <c r="S807" i="1" s="1"/>
  <c r="Q599" i="1"/>
  <c r="R599" i="1" s="1"/>
  <c r="S599" i="1" s="1"/>
  <c r="Q584" i="1"/>
  <c r="R584" i="1" s="1"/>
  <c r="S584" i="1" s="1"/>
  <c r="Q449" i="1"/>
  <c r="R449" i="1" s="1"/>
  <c r="S449" i="1" s="1"/>
  <c r="Q783" i="1"/>
  <c r="R783" i="1" s="1"/>
  <c r="S783" i="1" s="1"/>
  <c r="Q614" i="1"/>
  <c r="R614" i="1" s="1"/>
  <c r="S614" i="1" s="1"/>
  <c r="Q605" i="1"/>
  <c r="R605" i="1" s="1"/>
  <c r="S605" i="1" s="1"/>
  <c r="Q443" i="1"/>
  <c r="R443" i="1" s="1"/>
  <c r="S443" i="1" s="1"/>
  <c r="Q539" i="1"/>
  <c r="R539" i="1" s="1"/>
  <c r="S539" i="1" s="1"/>
  <c r="Q788" i="1"/>
  <c r="R788" i="1" s="1"/>
  <c r="S788" i="1" s="1"/>
  <c r="Q693" i="1"/>
  <c r="R693" i="1" s="1"/>
  <c r="S693" i="1" s="1"/>
  <c r="Q432" i="1"/>
  <c r="R432" i="1" s="1"/>
  <c r="S432" i="1" s="1"/>
  <c r="Q408" i="1"/>
  <c r="R408" i="1" s="1"/>
  <c r="S408" i="1" s="1"/>
  <c r="Q721" i="1"/>
  <c r="R721" i="1" s="1"/>
  <c r="S721" i="1" s="1"/>
  <c r="Q664" i="1"/>
  <c r="R664" i="1" s="1"/>
  <c r="S664" i="1" s="1"/>
  <c r="Q583" i="1"/>
  <c r="R583" i="1" s="1"/>
  <c r="S583" i="1" s="1"/>
  <c r="Q507" i="1"/>
  <c r="R507" i="1" s="1"/>
  <c r="S507" i="1" s="1"/>
  <c r="Q389" i="1"/>
  <c r="R389" i="1" s="1"/>
  <c r="S389" i="1" s="1"/>
  <c r="Q774" i="1"/>
  <c r="R774" i="1" s="1"/>
  <c r="S774" i="1" s="1"/>
  <c r="Q723" i="1"/>
  <c r="R723" i="1" s="1"/>
  <c r="S723" i="1" s="1"/>
  <c r="Q598" i="1"/>
  <c r="R598" i="1" s="1"/>
  <c r="S598" i="1" s="1"/>
  <c r="Q419" i="1"/>
  <c r="R419" i="1" s="1"/>
  <c r="S419" i="1" s="1"/>
  <c r="Q683" i="1"/>
  <c r="R683" i="1" s="1"/>
  <c r="S683" i="1" s="1"/>
  <c r="Q619" i="1"/>
  <c r="R619" i="1" s="1"/>
  <c r="S619" i="1" s="1"/>
  <c r="Q840" i="1"/>
  <c r="R840" i="1" s="1"/>
  <c r="S840" i="1" s="1"/>
  <c r="Q690" i="1"/>
  <c r="R690" i="1" s="1"/>
  <c r="S690" i="1" s="1"/>
  <c r="Q400" i="1"/>
  <c r="R400" i="1" s="1"/>
  <c r="S400" i="1" s="1"/>
  <c r="Q353" i="1"/>
  <c r="R353" i="1" s="1"/>
  <c r="S353" i="1" s="1"/>
  <c r="H323" i="1"/>
  <c r="Q762" i="1"/>
  <c r="R762" i="1" s="1"/>
  <c r="S762" i="1" s="1"/>
  <c r="Q592" i="1"/>
  <c r="R592" i="1" s="1"/>
  <c r="S592" i="1" s="1"/>
  <c r="Q404" i="1"/>
  <c r="R404" i="1" s="1"/>
  <c r="S404" i="1" s="1"/>
  <c r="Q454" i="1"/>
  <c r="R454" i="1" s="1"/>
  <c r="S454" i="1" s="1"/>
  <c r="Q826" i="1"/>
  <c r="R826" i="1" s="1"/>
  <c r="S826" i="1" s="1"/>
  <c r="Q706" i="1"/>
  <c r="R706" i="1" s="1"/>
  <c r="S706" i="1" s="1"/>
  <c r="Q629" i="1"/>
  <c r="R629" i="1" s="1"/>
  <c r="S629" i="1" s="1"/>
  <c r="Q332" i="1"/>
  <c r="R332" i="1" s="1"/>
  <c r="S332" i="1" s="1"/>
  <c r="Q768" i="1"/>
  <c r="R768" i="1" s="1"/>
  <c r="S768" i="1" s="1"/>
  <c r="Q718" i="1"/>
  <c r="R718" i="1" s="1"/>
  <c r="S718" i="1" s="1"/>
  <c r="Q710" i="1"/>
  <c r="R710" i="1" s="1"/>
  <c r="S710" i="1" s="1"/>
  <c r="Q546" i="1"/>
  <c r="R546" i="1" s="1"/>
  <c r="S546" i="1" s="1"/>
  <c r="Q597" i="1"/>
  <c r="R597" i="1" s="1"/>
  <c r="S597" i="1" s="1"/>
  <c r="Q524" i="1"/>
  <c r="R524" i="1" s="1"/>
  <c r="S524" i="1" s="1"/>
  <c r="Q327" i="1"/>
  <c r="R327" i="1" s="1"/>
  <c r="S327" i="1" s="1"/>
  <c r="Q859" i="1"/>
  <c r="R859" i="1" s="1"/>
  <c r="S859" i="1" s="1"/>
  <c r="Q725" i="1"/>
  <c r="R725" i="1" s="1"/>
  <c r="S725" i="1" s="1"/>
  <c r="Q380" i="1"/>
  <c r="R380" i="1" s="1"/>
  <c r="S380" i="1" s="1"/>
  <c r="Q742" i="1"/>
  <c r="R742" i="1" s="1"/>
  <c r="S742" i="1" s="1"/>
  <c r="Q635" i="1"/>
  <c r="R635" i="1" s="1"/>
  <c r="S635" i="1" s="1"/>
  <c r="Q569" i="1"/>
  <c r="R569" i="1" s="1"/>
  <c r="S569" i="1" s="1"/>
  <c r="Q375" i="1"/>
  <c r="R375" i="1" s="1"/>
  <c r="S375" i="1" s="1"/>
  <c r="Q388" i="1"/>
  <c r="R388" i="1" s="1"/>
  <c r="S388" i="1" s="1"/>
  <c r="Q809" i="1"/>
  <c r="R809" i="1" s="1"/>
  <c r="S809" i="1" s="1"/>
  <c r="Q838" i="1"/>
  <c r="R838" i="1" s="1"/>
  <c r="S838" i="1" s="1"/>
  <c r="Q675" i="1"/>
  <c r="R675" i="1" s="1"/>
  <c r="S675" i="1" s="1"/>
  <c r="Q538" i="1"/>
  <c r="R538" i="1" s="1"/>
  <c r="S538" i="1" s="1"/>
  <c r="Q472" i="1"/>
  <c r="R472" i="1" s="1"/>
  <c r="S472" i="1" s="1"/>
  <c r="Q331" i="1"/>
  <c r="R331" i="1" s="1"/>
  <c r="S331" i="1" s="1"/>
  <c r="Q741" i="1"/>
  <c r="R741" i="1" s="1"/>
  <c r="S741" i="1" s="1"/>
  <c r="Q839" i="1"/>
  <c r="R839" i="1" s="1"/>
  <c r="S839" i="1" s="1"/>
  <c r="Q654" i="1"/>
  <c r="R654" i="1" s="1"/>
  <c r="S654" i="1" s="1"/>
  <c r="Q669" i="1"/>
  <c r="R669" i="1" s="1"/>
  <c r="S669" i="1" s="1"/>
  <c r="Q541" i="1"/>
  <c r="R541" i="1" s="1"/>
  <c r="S541" i="1" s="1"/>
  <c r="Q350" i="1"/>
  <c r="R350" i="1" s="1"/>
  <c r="S350" i="1" s="1"/>
  <c r="Q806" i="1"/>
  <c r="R806" i="1" s="1"/>
  <c r="S806" i="1" s="1"/>
  <c r="Q655" i="1"/>
  <c r="R655" i="1" s="1"/>
  <c r="S655" i="1" s="1"/>
  <c r="Q667" i="1"/>
  <c r="R667" i="1" s="1"/>
  <c r="S667" i="1" s="1"/>
  <c r="Q379" i="1"/>
  <c r="R379" i="1" s="1"/>
  <c r="S379" i="1" s="1"/>
  <c r="Q360" i="1"/>
  <c r="R360" i="1" s="1"/>
  <c r="S360" i="1" s="1"/>
  <c r="Q502" i="1"/>
  <c r="R502" i="1" s="1"/>
  <c r="S502" i="1" s="1"/>
  <c r="Q352" i="1"/>
  <c r="R352" i="1" s="1"/>
  <c r="S352" i="1" s="1"/>
  <c r="Q863" i="1"/>
  <c r="R863" i="1" s="1"/>
  <c r="S863" i="1" s="1"/>
  <c r="Q781" i="1"/>
  <c r="R781" i="1" s="1"/>
  <c r="S781" i="1" s="1"/>
  <c r="Q712" i="1"/>
  <c r="R712" i="1" s="1"/>
  <c r="S712" i="1" s="1"/>
  <c r="Q621" i="1"/>
  <c r="R621" i="1" s="1"/>
  <c r="S621" i="1" s="1"/>
  <c r="Q517" i="1"/>
  <c r="R517" i="1" s="1"/>
  <c r="S517" i="1" s="1"/>
  <c r="Q339" i="1"/>
  <c r="R339" i="1" s="1"/>
  <c r="S339" i="1" s="1"/>
  <c r="Q758" i="1"/>
  <c r="R758" i="1" s="1"/>
  <c r="S758" i="1" s="1"/>
  <c r="Q844" i="1"/>
  <c r="R844" i="1" s="1"/>
  <c r="S844" i="1" s="1"/>
  <c r="Q489" i="1"/>
  <c r="R489" i="1" s="1"/>
  <c r="S489" i="1" s="1"/>
  <c r="Q457" i="1"/>
  <c r="R457" i="1" s="1"/>
  <c r="S457" i="1" s="1"/>
  <c r="Q405" i="1"/>
  <c r="R405" i="1" s="1"/>
  <c r="S405" i="1" s="1"/>
  <c r="H321" i="1"/>
  <c r="Q760" i="1"/>
  <c r="R760" i="1" s="1"/>
  <c r="S760" i="1" s="1"/>
  <c r="Q689" i="1"/>
  <c r="R689" i="1" s="1"/>
  <c r="S689" i="1" s="1"/>
  <c r="Q670" i="1"/>
  <c r="R670" i="1" s="1"/>
  <c r="S670" i="1" s="1"/>
  <c r="Q414" i="1"/>
  <c r="R414" i="1" s="1"/>
  <c r="S414" i="1" s="1"/>
  <c r="Q542" i="1"/>
  <c r="R542" i="1" s="1"/>
  <c r="S542" i="1" s="1"/>
  <c r="Q779" i="1"/>
  <c r="R779" i="1" s="1"/>
  <c r="S779" i="1" s="1"/>
  <c r="Q532" i="1"/>
  <c r="R532" i="1" s="1"/>
  <c r="S532" i="1" s="1"/>
  <c r="Q746" i="1"/>
  <c r="R746" i="1" s="1"/>
  <c r="S746" i="1" s="1"/>
  <c r="Q736" i="1"/>
  <c r="R736" i="1" s="1"/>
  <c r="S736" i="1" s="1"/>
  <c r="Q652" i="1"/>
  <c r="R652" i="1" s="1"/>
  <c r="S652" i="1" s="1"/>
  <c r="Q567" i="1"/>
  <c r="R567" i="1" s="1"/>
  <c r="S567" i="1" s="1"/>
  <c r="Q364" i="1"/>
  <c r="R364" i="1" s="1"/>
  <c r="S364" i="1" s="1"/>
  <c r="Q780" i="1"/>
  <c r="R780" i="1" s="1"/>
  <c r="S780" i="1" s="1"/>
  <c r="Q658" i="1"/>
  <c r="R658" i="1" s="1"/>
  <c r="S658" i="1" s="1"/>
  <c r="Q496" i="1"/>
  <c r="R496" i="1" s="1"/>
  <c r="S496" i="1" s="1"/>
  <c r="Q458" i="1"/>
  <c r="R458" i="1" s="1"/>
  <c r="S458" i="1" s="1"/>
  <c r="Q799" i="1"/>
  <c r="R799" i="1" s="1"/>
  <c r="S799" i="1" s="1"/>
  <c r="Q371" i="1"/>
  <c r="R371" i="1" s="1"/>
  <c r="S371" i="1" s="1"/>
  <c r="Q729" i="1"/>
  <c r="R729" i="1" s="1"/>
  <c r="S729" i="1" s="1"/>
  <c r="Q765" i="1"/>
  <c r="R765" i="1" s="1"/>
  <c r="S765" i="1" s="1"/>
  <c r="Q761" i="1"/>
  <c r="R761" i="1" s="1"/>
  <c r="S761" i="1" s="1"/>
  <c r="Q611" i="1"/>
  <c r="R611" i="1" s="1"/>
  <c r="S611" i="1" s="1"/>
  <c r="Q543" i="1"/>
  <c r="R543" i="1" s="1"/>
  <c r="S543" i="1" s="1"/>
  <c r="Q471" i="1"/>
  <c r="R471" i="1" s="1"/>
  <c r="S471" i="1" s="1"/>
  <c r="Q337" i="1"/>
  <c r="R337" i="1" s="1"/>
  <c r="S337" i="1" s="1"/>
  <c r="Q855" i="1"/>
  <c r="R855" i="1" s="1"/>
  <c r="S855" i="1" s="1"/>
  <c r="Q452" i="1"/>
  <c r="R452" i="1" s="1"/>
  <c r="S452" i="1" s="1"/>
  <c r="Q862" i="1"/>
  <c r="R862" i="1" s="1"/>
  <c r="S862" i="1" s="1"/>
  <c r="Q837" i="1"/>
  <c r="R837" i="1" s="1"/>
  <c r="S837" i="1" s="1"/>
  <c r="Q642" i="1"/>
  <c r="R642" i="1" s="1"/>
  <c r="S642" i="1" s="1"/>
  <c r="Q594" i="1"/>
  <c r="R594" i="1" s="1"/>
  <c r="S594" i="1" s="1"/>
  <c r="Q551" i="1"/>
  <c r="R551" i="1" s="1"/>
  <c r="S551" i="1" s="1"/>
  <c r="Q535" i="1"/>
  <c r="R535" i="1" s="1"/>
  <c r="S535" i="1" s="1"/>
  <c r="Q446" i="1"/>
  <c r="R446" i="1" s="1"/>
  <c r="S446" i="1" s="1"/>
  <c r="Q833" i="1"/>
  <c r="R833" i="1" s="1"/>
  <c r="S833" i="1" s="1"/>
  <c r="Q773" i="1"/>
  <c r="R773" i="1" s="1"/>
  <c r="S773" i="1" s="1"/>
  <c r="Q757" i="1"/>
  <c r="R757" i="1" s="1"/>
  <c r="S757" i="1" s="1"/>
  <c r="Q677" i="1"/>
  <c r="R677" i="1" s="1"/>
  <c r="S677" i="1" s="1"/>
  <c r="Q479" i="1"/>
  <c r="R479" i="1" s="1"/>
  <c r="S479" i="1" s="1"/>
  <c r="Q445" i="1"/>
  <c r="R445" i="1" s="1"/>
  <c r="S445" i="1" s="1"/>
  <c r="Q386" i="1"/>
  <c r="R386" i="1" s="1"/>
  <c r="S386" i="1" s="1"/>
  <c r="Q697" i="1"/>
  <c r="R697" i="1" s="1"/>
  <c r="S697" i="1" s="1"/>
  <c r="Q628" i="1"/>
  <c r="R628" i="1" s="1"/>
  <c r="S628" i="1" s="1"/>
  <c r="Q491" i="1"/>
  <c r="R491" i="1" s="1"/>
  <c r="S491" i="1" s="1"/>
  <c r="Q425" i="1"/>
  <c r="R425" i="1" s="1"/>
  <c r="S425" i="1" s="1"/>
  <c r="Q824" i="1"/>
  <c r="R824" i="1" s="1"/>
  <c r="S824" i="1" s="1"/>
  <c r="Q708" i="1"/>
  <c r="R708" i="1" s="1"/>
  <c r="S708" i="1" s="1"/>
  <c r="Q698" i="1"/>
  <c r="R698" i="1" s="1"/>
  <c r="S698" i="1" s="1"/>
  <c r="Q559" i="1"/>
  <c r="R559" i="1" s="1"/>
  <c r="S559" i="1" s="1"/>
  <c r="Q429" i="1"/>
  <c r="R429" i="1" s="1"/>
  <c r="S429" i="1" s="1"/>
  <c r="Q663" i="1"/>
  <c r="R663" i="1" s="1"/>
  <c r="S663" i="1" s="1"/>
  <c r="Q436" i="1"/>
  <c r="R436" i="1" s="1"/>
  <c r="S436" i="1" s="1"/>
  <c r="H324" i="1"/>
  <c r="Q703" i="1"/>
  <c r="R703" i="1" s="1"/>
  <c r="S703" i="1" s="1"/>
  <c r="Q581" i="1"/>
  <c r="R581" i="1" s="1"/>
  <c r="S581" i="1" s="1"/>
  <c r="Q525" i="1"/>
  <c r="R525" i="1" s="1"/>
  <c r="S525" i="1" s="1"/>
  <c r="Q435" i="1"/>
  <c r="R435" i="1" s="1"/>
  <c r="S435" i="1" s="1"/>
  <c r="Q418" i="1"/>
  <c r="R418" i="1" s="1"/>
  <c r="S418" i="1" s="1"/>
  <c r="Q850" i="1"/>
  <c r="R850" i="1" s="1"/>
  <c r="S850" i="1" s="1"/>
  <c r="Q679" i="1"/>
  <c r="R679" i="1" s="1"/>
  <c r="S679" i="1" s="1"/>
  <c r="Q566" i="1"/>
  <c r="R566" i="1" s="1"/>
  <c r="S566" i="1" s="1"/>
  <c r="Q523" i="1"/>
  <c r="R523" i="1" s="1"/>
  <c r="S523" i="1" s="1"/>
  <c r="Q474" i="1"/>
  <c r="R474" i="1" s="1"/>
  <c r="S474" i="1" s="1"/>
  <c r="Q591" i="1"/>
  <c r="R591" i="1" s="1"/>
  <c r="S591" i="1" s="1"/>
  <c r="Q431" i="1"/>
  <c r="R431" i="1" s="1"/>
  <c r="S431" i="1" s="1"/>
  <c r="Q796" i="1"/>
  <c r="R796" i="1" s="1"/>
  <c r="S796" i="1" s="1"/>
  <c r="Q701" i="1"/>
  <c r="R701" i="1" s="1"/>
  <c r="S701" i="1" s="1"/>
  <c r="Q638" i="1"/>
  <c r="R638" i="1" s="1"/>
  <c r="S638" i="1" s="1"/>
  <c r="Q616" i="1"/>
  <c r="R616" i="1" s="1"/>
  <c r="S616" i="1" s="1"/>
  <c r="Q586" i="1"/>
  <c r="R586" i="1" s="1"/>
  <c r="S586" i="1" s="1"/>
  <c r="Q573" i="1"/>
  <c r="R573" i="1" s="1"/>
  <c r="S573" i="1" s="1"/>
  <c r="Q437" i="1"/>
  <c r="R437" i="1" s="1"/>
  <c r="S437" i="1" s="1"/>
  <c r="Q784" i="1"/>
  <c r="R784" i="1" s="1"/>
  <c r="S784" i="1" s="1"/>
  <c r="Q660" i="1"/>
  <c r="R660" i="1" s="1"/>
  <c r="S660" i="1" s="1"/>
  <c r="Q574" i="1"/>
  <c r="R574" i="1" s="1"/>
  <c r="S574" i="1" s="1"/>
  <c r="Q505" i="1"/>
  <c r="R505" i="1" s="1"/>
  <c r="S505" i="1" s="1"/>
  <c r="Q490" i="1"/>
  <c r="R490" i="1" s="1"/>
  <c r="S490" i="1" s="1"/>
  <c r="Q674" i="1"/>
  <c r="R674" i="1" s="1"/>
  <c r="S674" i="1" s="1"/>
  <c r="Q482" i="1"/>
  <c r="R482" i="1" s="1"/>
  <c r="S482" i="1" s="1"/>
  <c r="Q340" i="1"/>
  <c r="R340" i="1" s="1"/>
  <c r="S340" i="1" s="1"/>
  <c r="Q769" i="1"/>
  <c r="R769" i="1" s="1"/>
  <c r="S769" i="1" s="1"/>
  <c r="Q447" i="1"/>
  <c r="R447" i="1" s="1"/>
  <c r="S447" i="1" s="1"/>
  <c r="Q448" i="1"/>
  <c r="R448" i="1" s="1"/>
  <c r="S448" i="1" s="1"/>
  <c r="Q403" i="1"/>
  <c r="R403" i="1" s="1"/>
  <c r="S403" i="1" s="1"/>
  <c r="Q348" i="1"/>
  <c r="R348" i="1" s="1"/>
  <c r="S348" i="1" s="1"/>
  <c r="Q362" i="1"/>
  <c r="R362" i="1" s="1"/>
  <c r="S362" i="1" s="1"/>
  <c r="Q585" i="1"/>
  <c r="R585" i="1" s="1"/>
  <c r="S585" i="1" s="1"/>
  <c r="Q326" i="1"/>
  <c r="R326" i="1" s="1"/>
  <c r="S326" i="1" s="1"/>
  <c r="Q648" i="1"/>
  <c r="R648" i="1" s="1"/>
  <c r="S648" i="1" s="1"/>
  <c r="Q709" i="1"/>
  <c r="R709" i="1" s="1"/>
  <c r="S709" i="1" s="1"/>
  <c r="Q504" i="1"/>
  <c r="R504" i="1" s="1"/>
  <c r="S504" i="1" s="1"/>
  <c r="Q842" i="1"/>
  <c r="R842" i="1" s="1"/>
  <c r="S842" i="1" s="1"/>
  <c r="Q740" i="1"/>
  <c r="R740" i="1" s="1"/>
  <c r="S740" i="1" s="1"/>
  <c r="Q606" i="1"/>
  <c r="R606" i="1" s="1"/>
  <c r="S606" i="1" s="1"/>
  <c r="Q743" i="1"/>
  <c r="R743" i="1" s="1"/>
  <c r="S743" i="1" s="1"/>
  <c r="Q641" i="1"/>
  <c r="R641" i="1" s="1"/>
  <c r="S641" i="1" s="1"/>
  <c r="Q392" i="1"/>
  <c r="R392" i="1" s="1"/>
  <c r="S392" i="1" s="1"/>
  <c r="Q596" i="1"/>
  <c r="R596" i="1" s="1"/>
  <c r="S596" i="1" s="1"/>
  <c r="Q511" i="1"/>
  <c r="R511" i="1" s="1"/>
  <c r="S511" i="1" s="1"/>
  <c r="Q486" i="1"/>
  <c r="R486" i="1" s="1"/>
  <c r="S486" i="1" s="1"/>
  <c r="Q328" i="1"/>
  <c r="R328" i="1" s="1"/>
  <c r="S328" i="1" s="1"/>
  <c r="Q845" i="1"/>
  <c r="R845" i="1" s="1"/>
  <c r="S845" i="1" s="1"/>
  <c r="Q737" i="1"/>
  <c r="R737" i="1" s="1"/>
  <c r="S737" i="1" s="1"/>
  <c r="Q668" i="1"/>
  <c r="R668" i="1" s="1"/>
  <c r="S668" i="1" s="1"/>
  <c r="Q549" i="1"/>
  <c r="R549" i="1" s="1"/>
  <c r="S549" i="1" s="1"/>
  <c r="Q533" i="1"/>
  <c r="R533" i="1" s="1"/>
  <c r="S533" i="1" s="1"/>
  <c r="Q396" i="1"/>
  <c r="R396" i="1" s="1"/>
  <c r="S396" i="1" s="1"/>
  <c r="Q798" i="1"/>
  <c r="R798" i="1" s="1"/>
  <c r="S798" i="1" s="1"/>
  <c r="Q534" i="1"/>
  <c r="R534" i="1" s="1"/>
  <c r="S534" i="1" s="1"/>
  <c r="Q527" i="1"/>
  <c r="R527" i="1" s="1"/>
  <c r="S527" i="1" s="1"/>
  <c r="Q501" i="1"/>
  <c r="R501" i="1" s="1"/>
  <c r="S501" i="1" s="1"/>
  <c r="Q673" i="1"/>
  <c r="R673" i="1" s="1"/>
  <c r="S673" i="1" s="1"/>
  <c r="Q526" i="1"/>
  <c r="R526" i="1" s="1"/>
  <c r="S526" i="1" s="1"/>
  <c r="Q805" i="1"/>
  <c r="R805" i="1" s="1"/>
  <c r="S805" i="1" s="1"/>
  <c r="Q553" i="1"/>
  <c r="R553" i="1" s="1"/>
  <c r="S553" i="1" s="1"/>
  <c r="Q412" i="1"/>
  <c r="R412" i="1" s="1"/>
  <c r="S412" i="1" s="1"/>
  <c r="Q354" i="1"/>
  <c r="R354" i="1" s="1"/>
  <c r="S354" i="1" s="1"/>
  <c r="Q557" i="1"/>
  <c r="R557" i="1" s="1"/>
  <c r="S557" i="1" s="1"/>
  <c r="Q487" i="1"/>
  <c r="R487" i="1" s="1"/>
  <c r="S487" i="1" s="1"/>
  <c r="Q420" i="1"/>
  <c r="R420" i="1" s="1"/>
  <c r="S420" i="1" s="1"/>
  <c r="Q775" i="1"/>
  <c r="R775" i="1" s="1"/>
  <c r="S775" i="1" s="1"/>
  <c r="Q587" i="1"/>
  <c r="R587" i="1" s="1"/>
  <c r="S587" i="1" s="1"/>
  <c r="Q422" i="1"/>
  <c r="R422" i="1" s="1"/>
  <c r="S422" i="1" s="1"/>
  <c r="Q390" i="1"/>
  <c r="R390" i="1" s="1"/>
  <c r="S390" i="1" s="1"/>
  <c r="Q856" i="1"/>
  <c r="R856" i="1" s="1"/>
  <c r="S856" i="1" s="1"/>
  <c r="Q657" i="1"/>
  <c r="R657" i="1" s="1"/>
  <c r="S657" i="1" s="1"/>
  <c r="Q727" i="1"/>
  <c r="R727" i="1" s="1"/>
  <c r="S727" i="1" s="1"/>
  <c r="Q640" i="1"/>
  <c r="R640" i="1" s="1"/>
  <c r="S640" i="1" s="1"/>
  <c r="Q564" i="1"/>
  <c r="R564" i="1" s="1"/>
  <c r="S564" i="1" s="1"/>
  <c r="Q639" i="1"/>
  <c r="R639" i="1" s="1"/>
  <c r="S639" i="1" s="1"/>
  <c r="Q548" i="1"/>
  <c r="R548" i="1" s="1"/>
  <c r="S548" i="1" s="1"/>
  <c r="Q441" i="1"/>
  <c r="R441" i="1" s="1"/>
  <c r="S441" i="1" s="1"/>
  <c r="Q330" i="1"/>
  <c r="R330" i="1" s="1"/>
  <c r="S330" i="1" s="1"/>
  <c r="Q341" i="1"/>
  <c r="R341" i="1" s="1"/>
  <c r="S341" i="1" s="1"/>
  <c r="Q810" i="1"/>
  <c r="R810" i="1" s="1"/>
  <c r="S810" i="1" s="1"/>
  <c r="Q771" i="1"/>
  <c r="R771" i="1" s="1"/>
  <c r="S771" i="1" s="1"/>
  <c r="Q803" i="1"/>
  <c r="R803" i="1" s="1"/>
  <c r="S803" i="1" s="1"/>
  <c r="Q550" i="1"/>
  <c r="R550" i="1" s="1"/>
  <c r="S550" i="1" s="1"/>
  <c r="Q540" i="1"/>
  <c r="R540" i="1" s="1"/>
  <c r="S540" i="1" s="1"/>
  <c r="Q835" i="1"/>
  <c r="R835" i="1" s="1"/>
  <c r="S835" i="1" s="1"/>
  <c r="Q812" i="1"/>
  <c r="R812" i="1" s="1"/>
  <c r="S812" i="1" s="1"/>
  <c r="Q589" i="1"/>
  <c r="R589" i="1" s="1"/>
  <c r="S589" i="1" s="1"/>
  <c r="Q510" i="1"/>
  <c r="R510" i="1" s="1"/>
  <c r="S510" i="1" s="1"/>
  <c r="Q423" i="1"/>
  <c r="R423" i="1" s="1"/>
  <c r="S423" i="1" s="1"/>
  <c r="Q811" i="1"/>
  <c r="R811" i="1" s="1"/>
  <c r="S811" i="1" s="1"/>
  <c r="Q333" i="1"/>
  <c r="R333" i="1" s="1"/>
  <c r="S333" i="1" s="1"/>
  <c r="Q804" i="1"/>
  <c r="R804" i="1" s="1"/>
  <c r="S804" i="1" s="1"/>
  <c r="Q857" i="1"/>
  <c r="R857" i="1" s="1"/>
  <c r="S857" i="1" s="1"/>
  <c r="Q722" i="1"/>
  <c r="R722" i="1" s="1"/>
  <c r="S722" i="1" s="1"/>
  <c r="Q691" i="1"/>
  <c r="R691" i="1" s="1"/>
  <c r="S691" i="1" s="1"/>
  <c r="Q829" i="1"/>
  <c r="R829" i="1" s="1"/>
  <c r="S829" i="1" s="1"/>
  <c r="Q821" i="1"/>
  <c r="R821" i="1" s="1"/>
  <c r="S821" i="1" s="1"/>
  <c r="Q714" i="1"/>
  <c r="R714" i="1" s="1"/>
  <c r="S714" i="1" s="1"/>
  <c r="Q579" i="1"/>
  <c r="R579" i="1" s="1"/>
  <c r="S579" i="1" s="1"/>
  <c r="Q478" i="1"/>
  <c r="R478" i="1" s="1"/>
  <c r="S478" i="1" s="1"/>
  <c r="Q378" i="1"/>
  <c r="R378" i="1" s="1"/>
  <c r="S378" i="1" s="1"/>
  <c r="Q823" i="1"/>
  <c r="R823" i="1" s="1"/>
  <c r="S823" i="1" s="1"/>
  <c r="Q817" i="1"/>
  <c r="R817" i="1" s="1"/>
  <c r="S817" i="1" s="1"/>
  <c r="Q711" i="1"/>
  <c r="R711" i="1" s="1"/>
  <c r="S711" i="1" s="1"/>
  <c r="Q576" i="1"/>
  <c r="R576" i="1" s="1"/>
  <c r="S576" i="1" s="1"/>
  <c r="Q444" i="1"/>
  <c r="R444" i="1" s="1"/>
  <c r="S444" i="1" s="1"/>
  <c r="Q440" i="1"/>
  <c r="R440" i="1" s="1"/>
  <c r="S440" i="1" s="1"/>
  <c r="Q359" i="1"/>
  <c r="R359" i="1" s="1"/>
  <c r="S359" i="1" s="1"/>
  <c r="Q834" i="1"/>
  <c r="R834" i="1" s="1"/>
  <c r="S834" i="1" s="1"/>
  <c r="Q700" i="1"/>
  <c r="R700" i="1" s="1"/>
  <c r="S700" i="1" s="1"/>
  <c r="Q555" i="1"/>
  <c r="R555" i="1" s="1"/>
  <c r="S555" i="1" s="1"/>
  <c r="Q483" i="1"/>
  <c r="R483" i="1" s="1"/>
  <c r="S483" i="1" s="1"/>
  <c r="Q427" i="1"/>
  <c r="R427" i="1" s="1"/>
  <c r="S427" i="1" s="1"/>
  <c r="Q373" i="1"/>
  <c r="R373" i="1" s="1"/>
  <c r="S373" i="1" s="1"/>
  <c r="Q818" i="1"/>
  <c r="R818" i="1" s="1"/>
  <c r="S818" i="1" s="1"/>
  <c r="Q705" i="1"/>
  <c r="R705" i="1" s="1"/>
  <c r="S705" i="1" s="1"/>
  <c r="Q688" i="1"/>
  <c r="R688" i="1" s="1"/>
  <c r="S688" i="1" s="1"/>
  <c r="Q562" i="1"/>
  <c r="R562" i="1" s="1"/>
  <c r="S562" i="1" s="1"/>
  <c r="Q426" i="1"/>
  <c r="R426" i="1" s="1"/>
  <c r="S426" i="1" s="1"/>
  <c r="Q383" i="1"/>
  <c r="R383" i="1" s="1"/>
  <c r="S383" i="1" s="1"/>
  <c r="Q739" i="1"/>
  <c r="R739" i="1" s="1"/>
  <c r="S739" i="1" s="1"/>
  <c r="Q627" i="1"/>
  <c r="R627" i="1" s="1"/>
  <c r="S627" i="1" s="1"/>
  <c r="Q398" i="1"/>
  <c r="R398" i="1" s="1"/>
  <c r="S398" i="1" s="1"/>
  <c r="Q680" i="1"/>
  <c r="R680" i="1" s="1"/>
  <c r="S680" i="1" s="1"/>
  <c r="Q624" i="1"/>
  <c r="R624" i="1" s="1"/>
  <c r="S624" i="1" s="1"/>
  <c r="Q497" i="1"/>
  <c r="R497" i="1" s="1"/>
  <c r="S497" i="1" s="1"/>
  <c r="Q430" i="1"/>
  <c r="R430" i="1" s="1"/>
  <c r="S430" i="1" s="1"/>
  <c r="Q417" i="1"/>
  <c r="R417" i="1" s="1"/>
  <c r="S417" i="1" s="1"/>
  <c r="Q841" i="1"/>
  <c r="R841" i="1" s="1"/>
  <c r="S841" i="1" s="1"/>
  <c r="Q643" i="1"/>
  <c r="R643" i="1" s="1"/>
  <c r="S643" i="1" s="1"/>
  <c r="Q671" i="1"/>
  <c r="R671" i="1" s="1"/>
  <c r="S671" i="1" s="1"/>
  <c r="Q433" i="1"/>
  <c r="R433" i="1" s="1"/>
  <c r="S433" i="1" s="1"/>
  <c r="Q349" i="1"/>
  <c r="R349" i="1" s="1"/>
  <c r="S349" i="1" s="1"/>
  <c r="Q580" i="1"/>
  <c r="R580" i="1" s="1"/>
  <c r="S580" i="1" s="1"/>
  <c r="Q494" i="1"/>
  <c r="R494" i="1" s="1"/>
  <c r="S494" i="1" s="1"/>
  <c r="Q402" i="1"/>
  <c r="R402" i="1" s="1"/>
  <c r="S402" i="1" s="1"/>
  <c r="Q815" i="1"/>
  <c r="R815" i="1" s="1"/>
  <c r="S815" i="1" s="1"/>
  <c r="Q846" i="1"/>
  <c r="R846" i="1" s="1"/>
  <c r="S846" i="1" s="1"/>
  <c r="Q843" i="1"/>
  <c r="R843" i="1" s="1"/>
  <c r="S843" i="1" s="1"/>
  <c r="Q634" i="1"/>
  <c r="R634" i="1" s="1"/>
  <c r="S634" i="1" s="1"/>
  <c r="H320" i="1"/>
  <c r="Q852" i="1"/>
  <c r="R852" i="1" s="1"/>
  <c r="S852" i="1" s="1"/>
  <c r="Q684" i="1"/>
  <c r="R684" i="1" s="1"/>
  <c r="S684" i="1" s="1"/>
  <c r="Q620" i="1"/>
  <c r="R620" i="1" s="1"/>
  <c r="S620" i="1" s="1"/>
  <c r="Q601" i="1"/>
  <c r="R601" i="1" s="1"/>
  <c r="S601" i="1" s="1"/>
  <c r="Q481" i="1"/>
  <c r="R481" i="1" s="1"/>
  <c r="S481" i="1" s="1"/>
  <c r="Q424" i="1"/>
  <c r="R424" i="1" s="1"/>
  <c r="S424" i="1" s="1"/>
  <c r="Q366" i="1"/>
  <c r="R366" i="1" s="1"/>
  <c r="S366" i="1" s="1"/>
  <c r="Q808" i="1"/>
  <c r="R808" i="1" s="1"/>
  <c r="S808" i="1" s="1"/>
  <c r="Q848" i="1"/>
  <c r="R848" i="1" s="1"/>
  <c r="S848" i="1" s="1"/>
  <c r="Q681" i="1"/>
  <c r="R681" i="1" s="1"/>
  <c r="S681" i="1" s="1"/>
  <c r="Q653" i="1"/>
  <c r="R653" i="1" s="1"/>
  <c r="S653" i="1" s="1"/>
  <c r="Q602" i="1"/>
  <c r="R602" i="1" s="1"/>
  <c r="S602" i="1" s="1"/>
  <c r="Q503" i="1"/>
  <c r="R503" i="1" s="1"/>
  <c r="S503" i="1" s="1"/>
  <c r="Q391" i="1"/>
  <c r="R391" i="1" s="1"/>
  <c r="S391" i="1" s="1"/>
  <c r="Q707" i="1"/>
  <c r="R707" i="1" s="1"/>
  <c r="S707" i="1" s="1"/>
  <c r="Q631" i="1"/>
  <c r="R631" i="1" s="1"/>
  <c r="S631" i="1" s="1"/>
  <c r="Q513" i="1"/>
  <c r="R513" i="1" s="1"/>
  <c r="S513" i="1" s="1"/>
  <c r="Q819" i="1"/>
  <c r="R819" i="1" s="1"/>
  <c r="S819" i="1" s="1"/>
  <c r="Q715" i="1"/>
  <c r="R715" i="1" s="1"/>
  <c r="S715" i="1" s="1"/>
  <c r="Q704" i="1"/>
  <c r="R704" i="1" s="1"/>
  <c r="S704" i="1" s="1"/>
  <c r="Q370" i="1"/>
  <c r="R370" i="1" s="1"/>
  <c r="S370" i="1" s="1"/>
  <c r="Q531" i="1"/>
  <c r="R531" i="1" s="1"/>
  <c r="S531" i="1" s="1"/>
  <c r="Q738" i="1"/>
  <c r="R738" i="1" s="1"/>
  <c r="S738" i="1" s="1"/>
  <c r="Q650" i="1"/>
  <c r="R650" i="1" s="1"/>
  <c r="S650" i="1" s="1"/>
  <c r="Q470" i="1"/>
  <c r="R470" i="1" s="1"/>
  <c r="S470" i="1" s="1"/>
  <c r="Q344" i="1"/>
  <c r="R344" i="1" s="1"/>
  <c r="S344" i="1" s="1"/>
  <c r="Q747" i="1"/>
  <c r="R747" i="1" s="1"/>
  <c r="S747" i="1" s="1"/>
  <c r="Q672" i="1"/>
  <c r="R672" i="1" s="1"/>
  <c r="S672" i="1" s="1"/>
  <c r="Q764" i="1"/>
  <c r="R764" i="1" s="1"/>
  <c r="S764" i="1" s="1"/>
  <c r="Q754" i="1"/>
  <c r="R754" i="1" s="1"/>
  <c r="S754" i="1" s="1"/>
  <c r="Q439" i="1"/>
  <c r="R439" i="1" s="1"/>
  <c r="S439" i="1" s="1"/>
  <c r="Q325" i="1"/>
  <c r="R325" i="1" s="1"/>
  <c r="S325" i="1" s="1"/>
  <c r="Q733" i="1"/>
  <c r="R733" i="1" s="1"/>
  <c r="S733" i="1" s="1"/>
  <c r="Q751" i="1"/>
  <c r="R751" i="1" s="1"/>
  <c r="S751" i="1" s="1"/>
  <c r="Q626" i="1"/>
  <c r="R626" i="1" s="1"/>
  <c r="S626" i="1" s="1"/>
  <c r="Q506" i="1"/>
  <c r="R506" i="1" s="1"/>
  <c r="S506" i="1" s="1"/>
  <c r="Q518" i="1"/>
  <c r="R518" i="1" s="1"/>
  <c r="S518" i="1" s="1"/>
  <c r="Q376" i="1"/>
  <c r="R376" i="1" s="1"/>
  <c r="S376" i="1" s="1"/>
  <c r="Q615" i="1"/>
  <c r="R615" i="1" s="1"/>
  <c r="S615" i="1" s="1"/>
  <c r="Q593" i="1"/>
  <c r="R593" i="1" s="1"/>
  <c r="S593" i="1" s="1"/>
  <c r="Q406" i="1"/>
  <c r="R406" i="1" s="1"/>
  <c r="S406" i="1" s="1"/>
  <c r="Q355" i="1"/>
  <c r="R355" i="1" s="1"/>
  <c r="S355" i="1" s="1"/>
  <c r="Q735" i="1"/>
  <c r="R735" i="1" s="1"/>
  <c r="S735" i="1" s="1"/>
  <c r="Q547" i="1"/>
  <c r="R547" i="1" s="1"/>
  <c r="S547" i="1" s="1"/>
  <c r="Q484" i="1"/>
  <c r="R484" i="1" s="1"/>
  <c r="S484" i="1" s="1"/>
  <c r="Q860" i="1"/>
  <c r="R860" i="1" s="1"/>
  <c r="S860" i="1" s="1"/>
  <c r="Q632" i="1"/>
  <c r="R632" i="1" s="1"/>
  <c r="S632" i="1" s="1"/>
  <c r="Q617" i="1"/>
  <c r="R617" i="1" s="1"/>
  <c r="S617" i="1" s="1"/>
  <c r="Q514" i="1"/>
  <c r="R514" i="1" s="1"/>
  <c r="S514" i="1" s="1"/>
  <c r="Q335" i="1"/>
  <c r="R335" i="1" s="1"/>
  <c r="S335" i="1" s="1"/>
  <c r="Q459" i="1"/>
  <c r="R459" i="1" s="1"/>
  <c r="S459" i="1" s="1"/>
  <c r="Q731" i="1"/>
  <c r="R731" i="1" s="1"/>
  <c r="S731" i="1" s="1"/>
  <c r="Q575" i="1"/>
  <c r="R575" i="1" s="1"/>
  <c r="S575" i="1" s="1"/>
  <c r="Q797" i="1"/>
  <c r="R797" i="1" s="1"/>
  <c r="S797" i="1" s="1"/>
  <c r="Q795" i="1"/>
  <c r="R795" i="1" s="1"/>
  <c r="S795" i="1" s="1"/>
  <c r="Q604" i="1"/>
  <c r="R604" i="1" s="1"/>
  <c r="S604" i="1" s="1"/>
  <c r="Q473" i="1"/>
  <c r="R473" i="1" s="1"/>
  <c r="S473" i="1" s="1"/>
  <c r="Q411" i="1"/>
  <c r="R411" i="1" s="1"/>
  <c r="S411" i="1" s="1"/>
  <c r="Q351" i="1"/>
  <c r="R351" i="1" s="1"/>
  <c r="S351" i="1" s="1"/>
  <c r="Q820" i="1"/>
  <c r="R820" i="1" s="1"/>
  <c r="S820" i="1" s="1"/>
  <c r="Q801" i="1"/>
  <c r="R801" i="1" s="1"/>
  <c r="S801" i="1" s="1"/>
  <c r="Q623" i="1"/>
  <c r="R623" i="1" s="1"/>
  <c r="S623" i="1" s="1"/>
  <c r="Q563" i="1"/>
  <c r="R563" i="1" s="1"/>
  <c r="S563" i="1" s="1"/>
  <c r="Q415" i="1"/>
  <c r="R415" i="1" s="1"/>
  <c r="S415" i="1" s="1"/>
  <c r="Q661" i="1"/>
  <c r="R661" i="1" s="1"/>
  <c r="S661" i="1" s="1"/>
  <c r="Q644" i="1"/>
  <c r="R644" i="1" s="1"/>
  <c r="S644" i="1" s="1"/>
  <c r="Q756" i="1"/>
  <c r="R756" i="1" s="1"/>
  <c r="S756" i="1" s="1"/>
  <c r="Q357" i="1"/>
  <c r="R357" i="1" s="1"/>
  <c r="S357" i="1" s="1"/>
  <c r="Q861" i="1"/>
  <c r="R861" i="1" s="1"/>
  <c r="S861" i="1" s="1"/>
  <c r="Q363" i="1"/>
  <c r="R363" i="1" s="1"/>
  <c r="S363" i="1" s="1"/>
  <c r="Q358" i="1"/>
  <c r="R358" i="1" s="1"/>
  <c r="S358" i="1" s="1"/>
  <c r="Q329" i="1"/>
  <c r="R329" i="1" s="1"/>
  <c r="S329" i="1" s="1"/>
  <c r="Q776" i="1"/>
  <c r="R776" i="1" s="1"/>
  <c r="S776" i="1" s="1"/>
  <c r="Q699" i="1"/>
  <c r="R699" i="1" s="1"/>
  <c r="S699" i="1" s="1"/>
  <c r="Q365" i="1"/>
  <c r="R365" i="1" s="1"/>
  <c r="S365" i="1" s="1"/>
  <c r="Q612" i="1"/>
  <c r="R612" i="1" s="1"/>
  <c r="S612" i="1" s="1"/>
  <c r="Q745" i="1"/>
  <c r="R745" i="1" s="1"/>
  <c r="S745" i="1" s="1"/>
  <c r="Q694" i="1"/>
  <c r="R694" i="1" s="1"/>
  <c r="S694" i="1" s="1"/>
  <c r="Q610" i="1"/>
  <c r="R610" i="1" s="1"/>
  <c r="S610" i="1" s="1"/>
  <c r="Q858" i="1"/>
  <c r="R858" i="1" s="1"/>
  <c r="S858" i="1" s="1"/>
  <c r="Q600" i="1"/>
  <c r="R600" i="1" s="1"/>
  <c r="S600" i="1" s="1"/>
  <c r="Q578" i="1"/>
  <c r="R578" i="1" s="1"/>
  <c r="S578" i="1" s="1"/>
  <c r="Q480" i="1"/>
  <c r="R480" i="1" s="1"/>
  <c r="S480" i="1" s="1"/>
  <c r="Q466" i="1"/>
  <c r="R466" i="1" s="1"/>
  <c r="S466" i="1" s="1"/>
  <c r="Q356" i="1"/>
  <c r="R356" i="1" s="1"/>
  <c r="S356" i="1" s="1"/>
  <c r="Q853" i="1"/>
  <c r="R853" i="1" s="1"/>
  <c r="S853" i="1" s="1"/>
  <c r="Q520" i="1"/>
  <c r="R520" i="1" s="1"/>
  <c r="S520" i="1" s="1"/>
  <c r="Q475" i="1"/>
  <c r="R475" i="1" s="1"/>
  <c r="S475" i="1" s="1"/>
  <c r="Q442" i="1"/>
  <c r="R442" i="1" s="1"/>
  <c r="S442" i="1" s="1"/>
  <c r="Q719" i="1"/>
  <c r="R719" i="1" s="1"/>
  <c r="S719" i="1" s="1"/>
  <c r="Q734" i="1"/>
  <c r="R734" i="1" s="1"/>
  <c r="S734" i="1" s="1"/>
  <c r="Q468" i="1"/>
  <c r="R468" i="1" s="1"/>
  <c r="S468" i="1" s="1"/>
  <c r="Q832" i="1"/>
  <c r="R832" i="1" s="1"/>
  <c r="S832" i="1" s="1"/>
  <c r="Q854" i="1"/>
  <c r="R854" i="1" s="1"/>
  <c r="S854" i="1" s="1"/>
  <c r="Q603" i="1"/>
  <c r="R603" i="1" s="1"/>
  <c r="S603" i="1" s="1"/>
  <c r="Q577" i="1"/>
  <c r="R577" i="1" s="1"/>
  <c r="S577" i="1" s="1"/>
  <c r="Q536" i="1"/>
  <c r="R536" i="1" s="1"/>
  <c r="S536" i="1" s="1"/>
  <c r="Q530" i="1"/>
  <c r="R530" i="1" s="1"/>
  <c r="S530" i="1" s="1"/>
  <c r="Q828" i="1"/>
  <c r="R828" i="1" s="1"/>
  <c r="S828" i="1" s="1"/>
  <c r="Q695" i="1"/>
  <c r="R695" i="1" s="1"/>
  <c r="S695" i="1" s="1"/>
  <c r="Q572" i="1"/>
  <c r="R572" i="1" s="1"/>
  <c r="S572" i="1" s="1"/>
  <c r="Q485" i="1"/>
  <c r="R485" i="1" s="1"/>
  <c r="S485" i="1" s="1"/>
  <c r="Q463" i="1"/>
  <c r="R463" i="1" s="1"/>
  <c r="S463" i="1" s="1"/>
  <c r="Q377" i="1"/>
  <c r="R377" i="1" s="1"/>
  <c r="S377" i="1" s="1"/>
  <c r="Q766" i="1"/>
  <c r="R766" i="1" s="1"/>
  <c r="S766" i="1" s="1"/>
  <c r="Q630" i="1"/>
  <c r="R630" i="1" s="1"/>
  <c r="S630" i="1" s="1"/>
  <c r="Q522" i="1"/>
  <c r="R522" i="1" s="1"/>
  <c r="S522" i="1" s="1"/>
  <c r="Q438" i="1"/>
  <c r="R438" i="1" s="1"/>
  <c r="S438" i="1" s="1"/>
  <c r="Q685" i="1"/>
  <c r="R685" i="1" s="1"/>
  <c r="S685" i="1" s="1"/>
  <c r="Q645" i="1"/>
  <c r="R645" i="1" s="1"/>
  <c r="S645" i="1" s="1"/>
  <c r="Q421" i="1"/>
  <c r="R421" i="1" s="1"/>
  <c r="S421" i="1" s="1"/>
  <c r="Q347" i="1"/>
  <c r="R347" i="1" s="1"/>
  <c r="S347" i="1" s="1"/>
  <c r="Q787" i="1"/>
  <c r="R787" i="1" s="1"/>
  <c r="S787" i="1" s="1"/>
  <c r="Q755" i="1"/>
  <c r="R755" i="1" s="1"/>
  <c r="S755" i="1" s="1"/>
  <c r="Q509" i="1"/>
  <c r="R509" i="1" s="1"/>
  <c r="S509" i="1" s="1"/>
  <c r="Q461" i="1"/>
  <c r="R461" i="1" s="1"/>
  <c r="S461" i="1" s="1"/>
  <c r="Q827" i="1"/>
  <c r="R827" i="1" s="1"/>
  <c r="S827" i="1" s="1"/>
  <c r="Q851" i="1"/>
  <c r="R851" i="1" s="1"/>
  <c r="S851" i="1" s="1"/>
  <c r="Q676" i="1"/>
  <c r="R676" i="1" s="1"/>
  <c r="S676" i="1" s="1"/>
  <c r="Q622" i="1"/>
  <c r="R622" i="1" s="1"/>
  <c r="S622" i="1" s="1"/>
  <c r="Q590" i="1"/>
  <c r="R590" i="1" s="1"/>
  <c r="S590" i="1" s="1"/>
  <c r="Q515" i="1"/>
  <c r="R515" i="1" s="1"/>
  <c r="S515" i="1" s="1"/>
  <c r="Q455" i="1"/>
  <c r="R455" i="1" s="1"/>
  <c r="S455" i="1" s="1"/>
  <c r="Q382" i="1"/>
  <c r="R382" i="1" s="1"/>
  <c r="S382" i="1" s="1"/>
  <c r="Q726" i="1"/>
  <c r="R726" i="1" s="1"/>
  <c r="S726" i="1" s="1"/>
  <c r="Q717" i="1"/>
  <c r="R717" i="1" s="1"/>
  <c r="S717" i="1" s="1"/>
  <c r="Q571" i="1"/>
  <c r="R571" i="1" s="1"/>
  <c r="S571" i="1" s="1"/>
  <c r="Q477" i="1"/>
  <c r="R477" i="1" s="1"/>
  <c r="S477" i="1" s="1"/>
  <c r="Q456" i="1"/>
  <c r="R456" i="1" s="1"/>
  <c r="S456" i="1" s="1"/>
  <c r="Q678" i="1"/>
  <c r="R678" i="1" s="1"/>
  <c r="S678" i="1" s="1"/>
  <c r="Q558" i="1"/>
  <c r="R558" i="1" s="1"/>
  <c r="S558" i="1" s="1"/>
  <c r="Q465" i="1"/>
  <c r="R465" i="1" s="1"/>
  <c r="S465" i="1" s="1"/>
  <c r="Q385" i="1"/>
  <c r="R385" i="1" s="1"/>
  <c r="S385" i="1" s="1"/>
  <c r="Q802" i="1"/>
  <c r="R802" i="1" s="1"/>
  <c r="S802" i="1" s="1"/>
  <c r="Q849" i="1"/>
  <c r="R849" i="1" s="1"/>
  <c r="S849" i="1" s="1"/>
  <c r="Q633" i="1"/>
  <c r="R633" i="1" s="1"/>
  <c r="S633" i="1" s="1"/>
  <c r="Q495" i="1"/>
  <c r="R495" i="1" s="1"/>
  <c r="S495" i="1" s="1"/>
  <c r="Q367" i="1"/>
  <c r="R367" i="1" s="1"/>
  <c r="S367" i="1" s="1"/>
  <c r="Q682" i="1"/>
  <c r="R682" i="1" s="1"/>
  <c r="S682" i="1" s="1"/>
  <c r="Q662" i="1"/>
  <c r="R662" i="1" s="1"/>
  <c r="S662" i="1" s="1"/>
  <c r="Q369" i="1"/>
  <c r="R369" i="1" s="1"/>
  <c r="S369" i="1" s="1"/>
  <c r="Q794" i="1"/>
  <c r="R794" i="1" s="1"/>
  <c r="S794" i="1" s="1"/>
  <c r="Q582" i="1"/>
  <c r="R582" i="1" s="1"/>
  <c r="S582" i="1" s="1"/>
  <c r="Q528" i="1"/>
  <c r="R528" i="1" s="1"/>
  <c r="S528" i="1" s="1"/>
  <c r="Q453" i="1"/>
  <c r="R453" i="1" s="1"/>
  <c r="S453" i="1" s="1"/>
  <c r="Q336" i="1"/>
  <c r="R336" i="1" s="1"/>
  <c r="S336" i="1" s="1"/>
  <c r="Q847" i="1"/>
  <c r="R847" i="1" s="1"/>
  <c r="S847" i="1" s="1"/>
  <c r="Q702" i="1"/>
  <c r="R702" i="1" s="1"/>
  <c r="S702" i="1" s="1"/>
  <c r="Q492" i="1"/>
  <c r="R492" i="1" s="1"/>
  <c r="S492" i="1" s="1"/>
  <c r="Q397" i="1"/>
  <c r="R397" i="1" s="1"/>
  <c r="S397" i="1" s="1"/>
  <c r="Q816" i="1"/>
  <c r="R816" i="1" s="1"/>
  <c r="S816" i="1" s="1"/>
  <c r="Q790" i="1"/>
  <c r="R790" i="1" s="1"/>
  <c r="S790" i="1" s="1"/>
  <c r="Q595" i="1"/>
  <c r="R595" i="1" s="1"/>
  <c r="S595" i="1" s="1"/>
  <c r="M196" i="1"/>
  <c r="N196" i="1" s="1"/>
  <c r="O196" i="1" s="1"/>
  <c r="P196" i="1" s="1"/>
  <c r="M207" i="1"/>
  <c r="N207" i="1" s="1"/>
  <c r="O207" i="1" s="1"/>
  <c r="H211" i="1" s="1"/>
  <c r="M203" i="1"/>
  <c r="N203" i="1" s="1"/>
  <c r="O203" i="1" s="1"/>
  <c r="M205" i="1"/>
  <c r="N205" i="1" s="1"/>
  <c r="O205" i="1" s="1"/>
  <c r="M198" i="1"/>
  <c r="N198" i="1" s="1"/>
  <c r="O198" i="1" s="1"/>
  <c r="H215" i="1"/>
  <c r="P215" i="1"/>
  <c r="P307" i="1"/>
  <c r="H307" i="1"/>
  <c r="P314" i="1"/>
  <c r="H314" i="1"/>
  <c r="P211" i="1"/>
  <c r="H218" i="1"/>
  <c r="P218" i="1"/>
  <c r="P269" i="1"/>
  <c r="H269" i="1"/>
  <c r="H214" i="1"/>
  <c r="P214" i="1"/>
  <c r="H237" i="1"/>
  <c r="P237" i="1"/>
  <c r="H235" i="1"/>
  <c r="P235" i="1"/>
  <c r="P203" i="1"/>
  <c r="P284" i="1"/>
  <c r="H284" i="1"/>
  <c r="P273" i="1"/>
  <c r="H273" i="1"/>
  <c r="H278" i="1"/>
  <c r="P278" i="1"/>
  <c r="H216" i="1"/>
  <c r="P216" i="1"/>
  <c r="P295" i="1"/>
  <c r="H295" i="1"/>
  <c r="P249" i="1"/>
  <c r="H249" i="1"/>
  <c r="H319" i="1"/>
  <c r="P319" i="1"/>
  <c r="H289" i="1"/>
  <c r="P289" i="1"/>
  <c r="H263" i="1"/>
  <c r="P263" i="1"/>
  <c r="P250" i="1"/>
  <c r="H250" i="1"/>
  <c r="H315" i="1"/>
  <c r="P315" i="1"/>
  <c r="P299" i="1"/>
  <c r="H299" i="1"/>
  <c r="P296" i="1"/>
  <c r="H296" i="1"/>
  <c r="P281" i="1"/>
  <c r="H281" i="1"/>
  <c r="P248" i="1"/>
  <c r="H248" i="1"/>
  <c r="H246" i="1"/>
  <c r="P246" i="1"/>
  <c r="H283" i="1"/>
  <c r="P283" i="1"/>
  <c r="P244" i="1"/>
  <c r="H244" i="1"/>
  <c r="H212" i="1"/>
  <c r="P212" i="1"/>
  <c r="P271" i="1"/>
  <c r="H271" i="1"/>
  <c r="H228" i="1"/>
  <c r="P228" i="1"/>
  <c r="P293" i="1"/>
  <c r="H293" i="1"/>
  <c r="P254" i="1"/>
  <c r="H254" i="1"/>
  <c r="P270" i="1"/>
  <c r="H270" i="1"/>
  <c r="P219" i="1"/>
  <c r="H219" i="1"/>
  <c r="H279" i="1"/>
  <c r="P279" i="1"/>
  <c r="H265" i="1"/>
  <c r="P265" i="1"/>
  <c r="H292" i="1"/>
  <c r="P292" i="1"/>
  <c r="P285" i="1"/>
  <c r="H285" i="1"/>
  <c r="P313" i="1"/>
  <c r="H313" i="1"/>
  <c r="H288" i="1"/>
  <c r="P288" i="1"/>
  <c r="P205" i="1"/>
  <c r="H287" i="1"/>
  <c r="P287" i="1"/>
  <c r="P291" i="1"/>
  <c r="H291" i="1"/>
  <c r="P198" i="1"/>
  <c r="H253" i="1"/>
  <c r="P253" i="1"/>
  <c r="P245" i="1"/>
  <c r="H245" i="1"/>
  <c r="P290" i="1"/>
  <c r="H290" i="1"/>
  <c r="H257" i="1"/>
  <c r="P257" i="1"/>
  <c r="P316" i="1"/>
  <c r="H316" i="1"/>
  <c r="H241" i="1"/>
  <c r="P241" i="1"/>
  <c r="H236" i="1"/>
  <c r="P236" i="1"/>
  <c r="P210" i="1"/>
  <c r="P233" i="1"/>
  <c r="H233" i="1"/>
  <c r="P261" i="1"/>
  <c r="H261" i="1"/>
  <c r="P267" i="1"/>
  <c r="H267" i="1"/>
  <c r="P262" i="1"/>
  <c r="H262" i="1"/>
  <c r="P309" i="1"/>
  <c r="H309" i="1"/>
  <c r="H302" i="1"/>
  <c r="P302" i="1"/>
  <c r="P255" i="1"/>
  <c r="H255" i="1"/>
  <c r="H220" i="1"/>
  <c r="P220" i="1"/>
  <c r="P266" i="1"/>
  <c r="H266" i="1"/>
  <c r="H277" i="1"/>
  <c r="P277" i="1"/>
  <c r="P252" i="1"/>
  <c r="H252" i="1"/>
  <c r="P300" i="1"/>
  <c r="H300" i="1"/>
  <c r="P306" i="1"/>
  <c r="H306" i="1"/>
  <c r="P259" i="1"/>
  <c r="H259" i="1"/>
  <c r="P232" i="1"/>
  <c r="H232" i="1"/>
  <c r="P208" i="1"/>
  <c r="P258" i="1"/>
  <c r="H258" i="1"/>
  <c r="H318" i="1"/>
  <c r="P318" i="1"/>
  <c r="H305" i="1"/>
  <c r="P305" i="1"/>
  <c r="P282" i="1"/>
  <c r="H282" i="1"/>
  <c r="H213" i="1"/>
  <c r="P213" i="1"/>
  <c r="P223" i="1"/>
  <c r="H223" i="1"/>
  <c r="H221" i="1"/>
  <c r="P221" i="1"/>
  <c r="P264" i="1"/>
  <c r="H264" i="1"/>
  <c r="H280" i="1"/>
  <c r="P280" i="1"/>
  <c r="P209" i="1"/>
  <c r="P301" i="1"/>
  <c r="H301" i="1"/>
  <c r="H230" i="1"/>
  <c r="P230" i="1"/>
  <c r="P276" i="1"/>
  <c r="H276" i="1"/>
  <c r="H234" i="1"/>
  <c r="P234" i="1"/>
  <c r="P298" i="1"/>
  <c r="H298" i="1"/>
  <c r="P297" i="1"/>
  <c r="H297" i="1"/>
  <c r="P311" i="1"/>
  <c r="H311" i="1"/>
  <c r="H243" i="1"/>
  <c r="P243" i="1"/>
  <c r="P206" i="1"/>
  <c r="H227" i="1"/>
  <c r="P227" i="1"/>
  <c r="H225" i="1"/>
  <c r="P225" i="1"/>
  <c r="H240" i="1"/>
  <c r="P240" i="1"/>
  <c r="P274" i="1"/>
  <c r="H274" i="1"/>
  <c r="H286" i="1"/>
  <c r="P286" i="1"/>
  <c r="H256" i="1"/>
  <c r="P256" i="1"/>
  <c r="P260" i="1"/>
  <c r="H260" i="1"/>
  <c r="H294" i="1"/>
  <c r="P294" i="1"/>
  <c r="H303" i="1"/>
  <c r="P303" i="1"/>
  <c r="H312" i="1"/>
  <c r="P312" i="1"/>
  <c r="P226" i="1"/>
  <c r="H226" i="1"/>
  <c r="H231" i="1"/>
  <c r="P231" i="1"/>
  <c r="P268" i="1"/>
  <c r="H268" i="1"/>
  <c r="H217" i="1"/>
  <c r="P217" i="1"/>
  <c r="P229" i="1"/>
  <c r="H229" i="1"/>
  <c r="H242" i="1"/>
  <c r="P242" i="1"/>
  <c r="P224" i="1"/>
  <c r="H224" i="1"/>
  <c r="H238" i="1"/>
  <c r="P238" i="1"/>
  <c r="P239" i="1"/>
  <c r="H239" i="1"/>
  <c r="P272" i="1"/>
  <c r="H272" i="1"/>
  <c r="H251" i="1"/>
  <c r="P251" i="1"/>
  <c r="P247" i="1"/>
  <c r="H247" i="1"/>
  <c r="P310" i="1"/>
  <c r="H310" i="1"/>
  <c r="H222" i="1"/>
  <c r="P222" i="1"/>
  <c r="P275" i="1"/>
  <c r="H275" i="1"/>
  <c r="P317" i="1"/>
  <c r="H317" i="1"/>
  <c r="P304" i="1"/>
  <c r="H304" i="1"/>
  <c r="P322" i="1"/>
  <c r="H322" i="1"/>
  <c r="H308" i="1"/>
  <c r="P308" i="1"/>
  <c r="M160" i="1"/>
  <c r="N160" i="1" s="1"/>
  <c r="O160" i="1" s="1"/>
  <c r="M192" i="1"/>
  <c r="N192" i="1" s="1"/>
  <c r="O192" i="1" s="1"/>
  <c r="M190" i="1"/>
  <c r="N190" i="1" s="1"/>
  <c r="O190" i="1" s="1"/>
  <c r="M183" i="1"/>
  <c r="N183" i="1" s="1"/>
  <c r="O183" i="1" s="1"/>
  <c r="M193" i="1"/>
  <c r="N193" i="1" s="1"/>
  <c r="O193" i="1" s="1"/>
  <c r="M199" i="1"/>
  <c r="N199" i="1" s="1"/>
  <c r="O199" i="1" s="1"/>
  <c r="M197" i="1"/>
  <c r="N197" i="1" s="1"/>
  <c r="O197" i="1" s="1"/>
  <c r="M200" i="1"/>
  <c r="N200" i="1" s="1"/>
  <c r="O200" i="1" s="1"/>
  <c r="M169" i="1"/>
  <c r="N169" i="1" s="1"/>
  <c r="O169" i="1" s="1"/>
  <c r="M182" i="1"/>
  <c r="N182" i="1" s="1"/>
  <c r="O182" i="1" s="1"/>
  <c r="M170" i="1"/>
  <c r="N170" i="1" s="1"/>
  <c r="O170" i="1" s="1"/>
  <c r="M180" i="1"/>
  <c r="N180" i="1" s="1"/>
  <c r="O180" i="1" s="1"/>
  <c r="M172" i="1"/>
  <c r="N172" i="1" s="1"/>
  <c r="O172" i="1" s="1"/>
  <c r="M177" i="1"/>
  <c r="N177" i="1" s="1"/>
  <c r="O177" i="1" s="1"/>
  <c r="M173" i="1"/>
  <c r="N173" i="1" s="1"/>
  <c r="O173" i="1" s="1"/>
  <c r="M179" i="1"/>
  <c r="N179" i="1" s="1"/>
  <c r="O179" i="1" s="1"/>
  <c r="M175" i="1"/>
  <c r="N175" i="1" s="1"/>
  <c r="O175" i="1" s="1"/>
  <c r="M167" i="1"/>
  <c r="N167" i="1" s="1"/>
  <c r="O167" i="1" s="1"/>
  <c r="M174" i="1"/>
  <c r="N174" i="1" s="1"/>
  <c r="O174" i="1" s="1"/>
  <c r="M178" i="1"/>
  <c r="N178" i="1" s="1"/>
  <c r="O178" i="1" s="1"/>
  <c r="M185" i="1"/>
  <c r="N185" i="1" s="1"/>
  <c r="O185" i="1" s="1"/>
  <c r="M204" i="1"/>
  <c r="N204" i="1" s="1"/>
  <c r="O204" i="1" s="1"/>
  <c r="M187" i="1"/>
  <c r="N187" i="1" s="1"/>
  <c r="O187" i="1" s="1"/>
  <c r="M195" i="1"/>
  <c r="N195" i="1" s="1"/>
  <c r="O195" i="1" s="1"/>
  <c r="M189" i="1"/>
  <c r="N189" i="1" s="1"/>
  <c r="O189" i="1" s="1"/>
  <c r="M194" i="1"/>
  <c r="N194" i="1" s="1"/>
  <c r="O194" i="1" s="1"/>
  <c r="M202" i="1"/>
  <c r="N202" i="1" s="1"/>
  <c r="O202" i="1" s="1"/>
  <c r="M201" i="1"/>
  <c r="N201" i="1" s="1"/>
  <c r="O201" i="1" s="1"/>
  <c r="M191" i="1"/>
  <c r="N191" i="1" s="1"/>
  <c r="O191" i="1" s="1"/>
  <c r="M158" i="1"/>
  <c r="N158" i="1" s="1"/>
  <c r="O158" i="1" s="1"/>
  <c r="M163" i="1"/>
  <c r="N163" i="1" s="1"/>
  <c r="O163" i="1" s="1"/>
  <c r="M186" i="1"/>
  <c r="N186" i="1" s="1"/>
  <c r="O186" i="1" s="1"/>
  <c r="M181" i="1"/>
  <c r="N181" i="1" s="1"/>
  <c r="O181" i="1" s="1"/>
  <c r="M176" i="1"/>
  <c r="N176" i="1" s="1"/>
  <c r="O176" i="1" s="1"/>
  <c r="M184" i="1"/>
  <c r="N184" i="1" s="1"/>
  <c r="O184" i="1" s="1"/>
  <c r="M188" i="1"/>
  <c r="N188" i="1" s="1"/>
  <c r="O188" i="1" s="1"/>
  <c r="M168" i="1"/>
  <c r="N168" i="1" s="1"/>
  <c r="O168" i="1" s="1"/>
  <c r="M164" i="1"/>
  <c r="N164" i="1" s="1"/>
  <c r="O164" i="1" s="1"/>
  <c r="M166" i="1"/>
  <c r="N166" i="1" s="1"/>
  <c r="O166" i="1" s="1"/>
  <c r="M171" i="1"/>
  <c r="N171" i="1" s="1"/>
  <c r="O171" i="1" s="1"/>
  <c r="M157" i="1"/>
  <c r="N157" i="1" s="1"/>
  <c r="O157" i="1" s="1"/>
  <c r="M156" i="1"/>
  <c r="N156" i="1" s="1"/>
  <c r="O156" i="1" s="1"/>
  <c r="M159" i="1"/>
  <c r="N159" i="1" s="1"/>
  <c r="O159" i="1" s="1"/>
  <c r="M154" i="1"/>
  <c r="N154" i="1" s="1"/>
  <c r="O154" i="1" s="1"/>
  <c r="M153" i="1"/>
  <c r="N153" i="1" s="1"/>
  <c r="O153" i="1" s="1"/>
  <c r="M165" i="1"/>
  <c r="N165" i="1" s="1"/>
  <c r="O165" i="1" s="1"/>
  <c r="M155" i="1"/>
  <c r="N155" i="1" s="1"/>
  <c r="O155" i="1" s="1"/>
  <c r="M162" i="1"/>
  <c r="N162" i="1" s="1"/>
  <c r="O162" i="1" s="1"/>
  <c r="M161" i="1"/>
  <c r="N161" i="1" s="1"/>
  <c r="O161" i="1" s="1"/>
  <c r="I98" i="1"/>
  <c r="J98" i="1" s="1"/>
  <c r="K98" i="1" s="1"/>
  <c r="L98" i="1" s="1"/>
  <c r="I91" i="1"/>
  <c r="J91" i="1" s="1"/>
  <c r="K91" i="1" s="1"/>
  <c r="L91" i="1" s="1"/>
  <c r="I97" i="1"/>
  <c r="J97" i="1" s="1"/>
  <c r="K97" i="1" s="1"/>
  <c r="L97" i="1" s="1"/>
  <c r="I93" i="1"/>
  <c r="J93" i="1" s="1"/>
  <c r="K93" i="1" s="1"/>
  <c r="L93" i="1" s="1"/>
  <c r="I95" i="1"/>
  <c r="J95" i="1" s="1"/>
  <c r="K95" i="1" s="1"/>
  <c r="L95" i="1" s="1"/>
  <c r="I99" i="1"/>
  <c r="J99" i="1" s="1"/>
  <c r="K99" i="1" s="1"/>
  <c r="L99" i="1" s="1"/>
  <c r="I101" i="1"/>
  <c r="J101" i="1" s="1"/>
  <c r="K101" i="1" s="1"/>
  <c r="L101" i="1" s="1"/>
  <c r="I100" i="1"/>
  <c r="J100" i="1" s="1"/>
  <c r="K100" i="1" s="1"/>
  <c r="L100" i="1" s="1"/>
  <c r="I32" i="1"/>
  <c r="J32" i="1" s="1"/>
  <c r="K32" i="1" s="1"/>
  <c r="L32" i="1" s="1"/>
  <c r="I29" i="1"/>
  <c r="J29" i="1" s="1"/>
  <c r="K29" i="1" s="1"/>
  <c r="L29" i="1" s="1"/>
  <c r="I31" i="1"/>
  <c r="J31" i="1" s="1"/>
  <c r="K31" i="1" s="1"/>
  <c r="L31" i="1" s="1"/>
  <c r="I35" i="1"/>
  <c r="J35" i="1" s="1"/>
  <c r="K35" i="1" s="1"/>
  <c r="L35" i="1" s="1"/>
  <c r="I28" i="1"/>
  <c r="J28" i="1" s="1"/>
  <c r="K28" i="1" s="1"/>
  <c r="L28" i="1" s="1"/>
  <c r="I27" i="1"/>
  <c r="J27" i="1" s="1"/>
  <c r="K27" i="1" s="1"/>
  <c r="L27" i="1" s="1"/>
  <c r="I33" i="1"/>
  <c r="J33" i="1" s="1"/>
  <c r="K33" i="1" s="1"/>
  <c r="L33" i="1" s="1"/>
  <c r="I30" i="1"/>
  <c r="J30" i="1" s="1"/>
  <c r="K30" i="1" s="1"/>
  <c r="L30" i="1" s="1"/>
  <c r="I67" i="1"/>
  <c r="J67" i="1" s="1"/>
  <c r="K67" i="1" s="1"/>
  <c r="L67" i="1" s="1"/>
  <c r="I62" i="1"/>
  <c r="J62" i="1" s="1"/>
  <c r="K62" i="1" s="1"/>
  <c r="L62" i="1" s="1"/>
  <c r="I63" i="1"/>
  <c r="J63" i="1" s="1"/>
  <c r="K63" i="1" s="1"/>
  <c r="L63" i="1" s="1"/>
  <c r="I66" i="1"/>
  <c r="J66" i="1" s="1"/>
  <c r="K66" i="1" s="1"/>
  <c r="L66" i="1" s="1"/>
  <c r="I73" i="1"/>
  <c r="J73" i="1" s="1"/>
  <c r="K73" i="1" s="1"/>
  <c r="L73" i="1" s="1"/>
  <c r="I71" i="1"/>
  <c r="J71" i="1" s="1"/>
  <c r="K71" i="1" s="1"/>
  <c r="L71" i="1" s="1"/>
  <c r="I70" i="1"/>
  <c r="J70" i="1" s="1"/>
  <c r="K70" i="1" s="1"/>
  <c r="L70" i="1" s="1"/>
  <c r="I69" i="1"/>
  <c r="J69" i="1" s="1"/>
  <c r="K69" i="1" s="1"/>
  <c r="L69" i="1" s="1"/>
  <c r="I102" i="1"/>
  <c r="J102" i="1" s="1"/>
  <c r="K102" i="1" s="1"/>
  <c r="L102" i="1" s="1"/>
  <c r="I106" i="1"/>
  <c r="J106" i="1" s="1"/>
  <c r="K106" i="1" s="1"/>
  <c r="L106" i="1" s="1"/>
  <c r="I104" i="1"/>
  <c r="J104" i="1" s="1"/>
  <c r="K104" i="1" s="1"/>
  <c r="L104" i="1" s="1"/>
  <c r="I108" i="1"/>
  <c r="J108" i="1" s="1"/>
  <c r="K108" i="1" s="1"/>
  <c r="L108" i="1" s="1"/>
  <c r="I107" i="1"/>
  <c r="J107" i="1" s="1"/>
  <c r="K107" i="1" s="1"/>
  <c r="L107" i="1" s="1"/>
  <c r="I110" i="1"/>
  <c r="J110" i="1" s="1"/>
  <c r="K110" i="1" s="1"/>
  <c r="L110" i="1" s="1"/>
  <c r="I103" i="1"/>
  <c r="J103" i="1" s="1"/>
  <c r="K103" i="1" s="1"/>
  <c r="L103" i="1" s="1"/>
  <c r="I105" i="1"/>
  <c r="J105" i="1" s="1"/>
  <c r="K105" i="1" s="1"/>
  <c r="L105" i="1" s="1"/>
  <c r="I109" i="1"/>
  <c r="J109" i="1" s="1"/>
  <c r="K109" i="1" s="1"/>
  <c r="L109" i="1" s="1"/>
  <c r="H208" i="1" l="1"/>
  <c r="P207" i="1"/>
  <c r="Q212" i="1" s="1"/>
  <c r="R212" i="1" s="1"/>
  <c r="S212" i="1" s="1"/>
  <c r="H206" i="1"/>
  <c r="H210" i="1"/>
  <c r="Q323" i="1"/>
  <c r="R323" i="1" s="1"/>
  <c r="S323" i="1" s="1"/>
  <c r="Q320" i="1"/>
  <c r="R320" i="1" s="1"/>
  <c r="S320" i="1" s="1"/>
  <c r="Q321" i="1"/>
  <c r="R321" i="1" s="1"/>
  <c r="S321" i="1" s="1"/>
  <c r="Q324" i="1"/>
  <c r="R324" i="1" s="1"/>
  <c r="S324" i="1" s="1"/>
  <c r="H196" i="1"/>
  <c r="Q275" i="1"/>
  <c r="R275" i="1" s="1"/>
  <c r="S275" i="1" s="1"/>
  <c r="Q222" i="1"/>
  <c r="R222" i="1" s="1"/>
  <c r="S222" i="1" s="1"/>
  <c r="Q242" i="1"/>
  <c r="R242" i="1" s="1"/>
  <c r="S242" i="1" s="1"/>
  <c r="Q231" i="1"/>
  <c r="R231" i="1" s="1"/>
  <c r="S231" i="1" s="1"/>
  <c r="Q303" i="1"/>
  <c r="R303" i="1" s="1"/>
  <c r="S303" i="1" s="1"/>
  <c r="Q286" i="1"/>
  <c r="R286" i="1" s="1"/>
  <c r="S286" i="1" s="1"/>
  <c r="Q227" i="1"/>
  <c r="R227" i="1" s="1"/>
  <c r="S227" i="1" s="1"/>
  <c r="Q234" i="1"/>
  <c r="R234" i="1" s="1"/>
  <c r="S234" i="1" s="1"/>
  <c r="Q209" i="1"/>
  <c r="R209" i="1" s="1"/>
  <c r="S209" i="1" s="1"/>
  <c r="Q221" i="1"/>
  <c r="R221" i="1" s="1"/>
  <c r="S221" i="1" s="1"/>
  <c r="Q318" i="1"/>
  <c r="R318" i="1" s="1"/>
  <c r="S318" i="1" s="1"/>
  <c r="Q277" i="1"/>
  <c r="R277" i="1" s="1"/>
  <c r="S277" i="1" s="1"/>
  <c r="Q253" i="1"/>
  <c r="R253" i="1" s="1"/>
  <c r="S253" i="1" s="1"/>
  <c r="Q279" i="1"/>
  <c r="R279" i="1" s="1"/>
  <c r="S279" i="1" s="1"/>
  <c r="Q315" i="1"/>
  <c r="R315" i="1" s="1"/>
  <c r="S315" i="1" s="1"/>
  <c r="Q289" i="1"/>
  <c r="R289" i="1" s="1"/>
  <c r="S289" i="1" s="1"/>
  <c r="Q216" i="1"/>
  <c r="R216" i="1" s="1"/>
  <c r="S216" i="1" s="1"/>
  <c r="Q237" i="1"/>
  <c r="R237" i="1" s="1"/>
  <c r="S237" i="1" s="1"/>
  <c r="Q211" i="1"/>
  <c r="R211" i="1" s="1"/>
  <c r="S211" i="1" s="1"/>
  <c r="Q311" i="1"/>
  <c r="R311" i="1" s="1"/>
  <c r="S311" i="1" s="1"/>
  <c r="H209" i="1"/>
  <c r="Q259" i="1"/>
  <c r="R259" i="1" s="1"/>
  <c r="S259" i="1" s="1"/>
  <c r="Q262" i="1"/>
  <c r="R262" i="1" s="1"/>
  <c r="S262" i="1" s="1"/>
  <c r="Q233" i="1"/>
  <c r="R233" i="1" s="1"/>
  <c r="S233" i="1" s="1"/>
  <c r="Q316" i="1"/>
  <c r="R316" i="1" s="1"/>
  <c r="S316" i="1" s="1"/>
  <c r="Q291" i="1"/>
  <c r="R291" i="1" s="1"/>
  <c r="S291" i="1" s="1"/>
  <c r="Q313" i="1"/>
  <c r="R313" i="1" s="1"/>
  <c r="S313" i="1" s="1"/>
  <c r="Q248" i="1"/>
  <c r="R248" i="1" s="1"/>
  <c r="S248" i="1" s="1"/>
  <c r="H203" i="1"/>
  <c r="Q230" i="1"/>
  <c r="R230" i="1" s="1"/>
  <c r="S230" i="1" s="1"/>
  <c r="Q302" i="1"/>
  <c r="R302" i="1" s="1"/>
  <c r="S302" i="1" s="1"/>
  <c r="Q257" i="1"/>
  <c r="R257" i="1" s="1"/>
  <c r="S257" i="1" s="1"/>
  <c r="Q287" i="1"/>
  <c r="R287" i="1" s="1"/>
  <c r="S287" i="1" s="1"/>
  <c r="Q319" i="1"/>
  <c r="R319" i="1" s="1"/>
  <c r="S319" i="1" s="1"/>
  <c r="Q278" i="1"/>
  <c r="R278" i="1" s="1"/>
  <c r="S278" i="1" s="1"/>
  <c r="Q214" i="1"/>
  <c r="R214" i="1" s="1"/>
  <c r="S214" i="1" s="1"/>
  <c r="Q322" i="1"/>
  <c r="R322" i="1" s="1"/>
  <c r="S322" i="1" s="1"/>
  <c r="Q294" i="1"/>
  <c r="R294" i="1" s="1"/>
  <c r="S294" i="1" s="1"/>
  <c r="Q310" i="1"/>
  <c r="R310" i="1" s="1"/>
  <c r="S310" i="1" s="1"/>
  <c r="Q239" i="1"/>
  <c r="R239" i="1" s="1"/>
  <c r="S239" i="1" s="1"/>
  <c r="Q229" i="1"/>
  <c r="R229" i="1" s="1"/>
  <c r="S229" i="1" s="1"/>
  <c r="Q226" i="1"/>
  <c r="R226" i="1" s="1"/>
  <c r="S226" i="1" s="1"/>
  <c r="Q274" i="1"/>
  <c r="R274" i="1" s="1"/>
  <c r="S274" i="1" s="1"/>
  <c r="Q297" i="1"/>
  <c r="R297" i="1" s="1"/>
  <c r="S297" i="1" s="1"/>
  <c r="Q223" i="1"/>
  <c r="R223" i="1" s="1"/>
  <c r="S223" i="1" s="1"/>
  <c r="Q258" i="1"/>
  <c r="R258" i="1" s="1"/>
  <c r="S258" i="1" s="1"/>
  <c r="Q306" i="1"/>
  <c r="R306" i="1" s="1"/>
  <c r="S306" i="1" s="1"/>
  <c r="Q266" i="1"/>
  <c r="R266" i="1" s="1"/>
  <c r="S266" i="1" s="1"/>
  <c r="Q267" i="1"/>
  <c r="R267" i="1" s="1"/>
  <c r="S267" i="1" s="1"/>
  <c r="Q285" i="1"/>
  <c r="R285" i="1" s="1"/>
  <c r="S285" i="1" s="1"/>
  <c r="Q219" i="1"/>
  <c r="R219" i="1" s="1"/>
  <c r="S219" i="1" s="1"/>
  <c r="Q293" i="1"/>
  <c r="R293" i="1" s="1"/>
  <c r="S293" i="1" s="1"/>
  <c r="Q244" i="1"/>
  <c r="R244" i="1" s="1"/>
  <c r="S244" i="1" s="1"/>
  <c r="Q281" i="1"/>
  <c r="R281" i="1" s="1"/>
  <c r="S281" i="1" s="1"/>
  <c r="Q250" i="1"/>
  <c r="R250" i="1" s="1"/>
  <c r="S250" i="1" s="1"/>
  <c r="Q314" i="1"/>
  <c r="R314" i="1" s="1"/>
  <c r="S314" i="1" s="1"/>
  <c r="Q304" i="1"/>
  <c r="R304" i="1" s="1"/>
  <c r="S304" i="1" s="1"/>
  <c r="Q308" i="1"/>
  <c r="R308" i="1" s="1"/>
  <c r="S308" i="1" s="1"/>
  <c r="Q238" i="1"/>
  <c r="R238" i="1" s="1"/>
  <c r="S238" i="1" s="1"/>
  <c r="Q217" i="1"/>
  <c r="R217" i="1" s="1"/>
  <c r="S217" i="1" s="1"/>
  <c r="H207" i="1"/>
  <c r="Q240" i="1"/>
  <c r="R240" i="1" s="1"/>
  <c r="S240" i="1" s="1"/>
  <c r="Q280" i="1"/>
  <c r="R280" i="1" s="1"/>
  <c r="S280" i="1" s="1"/>
  <c r="Q213" i="1"/>
  <c r="R213" i="1" s="1"/>
  <c r="S213" i="1" s="1"/>
  <c r="Q305" i="1"/>
  <c r="R305" i="1" s="1"/>
  <c r="S305" i="1" s="1"/>
  <c r="Q220" i="1"/>
  <c r="R220" i="1" s="1"/>
  <c r="S220" i="1" s="1"/>
  <c r="Q236" i="1"/>
  <c r="R236" i="1" s="1"/>
  <c r="S236" i="1" s="1"/>
  <c r="Q292" i="1"/>
  <c r="R292" i="1" s="1"/>
  <c r="S292" i="1" s="1"/>
  <c r="Q228" i="1"/>
  <c r="R228" i="1" s="1"/>
  <c r="S228" i="1" s="1"/>
  <c r="Q283" i="1"/>
  <c r="R283" i="1" s="1"/>
  <c r="S283" i="1" s="1"/>
  <c r="Q263" i="1"/>
  <c r="R263" i="1" s="1"/>
  <c r="S263" i="1" s="1"/>
  <c r="Q317" i="1"/>
  <c r="R317" i="1" s="1"/>
  <c r="S317" i="1" s="1"/>
  <c r="Q260" i="1"/>
  <c r="R260" i="1" s="1"/>
  <c r="S260" i="1" s="1"/>
  <c r="Q298" i="1"/>
  <c r="R298" i="1" s="1"/>
  <c r="S298" i="1" s="1"/>
  <c r="Q300" i="1"/>
  <c r="R300" i="1" s="1"/>
  <c r="S300" i="1" s="1"/>
  <c r="Q290" i="1"/>
  <c r="R290" i="1" s="1"/>
  <c r="S290" i="1" s="1"/>
  <c r="H198" i="1"/>
  <c r="H205" i="1"/>
  <c r="Q270" i="1"/>
  <c r="R270" i="1" s="1"/>
  <c r="S270" i="1" s="1"/>
  <c r="Q296" i="1"/>
  <c r="R296" i="1" s="1"/>
  <c r="S296" i="1" s="1"/>
  <c r="Q249" i="1"/>
  <c r="R249" i="1" s="1"/>
  <c r="S249" i="1" s="1"/>
  <c r="Q273" i="1"/>
  <c r="R273" i="1" s="1"/>
  <c r="S273" i="1" s="1"/>
  <c r="Q269" i="1"/>
  <c r="R269" i="1" s="1"/>
  <c r="S269" i="1" s="1"/>
  <c r="Q307" i="1"/>
  <c r="R307" i="1" s="1"/>
  <c r="S307" i="1" s="1"/>
  <c r="Q251" i="1"/>
  <c r="R251" i="1" s="1"/>
  <c r="S251" i="1" s="1"/>
  <c r="Q312" i="1"/>
  <c r="R312" i="1" s="1"/>
  <c r="S312" i="1" s="1"/>
  <c r="Q256" i="1"/>
  <c r="R256" i="1" s="1"/>
  <c r="S256" i="1" s="1"/>
  <c r="Q225" i="1"/>
  <c r="R225" i="1" s="1"/>
  <c r="S225" i="1" s="1"/>
  <c r="Q243" i="1"/>
  <c r="R243" i="1" s="1"/>
  <c r="S243" i="1" s="1"/>
  <c r="Q241" i="1"/>
  <c r="R241" i="1" s="1"/>
  <c r="S241" i="1" s="1"/>
  <c r="Q288" i="1"/>
  <c r="R288" i="1" s="1"/>
  <c r="S288" i="1" s="1"/>
  <c r="Q265" i="1"/>
  <c r="R265" i="1" s="1"/>
  <c r="S265" i="1" s="1"/>
  <c r="Q246" i="1"/>
  <c r="R246" i="1" s="1"/>
  <c r="S246" i="1" s="1"/>
  <c r="Q235" i="1"/>
  <c r="R235" i="1" s="1"/>
  <c r="S235" i="1" s="1"/>
  <c r="Q218" i="1"/>
  <c r="R218" i="1" s="1"/>
  <c r="S218" i="1" s="1"/>
  <c r="Q215" i="1"/>
  <c r="R215" i="1" s="1"/>
  <c r="S215" i="1" s="1"/>
  <c r="Q272" i="1"/>
  <c r="R272" i="1" s="1"/>
  <c r="S272" i="1" s="1"/>
  <c r="Q247" i="1"/>
  <c r="R247" i="1" s="1"/>
  <c r="S247" i="1" s="1"/>
  <c r="Q224" i="1"/>
  <c r="R224" i="1" s="1"/>
  <c r="S224" i="1" s="1"/>
  <c r="Q268" i="1"/>
  <c r="R268" i="1" s="1"/>
  <c r="S268" i="1" s="1"/>
  <c r="Q276" i="1"/>
  <c r="R276" i="1" s="1"/>
  <c r="S276" i="1" s="1"/>
  <c r="Q301" i="1"/>
  <c r="R301" i="1" s="1"/>
  <c r="S301" i="1" s="1"/>
  <c r="Q264" i="1"/>
  <c r="R264" i="1" s="1"/>
  <c r="S264" i="1" s="1"/>
  <c r="Q282" i="1"/>
  <c r="R282" i="1" s="1"/>
  <c r="S282" i="1" s="1"/>
  <c r="Q232" i="1"/>
  <c r="R232" i="1" s="1"/>
  <c r="S232" i="1" s="1"/>
  <c r="Q252" i="1"/>
  <c r="R252" i="1" s="1"/>
  <c r="S252" i="1" s="1"/>
  <c r="Q255" i="1"/>
  <c r="R255" i="1" s="1"/>
  <c r="S255" i="1" s="1"/>
  <c r="Q309" i="1"/>
  <c r="R309" i="1" s="1"/>
  <c r="S309" i="1" s="1"/>
  <c r="Q261" i="1"/>
  <c r="R261" i="1" s="1"/>
  <c r="S261" i="1" s="1"/>
  <c r="Q245" i="1"/>
  <c r="R245" i="1" s="1"/>
  <c r="S245" i="1" s="1"/>
  <c r="Q254" i="1"/>
  <c r="R254" i="1" s="1"/>
  <c r="S254" i="1" s="1"/>
  <c r="Q271" i="1"/>
  <c r="R271" i="1" s="1"/>
  <c r="S271" i="1" s="1"/>
  <c r="Q299" i="1"/>
  <c r="R299" i="1" s="1"/>
  <c r="S299" i="1" s="1"/>
  <c r="Q295" i="1"/>
  <c r="R295" i="1" s="1"/>
  <c r="S295" i="1" s="1"/>
  <c r="Q284" i="1"/>
  <c r="R284" i="1" s="1"/>
  <c r="S284" i="1" s="1"/>
  <c r="H178" i="1"/>
  <c r="P178" i="1"/>
  <c r="H159" i="1"/>
  <c r="P159" i="1"/>
  <c r="H183" i="1"/>
  <c r="P183" i="1"/>
  <c r="H169" i="1"/>
  <c r="P169" i="1"/>
  <c r="P156" i="1"/>
  <c r="H168" i="1"/>
  <c r="P168" i="1"/>
  <c r="H194" i="1"/>
  <c r="P194" i="1"/>
  <c r="H157" i="1"/>
  <c r="P157" i="1"/>
  <c r="P155" i="1"/>
  <c r="H176" i="1"/>
  <c r="P176" i="1"/>
  <c r="H201" i="1"/>
  <c r="P201" i="1"/>
  <c r="P197" i="1"/>
  <c r="H197" i="1"/>
  <c r="H165" i="1"/>
  <c r="P165" i="1"/>
  <c r="H167" i="1"/>
  <c r="P167" i="1"/>
  <c r="H170" i="1"/>
  <c r="P170" i="1"/>
  <c r="H189" i="1"/>
  <c r="P189" i="1"/>
  <c r="H166" i="1"/>
  <c r="P166" i="1"/>
  <c r="P188" i="1"/>
  <c r="H188" i="1"/>
  <c r="H185" i="1"/>
  <c r="P185" i="1"/>
  <c r="H175" i="1"/>
  <c r="P175" i="1"/>
  <c r="H199" i="1"/>
  <c r="P199" i="1"/>
  <c r="H162" i="1"/>
  <c r="P162" i="1"/>
  <c r="H171" i="1"/>
  <c r="P171" i="1"/>
  <c r="H158" i="1"/>
  <c r="P158" i="1"/>
  <c r="P192" i="1"/>
  <c r="H192" i="1"/>
  <c r="H180" i="1"/>
  <c r="P180" i="1"/>
  <c r="H187" i="1"/>
  <c r="P187" i="1"/>
  <c r="P193" i="1"/>
  <c r="H193" i="1"/>
  <c r="H182" i="1"/>
  <c r="P182" i="1"/>
  <c r="H164" i="1"/>
  <c r="P164" i="1"/>
  <c r="P204" i="1"/>
  <c r="H204" i="1"/>
  <c r="H153" i="1"/>
  <c r="P153" i="1"/>
  <c r="H177" i="1"/>
  <c r="P177" i="1"/>
  <c r="P200" i="1"/>
  <c r="H200" i="1"/>
  <c r="H179" i="1"/>
  <c r="P179" i="1"/>
  <c r="H174" i="1"/>
  <c r="P174" i="1"/>
  <c r="H173" i="1"/>
  <c r="P173" i="1"/>
  <c r="H172" i="1"/>
  <c r="P172" i="1"/>
  <c r="H163" i="1"/>
  <c r="P163" i="1"/>
  <c r="H160" i="1"/>
  <c r="P160" i="1"/>
  <c r="H181" i="1"/>
  <c r="P181" i="1"/>
  <c r="H184" i="1"/>
  <c r="P184" i="1"/>
  <c r="H191" i="1"/>
  <c r="P191" i="1"/>
  <c r="H186" i="1"/>
  <c r="P186" i="1"/>
  <c r="H195" i="1"/>
  <c r="P195" i="1"/>
  <c r="P154" i="1"/>
  <c r="H202" i="1"/>
  <c r="P202" i="1"/>
  <c r="H161" i="1"/>
  <c r="P161" i="1"/>
  <c r="H190" i="1"/>
  <c r="P190" i="1"/>
  <c r="I72" i="1"/>
  <c r="J72" i="1" s="1"/>
  <c r="K72" i="1" s="1"/>
  <c r="L72" i="1" s="1"/>
  <c r="I74" i="1"/>
  <c r="J74" i="1" s="1"/>
  <c r="K74" i="1" s="1"/>
  <c r="L74" i="1" s="1"/>
  <c r="I76" i="1"/>
  <c r="J76" i="1" s="1"/>
  <c r="K76" i="1" s="1"/>
  <c r="L76" i="1" s="1"/>
  <c r="I77" i="1"/>
  <c r="J77" i="1" s="1"/>
  <c r="K77" i="1" s="1"/>
  <c r="L77" i="1" s="1"/>
  <c r="I75" i="1"/>
  <c r="J75" i="1" s="1"/>
  <c r="K75" i="1" s="1"/>
  <c r="L75" i="1" s="1"/>
  <c r="I78" i="1"/>
  <c r="J78" i="1" s="1"/>
  <c r="K78" i="1" s="1"/>
  <c r="L78" i="1" s="1"/>
  <c r="I79" i="1"/>
  <c r="J79" i="1" s="1"/>
  <c r="K79" i="1" s="1"/>
  <c r="L79" i="1" s="1"/>
  <c r="I80" i="1"/>
  <c r="J80" i="1" s="1"/>
  <c r="K80" i="1" s="1"/>
  <c r="L80" i="1" s="1"/>
  <c r="I83" i="1"/>
  <c r="J83" i="1" s="1"/>
  <c r="K83" i="1" s="1"/>
  <c r="L83" i="1" s="1"/>
  <c r="I85" i="1"/>
  <c r="J85" i="1" s="1"/>
  <c r="K85" i="1" s="1"/>
  <c r="L85" i="1" s="1"/>
  <c r="I118" i="1"/>
  <c r="J118" i="1" s="1"/>
  <c r="K118" i="1" s="1"/>
  <c r="L118" i="1" s="1"/>
  <c r="I129" i="1"/>
  <c r="J129" i="1" s="1"/>
  <c r="K129" i="1" s="1"/>
  <c r="L129" i="1" s="1"/>
  <c r="I121" i="1"/>
  <c r="J121" i="1" s="1"/>
  <c r="K121" i="1" s="1"/>
  <c r="L121" i="1" s="1"/>
  <c r="I123" i="1"/>
  <c r="J123" i="1" s="1"/>
  <c r="K123" i="1" s="1"/>
  <c r="L123" i="1" s="1"/>
  <c r="I119" i="1"/>
  <c r="J119" i="1" s="1"/>
  <c r="K119" i="1" s="1"/>
  <c r="L119" i="1" s="1"/>
  <c r="I120" i="1"/>
  <c r="J120" i="1" s="1"/>
  <c r="K120" i="1" s="1"/>
  <c r="L120" i="1" s="1"/>
  <c r="I128" i="1"/>
  <c r="J128" i="1" s="1"/>
  <c r="K128" i="1" s="1"/>
  <c r="L128" i="1" s="1"/>
  <c r="I122" i="1"/>
  <c r="J122" i="1" s="1"/>
  <c r="K122" i="1" s="1"/>
  <c r="L122" i="1" s="1"/>
  <c r="I124" i="1"/>
  <c r="J124" i="1" s="1"/>
  <c r="K124" i="1" s="1"/>
  <c r="L124" i="1" s="1"/>
  <c r="I4" i="1"/>
  <c r="J4" i="1" s="1"/>
  <c r="K4" i="1" s="1"/>
  <c r="L4" i="1" s="1"/>
  <c r="I6" i="1"/>
  <c r="J6" i="1" s="1"/>
  <c r="K6" i="1" s="1"/>
  <c r="L6" i="1" s="1"/>
  <c r="I10" i="1"/>
  <c r="J10" i="1" s="1"/>
  <c r="K10" i="1" s="1"/>
  <c r="L10" i="1" s="1"/>
  <c r="I7" i="1"/>
  <c r="J7" i="1" s="1"/>
  <c r="K7" i="1" s="1"/>
  <c r="L7" i="1" s="1"/>
  <c r="I3" i="1"/>
  <c r="J3" i="1" s="1"/>
  <c r="K3" i="1" s="1"/>
  <c r="L3" i="1" s="1"/>
  <c r="I8" i="1"/>
  <c r="J8" i="1" s="1"/>
  <c r="K8" i="1" s="1"/>
  <c r="L8" i="1" s="1"/>
  <c r="I9" i="1"/>
  <c r="J9" i="1" s="1"/>
  <c r="K9" i="1" s="1"/>
  <c r="L9" i="1" s="1"/>
  <c r="I2" i="1"/>
  <c r="J2" i="1" s="1"/>
  <c r="K2" i="1" s="1"/>
  <c r="L2" i="1" s="1"/>
  <c r="I5" i="1"/>
  <c r="J5" i="1" s="1"/>
  <c r="K5" i="1" s="1"/>
  <c r="L5" i="1" s="1"/>
  <c r="I19" i="1"/>
  <c r="J19" i="1" s="1"/>
  <c r="K19" i="1" s="1"/>
  <c r="L19" i="1" s="1"/>
  <c r="I25" i="1"/>
  <c r="J25" i="1" s="1"/>
  <c r="K25" i="1" s="1"/>
  <c r="L25" i="1" s="1"/>
  <c r="I21" i="1"/>
  <c r="J21" i="1" s="1"/>
  <c r="K21" i="1" s="1"/>
  <c r="L21" i="1" s="1"/>
  <c r="I22" i="1"/>
  <c r="J22" i="1" s="1"/>
  <c r="K22" i="1" s="1"/>
  <c r="L22" i="1" s="1"/>
  <c r="I20" i="1"/>
  <c r="J20" i="1" s="1"/>
  <c r="K20" i="1" s="1"/>
  <c r="L20" i="1" s="1"/>
  <c r="I23" i="1"/>
  <c r="J23" i="1" s="1"/>
  <c r="K23" i="1" s="1"/>
  <c r="L23" i="1" s="1"/>
  <c r="I24" i="1"/>
  <c r="J24" i="1" s="1"/>
  <c r="K24" i="1" s="1"/>
  <c r="L24" i="1" s="1"/>
  <c r="I26" i="1"/>
  <c r="J26" i="1" s="1"/>
  <c r="K26" i="1" s="1"/>
  <c r="L26" i="1" s="1"/>
  <c r="I49" i="1"/>
  <c r="J49" i="1" s="1"/>
  <c r="K49" i="1" s="1"/>
  <c r="L49" i="1" s="1"/>
  <c r="I47" i="1"/>
  <c r="J47" i="1" s="1"/>
  <c r="K47" i="1" s="1"/>
  <c r="L47" i="1" s="1"/>
  <c r="I45" i="1"/>
  <c r="J45" i="1" s="1"/>
  <c r="K45" i="1" s="1"/>
  <c r="L45" i="1" s="1"/>
  <c r="I43" i="1"/>
  <c r="J43" i="1" s="1"/>
  <c r="K43" i="1" s="1"/>
  <c r="L43" i="1" s="1"/>
  <c r="I51" i="1"/>
  <c r="J51" i="1" s="1"/>
  <c r="K51" i="1" s="1"/>
  <c r="L51" i="1" s="1"/>
  <c r="I46" i="1"/>
  <c r="J46" i="1" s="1"/>
  <c r="K46" i="1" s="1"/>
  <c r="L46" i="1" s="1"/>
  <c r="I42" i="1"/>
  <c r="J42" i="1" s="1"/>
  <c r="K42" i="1" s="1"/>
  <c r="L42" i="1" s="1"/>
  <c r="I44" i="1"/>
  <c r="J44" i="1" s="1"/>
  <c r="K44" i="1" s="1"/>
  <c r="L44" i="1" s="1"/>
  <c r="I50" i="1"/>
  <c r="J50" i="1" s="1"/>
  <c r="K50" i="1" s="1"/>
  <c r="L50" i="1" s="1"/>
  <c r="I58" i="1"/>
  <c r="J58" i="1" s="1"/>
  <c r="K58" i="1" s="1"/>
  <c r="L58" i="1" s="1"/>
  <c r="I56" i="1"/>
  <c r="J56" i="1" s="1"/>
  <c r="K56" i="1" s="1"/>
  <c r="L56" i="1" s="1"/>
  <c r="I60" i="1"/>
  <c r="J60" i="1" s="1"/>
  <c r="K60" i="1" s="1"/>
  <c r="L60" i="1" s="1"/>
  <c r="I57" i="1"/>
  <c r="J57" i="1" s="1"/>
  <c r="K57" i="1" s="1"/>
  <c r="L57" i="1" s="1"/>
  <c r="I59" i="1"/>
  <c r="J59" i="1" s="1"/>
  <c r="K59" i="1" s="1"/>
  <c r="L59" i="1" s="1"/>
  <c r="I61" i="1"/>
  <c r="J61" i="1" s="1"/>
  <c r="K61" i="1" s="1"/>
  <c r="L61" i="1" s="1"/>
  <c r="I68" i="1"/>
  <c r="J68" i="1" s="1"/>
  <c r="K68" i="1" s="1"/>
  <c r="L68" i="1" s="1"/>
  <c r="I64" i="1"/>
  <c r="J64" i="1" s="1"/>
  <c r="K64" i="1" s="1"/>
  <c r="L64" i="1" s="1"/>
  <c r="I65" i="1"/>
  <c r="J65" i="1" s="1"/>
  <c r="K65" i="1" s="1"/>
  <c r="L65" i="1" s="1"/>
  <c r="I88" i="1"/>
  <c r="J88" i="1" s="1"/>
  <c r="K88" i="1" s="1"/>
  <c r="L88" i="1" s="1"/>
  <c r="I92" i="1"/>
  <c r="J92" i="1" s="1"/>
  <c r="K92" i="1" s="1"/>
  <c r="L92" i="1" s="1"/>
  <c r="I94" i="1"/>
  <c r="J94" i="1" s="1"/>
  <c r="K94" i="1" s="1"/>
  <c r="L94" i="1" s="1"/>
  <c r="I96" i="1"/>
  <c r="J96" i="1" s="1"/>
  <c r="K96" i="1" s="1"/>
  <c r="L96" i="1" s="1"/>
  <c r="Q208" i="1" l="1"/>
  <c r="R208" i="1" s="1"/>
  <c r="S208" i="1" s="1"/>
  <c r="Q206" i="1"/>
  <c r="R206" i="1" s="1"/>
  <c r="S206" i="1" s="1"/>
  <c r="Q210" i="1"/>
  <c r="R210" i="1" s="1"/>
  <c r="S210" i="1" s="1"/>
  <c r="Q205" i="1"/>
  <c r="R205" i="1" s="1"/>
  <c r="S205" i="1" s="1"/>
  <c r="Q196" i="1"/>
  <c r="R196" i="1" s="1"/>
  <c r="S196" i="1" s="1"/>
  <c r="Q207" i="1"/>
  <c r="R207" i="1" s="1"/>
  <c r="S207" i="1" s="1"/>
  <c r="Q198" i="1"/>
  <c r="R198" i="1" s="1"/>
  <c r="S198" i="1" s="1"/>
  <c r="Q203" i="1"/>
  <c r="R203" i="1" s="1"/>
  <c r="S203" i="1" s="1"/>
  <c r="Q195" i="1"/>
  <c r="R195" i="1" s="1"/>
  <c r="S195" i="1" s="1"/>
  <c r="Q181" i="1"/>
  <c r="R181" i="1" s="1"/>
  <c r="S181" i="1" s="1"/>
  <c r="Q173" i="1"/>
  <c r="R173" i="1" s="1"/>
  <c r="S173" i="1" s="1"/>
  <c r="Q177" i="1"/>
  <c r="R177" i="1" s="1"/>
  <c r="S177" i="1" s="1"/>
  <c r="Q182" i="1"/>
  <c r="R182" i="1" s="1"/>
  <c r="S182" i="1" s="1"/>
  <c r="Q187" i="1"/>
  <c r="R187" i="1" s="1"/>
  <c r="S187" i="1" s="1"/>
  <c r="Q162" i="1"/>
  <c r="R162" i="1" s="1"/>
  <c r="S162" i="1" s="1"/>
  <c r="Q185" i="1"/>
  <c r="R185" i="1" s="1"/>
  <c r="S185" i="1" s="1"/>
  <c r="Q166" i="1"/>
  <c r="R166" i="1" s="1"/>
  <c r="S166" i="1" s="1"/>
  <c r="Q167" i="1"/>
  <c r="R167" i="1" s="1"/>
  <c r="S167" i="1" s="1"/>
  <c r="Q165" i="1"/>
  <c r="R165" i="1" s="1"/>
  <c r="S165" i="1" s="1"/>
  <c r="Q176" i="1"/>
  <c r="R176" i="1" s="1"/>
  <c r="S176" i="1" s="1"/>
  <c r="Q169" i="1"/>
  <c r="R169" i="1" s="1"/>
  <c r="S169" i="1" s="1"/>
  <c r="Q193" i="1"/>
  <c r="R193" i="1" s="1"/>
  <c r="S193" i="1" s="1"/>
  <c r="Q192" i="1"/>
  <c r="R192" i="1" s="1"/>
  <c r="S192" i="1" s="1"/>
  <c r="Q190" i="1"/>
  <c r="R190" i="1" s="1"/>
  <c r="S190" i="1" s="1"/>
  <c r="Q186" i="1"/>
  <c r="R186" i="1" s="1"/>
  <c r="S186" i="1" s="1"/>
  <c r="Q160" i="1"/>
  <c r="R160" i="1" s="1"/>
  <c r="S160" i="1" s="1"/>
  <c r="Q153" i="1"/>
  <c r="R153" i="1" s="1"/>
  <c r="S153" i="1" s="1"/>
  <c r="Q180" i="1"/>
  <c r="R180" i="1" s="1"/>
  <c r="S180" i="1" s="1"/>
  <c r="Q189" i="1"/>
  <c r="R189" i="1" s="1"/>
  <c r="S189" i="1" s="1"/>
  <c r="Q191" i="1"/>
  <c r="R191" i="1" s="1"/>
  <c r="S191" i="1" s="1"/>
  <c r="Q163" i="1"/>
  <c r="R163" i="1" s="1"/>
  <c r="S163" i="1" s="1"/>
  <c r="Q174" i="1"/>
  <c r="R174" i="1" s="1"/>
  <c r="S174" i="1" s="1"/>
  <c r="Q158" i="1"/>
  <c r="R158" i="1" s="1"/>
  <c r="S158" i="1" s="1"/>
  <c r="Q199" i="1"/>
  <c r="R199" i="1" s="1"/>
  <c r="S199" i="1" s="1"/>
  <c r="Q157" i="1"/>
  <c r="R157" i="1" s="1"/>
  <c r="S157" i="1" s="1"/>
  <c r="Q194" i="1"/>
  <c r="R194" i="1" s="1"/>
  <c r="S194" i="1" s="1"/>
  <c r="Q183" i="1"/>
  <c r="R183" i="1" s="1"/>
  <c r="S183" i="1" s="1"/>
  <c r="Q200" i="1"/>
  <c r="R200" i="1" s="1"/>
  <c r="S200" i="1" s="1"/>
  <c r="Q204" i="1"/>
  <c r="R204" i="1" s="1"/>
  <c r="S204" i="1" s="1"/>
  <c r="Q197" i="1"/>
  <c r="R197" i="1" s="1"/>
  <c r="S197" i="1" s="1"/>
  <c r="Q161" i="1"/>
  <c r="R161" i="1" s="1"/>
  <c r="S161" i="1" s="1"/>
  <c r="Q202" i="1"/>
  <c r="R202" i="1" s="1"/>
  <c r="S202" i="1" s="1"/>
  <c r="Q184" i="1"/>
  <c r="R184" i="1" s="1"/>
  <c r="S184" i="1" s="1"/>
  <c r="Q172" i="1"/>
  <c r="R172" i="1" s="1"/>
  <c r="S172" i="1" s="1"/>
  <c r="Q179" i="1"/>
  <c r="R179" i="1" s="1"/>
  <c r="S179" i="1" s="1"/>
  <c r="Q164" i="1"/>
  <c r="R164" i="1" s="1"/>
  <c r="S164" i="1" s="1"/>
  <c r="Q171" i="1"/>
  <c r="R171" i="1" s="1"/>
  <c r="S171" i="1" s="1"/>
  <c r="Q175" i="1"/>
  <c r="R175" i="1" s="1"/>
  <c r="S175" i="1" s="1"/>
  <c r="Q170" i="1"/>
  <c r="R170" i="1" s="1"/>
  <c r="S170" i="1" s="1"/>
  <c r="Q201" i="1"/>
  <c r="R201" i="1" s="1"/>
  <c r="S201" i="1" s="1"/>
  <c r="Q168" i="1"/>
  <c r="R168" i="1" s="1"/>
  <c r="S168" i="1" s="1"/>
  <c r="Q159" i="1"/>
  <c r="R159" i="1" s="1"/>
  <c r="S159" i="1" s="1"/>
  <c r="Q178" i="1"/>
  <c r="R178" i="1" s="1"/>
  <c r="S178" i="1" s="1"/>
  <c r="Q188" i="1"/>
  <c r="R188" i="1" s="1"/>
  <c r="S188" i="1" s="1"/>
  <c r="I125" i="1"/>
  <c r="J125" i="1" s="1"/>
  <c r="K125" i="1" s="1"/>
  <c r="L125" i="1" s="1"/>
  <c r="I126" i="1"/>
  <c r="J126" i="1" s="1"/>
  <c r="K126" i="1" s="1"/>
  <c r="L126" i="1" s="1"/>
  <c r="I130" i="1"/>
  <c r="J130" i="1" s="1"/>
  <c r="K130" i="1" s="1"/>
  <c r="L130" i="1" s="1"/>
  <c r="I135" i="1"/>
  <c r="J135" i="1" s="1"/>
  <c r="K135" i="1" s="1"/>
  <c r="L135" i="1" s="1"/>
  <c r="I134" i="1"/>
  <c r="J134" i="1" s="1"/>
  <c r="K134" i="1" s="1"/>
  <c r="L134" i="1" s="1"/>
  <c r="I133" i="1"/>
  <c r="J133" i="1" s="1"/>
  <c r="K133" i="1" s="1"/>
  <c r="L133" i="1" s="1"/>
  <c r="I132" i="1"/>
  <c r="J132" i="1" s="1"/>
  <c r="K132" i="1" s="1"/>
  <c r="L132" i="1" s="1"/>
  <c r="I131" i="1"/>
  <c r="J131" i="1" s="1"/>
  <c r="K131" i="1" s="1"/>
  <c r="L131" i="1" s="1"/>
  <c r="I136" i="1"/>
  <c r="J136" i="1" s="1"/>
  <c r="K136" i="1" s="1"/>
  <c r="L136" i="1" s="1"/>
  <c r="I137" i="1"/>
  <c r="J137" i="1" s="1"/>
  <c r="K137" i="1" s="1"/>
  <c r="L137" i="1" s="1"/>
  <c r="I127" i="1" l="1"/>
  <c r="J127" i="1" s="1"/>
  <c r="K127" i="1" s="1"/>
  <c r="L127" i="1" s="1"/>
  <c r="I117" i="1"/>
  <c r="J117" i="1" s="1"/>
  <c r="K117" i="1" s="1"/>
  <c r="L117" i="1" s="1"/>
  <c r="I15" i="1"/>
  <c r="J15" i="1" s="1"/>
  <c r="K15" i="1" s="1"/>
  <c r="L15" i="1" s="1"/>
  <c r="I38" i="1"/>
  <c r="J38" i="1" s="1"/>
  <c r="K38" i="1" s="1"/>
  <c r="L38" i="1" s="1"/>
  <c r="I82" i="1"/>
  <c r="J82" i="1" s="1"/>
  <c r="K82" i="1" s="1"/>
  <c r="L82" i="1" s="1"/>
  <c r="I16" i="1"/>
  <c r="J16" i="1" s="1"/>
  <c r="K16" i="1" s="1"/>
  <c r="L16" i="1" s="1"/>
  <c r="I14" i="1"/>
  <c r="J14" i="1" s="1"/>
  <c r="K14" i="1" s="1"/>
  <c r="L14" i="1" s="1"/>
  <c r="I86" i="1"/>
  <c r="J86" i="1" s="1"/>
  <c r="K86" i="1" s="1"/>
  <c r="L86" i="1" s="1"/>
  <c r="I84" i="1"/>
  <c r="J84" i="1" s="1"/>
  <c r="K84" i="1" s="1"/>
  <c r="L84" i="1" s="1"/>
  <c r="I48" i="1"/>
  <c r="J48" i="1" s="1"/>
  <c r="K48" i="1" s="1"/>
  <c r="L48" i="1" s="1"/>
  <c r="I18" i="1"/>
  <c r="J18" i="1" s="1"/>
  <c r="K18" i="1" s="1"/>
  <c r="L18" i="1" s="1"/>
  <c r="I115" i="1"/>
  <c r="J115" i="1" s="1"/>
  <c r="K115" i="1" s="1"/>
  <c r="L115" i="1" s="1"/>
  <c r="I114" i="1"/>
  <c r="J114" i="1" s="1"/>
  <c r="K114" i="1" s="1"/>
  <c r="L114" i="1" s="1"/>
  <c r="I90" i="1"/>
  <c r="J90" i="1" s="1"/>
  <c r="K90" i="1" s="1"/>
  <c r="L90" i="1" s="1"/>
  <c r="I34" i="1"/>
  <c r="J34" i="1" s="1"/>
  <c r="K34" i="1" s="1"/>
  <c r="L34" i="1" s="1"/>
  <c r="I40" i="1"/>
  <c r="J40" i="1" s="1"/>
  <c r="K40" i="1" s="1"/>
  <c r="L40" i="1" s="1"/>
  <c r="I36" i="1"/>
  <c r="J36" i="1" s="1"/>
  <c r="K36" i="1" s="1"/>
  <c r="L36" i="1" s="1"/>
  <c r="I41" i="1"/>
  <c r="J41" i="1" s="1"/>
  <c r="K41" i="1" s="1"/>
  <c r="L41" i="1" s="1"/>
  <c r="I87" i="1"/>
  <c r="J87" i="1" s="1"/>
  <c r="K87" i="1" s="1"/>
  <c r="L87" i="1" s="1"/>
  <c r="I37" i="1"/>
  <c r="J37" i="1" s="1"/>
  <c r="K37" i="1" s="1"/>
  <c r="L37" i="1" s="1"/>
  <c r="I113" i="1"/>
  <c r="J113" i="1" s="1"/>
  <c r="K113" i="1" s="1"/>
  <c r="L113" i="1" s="1"/>
  <c r="I39" i="1"/>
  <c r="J39" i="1" s="1"/>
  <c r="K39" i="1" s="1"/>
  <c r="L39" i="1" s="1"/>
  <c r="I112" i="1"/>
  <c r="J112" i="1" s="1"/>
  <c r="K112" i="1" s="1"/>
  <c r="L112" i="1" s="1"/>
  <c r="I12" i="1"/>
  <c r="J12" i="1" s="1"/>
  <c r="K12" i="1" s="1"/>
  <c r="L12" i="1" s="1"/>
  <c r="I55" i="1"/>
  <c r="J55" i="1" s="1"/>
  <c r="K55" i="1" s="1"/>
  <c r="L55" i="1" s="1"/>
  <c r="I53" i="1"/>
  <c r="J53" i="1" s="1"/>
  <c r="K53" i="1" s="1"/>
  <c r="L53" i="1" s="1"/>
  <c r="I17" i="1"/>
  <c r="J17" i="1" s="1"/>
  <c r="K17" i="1" s="1"/>
  <c r="L17" i="1" s="1"/>
  <c r="I52" i="1"/>
  <c r="J52" i="1" s="1"/>
  <c r="K52" i="1" s="1"/>
  <c r="L52" i="1" s="1"/>
  <c r="I11" i="1"/>
  <c r="J11" i="1" s="1"/>
  <c r="K11" i="1" s="1"/>
  <c r="L11" i="1" s="1"/>
  <c r="I54" i="1"/>
  <c r="J54" i="1" s="1"/>
  <c r="K54" i="1" s="1"/>
  <c r="L54" i="1" s="1"/>
  <c r="I13" i="1"/>
  <c r="J13" i="1" s="1"/>
  <c r="K13" i="1" s="1"/>
  <c r="L13" i="1" s="1"/>
  <c r="I89" i="1"/>
  <c r="J89" i="1" s="1"/>
  <c r="K89" i="1" s="1"/>
  <c r="L89" i="1" s="1"/>
  <c r="I81" i="1"/>
  <c r="J81" i="1" s="1"/>
  <c r="K81" i="1" s="1"/>
  <c r="L81" i="1" s="1"/>
  <c r="I111" i="1"/>
  <c r="J111" i="1" s="1"/>
  <c r="K111" i="1" s="1"/>
  <c r="L111" i="1" s="1"/>
  <c r="I116" i="1"/>
  <c r="J116" i="1" s="1"/>
  <c r="K116" i="1" s="1"/>
  <c r="L116" i="1" s="1"/>
  <c r="M148" i="1" l="1"/>
  <c r="N148" i="1" s="1"/>
  <c r="O148" i="1" s="1"/>
  <c r="P148" i="1" s="1"/>
  <c r="M151" i="1"/>
  <c r="N151" i="1" s="1"/>
  <c r="O151" i="1" s="1"/>
  <c r="P151" i="1" s="1"/>
  <c r="M145" i="1"/>
  <c r="N145" i="1" s="1"/>
  <c r="O145" i="1" s="1"/>
  <c r="P145" i="1" s="1"/>
  <c r="M150" i="1"/>
  <c r="N150" i="1" s="1"/>
  <c r="O150" i="1" s="1"/>
  <c r="P150" i="1" s="1"/>
  <c r="M149" i="1"/>
  <c r="N149" i="1" s="1"/>
  <c r="O149" i="1" s="1"/>
  <c r="P149" i="1" s="1"/>
  <c r="M147" i="1"/>
  <c r="N147" i="1" s="1"/>
  <c r="O147" i="1" s="1"/>
  <c r="M152" i="1"/>
  <c r="N152" i="1" s="1"/>
  <c r="O152" i="1" s="1"/>
  <c r="M142" i="1"/>
  <c r="N142" i="1" s="1"/>
  <c r="O142" i="1" s="1"/>
  <c r="M140" i="1"/>
  <c r="N140" i="1" s="1"/>
  <c r="O140" i="1" s="1"/>
  <c r="M141" i="1"/>
  <c r="N141" i="1" s="1"/>
  <c r="O141" i="1" s="1"/>
  <c r="M146" i="1"/>
  <c r="N146" i="1" s="1"/>
  <c r="O146" i="1" s="1"/>
  <c r="M144" i="1"/>
  <c r="N144" i="1" s="1"/>
  <c r="O144" i="1" s="1"/>
  <c r="M143" i="1"/>
  <c r="N143" i="1" s="1"/>
  <c r="O143" i="1" s="1"/>
  <c r="M139" i="1"/>
  <c r="N139" i="1" s="1"/>
  <c r="O139" i="1" s="1"/>
  <c r="H154" i="1" s="1"/>
  <c r="M138" i="1"/>
  <c r="N138" i="1" s="1"/>
  <c r="O138" i="1" s="1"/>
  <c r="M69" i="1"/>
  <c r="N69" i="1" s="1"/>
  <c r="O69" i="1" s="1"/>
  <c r="P69" i="1" s="1"/>
  <c r="M70" i="1"/>
  <c r="N70" i="1" s="1"/>
  <c r="O70" i="1" s="1"/>
  <c r="P70" i="1" s="1"/>
  <c r="M63" i="1"/>
  <c r="N63" i="1" s="1"/>
  <c r="O63" i="1" s="1"/>
  <c r="P63" i="1" s="1"/>
  <c r="M66" i="1"/>
  <c r="N66" i="1" s="1"/>
  <c r="O66" i="1" s="1"/>
  <c r="P66" i="1" s="1"/>
  <c r="M71" i="1"/>
  <c r="N71" i="1" s="1"/>
  <c r="O71" i="1" s="1"/>
  <c r="P71" i="1" s="1"/>
  <c r="M73" i="1"/>
  <c r="N73" i="1" s="1"/>
  <c r="O73" i="1" s="1"/>
  <c r="P73" i="1" s="1"/>
  <c r="M74" i="1"/>
  <c r="N74" i="1" s="1"/>
  <c r="O74" i="1" s="1"/>
  <c r="P74" i="1" s="1"/>
  <c r="M62" i="1"/>
  <c r="N62" i="1" s="1"/>
  <c r="O62" i="1" s="1"/>
  <c r="P62" i="1" s="1"/>
  <c r="M68" i="1"/>
  <c r="N68" i="1" s="1"/>
  <c r="O68" i="1" s="1"/>
  <c r="P68" i="1" s="1"/>
  <c r="M67" i="1"/>
  <c r="N67" i="1" s="1"/>
  <c r="O67" i="1" s="1"/>
  <c r="P67" i="1" s="1"/>
  <c r="M65" i="1"/>
  <c r="N65" i="1" s="1"/>
  <c r="O65" i="1" s="1"/>
  <c r="P65" i="1" s="1"/>
  <c r="M61" i="1"/>
  <c r="N61" i="1" s="1"/>
  <c r="O61" i="1" s="1"/>
  <c r="P61" i="1" s="1"/>
  <c r="M59" i="1"/>
  <c r="N59" i="1" s="1"/>
  <c r="O59" i="1" s="1"/>
  <c r="P59" i="1" s="1"/>
  <c r="M64" i="1"/>
  <c r="N64" i="1" s="1"/>
  <c r="O64" i="1" s="1"/>
  <c r="P64" i="1" s="1"/>
  <c r="M72" i="1"/>
  <c r="N72" i="1" s="1"/>
  <c r="O72" i="1" s="1"/>
  <c r="P72" i="1" s="1"/>
  <c r="M76" i="1"/>
  <c r="N76" i="1" s="1"/>
  <c r="O76" i="1" s="1"/>
  <c r="P76" i="1" s="1"/>
  <c r="M77" i="1"/>
  <c r="N77" i="1" s="1"/>
  <c r="O77" i="1" s="1"/>
  <c r="P77" i="1" s="1"/>
  <c r="M75" i="1"/>
  <c r="N75" i="1" s="1"/>
  <c r="O75" i="1" s="1"/>
  <c r="P75" i="1" s="1"/>
  <c r="M60" i="1"/>
  <c r="N60" i="1" s="1"/>
  <c r="O60" i="1" s="1"/>
  <c r="P60" i="1" s="1"/>
  <c r="M57" i="1"/>
  <c r="N57" i="1" s="1"/>
  <c r="O57" i="1" s="1"/>
  <c r="M24" i="1"/>
  <c r="N24" i="1" s="1"/>
  <c r="O24" i="1" s="1"/>
  <c r="P24" i="1" s="1"/>
  <c r="M20" i="1"/>
  <c r="N20" i="1" s="1"/>
  <c r="O20" i="1" s="1"/>
  <c r="P20" i="1" s="1"/>
  <c r="M26" i="1"/>
  <c r="N26" i="1" s="1"/>
  <c r="O26" i="1" s="1"/>
  <c r="P26" i="1" s="1"/>
  <c r="M32" i="1"/>
  <c r="N32" i="1" s="1"/>
  <c r="O32" i="1" s="1"/>
  <c r="P32" i="1" s="1"/>
  <c r="M23" i="1"/>
  <c r="N23" i="1" s="1"/>
  <c r="O23" i="1" s="1"/>
  <c r="P23" i="1" s="1"/>
  <c r="M102" i="1"/>
  <c r="N102" i="1" s="1"/>
  <c r="O102" i="1" s="1"/>
  <c r="P102" i="1" s="1"/>
  <c r="M100" i="1"/>
  <c r="N100" i="1" s="1"/>
  <c r="O100" i="1" s="1"/>
  <c r="P100" i="1" s="1"/>
  <c r="M101" i="1"/>
  <c r="N101" i="1" s="1"/>
  <c r="O101" i="1" s="1"/>
  <c r="P101" i="1" s="1"/>
  <c r="M97" i="1"/>
  <c r="N97" i="1" s="1"/>
  <c r="O97" i="1" s="1"/>
  <c r="P97" i="1" s="1"/>
  <c r="M93" i="1"/>
  <c r="N93" i="1" s="1"/>
  <c r="O93" i="1" s="1"/>
  <c r="P93" i="1" s="1"/>
  <c r="M99" i="1"/>
  <c r="N99" i="1" s="1"/>
  <c r="O99" i="1" s="1"/>
  <c r="P99" i="1" s="1"/>
  <c r="M95" i="1"/>
  <c r="N95" i="1" s="1"/>
  <c r="O95" i="1" s="1"/>
  <c r="P95" i="1" s="1"/>
  <c r="M104" i="1"/>
  <c r="N104" i="1" s="1"/>
  <c r="O104" i="1" s="1"/>
  <c r="P104" i="1" s="1"/>
  <c r="M106" i="1"/>
  <c r="N106" i="1" s="1"/>
  <c r="O106" i="1" s="1"/>
  <c r="P106" i="1" s="1"/>
  <c r="M79" i="1"/>
  <c r="N79" i="1" s="1"/>
  <c r="O79" i="1" s="1"/>
  <c r="P79" i="1" s="1"/>
  <c r="M78" i="1"/>
  <c r="N78" i="1" s="1"/>
  <c r="O78" i="1" s="1"/>
  <c r="P78" i="1" s="1"/>
  <c r="M110" i="1"/>
  <c r="N110" i="1" s="1"/>
  <c r="O110" i="1" s="1"/>
  <c r="P110" i="1" s="1"/>
  <c r="M108" i="1"/>
  <c r="N108" i="1" s="1"/>
  <c r="O108" i="1" s="1"/>
  <c r="P108" i="1" s="1"/>
  <c r="M107" i="1"/>
  <c r="N107" i="1" s="1"/>
  <c r="O107" i="1" s="1"/>
  <c r="P107" i="1" s="1"/>
  <c r="M103" i="1"/>
  <c r="N103" i="1" s="1"/>
  <c r="O103" i="1" s="1"/>
  <c r="P103" i="1" s="1"/>
  <c r="M80" i="1"/>
  <c r="N80" i="1" s="1"/>
  <c r="O80" i="1" s="1"/>
  <c r="P80" i="1" s="1"/>
  <c r="M10" i="1"/>
  <c r="N10" i="1" s="1"/>
  <c r="O10" i="1" s="1"/>
  <c r="M7" i="1"/>
  <c r="N7" i="1" s="1"/>
  <c r="O7" i="1" s="1"/>
  <c r="M3" i="1"/>
  <c r="N3" i="1" s="1"/>
  <c r="O3" i="1" s="1"/>
  <c r="M4" i="1"/>
  <c r="N4" i="1" s="1"/>
  <c r="O4" i="1" s="1"/>
  <c r="M8" i="1"/>
  <c r="N8" i="1" s="1"/>
  <c r="O8" i="1" s="1"/>
  <c r="M6" i="1"/>
  <c r="N6" i="1" s="1"/>
  <c r="O6" i="1" s="1"/>
  <c r="M22" i="1"/>
  <c r="N22" i="1" s="1"/>
  <c r="O22" i="1" s="1"/>
  <c r="M21" i="1"/>
  <c r="N21" i="1" s="1"/>
  <c r="O21" i="1" s="1"/>
  <c r="M96" i="1"/>
  <c r="N96" i="1" s="1"/>
  <c r="O96" i="1" s="1"/>
  <c r="M98" i="1"/>
  <c r="N98" i="1" s="1"/>
  <c r="O98" i="1" s="1"/>
  <c r="M83" i="1"/>
  <c r="N83" i="1" s="1"/>
  <c r="O83" i="1" s="1"/>
  <c r="M91" i="1"/>
  <c r="N91" i="1" s="1"/>
  <c r="O91" i="1" s="1"/>
  <c r="M94" i="1"/>
  <c r="N94" i="1" s="1"/>
  <c r="O94" i="1" s="1"/>
  <c r="M25" i="1"/>
  <c r="N25" i="1" s="1"/>
  <c r="O25" i="1" s="1"/>
  <c r="M19" i="1"/>
  <c r="N19" i="1" s="1"/>
  <c r="O19" i="1" s="1"/>
  <c r="M27" i="1"/>
  <c r="N27" i="1" s="1"/>
  <c r="O27" i="1" s="1"/>
  <c r="M33" i="1"/>
  <c r="N33" i="1" s="1"/>
  <c r="O33" i="1" s="1"/>
  <c r="M28" i="1"/>
  <c r="N28" i="1" s="1"/>
  <c r="O28" i="1" s="1"/>
  <c r="M29" i="1"/>
  <c r="N29" i="1" s="1"/>
  <c r="O29" i="1" s="1"/>
  <c r="M31" i="1"/>
  <c r="N31" i="1" s="1"/>
  <c r="O31" i="1" s="1"/>
  <c r="M35" i="1"/>
  <c r="N35" i="1" s="1"/>
  <c r="O35" i="1" s="1"/>
  <c r="M58" i="1"/>
  <c r="N58" i="1" s="1"/>
  <c r="O58" i="1" s="1"/>
  <c r="M56" i="1"/>
  <c r="N56" i="1" s="1"/>
  <c r="O56" i="1" s="1"/>
  <c r="M85" i="1"/>
  <c r="N85" i="1" s="1"/>
  <c r="O85" i="1" s="1"/>
  <c r="M92" i="1"/>
  <c r="N92" i="1" s="1"/>
  <c r="O92" i="1" s="1"/>
  <c r="M88" i="1"/>
  <c r="N88" i="1" s="1"/>
  <c r="O88" i="1" s="1"/>
  <c r="M2" i="1"/>
  <c r="N2" i="1" s="1"/>
  <c r="O2" i="1" s="1"/>
  <c r="M5" i="1"/>
  <c r="N5" i="1" s="1"/>
  <c r="O5" i="1" s="1"/>
  <c r="M9" i="1"/>
  <c r="N9" i="1" s="1"/>
  <c r="O9" i="1" s="1"/>
  <c r="M30" i="1"/>
  <c r="N30" i="1" s="1"/>
  <c r="O30" i="1" s="1"/>
  <c r="M47" i="1"/>
  <c r="N47" i="1" s="1"/>
  <c r="O47" i="1" s="1"/>
  <c r="M49" i="1"/>
  <c r="N49" i="1" s="1"/>
  <c r="O49" i="1" s="1"/>
  <c r="M51" i="1"/>
  <c r="N51" i="1" s="1"/>
  <c r="O51" i="1" s="1"/>
  <c r="M43" i="1"/>
  <c r="N43" i="1" s="1"/>
  <c r="O43" i="1" s="1"/>
  <c r="M45" i="1"/>
  <c r="N45" i="1" s="1"/>
  <c r="O45" i="1" s="1"/>
  <c r="M122" i="1"/>
  <c r="N122" i="1" s="1"/>
  <c r="O122" i="1" s="1"/>
  <c r="M128" i="1"/>
  <c r="N128" i="1" s="1"/>
  <c r="O128" i="1" s="1"/>
  <c r="M120" i="1"/>
  <c r="N120" i="1" s="1"/>
  <c r="O120" i="1" s="1"/>
  <c r="M118" i="1"/>
  <c r="N118" i="1" s="1"/>
  <c r="O118" i="1" s="1"/>
  <c r="M124" i="1"/>
  <c r="N124" i="1" s="1"/>
  <c r="O124" i="1" s="1"/>
  <c r="M129" i="1"/>
  <c r="N129" i="1" s="1"/>
  <c r="O129" i="1" s="1"/>
  <c r="M121" i="1"/>
  <c r="N121" i="1" s="1"/>
  <c r="O121" i="1" s="1"/>
  <c r="M119" i="1"/>
  <c r="N119" i="1" s="1"/>
  <c r="O119" i="1" s="1"/>
  <c r="M123" i="1"/>
  <c r="N123" i="1" s="1"/>
  <c r="O123" i="1" s="1"/>
  <c r="M105" i="1"/>
  <c r="N105" i="1" s="1"/>
  <c r="O105" i="1" s="1"/>
  <c r="M109" i="1"/>
  <c r="N109" i="1" s="1"/>
  <c r="O109" i="1" s="1"/>
  <c r="M46" i="1"/>
  <c r="N46" i="1" s="1"/>
  <c r="O46" i="1" s="1"/>
  <c r="M50" i="1"/>
  <c r="N50" i="1" s="1"/>
  <c r="O50" i="1" s="1"/>
  <c r="M44" i="1"/>
  <c r="N44" i="1" s="1"/>
  <c r="O44" i="1" s="1"/>
  <c r="M42" i="1"/>
  <c r="N42" i="1" s="1"/>
  <c r="O42" i="1" s="1"/>
  <c r="M137" i="1"/>
  <c r="N137" i="1" s="1"/>
  <c r="O137" i="1" s="1"/>
  <c r="M133" i="1"/>
  <c r="N133" i="1" s="1"/>
  <c r="O133" i="1" s="1"/>
  <c r="M130" i="1"/>
  <c r="N130" i="1" s="1"/>
  <c r="O130" i="1" s="1"/>
  <c r="M125" i="1"/>
  <c r="N125" i="1" s="1"/>
  <c r="O125" i="1" s="1"/>
  <c r="M136" i="1"/>
  <c r="N136" i="1" s="1"/>
  <c r="O136" i="1" s="1"/>
  <c r="M131" i="1"/>
  <c r="N131" i="1" s="1"/>
  <c r="O131" i="1" s="1"/>
  <c r="M132" i="1"/>
  <c r="N132" i="1" s="1"/>
  <c r="O132" i="1" s="1"/>
  <c r="M135" i="1"/>
  <c r="N135" i="1" s="1"/>
  <c r="O135" i="1" s="1"/>
  <c r="M126" i="1"/>
  <c r="N126" i="1" s="1"/>
  <c r="O126" i="1" s="1"/>
  <c r="M134" i="1"/>
  <c r="N134" i="1" s="1"/>
  <c r="O134" i="1" s="1"/>
  <c r="M81" i="1"/>
  <c r="N81" i="1" s="1"/>
  <c r="O81" i="1" s="1"/>
  <c r="M90" i="1"/>
  <c r="N90" i="1" s="1"/>
  <c r="O90" i="1" s="1"/>
  <c r="M87" i="1"/>
  <c r="N87" i="1" s="1"/>
  <c r="O87" i="1" s="1"/>
  <c r="M86" i="1"/>
  <c r="N86" i="1" s="1"/>
  <c r="O86" i="1" s="1"/>
  <c r="M18" i="1"/>
  <c r="N18" i="1" s="1"/>
  <c r="O18" i="1" s="1"/>
  <c r="M13" i="1"/>
  <c r="N13" i="1" s="1"/>
  <c r="O13" i="1" s="1"/>
  <c r="M12" i="1"/>
  <c r="N12" i="1" s="1"/>
  <c r="O12" i="1" s="1"/>
  <c r="M11" i="1"/>
  <c r="N11" i="1" s="1"/>
  <c r="O11" i="1" s="1"/>
  <c r="M17" i="1"/>
  <c r="N17" i="1" s="1"/>
  <c r="O17" i="1" s="1"/>
  <c r="M15" i="1"/>
  <c r="N15" i="1" s="1"/>
  <c r="O15" i="1" s="1"/>
  <c r="M114" i="1"/>
  <c r="N114" i="1" s="1"/>
  <c r="O114" i="1" s="1"/>
  <c r="M116" i="1"/>
  <c r="N116" i="1" s="1"/>
  <c r="O116" i="1" s="1"/>
  <c r="M113" i="1"/>
  <c r="N113" i="1" s="1"/>
  <c r="O113" i="1" s="1"/>
  <c r="M112" i="1"/>
  <c r="N112" i="1" s="1"/>
  <c r="O112" i="1" s="1"/>
  <c r="M115" i="1"/>
  <c r="N115" i="1" s="1"/>
  <c r="O115" i="1" s="1"/>
  <c r="M111" i="1"/>
  <c r="N111" i="1" s="1"/>
  <c r="O111" i="1" s="1"/>
  <c r="M117" i="1"/>
  <c r="N117" i="1" s="1"/>
  <c r="O117" i="1" s="1"/>
  <c r="M127" i="1"/>
  <c r="N127" i="1" s="1"/>
  <c r="O127" i="1" s="1"/>
  <c r="M39" i="1"/>
  <c r="N39" i="1" s="1"/>
  <c r="O39" i="1" s="1"/>
  <c r="M14" i="1"/>
  <c r="N14" i="1" s="1"/>
  <c r="O14" i="1" s="1"/>
  <c r="M34" i="1"/>
  <c r="N34" i="1" s="1"/>
  <c r="O34" i="1" s="1"/>
  <c r="M16" i="1"/>
  <c r="N16" i="1" s="1"/>
  <c r="O16" i="1" s="1"/>
  <c r="M38" i="1"/>
  <c r="N38" i="1" s="1"/>
  <c r="O38" i="1" s="1"/>
  <c r="M48" i="1"/>
  <c r="N48" i="1" s="1"/>
  <c r="O48" i="1" s="1"/>
  <c r="M36" i="1"/>
  <c r="N36" i="1" s="1"/>
  <c r="O36" i="1" s="1"/>
  <c r="M37" i="1"/>
  <c r="N37" i="1" s="1"/>
  <c r="O37" i="1" s="1"/>
  <c r="M52" i="1"/>
  <c r="N52" i="1" s="1"/>
  <c r="O52" i="1" s="1"/>
  <c r="M41" i="1"/>
  <c r="N41" i="1" s="1"/>
  <c r="O41" i="1" s="1"/>
  <c r="M40" i="1"/>
  <c r="N40" i="1" s="1"/>
  <c r="O40" i="1" s="1"/>
  <c r="M53" i="1"/>
  <c r="N53" i="1" s="1"/>
  <c r="O53" i="1" s="1"/>
  <c r="M89" i="1"/>
  <c r="N89" i="1" s="1"/>
  <c r="O89" i="1" s="1"/>
  <c r="M84" i="1"/>
  <c r="N84" i="1" s="1"/>
  <c r="O84" i="1" s="1"/>
  <c r="M54" i="1"/>
  <c r="N54" i="1" s="1"/>
  <c r="O54" i="1" s="1"/>
  <c r="M55" i="1"/>
  <c r="N55" i="1" s="1"/>
  <c r="O55" i="1" s="1"/>
  <c r="M82" i="1"/>
  <c r="N82" i="1" s="1"/>
  <c r="O82" i="1" s="1"/>
  <c r="H149" i="1" l="1"/>
  <c r="H151" i="1"/>
  <c r="H145" i="1"/>
  <c r="H156" i="1"/>
  <c r="H155" i="1"/>
  <c r="H150" i="1"/>
  <c r="H143" i="1"/>
  <c r="P143" i="1"/>
  <c r="H144" i="1"/>
  <c r="P144" i="1"/>
  <c r="H146" i="1"/>
  <c r="P146" i="1"/>
  <c r="H141" i="1"/>
  <c r="P141" i="1"/>
  <c r="H140" i="1"/>
  <c r="P140" i="1"/>
  <c r="H142" i="1"/>
  <c r="P142" i="1"/>
  <c r="H152" i="1"/>
  <c r="P152" i="1"/>
  <c r="H139" i="1"/>
  <c r="P139" i="1"/>
  <c r="H147" i="1"/>
  <c r="P147" i="1"/>
  <c r="H138" i="1"/>
  <c r="P138" i="1"/>
  <c r="H148" i="1"/>
  <c r="Q67" i="1"/>
  <c r="R67" i="1" s="1"/>
  <c r="S67" i="1" s="1"/>
  <c r="P57" i="1"/>
  <c r="H65" i="1"/>
  <c r="H62" i="1"/>
  <c r="H67" i="1"/>
  <c r="H66" i="1"/>
  <c r="H69" i="1"/>
  <c r="H74" i="1"/>
  <c r="H76" i="1"/>
  <c r="H72" i="1"/>
  <c r="H73" i="1"/>
  <c r="H77" i="1"/>
  <c r="H71" i="1"/>
  <c r="H75" i="1"/>
  <c r="H70" i="1"/>
  <c r="H63" i="1"/>
  <c r="H78" i="1"/>
  <c r="H36" i="1"/>
  <c r="H95" i="1"/>
  <c r="H97" i="1"/>
  <c r="H100" i="1"/>
  <c r="H99" i="1"/>
  <c r="H102" i="1"/>
  <c r="H93" i="1"/>
  <c r="H101" i="1"/>
  <c r="H64" i="1"/>
  <c r="H68" i="1"/>
  <c r="H79" i="1"/>
  <c r="H113" i="1"/>
  <c r="H89" i="1"/>
  <c r="H14" i="1"/>
  <c r="H49" i="1"/>
  <c r="H19" i="1"/>
  <c r="H6" i="1"/>
  <c r="H56" i="1"/>
  <c r="H42" i="1"/>
  <c r="H53" i="1"/>
  <c r="H48" i="1"/>
  <c r="H39" i="1"/>
  <c r="H127" i="1"/>
  <c r="H116" i="1"/>
  <c r="H18" i="1"/>
  <c r="H87" i="1"/>
  <c r="H132" i="1"/>
  <c r="H44" i="1"/>
  <c r="P118" i="1"/>
  <c r="H118" i="1"/>
  <c r="H47" i="1"/>
  <c r="H124" i="1"/>
  <c r="H40" i="1"/>
  <c r="H38" i="1"/>
  <c r="H114" i="1"/>
  <c r="H90" i="1"/>
  <c r="P131" i="1"/>
  <c r="H131" i="1"/>
  <c r="H50" i="1"/>
  <c r="H120" i="1"/>
  <c r="P83" i="1"/>
  <c r="H83" i="1"/>
  <c r="H4" i="1"/>
  <c r="H27" i="1"/>
  <c r="H25" i="1"/>
  <c r="H91" i="1"/>
  <c r="H8" i="1"/>
  <c r="H82" i="1"/>
  <c r="H41" i="1"/>
  <c r="H86" i="1"/>
  <c r="H81" i="1"/>
  <c r="P136" i="1"/>
  <c r="H136" i="1"/>
  <c r="H46" i="1"/>
  <c r="H30" i="1"/>
  <c r="H58" i="1"/>
  <c r="H59" i="1"/>
  <c r="H61" i="1"/>
  <c r="H60" i="1"/>
  <c r="H57" i="1"/>
  <c r="H98" i="1"/>
  <c r="H3" i="1"/>
  <c r="P85" i="1"/>
  <c r="H85" i="1"/>
  <c r="H33" i="1"/>
  <c r="P123" i="1"/>
  <c r="H123" i="1"/>
  <c r="P128" i="1"/>
  <c r="H128" i="1"/>
  <c r="H9" i="1"/>
  <c r="H35" i="1"/>
  <c r="H13" i="1"/>
  <c r="H94" i="1"/>
  <c r="H54" i="1"/>
  <c r="H34" i="1"/>
  <c r="H111" i="1"/>
  <c r="H17" i="1"/>
  <c r="H130" i="1"/>
  <c r="H109" i="1"/>
  <c r="P119" i="1"/>
  <c r="H119" i="1"/>
  <c r="P122" i="1"/>
  <c r="H122" i="1"/>
  <c r="H45" i="1"/>
  <c r="H31" i="1"/>
  <c r="H10" i="1"/>
  <c r="H55" i="1"/>
  <c r="H117" i="1"/>
  <c r="H15" i="1"/>
  <c r="H96" i="1"/>
  <c r="H7" i="1"/>
  <c r="H37" i="1"/>
  <c r="H115" i="1"/>
  <c r="P134" i="1"/>
  <c r="H134" i="1"/>
  <c r="P133" i="1"/>
  <c r="H133" i="1"/>
  <c r="H105" i="1"/>
  <c r="H106" i="1"/>
  <c r="H103" i="1"/>
  <c r="H107" i="1"/>
  <c r="H104" i="1"/>
  <c r="H110" i="1"/>
  <c r="H108" i="1"/>
  <c r="P121" i="1"/>
  <c r="H121" i="1"/>
  <c r="H43" i="1"/>
  <c r="H5" i="1"/>
  <c r="H88" i="1"/>
  <c r="H29" i="1"/>
  <c r="H26" i="1"/>
  <c r="H20" i="1"/>
  <c r="H24" i="1"/>
  <c r="H23" i="1"/>
  <c r="H32" i="1"/>
  <c r="H21" i="1"/>
  <c r="H80" i="1"/>
  <c r="P135" i="1"/>
  <c r="H135" i="1"/>
  <c r="H52" i="1"/>
  <c r="H16" i="1"/>
  <c r="P125" i="1"/>
  <c r="H125" i="1"/>
  <c r="H84" i="1"/>
  <c r="H11" i="1"/>
  <c r="H112" i="1"/>
  <c r="H12" i="1"/>
  <c r="P126" i="1"/>
  <c r="H126" i="1"/>
  <c r="P137" i="1"/>
  <c r="H137" i="1"/>
  <c r="P129" i="1"/>
  <c r="H129" i="1"/>
  <c r="H51" i="1"/>
  <c r="H2" i="1"/>
  <c r="H92" i="1"/>
  <c r="H28" i="1"/>
  <c r="H22" i="1"/>
  <c r="P6" i="1"/>
  <c r="P98" i="1"/>
  <c r="P8" i="1"/>
  <c r="P96" i="1"/>
  <c r="P4" i="1"/>
  <c r="P3" i="1"/>
  <c r="P7" i="1"/>
  <c r="P10" i="1"/>
  <c r="P94" i="1"/>
  <c r="P21" i="1"/>
  <c r="P91" i="1"/>
  <c r="P22" i="1"/>
  <c r="P42" i="1"/>
  <c r="P88" i="1"/>
  <c r="P29" i="1"/>
  <c r="P44" i="1"/>
  <c r="P120" i="1"/>
  <c r="P30" i="1"/>
  <c r="P92" i="1"/>
  <c r="P28" i="1"/>
  <c r="P50" i="1"/>
  <c r="P9" i="1"/>
  <c r="P33" i="1"/>
  <c r="P19" i="1"/>
  <c r="P45" i="1"/>
  <c r="P56" i="1"/>
  <c r="P27" i="1"/>
  <c r="P25" i="1"/>
  <c r="P46" i="1"/>
  <c r="P43" i="1"/>
  <c r="P5" i="1"/>
  <c r="P109" i="1"/>
  <c r="P51" i="1"/>
  <c r="P2" i="1"/>
  <c r="P58" i="1"/>
  <c r="P105" i="1"/>
  <c r="P49" i="1"/>
  <c r="P35" i="1"/>
  <c r="P124" i="1"/>
  <c r="P47" i="1"/>
  <c r="P31" i="1"/>
  <c r="P132" i="1"/>
  <c r="P130" i="1"/>
  <c r="P54" i="1"/>
  <c r="P37" i="1"/>
  <c r="P113" i="1"/>
  <c r="P12" i="1"/>
  <c r="P84" i="1"/>
  <c r="P116" i="1"/>
  <c r="P13" i="1"/>
  <c r="P36" i="1"/>
  <c r="P14" i="1"/>
  <c r="P114" i="1"/>
  <c r="P18" i="1"/>
  <c r="P87" i="1"/>
  <c r="P89" i="1"/>
  <c r="P53" i="1"/>
  <c r="P48" i="1"/>
  <c r="P39" i="1"/>
  <c r="P90" i="1"/>
  <c r="P40" i="1"/>
  <c r="P38" i="1"/>
  <c r="P117" i="1"/>
  <c r="P86" i="1"/>
  <c r="P81" i="1"/>
  <c r="P41" i="1"/>
  <c r="P127" i="1"/>
  <c r="P111" i="1"/>
  <c r="P15" i="1"/>
  <c r="P82" i="1"/>
  <c r="P52" i="1"/>
  <c r="P16" i="1"/>
  <c r="P115" i="1"/>
  <c r="P17" i="1"/>
  <c r="P55" i="1"/>
  <c r="P34" i="1"/>
  <c r="P112" i="1"/>
  <c r="P11" i="1"/>
  <c r="Q140" i="1" l="1"/>
  <c r="R140" i="1" s="1"/>
  <c r="S140" i="1" s="1"/>
  <c r="Q154" i="1"/>
  <c r="R154" i="1" s="1"/>
  <c r="S154" i="1" s="1"/>
  <c r="Q141" i="1"/>
  <c r="R141" i="1" s="1"/>
  <c r="S141" i="1" s="1"/>
  <c r="Q147" i="1"/>
  <c r="R147" i="1" s="1"/>
  <c r="S147" i="1" s="1"/>
  <c r="Q156" i="1"/>
  <c r="R156" i="1" s="1"/>
  <c r="S156" i="1" s="1"/>
  <c r="Q149" i="1"/>
  <c r="R149" i="1" s="1"/>
  <c r="S149" i="1" s="1"/>
  <c r="Q151" i="1"/>
  <c r="R151" i="1" s="1"/>
  <c r="S151" i="1" s="1"/>
  <c r="Q155" i="1"/>
  <c r="R155" i="1" s="1"/>
  <c r="S155" i="1" s="1"/>
  <c r="Q150" i="1"/>
  <c r="R150" i="1" s="1"/>
  <c r="S150" i="1" s="1"/>
  <c r="Q145" i="1"/>
  <c r="R145" i="1" s="1"/>
  <c r="S145" i="1" s="1"/>
  <c r="Q143" i="1"/>
  <c r="R143" i="1" s="1"/>
  <c r="S143" i="1" s="1"/>
  <c r="Q152" i="1"/>
  <c r="R152" i="1" s="1"/>
  <c r="S152" i="1" s="1"/>
  <c r="Q146" i="1"/>
  <c r="R146" i="1" s="1"/>
  <c r="S146" i="1" s="1"/>
  <c r="Q142" i="1"/>
  <c r="R142" i="1" s="1"/>
  <c r="S142" i="1" s="1"/>
  <c r="Q144" i="1"/>
  <c r="R144" i="1" s="1"/>
  <c r="S144" i="1" s="1"/>
  <c r="Q139" i="1"/>
  <c r="R139" i="1" s="1"/>
  <c r="S139" i="1" s="1"/>
  <c r="Q138" i="1"/>
  <c r="R138" i="1" s="1"/>
  <c r="S138" i="1" s="1"/>
  <c r="Q148" i="1"/>
  <c r="R148" i="1" s="1"/>
  <c r="S148" i="1" s="1"/>
  <c r="Q75" i="1"/>
  <c r="R75" i="1" s="1"/>
  <c r="S75" i="1" s="1"/>
  <c r="Q10" i="1"/>
  <c r="R10" i="1" s="1"/>
  <c r="S10" i="1" s="1"/>
  <c r="Q77" i="1"/>
  <c r="R77" i="1" s="1"/>
  <c r="S77" i="1" s="1"/>
  <c r="Q76" i="1"/>
  <c r="R76" i="1" s="1"/>
  <c r="S76" i="1" s="1"/>
  <c r="Q72" i="1"/>
  <c r="R72" i="1" s="1"/>
  <c r="S72" i="1" s="1"/>
  <c r="Q74" i="1"/>
  <c r="R74" i="1" s="1"/>
  <c r="S74" i="1" s="1"/>
  <c r="Q65" i="1"/>
  <c r="R65" i="1" s="1"/>
  <c r="S65" i="1" s="1"/>
  <c r="Q62" i="1"/>
  <c r="R62" i="1" s="1"/>
  <c r="S62" i="1" s="1"/>
  <c r="Q96" i="1"/>
  <c r="R96" i="1" s="1"/>
  <c r="S96" i="1" s="1"/>
  <c r="Q66" i="1"/>
  <c r="R66" i="1" s="1"/>
  <c r="S66" i="1" s="1"/>
  <c r="Q63" i="1"/>
  <c r="R63" i="1" s="1"/>
  <c r="S63" i="1" s="1"/>
  <c r="Q71" i="1"/>
  <c r="R71" i="1" s="1"/>
  <c r="S71" i="1" s="1"/>
  <c r="Q69" i="1"/>
  <c r="R69" i="1" s="1"/>
  <c r="S69" i="1" s="1"/>
  <c r="Q70" i="1"/>
  <c r="R70" i="1" s="1"/>
  <c r="S70" i="1" s="1"/>
  <c r="Q73" i="1"/>
  <c r="R73" i="1" s="1"/>
  <c r="S73" i="1" s="1"/>
  <c r="Q78" i="1"/>
  <c r="R78" i="1" s="1"/>
  <c r="S78" i="1" s="1"/>
  <c r="Q79" i="1"/>
  <c r="R79" i="1" s="1"/>
  <c r="S79" i="1" s="1"/>
  <c r="Q95" i="1"/>
  <c r="R95" i="1" s="1"/>
  <c r="S95" i="1" s="1"/>
  <c r="Q68" i="1"/>
  <c r="R68" i="1" s="1"/>
  <c r="S68" i="1" s="1"/>
  <c r="Q64" i="1"/>
  <c r="R64" i="1" s="1"/>
  <c r="S64" i="1" s="1"/>
  <c r="Q93" i="1"/>
  <c r="R93" i="1" s="1"/>
  <c r="S93" i="1" s="1"/>
  <c r="Q101" i="1"/>
  <c r="R101" i="1" s="1"/>
  <c r="S101" i="1" s="1"/>
  <c r="Q97" i="1"/>
  <c r="R97" i="1" s="1"/>
  <c r="S97" i="1" s="1"/>
  <c r="Q100" i="1"/>
  <c r="R100" i="1" s="1"/>
  <c r="S100" i="1" s="1"/>
  <c r="Q102" i="1"/>
  <c r="R102" i="1" s="1"/>
  <c r="S102" i="1" s="1"/>
  <c r="Q99" i="1"/>
  <c r="R99" i="1" s="1"/>
  <c r="S99" i="1" s="1"/>
  <c r="Q104" i="1"/>
  <c r="R104" i="1" s="1"/>
  <c r="S104" i="1" s="1"/>
  <c r="Q83" i="1"/>
  <c r="R83" i="1" s="1"/>
  <c r="S83" i="1" s="1"/>
  <c r="Q3" i="1"/>
  <c r="R3" i="1" s="1"/>
  <c r="S3" i="1" s="1"/>
  <c r="Q51" i="1"/>
  <c r="R51" i="1" s="1"/>
  <c r="S51" i="1" s="1"/>
  <c r="Q94" i="1"/>
  <c r="R94" i="1" s="1"/>
  <c r="S94" i="1" s="1"/>
  <c r="Q8" i="1"/>
  <c r="R8" i="1" s="1"/>
  <c r="S8" i="1" s="1"/>
  <c r="Q45" i="1"/>
  <c r="R45" i="1" s="1"/>
  <c r="S45" i="1" s="1"/>
  <c r="Q106" i="1"/>
  <c r="R106" i="1" s="1"/>
  <c r="S106" i="1" s="1"/>
  <c r="Q107" i="1"/>
  <c r="R107" i="1" s="1"/>
  <c r="S107" i="1" s="1"/>
  <c r="Q103" i="1"/>
  <c r="R103" i="1" s="1"/>
  <c r="S103" i="1" s="1"/>
  <c r="Q110" i="1"/>
  <c r="R110" i="1" s="1"/>
  <c r="S110" i="1" s="1"/>
  <c r="Q108" i="1"/>
  <c r="R108" i="1" s="1"/>
  <c r="S108" i="1" s="1"/>
  <c r="Q91" i="1"/>
  <c r="R91" i="1" s="1"/>
  <c r="S91" i="1" s="1"/>
  <c r="Q80" i="1"/>
  <c r="R80" i="1" s="1"/>
  <c r="S80" i="1" s="1"/>
  <c r="Q49" i="1"/>
  <c r="R49" i="1" s="1"/>
  <c r="S49" i="1" s="1"/>
  <c r="Q98" i="1"/>
  <c r="R98" i="1" s="1"/>
  <c r="S98" i="1" s="1"/>
  <c r="Q21" i="1"/>
  <c r="R21" i="1" s="1"/>
  <c r="S21" i="1" s="1"/>
  <c r="Q124" i="1"/>
  <c r="R124" i="1" s="1"/>
  <c r="S124" i="1" s="1"/>
  <c r="Q6" i="1"/>
  <c r="R6" i="1" s="1"/>
  <c r="S6" i="1" s="1"/>
  <c r="Q128" i="1"/>
  <c r="R128" i="1" s="1"/>
  <c r="S128" i="1" s="1"/>
  <c r="Q7" i="1"/>
  <c r="R7" i="1" s="1"/>
  <c r="S7" i="1" s="1"/>
  <c r="Q4" i="1"/>
  <c r="R4" i="1" s="1"/>
  <c r="S4" i="1" s="1"/>
  <c r="Q47" i="1"/>
  <c r="R47" i="1" s="1"/>
  <c r="S47" i="1" s="1"/>
  <c r="Q60" i="1"/>
  <c r="R60" i="1" s="1"/>
  <c r="S60" i="1" s="1"/>
  <c r="Q61" i="1"/>
  <c r="R61" i="1" s="1"/>
  <c r="S61" i="1" s="1"/>
  <c r="Q57" i="1"/>
  <c r="R57" i="1" s="1"/>
  <c r="S57" i="1" s="1"/>
  <c r="Q59" i="1"/>
  <c r="R59" i="1" s="1"/>
  <c r="S59" i="1" s="1"/>
  <c r="Q23" i="1"/>
  <c r="R23" i="1" s="1"/>
  <c r="S23" i="1" s="1"/>
  <c r="Q32" i="1"/>
  <c r="R32" i="1" s="1"/>
  <c r="S32" i="1" s="1"/>
  <c r="Q24" i="1"/>
  <c r="R24" i="1" s="1"/>
  <c r="S24" i="1" s="1"/>
  <c r="Q26" i="1"/>
  <c r="R26" i="1" s="1"/>
  <c r="S26" i="1" s="1"/>
  <c r="Q20" i="1"/>
  <c r="R20" i="1" s="1"/>
  <c r="S20" i="1" s="1"/>
  <c r="Q22" i="1"/>
  <c r="R22" i="1" s="1"/>
  <c r="S22" i="1" s="1"/>
  <c r="Q50" i="1"/>
  <c r="R50" i="1" s="1"/>
  <c r="S50" i="1" s="1"/>
  <c r="Q44" i="1"/>
  <c r="R44" i="1" s="1"/>
  <c r="S44" i="1" s="1"/>
  <c r="Q109" i="1"/>
  <c r="R109" i="1" s="1"/>
  <c r="S109" i="1" s="1"/>
  <c r="Q46" i="1"/>
  <c r="R46" i="1" s="1"/>
  <c r="S46" i="1" s="1"/>
  <c r="Q33" i="1"/>
  <c r="R33" i="1" s="1"/>
  <c r="S33" i="1" s="1"/>
  <c r="Q42" i="1"/>
  <c r="R42" i="1" s="1"/>
  <c r="S42" i="1" s="1"/>
  <c r="Q118" i="1"/>
  <c r="R118" i="1" s="1"/>
  <c r="S118" i="1" s="1"/>
  <c r="Q119" i="1"/>
  <c r="R119" i="1" s="1"/>
  <c r="S119" i="1" s="1"/>
  <c r="Q122" i="1"/>
  <c r="R122" i="1" s="1"/>
  <c r="S122" i="1" s="1"/>
  <c r="Q2" i="1"/>
  <c r="R2" i="1" s="1"/>
  <c r="S2" i="1" s="1"/>
  <c r="Q5" i="1"/>
  <c r="R5" i="1" s="1"/>
  <c r="S5" i="1" s="1"/>
  <c r="Q56" i="1"/>
  <c r="R56" i="1" s="1"/>
  <c r="S56" i="1" s="1"/>
  <c r="Q92" i="1"/>
  <c r="R92" i="1" s="1"/>
  <c r="S92" i="1" s="1"/>
  <c r="Q35" i="1"/>
  <c r="R35" i="1" s="1"/>
  <c r="S35" i="1" s="1"/>
  <c r="Q105" i="1"/>
  <c r="R105" i="1" s="1"/>
  <c r="S105" i="1" s="1"/>
  <c r="Q120" i="1"/>
  <c r="R120" i="1" s="1"/>
  <c r="S120" i="1" s="1"/>
  <c r="Q121" i="1"/>
  <c r="R121" i="1" s="1"/>
  <c r="S121" i="1" s="1"/>
  <c r="Q123" i="1"/>
  <c r="R123" i="1" s="1"/>
  <c r="S123" i="1" s="1"/>
  <c r="Q43" i="1"/>
  <c r="R43" i="1" s="1"/>
  <c r="S43" i="1" s="1"/>
  <c r="Q29" i="1"/>
  <c r="R29" i="1" s="1"/>
  <c r="S29" i="1" s="1"/>
  <c r="Q85" i="1"/>
  <c r="R85" i="1" s="1"/>
  <c r="S85" i="1" s="1"/>
  <c r="Q9" i="1"/>
  <c r="R9" i="1" s="1"/>
  <c r="S9" i="1" s="1"/>
  <c r="Q30" i="1"/>
  <c r="R30" i="1" s="1"/>
  <c r="S30" i="1" s="1"/>
  <c r="Q25" i="1"/>
  <c r="R25" i="1" s="1"/>
  <c r="S25" i="1" s="1"/>
  <c r="Q88" i="1"/>
  <c r="R88" i="1" s="1"/>
  <c r="S88" i="1" s="1"/>
  <c r="Q31" i="1"/>
  <c r="R31" i="1" s="1"/>
  <c r="S31" i="1" s="1"/>
  <c r="Q58" i="1"/>
  <c r="R58" i="1" s="1"/>
  <c r="S58" i="1" s="1"/>
  <c r="Q27" i="1"/>
  <c r="R27" i="1" s="1"/>
  <c r="S27" i="1" s="1"/>
  <c r="Q19" i="1"/>
  <c r="R19" i="1" s="1"/>
  <c r="S19" i="1" s="1"/>
  <c r="Q28" i="1"/>
  <c r="R28" i="1" s="1"/>
  <c r="S28" i="1" s="1"/>
  <c r="Q129" i="1"/>
  <c r="R129" i="1" s="1"/>
  <c r="S129" i="1" s="1"/>
  <c r="Q137" i="1"/>
  <c r="R137" i="1" s="1"/>
  <c r="S137" i="1" s="1"/>
  <c r="Q134" i="1"/>
  <c r="R134" i="1" s="1"/>
  <c r="S134" i="1" s="1"/>
  <c r="Q133" i="1"/>
  <c r="R133" i="1" s="1"/>
  <c r="S133" i="1" s="1"/>
  <c r="Q136" i="1"/>
  <c r="R136" i="1" s="1"/>
  <c r="S136" i="1" s="1"/>
  <c r="Q132" i="1"/>
  <c r="R132" i="1" s="1"/>
  <c r="S132" i="1" s="1"/>
  <c r="Q131" i="1"/>
  <c r="R131" i="1" s="1"/>
  <c r="S131" i="1" s="1"/>
  <c r="Q126" i="1"/>
  <c r="R126" i="1" s="1"/>
  <c r="S126" i="1" s="1"/>
  <c r="Q135" i="1"/>
  <c r="R135" i="1" s="1"/>
  <c r="S135" i="1" s="1"/>
  <c r="Q130" i="1"/>
  <c r="R130" i="1" s="1"/>
  <c r="S130" i="1" s="1"/>
  <c r="Q125" i="1"/>
  <c r="R125" i="1" s="1"/>
  <c r="S125" i="1" s="1"/>
  <c r="Q11" i="1"/>
  <c r="R11" i="1" s="1"/>
  <c r="S11" i="1" s="1"/>
  <c r="Q81" i="1"/>
  <c r="R81" i="1" s="1"/>
  <c r="S81" i="1" s="1"/>
  <c r="Q89" i="1"/>
  <c r="R89" i="1" s="1"/>
  <c r="S89" i="1" s="1"/>
  <c r="Q53" i="1"/>
  <c r="R53" i="1" s="1"/>
  <c r="S53" i="1" s="1"/>
  <c r="Q55" i="1"/>
  <c r="R55" i="1" s="1"/>
  <c r="S55" i="1" s="1"/>
  <c r="Q87" i="1"/>
  <c r="R87" i="1" s="1"/>
  <c r="S87" i="1" s="1"/>
  <c r="Q115" i="1"/>
  <c r="R115" i="1" s="1"/>
  <c r="S115" i="1" s="1"/>
  <c r="Q34" i="1"/>
  <c r="R34" i="1" s="1"/>
  <c r="S34" i="1" s="1"/>
  <c r="Q41" i="1"/>
  <c r="R41" i="1" s="1"/>
  <c r="S41" i="1" s="1"/>
  <c r="Q116" i="1"/>
  <c r="R116" i="1" s="1"/>
  <c r="S116" i="1" s="1"/>
  <c r="Q90" i="1"/>
  <c r="R90" i="1" s="1"/>
  <c r="S90" i="1" s="1"/>
  <c r="Q111" i="1"/>
  <c r="R111" i="1" s="1"/>
  <c r="S111" i="1" s="1"/>
  <c r="Q16" i="1"/>
  <c r="R16" i="1" s="1"/>
  <c r="S16" i="1" s="1"/>
  <c r="Q13" i="1"/>
  <c r="R13" i="1" s="1"/>
  <c r="S13" i="1" s="1"/>
  <c r="Q12" i="1"/>
  <c r="R12" i="1" s="1"/>
  <c r="S12" i="1" s="1"/>
  <c r="Q39" i="1"/>
  <c r="R39" i="1" s="1"/>
  <c r="S39" i="1" s="1"/>
  <c r="Q18" i="1"/>
  <c r="R18" i="1" s="1"/>
  <c r="S18" i="1" s="1"/>
  <c r="Q14" i="1"/>
  <c r="R14" i="1" s="1"/>
  <c r="S14" i="1" s="1"/>
  <c r="Q54" i="1"/>
  <c r="R54" i="1" s="1"/>
  <c r="S54" i="1" s="1"/>
  <c r="Q117" i="1"/>
  <c r="R117" i="1" s="1"/>
  <c r="S117" i="1" s="1"/>
  <c r="Q82" i="1"/>
  <c r="R82" i="1" s="1"/>
  <c r="S82" i="1" s="1"/>
  <c r="Q84" i="1"/>
  <c r="R84" i="1" s="1"/>
  <c r="S84" i="1" s="1"/>
  <c r="Q113" i="1"/>
  <c r="R113" i="1" s="1"/>
  <c r="S113" i="1" s="1"/>
  <c r="Q17" i="1"/>
  <c r="R17" i="1" s="1"/>
  <c r="S17" i="1" s="1"/>
  <c r="Q48" i="1"/>
  <c r="R48" i="1" s="1"/>
  <c r="S48" i="1" s="1"/>
  <c r="Q114" i="1"/>
  <c r="R114" i="1" s="1"/>
  <c r="S114" i="1" s="1"/>
  <c r="Q37" i="1"/>
  <c r="R37" i="1" s="1"/>
  <c r="S37" i="1" s="1"/>
  <c r="Q38" i="1"/>
  <c r="R38" i="1" s="1"/>
  <c r="S38" i="1" s="1"/>
  <c r="Q52" i="1"/>
  <c r="R52" i="1" s="1"/>
  <c r="S52" i="1" s="1"/>
  <c r="Q40" i="1"/>
  <c r="R40" i="1" s="1"/>
  <c r="S40" i="1" s="1"/>
  <c r="Q36" i="1"/>
  <c r="R36" i="1" s="1"/>
  <c r="S36" i="1" s="1"/>
  <c r="Q86" i="1"/>
  <c r="R86" i="1" s="1"/>
  <c r="S86" i="1" s="1"/>
  <c r="Q112" i="1"/>
  <c r="R112" i="1" s="1"/>
  <c r="S112" i="1" s="1"/>
  <c r="Q15" i="1"/>
  <c r="R15" i="1" s="1"/>
  <c r="S15" i="1" s="1"/>
  <c r="Q127" i="1"/>
  <c r="R127" i="1" s="1"/>
  <c r="S127" i="1" s="1"/>
</calcChain>
</file>

<file path=xl/sharedStrings.xml><?xml version="1.0" encoding="utf-8"?>
<sst xmlns="http://schemas.openxmlformats.org/spreadsheetml/2006/main" count="1743" uniqueCount="894">
  <si>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</si>
  <si>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</si>
  <si>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</si>
  <si>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</si>
  <si>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</si>
  <si>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</si>
  <si>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</si>
  <si>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</si>
  <si>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</si>
  <si>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</si>
  <si>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</si>
  <si>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</si>
  <si>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</si>
  <si>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</si>
  <si>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</si>
  <si>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</si>
  <si>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</si>
  <si>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</si>
  <si>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</si>
  <si>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Battle Fury         </t>
  </si>
  <si>
    <t xml:space="preserve">New Universe        </t>
  </si>
  <si>
    <t xml:space="preserve">Top Striker         </t>
  </si>
  <si>
    <t xml:space="preserve">Honorary Miss       </t>
  </si>
  <si>
    <t xml:space="preserve">Celebris            </t>
  </si>
  <si>
    <t xml:space="preserve">Karas               </t>
  </si>
  <si>
    <t xml:space="preserve">Sister Kitty Mac    </t>
  </si>
  <si>
    <t xml:space="preserve">Rubys Reward        </t>
  </si>
  <si>
    <t xml:space="preserve">Deja Blue           </t>
  </si>
  <si>
    <t xml:space="preserve">Salsamor            </t>
  </si>
  <si>
    <t>Rosehill</t>
  </si>
  <si>
    <t xml:space="preserve">Quick Defence       </t>
  </si>
  <si>
    <t xml:space="preserve">Lord Kingsley       </t>
  </si>
  <si>
    <t xml:space="preserve">Nat King Cu         </t>
  </si>
  <si>
    <t xml:space="preserve">Sizzling Bullet     </t>
  </si>
  <si>
    <t xml:space="preserve">Zourkhan            </t>
  </si>
  <si>
    <t xml:space="preserve">Cyrus Rocks         </t>
  </si>
  <si>
    <t xml:space="preserve">Multifacets         </t>
  </si>
  <si>
    <t xml:space="preserve">Tamarack            </t>
  </si>
  <si>
    <t xml:space="preserve">All Too Soon        </t>
  </si>
  <si>
    <t xml:space="preserve">Marman              </t>
  </si>
  <si>
    <t>Flemington</t>
  </si>
  <si>
    <t xml:space="preserve">French Emotion      </t>
  </si>
  <si>
    <t xml:space="preserve">Quilista            </t>
  </si>
  <si>
    <t xml:space="preserve">Hear The Chant      </t>
  </si>
  <si>
    <t xml:space="preserve">Lady Selkirk        </t>
  </si>
  <si>
    <t xml:space="preserve">Written Era         </t>
  </si>
  <si>
    <t>Morphettville</t>
  </si>
  <si>
    <t xml:space="preserve">Sagaab              </t>
  </si>
  <si>
    <t xml:space="preserve">Urban Explorer      </t>
  </si>
  <si>
    <t xml:space="preserve">Silent Warrior      </t>
  </si>
  <si>
    <t xml:space="preserve">Palmera Lad         </t>
  </si>
  <si>
    <t xml:space="preserve">Sandison            </t>
  </si>
  <si>
    <t xml:space="preserve">Seek To Destroy     </t>
  </si>
  <si>
    <t xml:space="preserve">Spur On Gold        </t>
  </si>
  <si>
    <t xml:space="preserve">Discern             </t>
  </si>
  <si>
    <t xml:space="preserve">Who Shot Thebarman  </t>
  </si>
  <si>
    <t xml:space="preserve">Libran              </t>
  </si>
  <si>
    <t xml:space="preserve">Mackintosh          </t>
  </si>
  <si>
    <t xml:space="preserve">Lasqueti Spirit     </t>
  </si>
  <si>
    <t xml:space="preserve">Auvray              </t>
  </si>
  <si>
    <t xml:space="preserve">Stampede            </t>
  </si>
  <si>
    <t xml:space="preserve">More Energy         </t>
  </si>
  <si>
    <t xml:space="preserve">Get On The Grange   </t>
  </si>
  <si>
    <t>Rockhampton</t>
  </si>
  <si>
    <t xml:space="preserve">Shenron             </t>
  </si>
  <si>
    <t xml:space="preserve">Wicked Grimshaw     </t>
  </si>
  <si>
    <t xml:space="preserve">Brooks Pleasure     </t>
  </si>
  <si>
    <t xml:space="preserve">Legal Ties          </t>
  </si>
  <si>
    <t xml:space="preserve">Cheapy Chick        </t>
  </si>
  <si>
    <t xml:space="preserve">Spending Frenzy     </t>
  </si>
  <si>
    <t>Gold Coast</t>
  </si>
  <si>
    <t xml:space="preserve">Mini Meld           </t>
  </si>
  <si>
    <t xml:space="preserve">Valfierno           </t>
  </si>
  <si>
    <t xml:space="preserve">Whycatchim          </t>
  </si>
  <si>
    <t xml:space="preserve">Redex               </t>
  </si>
  <si>
    <t xml:space="preserve">Star Of Harada      </t>
  </si>
  <si>
    <t xml:space="preserve">Magic Love          </t>
  </si>
  <si>
    <t xml:space="preserve">The Real Boss       </t>
  </si>
  <si>
    <t xml:space="preserve">Mediterranean       </t>
  </si>
  <si>
    <t xml:space="preserve">Aggravate           </t>
  </si>
  <si>
    <t xml:space="preserve">Adoradancer         </t>
  </si>
  <si>
    <t xml:space="preserve">Sanctioned          </t>
  </si>
  <si>
    <t xml:space="preserve">Scarecrow           </t>
  </si>
  <si>
    <t xml:space="preserve">Iconoclasm          </t>
  </si>
  <si>
    <t xml:space="preserve">Muraahib            </t>
  </si>
  <si>
    <t xml:space="preserve">Holbien             </t>
  </si>
  <si>
    <t xml:space="preserve">Swaffham Bulbeck    </t>
  </si>
  <si>
    <t xml:space="preserve">Indernile           </t>
  </si>
  <si>
    <t xml:space="preserve">Black And Tan       </t>
  </si>
  <si>
    <t xml:space="preserve">Forsure             </t>
  </si>
  <si>
    <t xml:space="preserve">Sheezdashing        </t>
  </si>
  <si>
    <t>Gosford</t>
  </si>
  <si>
    <t xml:space="preserve">My Air Ride         </t>
  </si>
  <si>
    <t xml:space="preserve">Subtle Grey         </t>
  </si>
  <si>
    <t xml:space="preserve">Enfield Opp         </t>
  </si>
  <si>
    <t xml:space="preserve">Missile Attack      </t>
  </si>
  <si>
    <t xml:space="preserve">Nothing Too Hard    </t>
  </si>
  <si>
    <t xml:space="preserve">Naia                </t>
  </si>
  <si>
    <t xml:space="preserve">Twilighter          </t>
  </si>
  <si>
    <t>Cairns</t>
  </si>
  <si>
    <t xml:space="preserve">Great Pretender     </t>
  </si>
  <si>
    <t xml:space="preserve">Imperial Attitude   </t>
  </si>
  <si>
    <t xml:space="preserve">Snowy Moet          </t>
  </si>
  <si>
    <t xml:space="preserve">Our Atom            </t>
  </si>
  <si>
    <t xml:space="preserve">Shot Of Courage     </t>
  </si>
  <si>
    <t xml:space="preserve">Bentles             </t>
  </si>
  <si>
    <t xml:space="preserve">Top Ravine          </t>
  </si>
  <si>
    <t xml:space="preserve">Sanosuke            </t>
  </si>
  <si>
    <t xml:space="preserve">Ruby Ray            </t>
  </si>
  <si>
    <t xml:space="preserve">Winsomemore         </t>
  </si>
  <si>
    <t xml:space="preserve">Exoteric            </t>
  </si>
  <si>
    <t xml:space="preserve">Xebec               </t>
  </si>
  <si>
    <t xml:space="preserve">Irish Optimism      </t>
  </si>
  <si>
    <t xml:space="preserve">Magnatune           </t>
  </si>
  <si>
    <t xml:space="preserve">Courts Star         </t>
  </si>
  <si>
    <t xml:space="preserve">Colour Of Money     </t>
  </si>
  <si>
    <t xml:space="preserve">Our Boy Nicholas    </t>
  </si>
  <si>
    <t xml:space="preserve">High Wind           </t>
  </si>
  <si>
    <t xml:space="preserve">Sornja              </t>
  </si>
  <si>
    <t xml:space="preserve">Wackem              </t>
  </si>
  <si>
    <t xml:space="preserve">Shes A Youeffoh     </t>
  </si>
  <si>
    <t xml:space="preserve">Quiero              </t>
  </si>
  <si>
    <t xml:space="preserve">Time Awaits         </t>
  </si>
  <si>
    <t xml:space="preserve">Limestone           </t>
  </si>
  <si>
    <t xml:space="preserve">Fox Swift           </t>
  </si>
  <si>
    <t xml:space="preserve">Ploverset           </t>
  </si>
  <si>
    <t xml:space="preserve">Demerara            </t>
  </si>
  <si>
    <t xml:space="preserve">Luqyaa              </t>
  </si>
  <si>
    <t xml:space="preserve">She Knows           </t>
  </si>
  <si>
    <t xml:space="preserve">Freeze Over         </t>
  </si>
  <si>
    <t xml:space="preserve">Tarcoola Spirit     </t>
  </si>
  <si>
    <t xml:space="preserve">Tardis              </t>
  </si>
  <si>
    <t xml:space="preserve">Soul Star           </t>
  </si>
  <si>
    <t xml:space="preserve">Dylans Dynasty      </t>
  </si>
  <si>
    <t xml:space="preserve">Foxtrot Tango       </t>
  </si>
  <si>
    <t xml:space="preserve">Meraki Miss         </t>
  </si>
  <si>
    <t xml:space="preserve">Billabong Cindy     </t>
  </si>
  <si>
    <t xml:space="preserve">Japhite             </t>
  </si>
  <si>
    <t xml:space="preserve">Sophiella           </t>
  </si>
  <si>
    <t xml:space="preserve">Pandeia             </t>
  </si>
  <si>
    <t xml:space="preserve">Enigami             </t>
  </si>
  <si>
    <t xml:space="preserve">Bud Ricks           </t>
  </si>
  <si>
    <t xml:space="preserve">Show Us Sumheart    </t>
  </si>
  <si>
    <t xml:space="preserve">Estrella Fella      </t>
  </si>
  <si>
    <t xml:space="preserve">Elegir              </t>
  </si>
  <si>
    <t xml:space="preserve">Platinum Pulse      </t>
  </si>
  <si>
    <t xml:space="preserve">Reverberating       </t>
  </si>
  <si>
    <t xml:space="preserve">Sweet June          </t>
  </si>
  <si>
    <t xml:space="preserve">Written By          </t>
  </si>
  <si>
    <t xml:space="preserve">Ragged Rascal       </t>
  </si>
  <si>
    <t xml:space="preserve">Sandbar             </t>
  </si>
  <si>
    <t xml:space="preserve">Legislation         </t>
  </si>
  <si>
    <t xml:space="preserve">Spin                </t>
  </si>
  <si>
    <t xml:space="preserve">Zousain             </t>
  </si>
  <si>
    <t xml:space="preserve">Irukandji           </t>
  </si>
  <si>
    <t xml:space="preserve">Ringerdingding      </t>
  </si>
  <si>
    <t xml:space="preserve">Toulouse            </t>
  </si>
  <si>
    <t xml:space="preserve">Virtual Insanity    </t>
  </si>
  <si>
    <t xml:space="preserve">Vega One            </t>
  </si>
  <si>
    <t xml:space="preserve">Chabreet            </t>
  </si>
  <si>
    <t xml:space="preserve">Mandalong Tapit     </t>
  </si>
  <si>
    <t xml:space="preserve">Let Me Say This     </t>
  </si>
  <si>
    <t xml:space="preserve">Oakfield Midnight   </t>
  </si>
  <si>
    <t xml:space="preserve">Macs Mettle         </t>
  </si>
  <si>
    <t xml:space="preserve">Hes All Heart       </t>
  </si>
  <si>
    <t xml:space="preserve">Hulk Henry          </t>
  </si>
  <si>
    <t xml:space="preserve">Gladishing          </t>
  </si>
  <si>
    <t xml:space="preserve">Hidden Thunder      </t>
  </si>
  <si>
    <t xml:space="preserve">Rock Spur           </t>
  </si>
  <si>
    <t xml:space="preserve">Reigning Thunder    </t>
  </si>
  <si>
    <t xml:space="preserve">Rich Affair         </t>
  </si>
  <si>
    <t xml:space="preserve">Honournstrength     </t>
  </si>
  <si>
    <t xml:space="preserve">Lay Down The Law    </t>
  </si>
  <si>
    <t xml:space="preserve">Dutch Treat         </t>
  </si>
  <si>
    <t xml:space="preserve">Preferito           </t>
  </si>
  <si>
    <t xml:space="preserve">Il Riccio           </t>
  </si>
  <si>
    <t xml:space="preserve">Char Char           </t>
  </si>
  <si>
    <t xml:space="preserve">Exceed All Odds     </t>
  </si>
  <si>
    <t xml:space="preserve">Ready For Danger    </t>
  </si>
  <si>
    <t xml:space="preserve">Super Tonic         </t>
  </si>
  <si>
    <t xml:space="preserve">Round Mountain Gem  </t>
  </si>
  <si>
    <t xml:space="preserve">Gun Bolt            </t>
  </si>
  <si>
    <t xml:space="preserve">Nakanai             </t>
  </si>
  <si>
    <t xml:space="preserve">Champagne Rock      </t>
  </si>
  <si>
    <t>Lismore</t>
  </si>
  <si>
    <t xml:space="preserve">Stephs Belle        </t>
  </si>
  <si>
    <t xml:space="preserve">Mccullough          </t>
  </si>
  <si>
    <t xml:space="preserve">Clearfield          </t>
  </si>
  <si>
    <t xml:space="preserve">Electric Anna       </t>
  </si>
  <si>
    <t xml:space="preserve">Saga Del Mar        </t>
  </si>
  <si>
    <t xml:space="preserve">Swift Accord        </t>
  </si>
  <si>
    <t xml:space="preserve">City Secrets        </t>
  </si>
  <si>
    <t xml:space="preserve">Elite Jet           </t>
  </si>
  <si>
    <t xml:space="preserve">Rothstocknbella     </t>
  </si>
  <si>
    <t xml:space="preserve">Alphorn             </t>
  </si>
  <si>
    <t xml:space="preserve">Rocket On Ginger    </t>
  </si>
  <si>
    <t xml:space="preserve">Edged In Lace       </t>
  </si>
  <si>
    <t xml:space="preserve">Wicked Mistress     </t>
  </si>
  <si>
    <t xml:space="preserve">Experimentation     </t>
  </si>
  <si>
    <t xml:space="preserve">Rushwa              </t>
  </si>
  <si>
    <t xml:space="preserve">Dexelation          </t>
  </si>
  <si>
    <t xml:space="preserve">Vahana              </t>
  </si>
  <si>
    <t xml:space="preserve">Kingson             </t>
  </si>
  <si>
    <t xml:space="preserve">Beautiful Bee       </t>
  </si>
  <si>
    <t xml:space="preserve">Lanzini             </t>
  </si>
  <si>
    <t xml:space="preserve">Sparrows            </t>
  </si>
  <si>
    <t>Warren</t>
  </si>
  <si>
    <t xml:space="preserve">Chatteriz           </t>
  </si>
  <si>
    <t xml:space="preserve">Smart Attire        </t>
  </si>
  <si>
    <t xml:space="preserve">More Than Art       </t>
  </si>
  <si>
    <t xml:space="preserve">Armedanddangerous   </t>
  </si>
  <si>
    <t xml:space="preserve">Dr Vandi            </t>
  </si>
  <si>
    <t xml:space="preserve">Lien                </t>
  </si>
  <si>
    <t xml:space="preserve">Savannah Girl       </t>
  </si>
  <si>
    <t xml:space="preserve">Jesse N James       </t>
  </si>
  <si>
    <t xml:space="preserve">Basic Model         </t>
  </si>
  <si>
    <t xml:space="preserve">Quite Frankly       </t>
  </si>
  <si>
    <t xml:space="preserve">Moralto             </t>
  </si>
  <si>
    <t>Geelong</t>
  </si>
  <si>
    <t xml:space="preserve">Melbas Maestro      </t>
  </si>
  <si>
    <t xml:space="preserve">Navy Blue           </t>
  </si>
  <si>
    <t xml:space="preserve">Crossbearer         </t>
  </si>
  <si>
    <t xml:space="preserve">Vitrice             </t>
  </si>
  <si>
    <t xml:space="preserve">Melsan              </t>
  </si>
  <si>
    <t xml:space="preserve">Plum Pudding        </t>
  </si>
  <si>
    <t xml:space="preserve">Indexes             </t>
  </si>
  <si>
    <t xml:space="preserve">Mako Bay            </t>
  </si>
  <si>
    <t xml:space="preserve">Dothraki            </t>
  </si>
  <si>
    <t xml:space="preserve">Nieta               </t>
  </si>
  <si>
    <t xml:space="preserve">Palazzo Pubblico    </t>
  </si>
  <si>
    <t xml:space="preserve">Isorich             </t>
  </si>
  <si>
    <t xml:space="preserve">Hieroglyphics       </t>
  </si>
  <si>
    <t xml:space="preserve">Latin Boy           </t>
  </si>
  <si>
    <t xml:space="preserve">Secret Trail        </t>
  </si>
  <si>
    <t xml:space="preserve">Gibraltar Girl      </t>
  </si>
  <si>
    <t xml:space="preserve">Akasaki             </t>
  </si>
  <si>
    <t xml:space="preserve">Sprightly Lass      </t>
  </si>
  <si>
    <t xml:space="preserve">Our Neddy Boy       </t>
  </si>
  <si>
    <t xml:space="preserve">Supreme Jet         </t>
  </si>
  <si>
    <t xml:space="preserve">Our Boy Pendles     </t>
  </si>
  <si>
    <t xml:space="preserve">Mystic Forces       </t>
  </si>
  <si>
    <t xml:space="preserve">Barachiel           </t>
  </si>
  <si>
    <t xml:space="preserve">Lucky Clover        </t>
  </si>
  <si>
    <t xml:space="preserve">Cozumel             </t>
  </si>
  <si>
    <t xml:space="preserve">Epic Rant           </t>
  </si>
  <si>
    <t xml:space="preserve">Full Diamond        </t>
  </si>
  <si>
    <t xml:space="preserve">Oh Why              </t>
  </si>
  <si>
    <t xml:space="preserve">Le Drama            </t>
  </si>
  <si>
    <t xml:space="preserve">Lets Go Champ       </t>
  </si>
  <si>
    <t xml:space="preserve">Golden Command      </t>
  </si>
  <si>
    <t xml:space="preserve">Supernormal         </t>
  </si>
  <si>
    <t xml:space="preserve">Ponytales           </t>
  </si>
  <si>
    <t xml:space="preserve">Go Dixie            </t>
  </si>
  <si>
    <t xml:space="preserve">Naked               </t>
  </si>
  <si>
    <t xml:space="preserve">Showy Lady          </t>
  </si>
  <si>
    <t xml:space="preserve">Heart Of Toorak     </t>
  </si>
  <si>
    <t xml:space="preserve">Peak Hill           </t>
  </si>
  <si>
    <t xml:space="preserve">Voodoo Mango Magic  </t>
  </si>
  <si>
    <t xml:space="preserve">Tosen Stardom       </t>
  </si>
  <si>
    <t xml:space="preserve">Humidor             </t>
  </si>
  <si>
    <t xml:space="preserve">Hellova Street      </t>
  </si>
  <si>
    <t xml:space="preserve">Odeon               </t>
  </si>
  <si>
    <t xml:space="preserve">Cool Chap           </t>
  </si>
  <si>
    <t xml:space="preserve">Radipole            </t>
  </si>
  <si>
    <t xml:space="preserve">Five Stars          </t>
  </si>
  <si>
    <t xml:space="preserve">Turn Up The Volume  </t>
  </si>
  <si>
    <t xml:space="preserve">Craiglea Aldi       </t>
  </si>
  <si>
    <t xml:space="preserve">Metazoa             </t>
  </si>
  <si>
    <t xml:space="preserve">Luvya Beak          </t>
  </si>
  <si>
    <t xml:space="preserve">Supameteor          </t>
  </si>
  <si>
    <t xml:space="preserve">I Am Dexter         </t>
  </si>
  <si>
    <t xml:space="preserve">Tropical Lightning  </t>
  </si>
  <si>
    <t xml:space="preserve">Box On Collins      </t>
  </si>
  <si>
    <t xml:space="preserve">Ancient Echoes      </t>
  </si>
  <si>
    <t xml:space="preserve">Revlis              </t>
  </si>
  <si>
    <t xml:space="preserve">Shrouded In Mist    </t>
  </si>
  <si>
    <t xml:space="preserve">Ashady Hussy        </t>
  </si>
  <si>
    <t xml:space="preserve">Dellacqua           </t>
  </si>
  <si>
    <t xml:space="preserve">My Three Sons       </t>
  </si>
  <si>
    <t xml:space="preserve">Passionate Prince   </t>
  </si>
  <si>
    <t xml:space="preserve">La Piola            </t>
  </si>
  <si>
    <t xml:space="preserve">Always A Lady       </t>
  </si>
  <si>
    <t xml:space="preserve">Exquisite Halo      </t>
  </si>
  <si>
    <t xml:space="preserve">Miss Peyton         </t>
  </si>
  <si>
    <t xml:space="preserve">Nicconi Bay         </t>
  </si>
  <si>
    <t xml:space="preserve">Oneoverfore         </t>
  </si>
  <si>
    <t xml:space="preserve">Over The Ocean      </t>
  </si>
  <si>
    <t xml:space="preserve">Rose Spectacular    </t>
  </si>
  <si>
    <t xml:space="preserve">Sovereign Default   </t>
  </si>
  <si>
    <t xml:space="preserve">Sparkling City      </t>
  </si>
  <si>
    <t xml:space="preserve">Toorak Beauty       </t>
  </si>
  <si>
    <t xml:space="preserve">Gee One Express     </t>
  </si>
  <si>
    <t xml:space="preserve">Gold Seal           </t>
  </si>
  <si>
    <t xml:space="preserve">Casa Larada         </t>
  </si>
  <si>
    <t xml:space="preserve">Champagne Nights    </t>
  </si>
  <si>
    <t xml:space="preserve">Pinkish             </t>
  </si>
  <si>
    <t xml:space="preserve">Arties Gold         </t>
  </si>
  <si>
    <t xml:space="preserve">Pentelligentsia     </t>
  </si>
  <si>
    <t xml:space="preserve">Prince Sava         </t>
  </si>
  <si>
    <t xml:space="preserve">Holy Snow           </t>
  </si>
  <si>
    <t xml:space="preserve">Muraaqeb            </t>
  </si>
  <si>
    <t xml:space="preserve">Calculated          </t>
  </si>
  <si>
    <t xml:space="preserve">Renewal             </t>
  </si>
  <si>
    <t xml:space="preserve">Octabello           </t>
  </si>
  <si>
    <t xml:space="preserve">Paret               </t>
  </si>
  <si>
    <t xml:space="preserve">Shumookh            </t>
  </si>
  <si>
    <t xml:space="preserve">Hiyaam              </t>
  </si>
  <si>
    <t xml:space="preserve">Unforgotten         </t>
  </si>
  <si>
    <t xml:space="preserve">Idance              </t>
  </si>
  <si>
    <t xml:space="preserve">Court Clown         </t>
  </si>
  <si>
    <t xml:space="preserve">Friendly Dragon     </t>
  </si>
  <si>
    <t xml:space="preserve">Legal Procedure     </t>
  </si>
  <si>
    <t xml:space="preserve">Mamselle Corday     </t>
  </si>
  <si>
    <t xml:space="preserve">Dennis Denuto       </t>
  </si>
  <si>
    <t xml:space="preserve">Honey Toast         </t>
  </si>
  <si>
    <t xml:space="preserve">Colour Charge       </t>
  </si>
  <si>
    <t xml:space="preserve">Glendara            </t>
  </si>
  <si>
    <t xml:space="preserve">Chivadahlii         </t>
  </si>
  <si>
    <t xml:space="preserve">Capetown Hussey     </t>
  </si>
  <si>
    <t xml:space="preserve">Lucky Tom           </t>
  </si>
  <si>
    <t xml:space="preserve">Doubt Defying       </t>
  </si>
  <si>
    <t xml:space="preserve">Estikhraaj          </t>
  </si>
  <si>
    <t xml:space="preserve">War Baby            </t>
  </si>
  <si>
    <t xml:space="preserve">Future Event        </t>
  </si>
  <si>
    <t xml:space="preserve">Caldera Girl        </t>
  </si>
  <si>
    <t xml:space="preserve">Falsified           </t>
  </si>
  <si>
    <t xml:space="preserve">Aristocratic        </t>
  </si>
  <si>
    <t xml:space="preserve">That Schimdt Girl   </t>
  </si>
  <si>
    <t xml:space="preserve">Mo Tucker           </t>
  </si>
  <si>
    <t xml:space="preserve">Hear The Call       </t>
  </si>
  <si>
    <t xml:space="preserve">Cougar Express      </t>
  </si>
  <si>
    <t xml:space="preserve">Cullingworth        </t>
  </si>
  <si>
    <t xml:space="preserve">He Ekscels          </t>
  </si>
  <si>
    <t xml:space="preserve">Archery Peak        </t>
  </si>
  <si>
    <t xml:space="preserve">Addison             </t>
  </si>
  <si>
    <t xml:space="preserve">Mr Optimistic       </t>
  </si>
  <si>
    <t xml:space="preserve">Unrealistic         </t>
  </si>
  <si>
    <t xml:space="preserve">Wannon Warrior      </t>
  </si>
  <si>
    <t xml:space="preserve">Big Pats Pontiac    </t>
  </si>
  <si>
    <t xml:space="preserve">Condamine           </t>
  </si>
  <si>
    <t xml:space="preserve">No Commitment       </t>
  </si>
  <si>
    <t xml:space="preserve">Amendment           </t>
  </si>
  <si>
    <t xml:space="preserve">Never Been Another  </t>
  </si>
  <si>
    <t xml:space="preserve">Only Tiger          </t>
  </si>
  <si>
    <t xml:space="preserve">Bullet Shot         </t>
  </si>
  <si>
    <t xml:space="preserve">Classic Thoughts    </t>
  </si>
  <si>
    <t xml:space="preserve">Kevaccas Girl       </t>
  </si>
  <si>
    <t xml:space="preserve">Attracted           </t>
  </si>
  <si>
    <t xml:space="preserve">Biaxial             </t>
  </si>
  <si>
    <t xml:space="preserve">Buskers Ballad      </t>
  </si>
  <si>
    <t xml:space="preserve">Maroon Creek        </t>
  </si>
  <si>
    <t xml:space="preserve">Ahern               </t>
  </si>
  <si>
    <t xml:space="preserve">Daesy Danoro        </t>
  </si>
  <si>
    <t xml:space="preserve">Hotel Hilltop       </t>
  </si>
  <si>
    <t xml:space="preserve">Exit Lounge         </t>
  </si>
  <si>
    <t xml:space="preserve">Viva Las Vegas      </t>
  </si>
  <si>
    <t xml:space="preserve">Late Call           </t>
  </si>
  <si>
    <t xml:space="preserve">Celestial Son       </t>
  </si>
  <si>
    <t xml:space="preserve">Bend It Like Benny  </t>
  </si>
  <si>
    <t xml:space="preserve">Mango Liston        </t>
  </si>
  <si>
    <t xml:space="preserve">Flux Capacitor      </t>
  </si>
  <si>
    <t xml:space="preserve">Killer Miller       </t>
  </si>
  <si>
    <t xml:space="preserve">Tan Tat Tan Trum    </t>
  </si>
  <si>
    <t xml:space="preserve">Duchess Darla       </t>
  </si>
  <si>
    <t xml:space="preserve">Daliapours Beauty   </t>
  </si>
  <si>
    <t xml:space="preserve">Our Girl Charlie    </t>
  </si>
  <si>
    <t xml:space="preserve">Almadol             </t>
  </si>
  <si>
    <t xml:space="preserve">Jaroda Choice       </t>
  </si>
  <si>
    <t xml:space="preserve">Blinkin Doubtful    </t>
  </si>
  <si>
    <t xml:space="preserve">Lens                </t>
  </si>
  <si>
    <t xml:space="preserve">Lady Silhouette     </t>
  </si>
  <si>
    <t xml:space="preserve">Dances On Stars     </t>
  </si>
  <si>
    <t xml:space="preserve">Hazy Lane           </t>
  </si>
  <si>
    <t xml:space="preserve">Miss Identified     </t>
  </si>
  <si>
    <t xml:space="preserve">Iamthekey           </t>
  </si>
  <si>
    <t xml:space="preserve">Tycoon Sofie        </t>
  </si>
  <si>
    <t xml:space="preserve">Abu Dhabi           </t>
  </si>
  <si>
    <t>Darwin</t>
  </si>
  <si>
    <t xml:space="preserve">Kaptan Apollo       </t>
  </si>
  <si>
    <t xml:space="preserve">Wisen Up            </t>
  </si>
  <si>
    <t xml:space="preserve">Westernport         </t>
  </si>
  <si>
    <t xml:space="preserve">Dream Passenger     </t>
  </si>
  <si>
    <t xml:space="preserve">Duvet               </t>
  </si>
  <si>
    <t xml:space="preserve">Exert               </t>
  </si>
  <si>
    <t xml:space="preserve">Lunar Joy           </t>
  </si>
  <si>
    <t xml:space="preserve">Lets Celebrate      </t>
  </si>
  <si>
    <t xml:space="preserve">Local Affair        </t>
  </si>
  <si>
    <t xml:space="preserve">Bella Giulietta     </t>
  </si>
  <si>
    <t xml:space="preserve">Marys Red Rose      </t>
  </si>
  <si>
    <t xml:space="preserve">Dutton Bay          </t>
  </si>
  <si>
    <t xml:space="preserve">Macon County        </t>
  </si>
  <si>
    <t xml:space="preserve">Merveille           </t>
  </si>
  <si>
    <t xml:space="preserve">Emptyyapockets      </t>
  </si>
  <si>
    <t xml:space="preserve">Radical             </t>
  </si>
  <si>
    <t xml:space="preserve">Vostok              </t>
  </si>
  <si>
    <t xml:space="preserve">Kawabata            </t>
  </si>
  <si>
    <t xml:space="preserve">Pufnstuf            </t>
  </si>
  <si>
    <t xml:space="preserve">Astro Castro        </t>
  </si>
  <si>
    <t xml:space="preserve">Secateur            </t>
  </si>
  <si>
    <t xml:space="preserve">Clairvaux           </t>
  </si>
  <si>
    <t xml:space="preserve">Diamond Duke        </t>
  </si>
  <si>
    <t xml:space="preserve">Expinsive           </t>
  </si>
  <si>
    <t xml:space="preserve">Dixie Blossoms      </t>
  </si>
  <si>
    <t xml:space="preserve">Silent Sedition     </t>
  </si>
  <si>
    <t xml:space="preserve">Daysee Doom         </t>
  </si>
  <si>
    <t xml:space="preserve">Heavens Above       </t>
  </si>
  <si>
    <t xml:space="preserve">Prompt Response     </t>
  </si>
  <si>
    <t xml:space="preserve">Zanbagh             </t>
  </si>
  <si>
    <t xml:space="preserve">Egg Tart            </t>
  </si>
  <si>
    <t xml:space="preserve">Alizee              </t>
  </si>
  <si>
    <t xml:space="preserve">Aide Memoire        </t>
  </si>
  <si>
    <t xml:space="preserve">Danish Twist        </t>
  </si>
  <si>
    <t xml:space="preserve">Eckstein            </t>
  </si>
  <si>
    <t xml:space="preserve">Flippant            </t>
  </si>
  <si>
    <t xml:space="preserve">Raiment             </t>
  </si>
  <si>
    <t xml:space="preserve">Francaletta         </t>
  </si>
  <si>
    <t xml:space="preserve">Bring Me Roses      </t>
  </si>
  <si>
    <t xml:space="preserve">Just Dreaming       </t>
  </si>
  <si>
    <t xml:space="preserve">Oregons Day         </t>
  </si>
  <si>
    <t xml:space="preserve">Helluva Hoffa       </t>
  </si>
  <si>
    <t xml:space="preserve">Outback Lightning   </t>
  </si>
  <si>
    <t xml:space="preserve">Brialka Lodge       </t>
  </si>
  <si>
    <t xml:space="preserve">Futureal            </t>
  </si>
  <si>
    <t xml:space="preserve">Mia Host            </t>
  </si>
  <si>
    <t xml:space="preserve">Chief Advocate      </t>
  </si>
  <si>
    <t xml:space="preserve">Miss Rich           </t>
  </si>
  <si>
    <t xml:space="preserve">Magic Scene         </t>
  </si>
  <si>
    <t xml:space="preserve">Culpo               </t>
  </si>
  <si>
    <t>Ascot</t>
  </si>
  <si>
    <t xml:space="preserve">How To Fly          </t>
  </si>
  <si>
    <t xml:space="preserve">Tango Ora           </t>
  </si>
  <si>
    <t xml:space="preserve">Saturia             </t>
  </si>
  <si>
    <t xml:space="preserve">Mizlecki            </t>
  </si>
  <si>
    <t xml:space="preserve">Wee Cent            </t>
  </si>
  <si>
    <t xml:space="preserve">Disny               </t>
  </si>
  <si>
    <t xml:space="preserve">Melros Beach        </t>
  </si>
  <si>
    <t xml:space="preserve">Monash              </t>
  </si>
  <si>
    <t xml:space="preserve">Round The Point     </t>
  </si>
  <si>
    <t xml:space="preserve">Venori              </t>
  </si>
  <si>
    <t xml:space="preserve">Hopes Eternal       </t>
  </si>
  <si>
    <t xml:space="preserve">You Know The One    </t>
  </si>
  <si>
    <t xml:space="preserve">Mishani Hustler     </t>
  </si>
  <si>
    <t xml:space="preserve">Craiglea Rubble     </t>
  </si>
  <si>
    <t xml:space="preserve">Boomsara            </t>
  </si>
  <si>
    <t xml:space="preserve">Mittere             </t>
  </si>
  <si>
    <t xml:space="preserve">Wicked Ways         </t>
  </si>
  <si>
    <t xml:space="preserve">Elaborate           </t>
  </si>
  <si>
    <t xml:space="preserve">Plumaro             </t>
  </si>
  <si>
    <t xml:space="preserve">Accomplish          </t>
  </si>
  <si>
    <t xml:space="preserve">Mystic Mist         </t>
  </si>
  <si>
    <t xml:space="preserve">Red Doulton         </t>
  </si>
  <si>
    <t xml:space="preserve">Sassy Style         </t>
  </si>
  <si>
    <t xml:space="preserve">Chloride            </t>
  </si>
  <si>
    <t xml:space="preserve">Aslans Mojo         </t>
  </si>
  <si>
    <t xml:space="preserve">Aimees Game         </t>
  </si>
  <si>
    <t xml:space="preserve">Snipendipity        </t>
  </si>
  <si>
    <t xml:space="preserve">Wensley Road        </t>
  </si>
  <si>
    <t xml:space="preserve">Seaburge            </t>
  </si>
  <si>
    <t xml:space="preserve">Sovereign Nation    </t>
  </si>
  <si>
    <t xml:space="preserve">Kiwia               </t>
  </si>
  <si>
    <t xml:space="preserve">Nozomi              </t>
  </si>
  <si>
    <t xml:space="preserve">Wyndspelle          </t>
  </si>
  <si>
    <t xml:space="preserve">Kenjorwood          </t>
  </si>
  <si>
    <t xml:space="preserve">Mask Of Time        </t>
  </si>
  <si>
    <t xml:space="preserve">Theanswermyfriend   </t>
  </si>
  <si>
    <t xml:space="preserve">Coldstone           </t>
  </si>
  <si>
    <t xml:space="preserve">Dodging Bullets     </t>
  </si>
  <si>
    <t xml:space="preserve">Rising Red          </t>
  </si>
  <si>
    <t xml:space="preserve">Overshare           </t>
  </si>
  <si>
    <t xml:space="preserve">Burrums Buzz        </t>
  </si>
  <si>
    <t xml:space="preserve">Tribal Wisdom       </t>
  </si>
  <si>
    <t xml:space="preserve">Takewing            </t>
  </si>
  <si>
    <t xml:space="preserve">I Wanna Be A Jeep   </t>
  </si>
  <si>
    <t xml:space="preserve">Dalmatia Prince     </t>
  </si>
  <si>
    <t xml:space="preserve">Tinker Dan          </t>
  </si>
  <si>
    <t xml:space="preserve">Happy Go Plucky     </t>
  </si>
  <si>
    <t xml:space="preserve">Celtic Love         </t>
  </si>
  <si>
    <t xml:space="preserve">Fuel                </t>
  </si>
  <si>
    <t xml:space="preserve">Fratellino          </t>
  </si>
  <si>
    <t xml:space="preserve">The Bohemian        </t>
  </si>
  <si>
    <t xml:space="preserve">Bradman             </t>
  </si>
  <si>
    <t xml:space="preserve">Stable Surprize     </t>
  </si>
  <si>
    <t xml:space="preserve">Gundy Star          </t>
  </si>
  <si>
    <t xml:space="preserve">Medieval            </t>
  </si>
  <si>
    <t xml:space="preserve">Jordan              </t>
  </si>
  <si>
    <t xml:space="preserve">Belorum             </t>
  </si>
  <si>
    <t xml:space="preserve">Dapperized          </t>
  </si>
  <si>
    <t xml:space="preserve">Dungannon           </t>
  </si>
  <si>
    <t xml:space="preserve">Worthy Rival        </t>
  </si>
  <si>
    <t xml:space="preserve">Huka Pele           </t>
  </si>
  <si>
    <t xml:space="preserve">Cuban Lass          </t>
  </si>
  <si>
    <t xml:space="preserve">Zatigeroo           </t>
  </si>
  <si>
    <t xml:space="preserve">Dream In Colour     </t>
  </si>
  <si>
    <t xml:space="preserve">Mishani Istana      </t>
  </si>
  <si>
    <t xml:space="preserve">Butterfly Sky       </t>
  </si>
  <si>
    <t xml:space="preserve">Malibu Stacy        </t>
  </si>
  <si>
    <t xml:space="preserve">Sunshine Royale     </t>
  </si>
  <si>
    <t xml:space="preserve">Comfortable         </t>
  </si>
  <si>
    <t xml:space="preserve">Danouli             </t>
  </si>
  <si>
    <t xml:space="preserve">Red Dazzle          </t>
  </si>
  <si>
    <t xml:space="preserve">Anyportinastorm     </t>
  </si>
  <si>
    <t xml:space="preserve">Segregation         </t>
  </si>
  <si>
    <t xml:space="preserve">Blonde Missile      </t>
  </si>
  <si>
    <t xml:space="preserve">Love Club           </t>
  </si>
  <si>
    <t xml:space="preserve">Pluckit             </t>
  </si>
  <si>
    <t xml:space="preserve">Lets Tango          </t>
  </si>
  <si>
    <t xml:space="preserve">With Hope           </t>
  </si>
  <si>
    <t xml:space="preserve">Let Em Howl         </t>
  </si>
  <si>
    <t xml:space="preserve">Siliconni           </t>
  </si>
  <si>
    <t xml:space="preserve">El Toranado         </t>
  </si>
  <si>
    <t xml:space="preserve">Lookatim Go         </t>
  </si>
  <si>
    <t xml:space="preserve">Murphy              </t>
  </si>
  <si>
    <t xml:space="preserve">Kilim               </t>
  </si>
  <si>
    <t xml:space="preserve">Howdee              </t>
  </si>
  <si>
    <t xml:space="preserve">Woogie              </t>
  </si>
  <si>
    <t xml:space="preserve">Tipsy On Red        </t>
  </si>
  <si>
    <t xml:space="preserve">Duke Of York        </t>
  </si>
  <si>
    <t xml:space="preserve">Mavericks           </t>
  </si>
  <si>
    <t xml:space="preserve">Dark Whirlwind      </t>
  </si>
  <si>
    <t xml:space="preserve">My Snip             </t>
  </si>
  <si>
    <t xml:space="preserve">You Want            </t>
  </si>
  <si>
    <t xml:space="preserve">Finally Free        </t>
  </si>
  <si>
    <t xml:space="preserve">Dollopini           </t>
  </si>
  <si>
    <t xml:space="preserve">Frankincense        </t>
  </si>
  <si>
    <t xml:space="preserve">Haggarty            </t>
  </si>
  <si>
    <t xml:space="preserve">Captain Smooth      </t>
  </si>
  <si>
    <t xml:space="preserve">Dancing Hare        </t>
  </si>
  <si>
    <t xml:space="preserve">Milady Cabriot      </t>
  </si>
  <si>
    <t xml:space="preserve">Avoid The Rush      </t>
  </si>
  <si>
    <t xml:space="preserve">Super Charm         </t>
  </si>
  <si>
    <t xml:space="preserve">Bush Flight         </t>
  </si>
  <si>
    <t xml:space="preserve">Oklahoma Rocket     </t>
  </si>
  <si>
    <t xml:space="preserve">Robin The Rich      </t>
  </si>
  <si>
    <t xml:space="preserve">Prized Icon         </t>
  </si>
  <si>
    <t xml:space="preserve">Tom Melbourne       </t>
  </si>
  <si>
    <t xml:space="preserve">Comin Through       </t>
  </si>
  <si>
    <t xml:space="preserve">Mccreery            </t>
  </si>
  <si>
    <t xml:space="preserve">Arbeitsam           </t>
  </si>
  <si>
    <t xml:space="preserve">Cellarman           </t>
  </si>
  <si>
    <t xml:space="preserve">Life Less Ordinary  </t>
  </si>
  <si>
    <t xml:space="preserve">Kingsguard          </t>
  </si>
  <si>
    <t xml:space="preserve">Lota Creek Gold     </t>
  </si>
  <si>
    <t xml:space="preserve">Leroy Rocks         </t>
  </si>
  <si>
    <t xml:space="preserve">Stylish Criminal    </t>
  </si>
  <si>
    <t xml:space="preserve">Toxophily           </t>
  </si>
  <si>
    <t xml:space="preserve">Doogus              </t>
  </si>
  <si>
    <t xml:space="preserve">Dual Personality    </t>
  </si>
  <si>
    <t xml:space="preserve">Csardas             </t>
  </si>
  <si>
    <t xml:space="preserve">A Littlebittamagic  </t>
  </si>
  <si>
    <t xml:space="preserve">Red Runner          </t>
  </si>
  <si>
    <t xml:space="preserve">Dantien             </t>
  </si>
  <si>
    <t xml:space="preserve">Spring Creek        </t>
  </si>
  <si>
    <t xml:space="preserve">Tuscan Gambler      </t>
  </si>
  <si>
    <t xml:space="preserve">Zuccheros           </t>
  </si>
  <si>
    <t xml:space="preserve">Pinzu               </t>
  </si>
  <si>
    <t xml:space="preserve">Gee Boss            </t>
  </si>
  <si>
    <t xml:space="preserve">Mr Motown           </t>
  </si>
  <si>
    <t xml:space="preserve">Three Votes         </t>
  </si>
  <si>
    <t xml:space="preserve">Long Knife          </t>
  </si>
  <si>
    <t xml:space="preserve">Mighty Blonde       </t>
  </si>
  <si>
    <t xml:space="preserve">More Aces           </t>
  </si>
  <si>
    <t xml:space="preserve">Santiago Gal        </t>
  </si>
  <si>
    <t xml:space="preserve">Umberto             </t>
  </si>
  <si>
    <t xml:space="preserve">Johnny Whitesox     </t>
  </si>
  <si>
    <t xml:space="preserve">Wonder Boom         </t>
  </si>
  <si>
    <t xml:space="preserve">Grey Missile        </t>
  </si>
  <si>
    <t xml:space="preserve">Coral Bay           </t>
  </si>
  <si>
    <t xml:space="preserve">Paradis Imperial    </t>
  </si>
  <si>
    <t xml:space="preserve">Skate To Paris      </t>
  </si>
  <si>
    <t xml:space="preserve">Sista Act           </t>
  </si>
  <si>
    <t xml:space="preserve">Real Princess       </t>
  </si>
  <si>
    <t xml:space="preserve">Red Hot Miss        </t>
  </si>
  <si>
    <t xml:space="preserve">Basara              </t>
  </si>
  <si>
    <t xml:space="preserve">Make My Own Luck    </t>
  </si>
  <si>
    <t xml:space="preserve">Carry On Ringo      </t>
  </si>
  <si>
    <t xml:space="preserve">Conquering Lass     </t>
  </si>
  <si>
    <t xml:space="preserve">Bimini Road         </t>
  </si>
  <si>
    <t xml:space="preserve">Dixyville           </t>
  </si>
  <si>
    <t xml:space="preserve">Tedder Avenue       </t>
  </si>
  <si>
    <t xml:space="preserve">Snippet Of Hope     </t>
  </si>
  <si>
    <t xml:space="preserve">Regnant             </t>
  </si>
  <si>
    <t xml:space="preserve">Our Magic Girl      </t>
  </si>
  <si>
    <t xml:space="preserve">Hidden Love         </t>
  </si>
  <si>
    <t xml:space="preserve">Just Imagine        </t>
  </si>
  <si>
    <t xml:space="preserve">Pats Destiny        </t>
  </si>
  <si>
    <t xml:space="preserve">Best Of My Love     </t>
  </si>
  <si>
    <t xml:space="preserve">Dashing Win         </t>
  </si>
  <si>
    <t xml:space="preserve">Landsdowne Lass     </t>
  </si>
  <si>
    <t xml:space="preserve">Naval Warfare       </t>
  </si>
  <si>
    <t xml:space="preserve">Portman             </t>
  </si>
  <si>
    <t xml:space="preserve">Top Of The Range    </t>
  </si>
  <si>
    <t xml:space="preserve">Pow Wow             </t>
  </si>
  <si>
    <t xml:space="preserve">Soho Ruby           </t>
  </si>
  <si>
    <t xml:space="preserve">Snipfit             </t>
  </si>
  <si>
    <t xml:space="preserve">Balcazar            </t>
  </si>
  <si>
    <t xml:space="preserve">Nova Joe            </t>
  </si>
  <si>
    <t xml:space="preserve">Toorak Playboy      </t>
  </si>
  <si>
    <t xml:space="preserve">Filbert Way         </t>
  </si>
  <si>
    <t xml:space="preserve">Surjin              </t>
  </si>
  <si>
    <t xml:space="preserve">Barbary             </t>
  </si>
  <si>
    <t xml:space="preserve">Damaging            </t>
  </si>
  <si>
    <t xml:space="preserve">Hostwin Shadow      </t>
  </si>
  <si>
    <t xml:space="preserve">Ellenroh            </t>
  </si>
  <si>
    <t xml:space="preserve">Tonys Reward        </t>
  </si>
  <si>
    <t xml:space="preserve">Eyebea Danser       </t>
  </si>
  <si>
    <t xml:space="preserve">Could I Be          </t>
  </si>
  <si>
    <t xml:space="preserve">Bugeisha            </t>
  </si>
  <si>
    <t xml:space="preserve">Feisty Fox          </t>
  </si>
  <si>
    <t xml:space="preserve">Ramsden Street      </t>
  </si>
  <si>
    <t xml:space="preserve">Capitanear          </t>
  </si>
  <si>
    <t xml:space="preserve">Lil Red Monkey      </t>
  </si>
  <si>
    <t xml:space="preserve">Shes A Ringo        </t>
  </si>
  <si>
    <t xml:space="preserve">Bush Version        </t>
  </si>
  <si>
    <t xml:space="preserve">Ekspress King       </t>
  </si>
  <si>
    <t xml:space="preserve">Fizzically Wicked   </t>
  </si>
  <si>
    <t xml:space="preserve">Ziegelbauer         </t>
  </si>
  <si>
    <t xml:space="preserve">Centrehalf Forward  </t>
  </si>
  <si>
    <t xml:space="preserve">A Good Yank         </t>
  </si>
  <si>
    <t xml:space="preserve">Bulbadah            </t>
  </si>
  <si>
    <t xml:space="preserve">Flatleys Fortune    </t>
  </si>
  <si>
    <t xml:space="preserve">Mr De Niro          </t>
  </si>
  <si>
    <t xml:space="preserve">Bring A Beer Along  </t>
  </si>
  <si>
    <t xml:space="preserve">Ausbred Petal       </t>
  </si>
  <si>
    <t xml:space="preserve">Slickster           </t>
  </si>
  <si>
    <t xml:space="preserve">Black Comedy        </t>
  </si>
  <si>
    <t xml:space="preserve">Griffins Gaze       </t>
  </si>
  <si>
    <t xml:space="preserve">Grand Expedition    </t>
  </si>
  <si>
    <t xml:space="preserve">Gallant Dragon      </t>
  </si>
  <si>
    <t xml:space="preserve">Hidden Concept      </t>
  </si>
  <si>
    <t xml:space="preserve">So Belafonte        </t>
  </si>
  <si>
    <t xml:space="preserve">Makin The Grade     </t>
  </si>
  <si>
    <t xml:space="preserve">Silent Ice          </t>
  </si>
  <si>
    <t xml:space="preserve">Copernicus          </t>
  </si>
  <si>
    <t xml:space="preserve">Reap The Benefit    </t>
  </si>
  <si>
    <t xml:space="preserve">Rowdy Richard       </t>
  </si>
  <si>
    <t xml:space="preserve">Touch               </t>
  </si>
  <si>
    <t xml:space="preserve">Lynch Mob           </t>
  </si>
  <si>
    <t xml:space="preserve">Staghorn            </t>
  </si>
  <si>
    <t xml:space="preserve">Hes Got Skills      </t>
  </si>
  <si>
    <t xml:space="preserve">House Of Wax        </t>
  </si>
  <si>
    <t xml:space="preserve">Bachelor Pad        </t>
  </si>
  <si>
    <t xml:space="preserve">Bo Zephyr           </t>
  </si>
  <si>
    <t xml:space="preserve">Cherabin            </t>
  </si>
  <si>
    <t xml:space="preserve">Hook Me Up          </t>
  </si>
  <si>
    <t xml:space="preserve">Kiss The Condor     </t>
  </si>
  <si>
    <t xml:space="preserve">Neat Feat           </t>
  </si>
  <si>
    <t xml:space="preserve">Your Excellency     </t>
  </si>
  <si>
    <t xml:space="preserve">Zocalos             </t>
  </si>
  <si>
    <t xml:space="preserve">Altro Mondo         </t>
  </si>
  <si>
    <t xml:space="preserve">Written Consent     </t>
  </si>
  <si>
    <t xml:space="preserve">First Watch         </t>
  </si>
  <si>
    <t xml:space="preserve">Fourdays Of Mylife  </t>
  </si>
  <si>
    <t xml:space="preserve">Cosmic Rush         </t>
  </si>
  <si>
    <t xml:space="preserve">Jay Belle           </t>
  </si>
  <si>
    <t xml:space="preserve">Lilys Reward        </t>
  </si>
  <si>
    <t xml:space="preserve">Your Option         </t>
  </si>
  <si>
    <t xml:space="preserve">Tupelo Boy          </t>
  </si>
  <si>
    <t xml:space="preserve">Tibyaan             </t>
  </si>
  <si>
    <t xml:space="preserve">Etymology           </t>
  </si>
  <si>
    <t xml:space="preserve">Invincible Knight   </t>
  </si>
  <si>
    <t xml:space="preserve">Jaminzah            </t>
  </si>
  <si>
    <t xml:space="preserve">Up N Rolling        </t>
  </si>
  <si>
    <t xml:space="preserve">Wayanka             </t>
  </si>
  <si>
    <t xml:space="preserve">Most Exalted        </t>
  </si>
  <si>
    <t xml:space="preserve">Eagle Bay           </t>
  </si>
  <si>
    <t xml:space="preserve">Generalissimo       </t>
  </si>
  <si>
    <t xml:space="preserve">Level Eight         </t>
  </si>
  <si>
    <t xml:space="preserve">Peacock             </t>
  </si>
  <si>
    <t xml:space="preserve">Lovani              </t>
  </si>
  <si>
    <t xml:space="preserve">Upstart Pride       </t>
  </si>
  <si>
    <t xml:space="preserve">Man Of His Word     </t>
  </si>
  <si>
    <t xml:space="preserve">Snitzkraft          </t>
  </si>
  <si>
    <t xml:space="preserve">Il Mio Destino      </t>
  </si>
  <si>
    <t xml:space="preserve">Malvern Estate      </t>
  </si>
  <si>
    <t xml:space="preserve">Pelethronius        </t>
  </si>
  <si>
    <t xml:space="preserve">Sir Statham         </t>
  </si>
  <si>
    <t xml:space="preserve">Boomwaa             </t>
  </si>
  <si>
    <t xml:space="preserve">Craiglea Deken      </t>
  </si>
  <si>
    <t xml:space="preserve">Hanwritten          </t>
  </si>
  <si>
    <t xml:space="preserve">Mystic Opal         </t>
  </si>
  <si>
    <t xml:space="preserve">Mogador             </t>
  </si>
  <si>
    <t xml:space="preserve">Aqua Vite           </t>
  </si>
  <si>
    <t xml:space="preserve">Raido               </t>
  </si>
  <si>
    <t xml:space="preserve">Biscuit Time        </t>
  </si>
  <si>
    <t xml:space="preserve">Jakuta              </t>
  </si>
  <si>
    <t xml:space="preserve">Skanda              </t>
  </si>
  <si>
    <t xml:space="preserve">Flinders Beach      </t>
  </si>
  <si>
    <t xml:space="preserve">Salt Flat           </t>
  </si>
  <si>
    <t xml:space="preserve">You Es Commander    </t>
  </si>
  <si>
    <t xml:space="preserve">Pajados             </t>
  </si>
  <si>
    <t xml:space="preserve">Spartan Warrior     </t>
  </si>
  <si>
    <t xml:space="preserve">Ridges Pride        </t>
  </si>
  <si>
    <t xml:space="preserve">My Boy Louie        </t>
  </si>
  <si>
    <t xml:space="preserve">Storm Anchor        </t>
  </si>
  <si>
    <t xml:space="preserve">Milwaukee           </t>
  </si>
  <si>
    <t xml:space="preserve">Blue Tycoon         </t>
  </si>
  <si>
    <t xml:space="preserve">Hay Bale            </t>
  </si>
  <si>
    <t xml:space="preserve">Handsome Thief      </t>
  </si>
  <si>
    <t xml:space="preserve">Castelo             </t>
  </si>
  <si>
    <t xml:space="preserve">Oscars My Mate Pa   </t>
  </si>
  <si>
    <t xml:space="preserve">Highland Beat       </t>
  </si>
  <si>
    <t xml:space="preserve">Bord De Gain        </t>
  </si>
  <si>
    <t xml:space="preserve">Our Mallee Hoff     </t>
  </si>
  <si>
    <t xml:space="preserve">Sacred Sham         </t>
  </si>
  <si>
    <t xml:space="preserve">Essence Of Terror   </t>
  </si>
  <si>
    <t xml:space="preserve">Galaxy Raider       </t>
  </si>
  <si>
    <t xml:space="preserve">Steel Of Madrid     </t>
  </si>
  <si>
    <t xml:space="preserve">Fille De Charlie    </t>
  </si>
  <si>
    <t xml:space="preserve">Big Tomee           </t>
  </si>
  <si>
    <t xml:space="preserve">Short Term          </t>
  </si>
  <si>
    <t xml:space="preserve">Flamin Sid          </t>
  </si>
  <si>
    <t xml:space="preserve">Aesop               </t>
  </si>
  <si>
    <t xml:space="preserve">My Girls A Dragon   </t>
  </si>
  <si>
    <t xml:space="preserve">Dropyourbundall     </t>
  </si>
  <si>
    <t xml:space="preserve">New Caledonia       </t>
  </si>
  <si>
    <t xml:space="preserve">Surf Ski            </t>
  </si>
  <si>
    <t xml:space="preserve">Inverness Express   </t>
  </si>
  <si>
    <t xml:space="preserve">Mustang Jack        </t>
  </si>
  <si>
    <t xml:space="preserve">Bon Amis            </t>
  </si>
  <si>
    <t xml:space="preserve">Virgilio            </t>
  </si>
  <si>
    <t xml:space="preserve">Bold Chance         </t>
  </si>
  <si>
    <t xml:space="preserve">Pomelo              </t>
  </si>
  <si>
    <t xml:space="preserve">Echo Effect         </t>
  </si>
  <si>
    <t xml:space="preserve">Flash Fibian        </t>
  </si>
  <si>
    <t xml:space="preserve">Raiden              </t>
  </si>
  <si>
    <t xml:space="preserve">All From Scrap      </t>
  </si>
  <si>
    <t xml:space="preserve">Niccobelle          </t>
  </si>
  <si>
    <t xml:space="preserve">Serene Miss         </t>
  </si>
  <si>
    <t xml:space="preserve">Never Out           </t>
  </si>
  <si>
    <t xml:space="preserve">Dollys Due          </t>
  </si>
  <si>
    <t xml:space="preserve">Cant Find Snippy    </t>
  </si>
  <si>
    <t xml:space="preserve">Newsfan             </t>
  </si>
  <si>
    <t xml:space="preserve">Leami Astray        </t>
  </si>
  <si>
    <t xml:space="preserve">Manzana             </t>
  </si>
  <si>
    <t xml:space="preserve">Iconic              </t>
  </si>
  <si>
    <t xml:space="preserve">Redentes Edge       </t>
  </si>
  <si>
    <t xml:space="preserve">Classy Jack         </t>
  </si>
  <si>
    <t xml:space="preserve">Stragun             </t>
  </si>
  <si>
    <t xml:space="preserve">Despatch            </t>
  </si>
  <si>
    <t xml:space="preserve">Ascendance          </t>
  </si>
  <si>
    <t xml:space="preserve">Vickis Boy          </t>
  </si>
  <si>
    <t xml:space="preserve">Swiss Design        </t>
  </si>
  <si>
    <t xml:space="preserve">Akkacan             </t>
  </si>
  <si>
    <t xml:space="preserve">Aadelad             </t>
  </si>
  <si>
    <t xml:space="preserve">Best Fortune        </t>
  </si>
  <si>
    <t xml:space="preserve">Manhattan Prince    </t>
  </si>
  <si>
    <t xml:space="preserve">Baggins             </t>
  </si>
  <si>
    <t xml:space="preserve">Bartender Man       </t>
  </si>
  <si>
    <t xml:space="preserve">Disco               </t>
  </si>
  <si>
    <t xml:space="preserve">Fireson             </t>
  </si>
  <si>
    <t xml:space="preserve">Tempt               </t>
  </si>
  <si>
    <t xml:space="preserve">Desxiri             </t>
  </si>
  <si>
    <t xml:space="preserve">Spend Up            </t>
  </si>
  <si>
    <t xml:space="preserve">On A Good Note      </t>
  </si>
  <si>
    <t>Toowoomba</t>
  </si>
  <si>
    <t xml:space="preserve">Mr Attitude         </t>
  </si>
  <si>
    <t xml:space="preserve">Brad Be Bold        </t>
  </si>
  <si>
    <t xml:space="preserve">River Fire          </t>
  </si>
  <si>
    <t xml:space="preserve">Explosive Evie      </t>
  </si>
  <si>
    <t xml:space="preserve">Yeezy               </t>
  </si>
  <si>
    <t xml:space="preserve">Magic Kitty         </t>
  </si>
  <si>
    <t xml:space="preserve">Whistlindixie Lad   </t>
  </si>
  <si>
    <t xml:space="preserve">Megafactory         </t>
  </si>
  <si>
    <t xml:space="preserve">Belter              </t>
  </si>
  <si>
    <t xml:space="preserve">Distant Memory      </t>
  </si>
  <si>
    <t xml:space="preserve">Enchanted Dream     </t>
  </si>
  <si>
    <t xml:space="preserve">Klondike Kenny      </t>
  </si>
  <si>
    <t xml:space="preserve">Sovereign Trade     </t>
  </si>
  <si>
    <t xml:space="preserve">Rotana Beach        </t>
  </si>
  <si>
    <t xml:space="preserve">Wicked Hunter       </t>
  </si>
  <si>
    <t xml:space="preserve">Nightwatchman       </t>
  </si>
  <si>
    <t xml:space="preserve">Zefiro              </t>
  </si>
  <si>
    <t xml:space="preserve">Bon Voyage          </t>
  </si>
  <si>
    <t xml:space="preserve">La Bionda           </t>
  </si>
  <si>
    <t xml:space="preserve">Brotherly Secret    </t>
  </si>
  <si>
    <t xml:space="preserve">Martinelli          </t>
  </si>
  <si>
    <t xml:space="preserve">Karakabeel          </t>
  </si>
  <si>
    <t xml:space="preserve">Mishani Sleuth      </t>
  </si>
  <si>
    <t xml:space="preserve">Plucky Girl         </t>
  </si>
  <si>
    <t xml:space="preserve">Cogliere            </t>
  </si>
  <si>
    <t xml:space="preserve">Cornrow             </t>
  </si>
  <si>
    <t xml:space="preserve">Courtza King        </t>
  </si>
  <si>
    <t xml:space="preserve">Denbern             </t>
  </si>
  <si>
    <t xml:space="preserve">Abohar              </t>
  </si>
  <si>
    <t xml:space="preserve">Shoreline           </t>
  </si>
  <si>
    <t xml:space="preserve">Show Em             </t>
  </si>
  <si>
    <t xml:space="preserve">Sea The Sparkle     </t>
  </si>
  <si>
    <t xml:space="preserve">Biantic             </t>
  </si>
  <si>
    <t xml:space="preserve">Benicos Prince      </t>
  </si>
  <si>
    <t xml:space="preserve">Anymore             </t>
  </si>
  <si>
    <t xml:space="preserve">Red Prince          </t>
  </si>
  <si>
    <t xml:space="preserve">Real Mystique       </t>
  </si>
  <si>
    <t xml:space="preserve">Haradify            </t>
  </si>
  <si>
    <t xml:space="preserve">Ruby Guru           </t>
  </si>
  <si>
    <t xml:space="preserve">Tennessee Fling     </t>
  </si>
  <si>
    <t xml:space="preserve">Sunset Raider       </t>
  </si>
  <si>
    <t xml:space="preserve">Rye                 </t>
  </si>
  <si>
    <t xml:space="preserve">Hesezso             </t>
  </si>
  <si>
    <t xml:space="preserve">Rockmeartie         </t>
  </si>
  <si>
    <t xml:space="preserve">Geronimos Son       </t>
  </si>
  <si>
    <t xml:space="preserve">Unsullied           </t>
  </si>
  <si>
    <t xml:space="preserve">Alpha Romeo         </t>
  </si>
  <si>
    <t xml:space="preserve">Fusaichi Eagle      </t>
  </si>
  <si>
    <t xml:space="preserve">Larriconi           </t>
  </si>
  <si>
    <t xml:space="preserve">Alpha Mate          </t>
  </si>
  <si>
    <t xml:space="preserve">Double Digit        </t>
  </si>
  <si>
    <t xml:space="preserve">Wavehill Spur       </t>
  </si>
  <si>
    <t xml:space="preserve">Wonorg              </t>
  </si>
  <si>
    <t xml:space="preserve">Dark Prospect       </t>
  </si>
  <si>
    <t xml:space="preserve">Geiger Gem          </t>
  </si>
  <si>
    <t xml:space="preserve">Keepers Son         </t>
  </si>
  <si>
    <t xml:space="preserve">Middle Earth        </t>
  </si>
  <si>
    <t xml:space="preserve">Reunion Hill        </t>
  </si>
  <si>
    <t xml:space="preserve">Rogan Scent         </t>
  </si>
  <si>
    <t xml:space="preserve">Marlz Moment        </t>
  </si>
  <si>
    <t xml:space="preserve">Mrs Hartley         </t>
  </si>
  <si>
    <t xml:space="preserve">Patchirac           </t>
  </si>
  <si>
    <t xml:space="preserve">Spin On Command     </t>
  </si>
  <si>
    <t xml:space="preserve">Scarlet Poet        </t>
  </si>
  <si>
    <t xml:space="preserve">Dazzle Em Sid       </t>
  </si>
  <si>
    <t xml:space="preserve">War Front           </t>
  </si>
  <si>
    <t xml:space="preserve">Davor               </t>
  </si>
  <si>
    <t xml:space="preserve">Montezuma           </t>
  </si>
  <si>
    <t xml:space="preserve">Skylight            </t>
  </si>
  <si>
    <t xml:space="preserve">Shandaara           </t>
  </si>
  <si>
    <t xml:space="preserve">Alfie Junior        </t>
  </si>
  <si>
    <t xml:space="preserve">Get Outa Utah       </t>
  </si>
  <si>
    <t xml:space="preserve">One Faster          </t>
  </si>
  <si>
    <t xml:space="preserve">Brewery             </t>
  </si>
  <si>
    <t xml:space="preserve">Commissar           </t>
  </si>
  <si>
    <t xml:space="preserve">Hammered Art        </t>
  </si>
  <si>
    <t xml:space="preserve">Crackajack          </t>
  </si>
  <si>
    <t xml:space="preserve">Windfola            </t>
  </si>
  <si>
    <t xml:space="preserve">Strategic Jeuny     </t>
  </si>
  <si>
    <t xml:space="preserve">The Wild Side       </t>
  </si>
  <si>
    <t xml:space="preserve">Cappo Doro          </t>
  </si>
  <si>
    <t xml:space="preserve">At The Ready        </t>
  </si>
  <si>
    <t xml:space="preserve">Couleur Bizarre     </t>
  </si>
  <si>
    <t xml:space="preserve">Scooner             </t>
  </si>
  <si>
    <t xml:space="preserve">Someday One Day     </t>
  </si>
  <si>
    <t xml:space="preserve">Press The Petal     </t>
  </si>
  <si>
    <t xml:space="preserve">Sandalwood          </t>
  </si>
  <si>
    <t xml:space="preserve">Juicing Carrots     </t>
  </si>
  <si>
    <t xml:space="preserve">Dudemanbro          </t>
  </si>
  <si>
    <t xml:space="preserve">Blackbeel           </t>
  </si>
  <si>
    <t xml:space="preserve">Hakuna Matata       </t>
  </si>
  <si>
    <t xml:space="preserve">Hot Bresa           </t>
  </si>
  <si>
    <t xml:space="preserve">Persian Princess    </t>
  </si>
  <si>
    <t xml:space="preserve">Top Rated           </t>
  </si>
  <si>
    <t xml:space="preserve">Nunca Te Rindas     </t>
  </si>
  <si>
    <t xml:space="preserve">Private Dancer      </t>
  </si>
  <si>
    <t xml:space="preserve">Showcase            </t>
  </si>
  <si>
    <t xml:space="preserve">Friar Fox           </t>
  </si>
  <si>
    <t xml:space="preserve">Time And Truth      </t>
  </si>
  <si>
    <t xml:space="preserve">Sallys Realm        </t>
  </si>
  <si>
    <t xml:space="preserve">Special Alert       </t>
  </si>
  <si>
    <t xml:space="preserve">Like A Butterfly    </t>
  </si>
  <si>
    <t xml:space="preserve">Perceptive Miss     </t>
  </si>
  <si>
    <t xml:space="preserve">Burning Pride       </t>
  </si>
  <si>
    <t xml:space="preserve">Western Magic       </t>
  </si>
  <si>
    <t xml:space="preserve">Summers Skye        </t>
  </si>
  <si>
    <t xml:space="preserve">The Last Waltz      </t>
  </si>
  <si>
    <t xml:space="preserve">Send My Love        </t>
  </si>
  <si>
    <t xml:space="preserve">Black Attack        </t>
  </si>
  <si>
    <t xml:space="preserve">San Crispino        </t>
  </si>
  <si>
    <t xml:space="preserve">Trace Sea           </t>
  </si>
  <si>
    <t xml:space="preserve">Corrilya            </t>
  </si>
  <si>
    <t xml:space="preserve">Teeroys Tribute     </t>
  </si>
  <si>
    <t xml:space="preserve">Zumikon             </t>
  </si>
  <si>
    <t xml:space="preserve">Song One            </t>
  </si>
  <si>
    <t xml:space="preserve">Halfeti             </t>
  </si>
  <si>
    <t xml:space="preserve">Hold On             </t>
  </si>
  <si>
    <t xml:space="preserve">General Cos         </t>
  </si>
  <si>
    <t xml:space="preserve">Try N Catch Me      </t>
  </si>
  <si>
    <t xml:space="preserve">Sweet Ora           </t>
  </si>
  <si>
    <t xml:space="preserve">Baraki Beats        </t>
  </si>
  <si>
    <t xml:space="preserve">Ragnars Saga        </t>
  </si>
  <si>
    <t xml:space="preserve">Flying Roar         </t>
  </si>
  <si>
    <t xml:space="preserve">Push To Pass        </t>
  </si>
  <si>
    <t xml:space="preserve">My Grace            </t>
  </si>
  <si>
    <t xml:space="preserve">Prize Catch         </t>
  </si>
  <si>
    <t xml:space="preserve">Mulga               </t>
  </si>
  <si>
    <t xml:space="preserve">Ragazzo Doro        </t>
  </si>
  <si>
    <t xml:space="preserve">Minus Looks         </t>
  </si>
  <si>
    <t xml:space="preserve">Nelsons Flight      </t>
  </si>
  <si>
    <t xml:space="preserve">King Of Wu          </t>
  </si>
  <si>
    <t xml:space="preserve">Storm Dancer        </t>
  </si>
  <si>
    <t xml:space="preserve">Rocking Ossie       </t>
  </si>
  <si>
    <t xml:space="preserve">Bootifulblue        </t>
  </si>
  <si>
    <t xml:space="preserve">Hinchinstyle        </t>
  </si>
  <si>
    <t xml:space="preserve">Boltin Desire       </t>
  </si>
  <si>
    <t xml:space="preserve">Haven Duke          </t>
  </si>
  <si>
    <t xml:space="preserve">Ios Orbit           </t>
  </si>
  <si>
    <t xml:space="preserve">Rodeo Destiny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</si>
</sst>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63"/>
  <sheetViews>
    <sheetView tabSelected="1" topLeftCell="B1" workbookViewId="0">
      <pane ySplit="1" topLeftCell="A2" activePane="bottomLeft" state="frozen"/>
      <selection activeCell="B1" sqref="B1"/>
      <selection pane="bottomLeft" activeCell="Z535" sqref="Z535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3.5703125" style="12" bestFit="1" customWidth="1"/>
    <col min="4" max="4" width="5.85546875" style="12" bestFit="1" customWidth="1"/>
    <col min="5" max="5" width="5.7109375" style="12" bestFit="1" customWidth="1"/>
    <col min="6" max="6" width="22.42578125" style="12" bestFit="1" customWidth="1"/>
    <col min="7" max="7" width="9.140625" style="13" bestFit="1" customWidth="1"/>
    <col min="8" max="8" width="8.42578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0.51041666666666663</v>
      </c>
      <c r="C2" s="1" t="s">
        <v>29</v>
      </c>
      <c r="D2" s="1">
        <v>1</v>
      </c>
      <c r="E2" s="1">
        <v>8</v>
      </c>
      <c r="F2" s="1" t="s">
        <v>37</v>
      </c>
      <c r="G2" s="2">
        <v>65.327133333333393</v>
      </c>
      <c r="H2" s="6">
        <f>1+COUNTIFS(A:A,A2,O:O,"&lt;"&amp;O2)</f>
        <v>1</v>
      </c>
      <c r="I2" s="2">
        <f>AVERAGEIF(A:A,A2,G:G)</f>
        <v>49.841199999999994</v>
      </c>
      <c r="J2" s="2">
        <f>G2-I2</f>
        <v>15.485933333333399</v>
      </c>
      <c r="K2" s="2">
        <f>90+J2</f>
        <v>105.48593333333341</v>
      </c>
      <c r="L2" s="2">
        <f>EXP(0.06*K2)</f>
        <v>560.68317749758546</v>
      </c>
      <c r="M2" s="2">
        <f>SUMIF(A:A,A2,L:L)</f>
        <v>2647.2510429086124</v>
      </c>
      <c r="N2" s="3">
        <f>L2/M2</f>
        <v>0.21179826484516043</v>
      </c>
      <c r="O2" s="7">
        <f>1/N2</f>
        <v>4.7214739966404871</v>
      </c>
      <c r="P2" s="3">
        <f>IF(O2&gt;21,"",N2)</f>
        <v>0.21179826484516043</v>
      </c>
      <c r="Q2" s="3">
        <f>IF(ISNUMBER(P2),SUMIF(A:A,A2,P:P),"")</f>
        <v>0.98140311226371502</v>
      </c>
      <c r="R2" s="3">
        <f>IFERROR(P2*(1/Q2),"")</f>
        <v>0.2158116906279462</v>
      </c>
      <c r="S2" s="8">
        <f>IFERROR(1/R2,"")</f>
        <v>4.6336692747751753</v>
      </c>
    </row>
    <row r="3" spans="1:19" x14ac:dyDescent="0.25">
      <c r="A3" s="1">
        <v>1</v>
      </c>
      <c r="B3" s="5">
        <v>0.51041666666666663</v>
      </c>
      <c r="C3" s="1" t="s">
        <v>29</v>
      </c>
      <c r="D3" s="1">
        <v>1</v>
      </c>
      <c r="E3" s="1">
        <v>5</v>
      </c>
      <c r="F3" s="1" t="s">
        <v>34</v>
      </c>
      <c r="G3" s="2">
        <v>58.495299999999894</v>
      </c>
      <c r="H3" s="6">
        <f>1+COUNTIFS(A:A,A3,O:O,"&lt;"&amp;O3)</f>
        <v>2</v>
      </c>
      <c r="I3" s="2">
        <f>AVERAGEIF(A:A,A3,G:G)</f>
        <v>49.841199999999994</v>
      </c>
      <c r="J3" s="2">
        <f>G3-I3</f>
        <v>8.6540999999999002</v>
      </c>
      <c r="K3" s="2">
        <f>90+J3</f>
        <v>98.6540999999999</v>
      </c>
      <c r="L3" s="2">
        <f>EXP(0.06*K3)</f>
        <v>372.13102127832497</v>
      </c>
      <c r="M3" s="2">
        <f>SUMIF(A:A,A3,L:L)</f>
        <v>2647.2510429086124</v>
      </c>
      <c r="N3" s="3">
        <f>L3/M3</f>
        <v>0.14057262240964261</v>
      </c>
      <c r="O3" s="7">
        <f>1/N3</f>
        <v>7.1137607228091717</v>
      </c>
      <c r="P3" s="3">
        <f>IF(O3&gt;21,"",N3)</f>
        <v>0.14057262240964261</v>
      </c>
      <c r="Q3" s="3">
        <f>IF(ISNUMBER(P3),SUMIF(A:A,A3,P:P),"")</f>
        <v>0.98140311226371502</v>
      </c>
      <c r="R3" s="3">
        <f>IFERROR(P3*(1/Q3),"")</f>
        <v>0.14323637316107166</v>
      </c>
      <c r="S3" s="8">
        <f>IFERROR(1/R3,"")</f>
        <v>6.9814669132642972</v>
      </c>
    </row>
    <row r="4" spans="1:19" x14ac:dyDescent="0.25">
      <c r="A4" s="1">
        <v>1</v>
      </c>
      <c r="B4" s="5">
        <v>0.51041666666666663</v>
      </c>
      <c r="C4" s="1" t="s">
        <v>29</v>
      </c>
      <c r="D4" s="1">
        <v>1</v>
      </c>
      <c r="E4" s="1">
        <v>1</v>
      </c>
      <c r="F4" s="1" t="s">
        <v>30</v>
      </c>
      <c r="G4" s="2">
        <v>58.191800000000008</v>
      </c>
      <c r="H4" s="6">
        <f>1+COUNTIFS(A:A,A4,O:O,"&lt;"&amp;O4)</f>
        <v>3</v>
      </c>
      <c r="I4" s="2">
        <f>AVERAGEIF(A:A,A4,G:G)</f>
        <v>49.841199999999994</v>
      </c>
      <c r="J4" s="2">
        <f>G4-I4</f>
        <v>8.3506000000000142</v>
      </c>
      <c r="K4" s="2">
        <f>90+J4</f>
        <v>98.350600000000014</v>
      </c>
      <c r="L4" s="2">
        <f>EXP(0.06*K4)</f>
        <v>365.41584264633161</v>
      </c>
      <c r="M4" s="2">
        <f>SUMIF(A:A,A4,L:L)</f>
        <v>2647.2510429086124</v>
      </c>
      <c r="N4" s="3">
        <f>L4/M4</f>
        <v>0.13803596135137924</v>
      </c>
      <c r="O4" s="7">
        <f>1/N4</f>
        <v>7.2444889738148524</v>
      </c>
      <c r="P4" s="3">
        <f>IF(O4&gt;21,"",N4)</f>
        <v>0.13803596135137924</v>
      </c>
      <c r="Q4" s="3">
        <f>IF(ISNUMBER(P4),SUMIF(A:A,A4,P:P),"")</f>
        <v>0.98140311226371502</v>
      </c>
      <c r="R4" s="3">
        <f>IFERROR(P4*(1/Q4),"")</f>
        <v>0.14065164418827245</v>
      </c>
      <c r="S4" s="8">
        <f>IFERROR(1/R4,"")</f>
        <v>7.1097640256620629</v>
      </c>
    </row>
    <row r="5" spans="1:19" x14ac:dyDescent="0.25">
      <c r="A5" s="1">
        <v>1</v>
      </c>
      <c r="B5" s="5">
        <v>0.51041666666666663</v>
      </c>
      <c r="C5" s="1" t="s">
        <v>29</v>
      </c>
      <c r="D5" s="1">
        <v>1</v>
      </c>
      <c r="E5" s="1">
        <v>9</v>
      </c>
      <c r="F5" s="1" t="s">
        <v>38</v>
      </c>
      <c r="G5" s="2">
        <v>55.421966666666698</v>
      </c>
      <c r="H5" s="6">
        <f>1+COUNTIFS(A:A,A5,O:O,"&lt;"&amp;O5)</f>
        <v>4</v>
      </c>
      <c r="I5" s="2">
        <f>AVERAGEIF(A:A,A5,G:G)</f>
        <v>49.841199999999994</v>
      </c>
      <c r="J5" s="2">
        <f>G5-I5</f>
        <v>5.5807666666667046</v>
      </c>
      <c r="K5" s="2">
        <f>90+J5</f>
        <v>95.580766666666705</v>
      </c>
      <c r="L5" s="2">
        <f>EXP(0.06*K5)</f>
        <v>309.46530943172723</v>
      </c>
      <c r="M5" s="2">
        <f>SUMIF(A:A,A5,L:L)</f>
        <v>2647.2510429086124</v>
      </c>
      <c r="N5" s="3">
        <f>L5/M5</f>
        <v>0.11690062801588648</v>
      </c>
      <c r="O5" s="7">
        <f>1/N5</f>
        <v>8.5542739758772104</v>
      </c>
      <c r="P5" s="3">
        <f>IF(O5&gt;21,"",N5)</f>
        <v>0.11690062801588648</v>
      </c>
      <c r="Q5" s="3">
        <f>IF(ISNUMBER(P5),SUMIF(A:A,A5,P:P),"")</f>
        <v>0.98140311226371502</v>
      </c>
      <c r="R5" s="3">
        <f>IFERROR(P5*(1/Q5),"")</f>
        <v>0.11911581138788344</v>
      </c>
      <c r="S5" s="8">
        <f>IFERROR(1/R5,"")</f>
        <v>8.3951911030823982</v>
      </c>
    </row>
    <row r="6" spans="1:19" x14ac:dyDescent="0.25">
      <c r="A6" s="1">
        <v>1</v>
      </c>
      <c r="B6" s="5">
        <v>0.51041666666666663</v>
      </c>
      <c r="C6" s="1" t="s">
        <v>29</v>
      </c>
      <c r="D6" s="1">
        <v>1</v>
      </c>
      <c r="E6" s="1">
        <v>2</v>
      </c>
      <c r="F6" s="1" t="s">
        <v>31</v>
      </c>
      <c r="G6" s="2">
        <v>54.346399999999896</v>
      </c>
      <c r="H6" s="6">
        <f>1+COUNTIFS(A:A,A6,O:O,"&lt;"&amp;O6)</f>
        <v>5</v>
      </c>
      <c r="I6" s="2">
        <f>AVERAGEIF(A:A,A6,G:G)</f>
        <v>49.841199999999994</v>
      </c>
      <c r="J6" s="2">
        <f>G6-I6</f>
        <v>4.5051999999999026</v>
      </c>
      <c r="K6" s="2">
        <f>90+J6</f>
        <v>94.505199999999903</v>
      </c>
      <c r="L6" s="2">
        <f>EXP(0.06*K6)</f>
        <v>290.12503928449223</v>
      </c>
      <c r="M6" s="2">
        <f>SUMIF(A:A,A6,L:L)</f>
        <v>2647.2510429086124</v>
      </c>
      <c r="N6" s="3">
        <f>L6/M6</f>
        <v>0.10959483425709537</v>
      </c>
      <c r="O6" s="7">
        <f>1/N6</f>
        <v>9.1245176543095887</v>
      </c>
      <c r="P6" s="3">
        <f>IF(O6&gt;21,"",N6)</f>
        <v>0.10959483425709537</v>
      </c>
      <c r="Q6" s="3">
        <f>IF(ISNUMBER(P6),SUMIF(A:A,A6,P:P),"")</f>
        <v>0.98140311226371502</v>
      </c>
      <c r="R6" s="3">
        <f>IFERROR(P6*(1/Q6),"")</f>
        <v>0.1116715780575657</v>
      </c>
      <c r="S6" s="8">
        <f>IFERROR(1/R6,"")</f>
        <v>8.954830023844643</v>
      </c>
    </row>
    <row r="7" spans="1:19" x14ac:dyDescent="0.25">
      <c r="A7" s="1">
        <v>1</v>
      </c>
      <c r="B7" s="5">
        <v>0.51041666666666663</v>
      </c>
      <c r="C7" s="1" t="s">
        <v>29</v>
      </c>
      <c r="D7" s="1">
        <v>1</v>
      </c>
      <c r="E7" s="1">
        <v>4</v>
      </c>
      <c r="F7" s="1" t="s">
        <v>33</v>
      </c>
      <c r="G7" s="2">
        <v>52.000800000000005</v>
      </c>
      <c r="H7" s="6">
        <f>1+COUNTIFS(A:A,A7,O:O,"&lt;"&amp;O7)</f>
        <v>6</v>
      </c>
      <c r="I7" s="2">
        <f>AVERAGEIF(A:A,A7,G:G)</f>
        <v>49.841199999999994</v>
      </c>
      <c r="J7" s="2">
        <f>G7-I7</f>
        <v>2.1596000000000117</v>
      </c>
      <c r="K7" s="2">
        <f>90+J7</f>
        <v>92.159600000000012</v>
      </c>
      <c r="L7" s="2">
        <f>EXP(0.06*K7)</f>
        <v>252.03702466674781</v>
      </c>
      <c r="M7" s="2">
        <f>SUMIF(A:A,A7,L:L)</f>
        <v>2647.2510429086124</v>
      </c>
      <c r="N7" s="3">
        <f>L7/M7</f>
        <v>9.5207073519490371E-2</v>
      </c>
      <c r="O7" s="7">
        <f>1/N7</f>
        <v>10.503421258876154</v>
      </c>
      <c r="P7" s="3">
        <f>IF(O7&gt;21,"",N7)</f>
        <v>9.5207073519490371E-2</v>
      </c>
      <c r="Q7" s="3">
        <f>IF(ISNUMBER(P7),SUMIF(A:A,A7,P:P),"")</f>
        <v>0.98140311226371502</v>
      </c>
      <c r="R7" s="3">
        <f>IFERROR(P7*(1/Q7),"")</f>
        <v>9.7011179534457259E-2</v>
      </c>
      <c r="S7" s="8">
        <f>IFERROR(1/R7,"")</f>
        <v>10.308090312877924</v>
      </c>
    </row>
    <row r="8" spans="1:19" x14ac:dyDescent="0.25">
      <c r="A8" s="1">
        <v>1</v>
      </c>
      <c r="B8" s="5">
        <v>0.51041666666666663</v>
      </c>
      <c r="C8" s="1" t="s">
        <v>29</v>
      </c>
      <c r="D8" s="1">
        <v>1</v>
      </c>
      <c r="E8" s="1">
        <v>6</v>
      </c>
      <c r="F8" s="1" t="s">
        <v>35</v>
      </c>
      <c r="G8" s="2">
        <v>43.588533333333402</v>
      </c>
      <c r="H8" s="6">
        <f>1+COUNTIFS(A:A,A8,O:O,"&lt;"&amp;O8)</f>
        <v>7</v>
      </c>
      <c r="I8" s="2">
        <f>AVERAGEIF(A:A,A8,G:G)</f>
        <v>49.841199999999994</v>
      </c>
      <c r="J8" s="2">
        <f>G8-I8</f>
        <v>-6.2526666666665918</v>
      </c>
      <c r="K8" s="2">
        <f>90+J8</f>
        <v>83.747333333333415</v>
      </c>
      <c r="L8" s="2">
        <f>EXP(0.06*K8)</f>
        <v>152.14591081936763</v>
      </c>
      <c r="M8" s="2">
        <f>SUMIF(A:A,A8,L:L)</f>
        <v>2647.2510429086124</v>
      </c>
      <c r="N8" s="3">
        <f>L8/M8</f>
        <v>5.7473170603495334E-2</v>
      </c>
      <c r="O8" s="7">
        <f>1/N8</f>
        <v>17.399422887227718</v>
      </c>
      <c r="P8" s="3">
        <f>IF(O8&gt;21,"",N8)</f>
        <v>5.7473170603495334E-2</v>
      </c>
      <c r="Q8" s="3">
        <f>IF(ISNUMBER(P8),SUMIF(A:A,A8,P:P),"")</f>
        <v>0.98140311226371502</v>
      </c>
      <c r="R8" s="3">
        <f>IFERROR(P8*(1/Q8),"")</f>
        <v>5.856224612017695E-2</v>
      </c>
      <c r="S8" s="8">
        <f>IFERROR(1/R8,"")</f>
        <v>17.075847773117797</v>
      </c>
    </row>
    <row r="9" spans="1:19" x14ac:dyDescent="0.25">
      <c r="A9" s="1">
        <v>1</v>
      </c>
      <c r="B9" s="5">
        <v>0.51041666666666663</v>
      </c>
      <c r="C9" s="1" t="s">
        <v>29</v>
      </c>
      <c r="D9" s="1">
        <v>1</v>
      </c>
      <c r="E9" s="1">
        <v>7</v>
      </c>
      <c r="F9" s="1" t="s">
        <v>36</v>
      </c>
      <c r="G9" s="2">
        <v>43.265900000000002</v>
      </c>
      <c r="H9" s="6">
        <f>1+COUNTIFS(A:A,A9,O:O,"&lt;"&amp;O9)</f>
        <v>8</v>
      </c>
      <c r="I9" s="2">
        <f>AVERAGEIF(A:A,A9,G:G)</f>
        <v>49.841199999999994</v>
      </c>
      <c r="J9" s="2">
        <f>G9-I9</f>
        <v>-6.5752999999999915</v>
      </c>
      <c r="K9" s="2">
        <f>90+J9</f>
        <v>83.424700000000001</v>
      </c>
      <c r="L9" s="2">
        <f>EXP(0.06*K9)</f>
        <v>149.22899420163938</v>
      </c>
      <c r="M9" s="2">
        <f>SUMIF(A:A,A9,L:L)</f>
        <v>2647.2510429086124</v>
      </c>
      <c r="N9" s="3">
        <f>L9/M9</f>
        <v>5.637130433903885E-2</v>
      </c>
      <c r="O9" s="7">
        <f>1/N9</f>
        <v>17.739522115465217</v>
      </c>
      <c r="P9" s="3">
        <f>IF(O9&gt;21,"",N9)</f>
        <v>5.637130433903885E-2</v>
      </c>
      <c r="Q9" s="3">
        <f>IF(ISNUMBER(P9),SUMIF(A:A,A9,P:P),"")</f>
        <v>0.98140311226371502</v>
      </c>
      <c r="R9" s="3">
        <f>IFERROR(P9*(1/Q9),"")</f>
        <v>5.7439500277324564E-2</v>
      </c>
      <c r="S9" s="8">
        <f>IFERROR(1/R9,"")</f>
        <v>17.409622214188566</v>
      </c>
    </row>
    <row r="10" spans="1:19" x14ac:dyDescent="0.25">
      <c r="A10" s="1">
        <v>1</v>
      </c>
      <c r="B10" s="5">
        <v>0.51041666666666663</v>
      </c>
      <c r="C10" s="1" t="s">
        <v>29</v>
      </c>
      <c r="D10" s="1">
        <v>1</v>
      </c>
      <c r="E10" s="1">
        <v>3</v>
      </c>
      <c r="F10" s="1" t="s">
        <v>32</v>
      </c>
      <c r="G10" s="2">
        <v>42.991033333333299</v>
      </c>
      <c r="H10" s="6">
        <f>1+COUNTIFS(A:A,A10,O:O,"&lt;"&amp;O10)</f>
        <v>9</v>
      </c>
      <c r="I10" s="2">
        <f>AVERAGEIF(A:A,A10,G:G)</f>
        <v>49.841199999999994</v>
      </c>
      <c r="J10" s="2">
        <f>G10-I10</f>
        <v>-6.8501666666666949</v>
      </c>
      <c r="K10" s="2">
        <f>90+J10</f>
        <v>83.149833333333305</v>
      </c>
      <c r="L10" s="2">
        <f>EXP(0.06*K10)</f>
        <v>146.78809262766163</v>
      </c>
      <c r="M10" s="2">
        <f>SUMIF(A:A,A10,L:L)</f>
        <v>2647.2510429086124</v>
      </c>
      <c r="N10" s="3">
        <f>L10/M10</f>
        <v>5.5449252922526469E-2</v>
      </c>
      <c r="O10" s="7">
        <f>1/N10</f>
        <v>18.034508082501976</v>
      </c>
      <c r="P10" s="3">
        <f>IF(O10&gt;21,"",N10)</f>
        <v>5.5449252922526469E-2</v>
      </c>
      <c r="Q10" s="3">
        <f>IF(ISNUMBER(P10),SUMIF(A:A,A10,P:P),"")</f>
        <v>0.98140311226371502</v>
      </c>
      <c r="R10" s="3">
        <f>IFERROR(P10*(1/Q10),"")</f>
        <v>5.6499976645301868E-2</v>
      </c>
      <c r="S10" s="8">
        <f>IFERROR(1/R10,"")</f>
        <v>17.699122360312565</v>
      </c>
    </row>
    <row r="11" spans="1:19" x14ac:dyDescent="0.25">
      <c r="A11" s="10">
        <v>1</v>
      </c>
      <c r="B11" s="11">
        <v>0.51041666666666663</v>
      </c>
      <c r="C11" s="10" t="s">
        <v>29</v>
      </c>
      <c r="D11" s="10">
        <v>1</v>
      </c>
      <c r="E11" s="10">
        <v>11</v>
      </c>
      <c r="F11" s="10" t="s">
        <v>39</v>
      </c>
      <c r="G11" s="2">
        <v>24.7831333333333</v>
      </c>
      <c r="H11" s="6">
        <f>1+COUNTIFS(A:A,A11,O:O,"&lt;"&amp;O11)</f>
        <v>10</v>
      </c>
      <c r="I11" s="2">
        <f>AVERAGEIF(A:A,A11,G:G)</f>
        <v>49.841199999999994</v>
      </c>
      <c r="J11" s="2">
        <f>G11-I11</f>
        <v>-25.058066666666694</v>
      </c>
      <c r="K11" s="2">
        <f>90+J11</f>
        <v>64.94193333333331</v>
      </c>
      <c r="L11" s="2">
        <f>EXP(0.06*K11)</f>
        <v>49.230630454734303</v>
      </c>
      <c r="M11" s="2">
        <f>SUMIF(A:A,A11,L:L)</f>
        <v>2647.2510429086124</v>
      </c>
      <c r="N11" s="3">
        <f>L11/M11</f>
        <v>1.8596887736284793E-2</v>
      </c>
      <c r="O11" s="7">
        <f>1/N11</f>
        <v>53.772438387573757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0">
        <v>2</v>
      </c>
      <c r="B12" s="11">
        <v>0.52430555555555558</v>
      </c>
      <c r="C12" s="10" t="s">
        <v>40</v>
      </c>
      <c r="D12" s="10">
        <v>1</v>
      </c>
      <c r="E12" s="10">
        <v>4</v>
      </c>
      <c r="F12" s="10" t="s">
        <v>43</v>
      </c>
      <c r="G12" s="2">
        <v>70.309666666666701</v>
      </c>
      <c r="H12" s="6">
        <f>1+COUNTIFS(A:A,A12,O:O,"&lt;"&amp;O12)</f>
        <v>1</v>
      </c>
      <c r="I12" s="2">
        <f>AVERAGEIF(A:A,A12,G:G)</f>
        <v>53.895009523809527</v>
      </c>
      <c r="J12" s="2">
        <f>G12-I12</f>
        <v>16.414657142857173</v>
      </c>
      <c r="K12" s="2">
        <f>90+J12</f>
        <v>106.41465714285718</v>
      </c>
      <c r="L12" s="2">
        <f>EXP(0.06*K12)</f>
        <v>592.81325194880765</v>
      </c>
      <c r="M12" s="2">
        <f>SUMIF(A:A,A12,L:L)</f>
        <v>1866.4863960568723</v>
      </c>
      <c r="N12" s="3">
        <f>L12/M12</f>
        <v>0.31760920047485014</v>
      </c>
      <c r="O12" s="7">
        <f>1/N12</f>
        <v>3.1485234007860075</v>
      </c>
      <c r="P12" s="3">
        <f>IF(O12&gt;21,"",N12)</f>
        <v>0.31760920047485014</v>
      </c>
      <c r="Q12" s="3">
        <f>IF(ISNUMBER(P12),SUMIF(A:A,A12,P:P),"")</f>
        <v>0.95541178003902649</v>
      </c>
      <c r="R12" s="3">
        <f>IFERROR(P12*(1/Q12),"")</f>
        <v>0.33243174002091169</v>
      </c>
      <c r="S12" s="8">
        <f>IFERROR(1/R12,"")</f>
        <v>3.0081363468394891</v>
      </c>
    </row>
    <row r="13" spans="1:19" x14ac:dyDescent="0.25">
      <c r="A13" s="10">
        <v>2</v>
      </c>
      <c r="B13" s="11">
        <v>0.52430555555555558</v>
      </c>
      <c r="C13" s="10" t="s">
        <v>40</v>
      </c>
      <c r="D13" s="10">
        <v>1</v>
      </c>
      <c r="E13" s="10">
        <v>3</v>
      </c>
      <c r="F13" s="10" t="s">
        <v>42</v>
      </c>
      <c r="G13" s="2">
        <v>65.363266666666703</v>
      </c>
      <c r="H13" s="6">
        <f>1+COUNTIFS(A:A,A13,O:O,"&lt;"&amp;O13)</f>
        <v>2</v>
      </c>
      <c r="I13" s="2">
        <f>AVERAGEIF(A:A,A13,G:G)</f>
        <v>53.895009523809527</v>
      </c>
      <c r="J13" s="2">
        <f>G13-I13</f>
        <v>11.468257142857176</v>
      </c>
      <c r="K13" s="2">
        <f>90+J13</f>
        <v>101.46825714285717</v>
      </c>
      <c r="L13" s="2">
        <f>EXP(0.06*K13)</f>
        <v>440.58149263463531</v>
      </c>
      <c r="M13" s="2">
        <f>SUMIF(A:A,A13,L:L)</f>
        <v>1866.4863960568723</v>
      </c>
      <c r="N13" s="3">
        <f>L13/M13</f>
        <v>0.23604859567442071</v>
      </c>
      <c r="O13" s="7">
        <f>1/N13</f>
        <v>4.2364157988014011</v>
      </c>
      <c r="P13" s="3">
        <f>IF(O13&gt;21,"",N13)</f>
        <v>0.23604859567442071</v>
      </c>
      <c r="Q13" s="3">
        <f>IF(ISNUMBER(P13),SUMIF(A:A,A13,P:P),"")</f>
        <v>0.95541178003902649</v>
      </c>
      <c r="R13" s="3">
        <f>IFERROR(P13*(1/Q13),"")</f>
        <v>0.2470647741697079</v>
      </c>
      <c r="S13" s="8">
        <f>IFERROR(1/R13,"")</f>
        <v>4.0475215593183007</v>
      </c>
    </row>
    <row r="14" spans="1:19" x14ac:dyDescent="0.25">
      <c r="A14" s="10">
        <v>2</v>
      </c>
      <c r="B14" s="11">
        <v>0.52430555555555558</v>
      </c>
      <c r="C14" s="10" t="s">
        <v>40</v>
      </c>
      <c r="D14" s="10">
        <v>1</v>
      </c>
      <c r="E14" s="10">
        <v>6</v>
      </c>
      <c r="F14" s="10" t="s">
        <v>25</v>
      </c>
      <c r="G14" s="2">
        <v>54.1927333333334</v>
      </c>
      <c r="H14" s="6">
        <f>1+COUNTIFS(A:A,A14,O:O,"&lt;"&amp;O14)</f>
        <v>3</v>
      </c>
      <c r="I14" s="2">
        <f>AVERAGEIF(A:A,A14,G:G)</f>
        <v>53.895009523809527</v>
      </c>
      <c r="J14" s="2">
        <f>G14-I14</f>
        <v>0.29772380952387323</v>
      </c>
      <c r="K14" s="2">
        <f>90+J14</f>
        <v>90.297723809523873</v>
      </c>
      <c r="L14" s="2">
        <f>EXP(0.06*K14)</f>
        <v>225.39703081763807</v>
      </c>
      <c r="M14" s="2">
        <f>SUMIF(A:A,A14,L:L)</f>
        <v>1866.4863960568723</v>
      </c>
      <c r="N14" s="3">
        <f>L14/M14</f>
        <v>0.12076007159431242</v>
      </c>
      <c r="O14" s="7">
        <f>1/N14</f>
        <v>8.2808828017215106</v>
      </c>
      <c r="P14" s="3">
        <f>IF(O14&gt;21,"",N14)</f>
        <v>0.12076007159431242</v>
      </c>
      <c r="Q14" s="3">
        <f>IF(ISNUMBER(P14),SUMIF(A:A,A14,P:P),"")</f>
        <v>0.95541178003902649</v>
      </c>
      <c r="R14" s="3">
        <f>IFERROR(P14*(1/Q14),"")</f>
        <v>0.12639583697552864</v>
      </c>
      <c r="S14" s="8">
        <f>IFERROR(1/R14,"")</f>
        <v>7.911652977887309</v>
      </c>
    </row>
    <row r="15" spans="1:19" x14ac:dyDescent="0.25">
      <c r="A15" s="10">
        <v>2</v>
      </c>
      <c r="B15" s="11">
        <v>0.52430555555555558</v>
      </c>
      <c r="C15" s="10" t="s">
        <v>40</v>
      </c>
      <c r="D15" s="10">
        <v>1</v>
      </c>
      <c r="E15" s="10">
        <v>1</v>
      </c>
      <c r="F15" s="10" t="s">
        <v>41</v>
      </c>
      <c r="G15" s="2">
        <v>51.069400000000002</v>
      </c>
      <c r="H15" s="6">
        <f>1+COUNTIFS(A:A,A15,O:O,"&lt;"&amp;O15)</f>
        <v>4</v>
      </c>
      <c r="I15" s="2">
        <f>AVERAGEIF(A:A,A15,G:G)</f>
        <v>53.895009523809527</v>
      </c>
      <c r="J15" s="2">
        <f>G15-I15</f>
        <v>-2.8256095238095256</v>
      </c>
      <c r="K15" s="2">
        <f>90+J15</f>
        <v>87.174390476190467</v>
      </c>
      <c r="L15" s="2">
        <f>EXP(0.06*K15)</f>
        <v>186.87938870373071</v>
      </c>
      <c r="M15" s="2">
        <f>SUMIF(A:A,A15,L:L)</f>
        <v>1866.4863960568723</v>
      </c>
      <c r="N15" s="3">
        <f>L15/M15</f>
        <v>0.10012362752738566</v>
      </c>
      <c r="O15" s="7">
        <f>1/N15</f>
        <v>9.9876525121553517</v>
      </c>
      <c r="P15" s="3">
        <f>IF(O15&gt;21,"",N15)</f>
        <v>0.10012362752738566</v>
      </c>
      <c r="Q15" s="3">
        <f>IF(ISNUMBER(P15),SUMIF(A:A,A15,P:P),"")</f>
        <v>0.95541178003902649</v>
      </c>
      <c r="R15" s="3">
        <f>IFERROR(P15*(1/Q15),"")</f>
        <v>0.10479630837636922</v>
      </c>
      <c r="S15" s="8">
        <f>IFERROR(1/R15,"")</f>
        <v>9.5423208650495983</v>
      </c>
    </row>
    <row r="16" spans="1:19" x14ac:dyDescent="0.25">
      <c r="A16" s="10">
        <v>2</v>
      </c>
      <c r="B16" s="11">
        <v>0.52430555555555558</v>
      </c>
      <c r="C16" s="10" t="s">
        <v>40</v>
      </c>
      <c r="D16" s="10">
        <v>1</v>
      </c>
      <c r="E16" s="10">
        <v>7</v>
      </c>
      <c r="F16" s="10" t="s">
        <v>45</v>
      </c>
      <c r="G16" s="2">
        <v>49.613233333333298</v>
      </c>
      <c r="H16" s="6">
        <f>1+COUNTIFS(A:A,A16,O:O,"&lt;"&amp;O16)</f>
        <v>5</v>
      </c>
      <c r="I16" s="2">
        <f>AVERAGEIF(A:A,A16,G:G)</f>
        <v>53.895009523809527</v>
      </c>
      <c r="J16" s="2">
        <f>G16-I16</f>
        <v>-4.2817761904762293</v>
      </c>
      <c r="K16" s="2">
        <f>90+J16</f>
        <v>85.718223809523778</v>
      </c>
      <c r="L16" s="2">
        <f>EXP(0.06*K16)</f>
        <v>171.24468301477484</v>
      </c>
      <c r="M16" s="2">
        <f>SUMIF(A:A,A16,L:L)</f>
        <v>1866.4863960568723</v>
      </c>
      <c r="N16" s="3">
        <f>L16/M16</f>
        <v>9.1747083384344674E-2</v>
      </c>
      <c r="O16" s="7">
        <f>1/N16</f>
        <v>10.899529043455518</v>
      </c>
      <c r="P16" s="3">
        <f>IF(O16&gt;21,"",N16)</f>
        <v>9.1747083384344674E-2</v>
      </c>
      <c r="Q16" s="3">
        <f>IF(ISNUMBER(P16),SUMIF(A:A,A16,P:P),"")</f>
        <v>0.95541178003902649</v>
      </c>
      <c r="R16" s="3">
        <f>IFERROR(P16*(1/Q16),"")</f>
        <v>9.6028838351351509E-2</v>
      </c>
      <c r="S16" s="8">
        <f>IFERROR(1/R16,"")</f>
        <v>10.413538444994904</v>
      </c>
    </row>
    <row r="17" spans="1:19" x14ac:dyDescent="0.25">
      <c r="A17" s="10">
        <v>2</v>
      </c>
      <c r="B17" s="11">
        <v>0.52430555555555558</v>
      </c>
      <c r="C17" s="10" t="s">
        <v>40</v>
      </c>
      <c r="D17" s="10">
        <v>1</v>
      </c>
      <c r="E17" s="10">
        <v>2</v>
      </c>
      <c r="F17" s="10" t="s">
        <v>27</v>
      </c>
      <c r="G17" s="2">
        <v>49.129633333333302</v>
      </c>
      <c r="H17" s="6">
        <f>1+COUNTIFS(A:A,A17,O:O,"&lt;"&amp;O17)</f>
        <v>6</v>
      </c>
      <c r="I17" s="2">
        <f>AVERAGEIF(A:A,A17,G:G)</f>
        <v>53.895009523809527</v>
      </c>
      <c r="J17" s="2">
        <f>G17-I17</f>
        <v>-4.7653761904762248</v>
      </c>
      <c r="K17" s="2">
        <f>90+J17</f>
        <v>85.234623809523782</v>
      </c>
      <c r="L17" s="2">
        <f>EXP(0.06*K17)</f>
        <v>166.3472429557371</v>
      </c>
      <c r="M17" s="2">
        <f>SUMIF(A:A,A17,L:L)</f>
        <v>1866.4863960568723</v>
      </c>
      <c r="N17" s="3">
        <f>L17/M17</f>
        <v>8.912320138371288E-2</v>
      </c>
      <c r="O17" s="7">
        <f>1/N17</f>
        <v>11.22042279085756</v>
      </c>
      <c r="P17" s="3">
        <f>IF(O17&gt;21,"",N17)</f>
        <v>8.912320138371288E-2</v>
      </c>
      <c r="Q17" s="3">
        <f>IF(ISNUMBER(P17),SUMIF(A:A,A17,P:P),"")</f>
        <v>0.95541178003902649</v>
      </c>
      <c r="R17" s="3">
        <f>IFERROR(P17*(1/Q17),"")</f>
        <v>9.3282502106131024E-2</v>
      </c>
      <c r="S17" s="8">
        <f>IFERROR(1/R17,"")</f>
        <v>10.720124111403683</v>
      </c>
    </row>
    <row r="18" spans="1:19" x14ac:dyDescent="0.25">
      <c r="A18" s="10">
        <v>2</v>
      </c>
      <c r="B18" s="11">
        <v>0.52430555555555558</v>
      </c>
      <c r="C18" s="10" t="s">
        <v>40</v>
      </c>
      <c r="D18" s="10">
        <v>1</v>
      </c>
      <c r="E18" s="10">
        <v>5</v>
      </c>
      <c r="F18" s="10" t="s">
        <v>44</v>
      </c>
      <c r="G18" s="2">
        <v>37.587133333333298</v>
      </c>
      <c r="H18" s="6">
        <f>1+COUNTIFS(A:A,A18,O:O,"&lt;"&amp;O18)</f>
        <v>7</v>
      </c>
      <c r="I18" s="2">
        <f>AVERAGEIF(A:A,A18,G:G)</f>
        <v>53.895009523809527</v>
      </c>
      <c r="J18" s="2">
        <f>G18-I18</f>
        <v>-16.307876190476229</v>
      </c>
      <c r="K18" s="2">
        <f>90+J18</f>
        <v>73.692123809523764</v>
      </c>
      <c r="L18" s="2">
        <f>EXP(0.06*K18)</f>
        <v>83.223305981548634</v>
      </c>
      <c r="M18" s="2">
        <f>SUMIF(A:A,A18,L:L)</f>
        <v>1866.4863960568723</v>
      </c>
      <c r="N18" s="3">
        <f>L18/M18</f>
        <v>4.4588219960973556E-2</v>
      </c>
      <c r="O18" s="7">
        <f>1/N18</f>
        <v>22.427448345667614</v>
      </c>
      <c r="P18" s="3" t="str">
        <f>IF(O18&gt;21,"",N18)</f>
        <v/>
      </c>
      <c r="Q18" s="3" t="str">
        <f>IF(ISNUMBER(P18),SUMIF(A:A,A18,P:P),"")</f>
        <v/>
      </c>
      <c r="R18" s="3" t="str">
        <f>IFERROR(P18*(1/Q18),"")</f>
        <v/>
      </c>
      <c r="S18" s="8" t="str">
        <f>IFERROR(1/R18,"")</f>
        <v/>
      </c>
    </row>
    <row r="19" spans="1:19" x14ac:dyDescent="0.25">
      <c r="A19" s="1">
        <v>3</v>
      </c>
      <c r="B19" s="5">
        <v>0.53194444444444444</v>
      </c>
      <c r="C19" s="1" t="s">
        <v>46</v>
      </c>
      <c r="D19" s="1">
        <v>1</v>
      </c>
      <c r="E19" s="1">
        <v>1</v>
      </c>
      <c r="F19" s="1" t="s">
        <v>47</v>
      </c>
      <c r="G19" s="2">
        <v>72.511366666666603</v>
      </c>
      <c r="H19" s="6">
        <f>1+COUNTIFS(A:A,A19,O:O,"&lt;"&amp;O19)</f>
        <v>1</v>
      </c>
      <c r="I19" s="2">
        <f>AVERAGEIF(A:A,A19,G:G)</f>
        <v>48.968487499999988</v>
      </c>
      <c r="J19" s="2">
        <f>G19-I19</f>
        <v>23.542879166666616</v>
      </c>
      <c r="K19" s="2">
        <f>90+J19</f>
        <v>113.54287916666661</v>
      </c>
      <c r="L19" s="2">
        <f>EXP(0.06*K19)</f>
        <v>909.20696269990663</v>
      </c>
      <c r="M19" s="2">
        <f>SUMIF(A:A,A19,L:L)</f>
        <v>2437.9740154127985</v>
      </c>
      <c r="N19" s="3">
        <f>L19/M19</f>
        <v>0.37293546073581074</v>
      </c>
      <c r="O19" s="7">
        <f>1/N19</f>
        <v>2.6814291084762378</v>
      </c>
      <c r="P19" s="3">
        <f>IF(O19&gt;21,"",N19)</f>
        <v>0.37293546073581074</v>
      </c>
      <c r="Q19" s="3">
        <f>IF(ISNUMBER(P19),SUMIF(A:A,A19,P:P),"")</f>
        <v>0.93630262353792026</v>
      </c>
      <c r="R19" s="3">
        <f>IFERROR(P19*(1/Q19),"")</f>
        <v>0.39830654252215375</v>
      </c>
      <c r="S19" s="8">
        <f>IFERROR(1/R19,"")</f>
        <v>2.5106291090972479</v>
      </c>
    </row>
    <row r="20" spans="1:19" x14ac:dyDescent="0.25">
      <c r="A20" s="1">
        <v>3</v>
      </c>
      <c r="B20" s="5">
        <v>0.53194444444444444</v>
      </c>
      <c r="C20" s="1" t="s">
        <v>46</v>
      </c>
      <c r="D20" s="1">
        <v>1</v>
      </c>
      <c r="E20" s="1">
        <v>5</v>
      </c>
      <c r="F20" s="1" t="s">
        <v>51</v>
      </c>
      <c r="G20" s="2">
        <v>58.742866666666608</v>
      </c>
      <c r="H20" s="6">
        <f>1+COUNTIFS(A:A,A20,O:O,"&lt;"&amp;O20)</f>
        <v>2</v>
      </c>
      <c r="I20" s="2">
        <f>AVERAGEIF(A:A,A20,G:G)</f>
        <v>48.968487499999988</v>
      </c>
      <c r="J20" s="2">
        <f>G20-I20</f>
        <v>9.7743791666666198</v>
      </c>
      <c r="K20" s="2">
        <f>90+J20</f>
        <v>99.77437916666662</v>
      </c>
      <c r="L20" s="2">
        <f>EXP(0.06*K20)</f>
        <v>398.00427641976688</v>
      </c>
      <c r="M20" s="2">
        <f>SUMIF(A:A,A20,L:L)</f>
        <v>2437.9740154127985</v>
      </c>
      <c r="N20" s="3">
        <f>L20/M20</f>
        <v>0.16325205843195859</v>
      </c>
      <c r="O20" s="7">
        <f>1/N20</f>
        <v>6.1254970357190777</v>
      </c>
      <c r="P20" s="3">
        <f>IF(O20&gt;21,"",N20)</f>
        <v>0.16325205843195859</v>
      </c>
      <c r="Q20" s="3">
        <f>IF(ISNUMBER(P20),SUMIF(A:A,A20,P:P),"")</f>
        <v>0.93630262353792026</v>
      </c>
      <c r="R20" s="3">
        <f>IFERROR(P20*(1/Q20),"")</f>
        <v>0.17435821958406258</v>
      </c>
      <c r="S20" s="8">
        <f>IFERROR(1/R20,"")</f>
        <v>5.7353189450175259</v>
      </c>
    </row>
    <row r="21" spans="1:19" x14ac:dyDescent="0.25">
      <c r="A21" s="1">
        <v>3</v>
      </c>
      <c r="B21" s="5">
        <v>0.53194444444444444</v>
      </c>
      <c r="C21" s="1" t="s">
        <v>46</v>
      </c>
      <c r="D21" s="1">
        <v>1</v>
      </c>
      <c r="E21" s="1">
        <v>3</v>
      </c>
      <c r="F21" s="1" t="s">
        <v>49</v>
      </c>
      <c r="G21" s="2">
        <v>57.986599999999996</v>
      </c>
      <c r="H21" s="6">
        <f>1+COUNTIFS(A:A,A21,O:O,"&lt;"&amp;O21)</f>
        <v>3</v>
      </c>
      <c r="I21" s="2">
        <f>AVERAGEIF(A:A,A21,G:G)</f>
        <v>48.968487499999988</v>
      </c>
      <c r="J21" s="2">
        <f>G21-I21</f>
        <v>9.018112500000008</v>
      </c>
      <c r="K21" s="2">
        <f>90+J21</f>
        <v>99.018112500000001</v>
      </c>
      <c r="L21" s="2">
        <f>EXP(0.06*K21)</f>
        <v>380.34804826054466</v>
      </c>
      <c r="M21" s="2">
        <f>SUMIF(A:A,A21,L:L)</f>
        <v>2437.9740154127985</v>
      </c>
      <c r="N21" s="3">
        <f>L21/M21</f>
        <v>0.15600988601847096</v>
      </c>
      <c r="O21" s="7">
        <f>1/N21</f>
        <v>6.4098502057850606</v>
      </c>
      <c r="P21" s="3">
        <f>IF(O21&gt;21,"",N21)</f>
        <v>0.15600988601847096</v>
      </c>
      <c r="Q21" s="3">
        <f>IF(ISNUMBER(P21),SUMIF(A:A,A21,P:P),"")</f>
        <v>0.93630262353792026</v>
      </c>
      <c r="R21" s="3">
        <f>IFERROR(P21*(1/Q21),"")</f>
        <v>0.16662335669740069</v>
      </c>
      <c r="S21" s="8">
        <f>IFERROR(1/R21,"")</f>
        <v>6.0015595641616306</v>
      </c>
    </row>
    <row r="22" spans="1:19" x14ac:dyDescent="0.25">
      <c r="A22" s="1">
        <v>3</v>
      </c>
      <c r="B22" s="5">
        <v>0.53194444444444444</v>
      </c>
      <c r="C22" s="1" t="s">
        <v>46</v>
      </c>
      <c r="D22" s="1">
        <v>1</v>
      </c>
      <c r="E22" s="1">
        <v>4</v>
      </c>
      <c r="F22" s="1" t="s">
        <v>50</v>
      </c>
      <c r="G22" s="2">
        <v>48.198866666666703</v>
      </c>
      <c r="H22" s="6">
        <f>1+COUNTIFS(A:A,A22,O:O,"&lt;"&amp;O22)</f>
        <v>4</v>
      </c>
      <c r="I22" s="2">
        <f>AVERAGEIF(A:A,A22,G:G)</f>
        <v>48.968487499999988</v>
      </c>
      <c r="J22" s="2">
        <f>G22-I22</f>
        <v>-0.76962083333328479</v>
      </c>
      <c r="K22" s="2">
        <f>90+J22</f>
        <v>89.230379166666722</v>
      </c>
      <c r="L22" s="2">
        <f>EXP(0.06*K22)</f>
        <v>211.41494155360394</v>
      </c>
      <c r="M22" s="2">
        <f>SUMIF(A:A,A22,L:L)</f>
        <v>2437.9740154127985</v>
      </c>
      <c r="N22" s="3">
        <f>L22/M22</f>
        <v>8.6717471235150598E-2</v>
      </c>
      <c r="O22" s="7">
        <f>1/N22</f>
        <v>11.531701579354332</v>
      </c>
      <c r="P22" s="3">
        <f>IF(O22&gt;21,"",N22)</f>
        <v>8.6717471235150598E-2</v>
      </c>
      <c r="Q22" s="3">
        <f>IF(ISNUMBER(P22),SUMIF(A:A,A22,P:P),"")</f>
        <v>0.93630262353792026</v>
      </c>
      <c r="R22" s="3">
        <f>IFERROR(P22*(1/Q22),"")</f>
        <v>9.2616926467085289E-2</v>
      </c>
      <c r="S22" s="8">
        <f>IFERROR(1/R22,"")</f>
        <v>10.797162442605838</v>
      </c>
    </row>
    <row r="23" spans="1:19" x14ac:dyDescent="0.25">
      <c r="A23" s="1">
        <v>3</v>
      </c>
      <c r="B23" s="5">
        <v>0.53194444444444444</v>
      </c>
      <c r="C23" s="1" t="s">
        <v>46</v>
      </c>
      <c r="D23" s="1">
        <v>1</v>
      </c>
      <c r="E23" s="1">
        <v>6</v>
      </c>
      <c r="F23" s="1" t="s">
        <v>52</v>
      </c>
      <c r="G23" s="2">
        <v>48.058833333333304</v>
      </c>
      <c r="H23" s="6">
        <f>1+COUNTIFS(A:A,A23,O:O,"&lt;"&amp;O23)</f>
        <v>5</v>
      </c>
      <c r="I23" s="2">
        <f>AVERAGEIF(A:A,A23,G:G)</f>
        <v>48.968487499999988</v>
      </c>
      <c r="J23" s="2">
        <f>G23-I23</f>
        <v>-0.90965416666668375</v>
      </c>
      <c r="K23" s="2">
        <f>90+J23</f>
        <v>89.090345833333316</v>
      </c>
      <c r="L23" s="2">
        <f>EXP(0.06*K23)</f>
        <v>209.64607463049225</v>
      </c>
      <c r="M23" s="2">
        <f>SUMIF(A:A,A23,L:L)</f>
        <v>2437.9740154127985</v>
      </c>
      <c r="N23" s="3">
        <f>L23/M23</f>
        <v>8.5991923336801807E-2</v>
      </c>
      <c r="O23" s="7">
        <f>1/N23</f>
        <v>11.62899911057149</v>
      </c>
      <c r="P23" s="3">
        <f>IF(O23&gt;21,"",N23)</f>
        <v>8.5991923336801807E-2</v>
      </c>
      <c r="Q23" s="3">
        <f>IF(ISNUMBER(P23),SUMIF(A:A,A23,P:P),"")</f>
        <v>0.93630262353792026</v>
      </c>
      <c r="R23" s="3">
        <f>IFERROR(P23*(1/Q23),"")</f>
        <v>9.1842018995815775E-2</v>
      </c>
      <c r="S23" s="8">
        <f>IFERROR(1/R23,"")</f>
        <v>10.888262376348226</v>
      </c>
    </row>
    <row r="24" spans="1:19" x14ac:dyDescent="0.25">
      <c r="A24" s="1">
        <v>3</v>
      </c>
      <c r="B24" s="5">
        <v>0.53194444444444444</v>
      </c>
      <c r="C24" s="1" t="s">
        <v>46</v>
      </c>
      <c r="D24" s="1">
        <v>1</v>
      </c>
      <c r="E24" s="1">
        <v>7</v>
      </c>
      <c r="F24" s="1" t="s">
        <v>53</v>
      </c>
      <c r="G24" s="2">
        <v>44.958599999999997</v>
      </c>
      <c r="H24" s="6">
        <f>1+COUNTIFS(A:A,A24,O:O,"&lt;"&amp;O24)</f>
        <v>6</v>
      </c>
      <c r="I24" s="2">
        <f>AVERAGEIF(A:A,A24,G:G)</f>
        <v>48.968487499999988</v>
      </c>
      <c r="J24" s="2">
        <f>G24-I24</f>
        <v>-4.0098874999999907</v>
      </c>
      <c r="K24" s="2">
        <f>90+J24</f>
        <v>85.990112500000009</v>
      </c>
      <c r="L24" s="2">
        <f>EXP(0.06*K24)</f>
        <v>174.06116318396698</v>
      </c>
      <c r="M24" s="2">
        <f>SUMIF(A:A,A24,L:L)</f>
        <v>2437.9740154127985</v>
      </c>
      <c r="N24" s="3">
        <f>L24/M24</f>
        <v>7.1395823779727571E-2</v>
      </c>
      <c r="O24" s="7">
        <f>1/N24</f>
        <v>14.006421483212078</v>
      </c>
      <c r="P24" s="3">
        <f>IF(O24&gt;21,"",N24)</f>
        <v>7.1395823779727571E-2</v>
      </c>
      <c r="Q24" s="3">
        <f>IF(ISNUMBER(P24),SUMIF(A:A,A24,P:P),"")</f>
        <v>0.93630262353792026</v>
      </c>
      <c r="R24" s="3">
        <f>IFERROR(P24*(1/Q24),"")</f>
        <v>7.625293573348195E-2</v>
      </c>
      <c r="S24" s="8">
        <f>IFERROR(1/R24,"")</f>
        <v>13.114249181109356</v>
      </c>
    </row>
    <row r="25" spans="1:19" x14ac:dyDescent="0.25">
      <c r="A25" s="1">
        <v>3</v>
      </c>
      <c r="B25" s="5">
        <v>0.53194444444444444</v>
      </c>
      <c r="C25" s="1" t="s">
        <v>46</v>
      </c>
      <c r="D25" s="1">
        <v>1</v>
      </c>
      <c r="E25" s="1">
        <v>2</v>
      </c>
      <c r="F25" s="1" t="s">
        <v>48</v>
      </c>
      <c r="G25" s="2">
        <v>36.042999999999999</v>
      </c>
      <c r="H25" s="6">
        <f>1+COUNTIFS(A:A,A25,O:O,"&lt;"&amp;O25)</f>
        <v>7</v>
      </c>
      <c r="I25" s="2">
        <f>AVERAGEIF(A:A,A25,G:G)</f>
        <v>48.968487499999988</v>
      </c>
      <c r="J25" s="2">
        <f>G25-I25</f>
        <v>-12.925487499999988</v>
      </c>
      <c r="K25" s="2">
        <f>90+J25</f>
        <v>77.074512500000012</v>
      </c>
      <c r="L25" s="2">
        <f>EXP(0.06*K25)</f>
        <v>101.94880239829786</v>
      </c>
      <c r="M25" s="2">
        <f>SUMIF(A:A,A25,L:L)</f>
        <v>2437.9740154127985</v>
      </c>
      <c r="N25" s="3">
        <f>L25/M25</f>
        <v>4.1817017635865102E-2</v>
      </c>
      <c r="O25" s="7">
        <f>1/N25</f>
        <v>23.913709215415984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8" t="str">
        <f>IFERROR(1/R25,"")</f>
        <v/>
      </c>
    </row>
    <row r="26" spans="1:19" x14ac:dyDescent="0.25">
      <c r="A26" s="1">
        <v>3</v>
      </c>
      <c r="B26" s="5">
        <v>0.53194444444444444</v>
      </c>
      <c r="C26" s="1" t="s">
        <v>46</v>
      </c>
      <c r="D26" s="1">
        <v>1</v>
      </c>
      <c r="E26" s="1">
        <v>8</v>
      </c>
      <c r="F26" s="1" t="s">
        <v>54</v>
      </c>
      <c r="G26" s="2">
        <v>25.247766666666699</v>
      </c>
      <c r="H26" s="6">
        <f>1+COUNTIFS(A:A,A26,O:O,"&lt;"&amp;O26)</f>
        <v>8</v>
      </c>
      <c r="I26" s="2">
        <f>AVERAGEIF(A:A,A26,G:G)</f>
        <v>48.968487499999988</v>
      </c>
      <c r="J26" s="2">
        <f>G26-I26</f>
        <v>-23.720720833333289</v>
      </c>
      <c r="K26" s="2">
        <f>90+J26</f>
        <v>66.279279166666711</v>
      </c>
      <c r="L26" s="2">
        <f>EXP(0.06*K26)</f>
        <v>53.343746266219739</v>
      </c>
      <c r="M26" s="2">
        <f>SUMIF(A:A,A26,L:L)</f>
        <v>2437.9740154127985</v>
      </c>
      <c r="N26" s="3">
        <f>L26/M26</f>
        <v>2.188035882621479E-2</v>
      </c>
      <c r="O26" s="7">
        <f>1/N26</f>
        <v>45.70308960390097</v>
      </c>
      <c r="P26" s="3" t="str">
        <f>IF(O26&gt;21,"",N26)</f>
        <v/>
      </c>
      <c r="Q26" s="3" t="str">
        <f>IF(ISNUMBER(P26),SUMIF(A:A,A26,P:P),"")</f>
        <v/>
      </c>
      <c r="R26" s="3" t="str">
        <f>IFERROR(P26*(1/Q26),"")</f>
        <v/>
      </c>
      <c r="S26" s="8" t="str">
        <f>IFERROR(1/R26,"")</f>
        <v/>
      </c>
    </row>
    <row r="27" spans="1:19" x14ac:dyDescent="0.25">
      <c r="A27" s="1">
        <v>4</v>
      </c>
      <c r="B27" s="5">
        <v>0.53819444444444442</v>
      </c>
      <c r="C27" s="1" t="s">
        <v>29</v>
      </c>
      <c r="D27" s="1">
        <v>2</v>
      </c>
      <c r="E27" s="1">
        <v>6</v>
      </c>
      <c r="F27" s="1" t="s">
        <v>60</v>
      </c>
      <c r="G27" s="2">
        <v>64.760799999999989</v>
      </c>
      <c r="H27" s="6">
        <f>1+COUNTIFS(A:A,A27,O:O,"&lt;"&amp;O27)</f>
        <v>1</v>
      </c>
      <c r="I27" s="2">
        <f>AVERAGEIF(A:A,A27,G:G)</f>
        <v>49.078318518518493</v>
      </c>
      <c r="J27" s="2">
        <f>G27-I27</f>
        <v>15.682481481481496</v>
      </c>
      <c r="K27" s="2">
        <f>90+J27</f>
        <v>105.68248148148149</v>
      </c>
      <c r="L27" s="2">
        <f>EXP(0.06*K27)</f>
        <v>567.33439335335754</v>
      </c>
      <c r="M27" s="2">
        <f>SUMIF(A:A,A27,L:L)</f>
        <v>2245.2677531775557</v>
      </c>
      <c r="N27" s="3">
        <f>L27/M27</f>
        <v>0.25268006123120618</v>
      </c>
      <c r="O27" s="7">
        <f>1/N27</f>
        <v>3.9575738391363791</v>
      </c>
      <c r="P27" s="3">
        <f>IF(O27&gt;21,"",N27)</f>
        <v>0.25268006123120618</v>
      </c>
      <c r="Q27" s="3">
        <f>IF(ISNUMBER(P27),SUMIF(A:A,A27,P:P),"")</f>
        <v>0.96365109395939719</v>
      </c>
      <c r="R27" s="3">
        <f>IFERROR(P27*(1/Q27),"")</f>
        <v>0.26221114967348619</v>
      </c>
      <c r="S27" s="8">
        <f>IFERROR(1/R27,"")</f>
        <v>3.8137203595088627</v>
      </c>
    </row>
    <row r="28" spans="1:19" x14ac:dyDescent="0.25">
      <c r="A28" s="1">
        <v>4</v>
      </c>
      <c r="B28" s="5">
        <v>0.53819444444444442</v>
      </c>
      <c r="C28" s="1" t="s">
        <v>29</v>
      </c>
      <c r="D28" s="1">
        <v>2</v>
      </c>
      <c r="E28" s="1">
        <v>5</v>
      </c>
      <c r="F28" s="1" t="s">
        <v>59</v>
      </c>
      <c r="G28" s="2">
        <v>54.738900000000001</v>
      </c>
      <c r="H28" s="6">
        <f>1+COUNTIFS(A:A,A28,O:O,"&lt;"&amp;O28)</f>
        <v>2</v>
      </c>
      <c r="I28" s="2">
        <f>AVERAGEIF(A:A,A28,G:G)</f>
        <v>49.078318518518493</v>
      </c>
      <c r="J28" s="2">
        <f>G28-I28</f>
        <v>5.6605814814815076</v>
      </c>
      <c r="K28" s="2">
        <f>90+J28</f>
        <v>95.660581481481501</v>
      </c>
      <c r="L28" s="2">
        <f>EXP(0.06*K28)</f>
        <v>310.950858639545</v>
      </c>
      <c r="M28" s="2">
        <f>SUMIF(A:A,A28,L:L)</f>
        <v>2245.2677531775557</v>
      </c>
      <c r="N28" s="3">
        <f>L28/M28</f>
        <v>0.13849166015923048</v>
      </c>
      <c r="O28" s="7">
        <f>1/N28</f>
        <v>7.2206514013208611</v>
      </c>
      <c r="P28" s="3">
        <f>IF(O28&gt;21,"",N28)</f>
        <v>0.13849166015923048</v>
      </c>
      <c r="Q28" s="3">
        <f>IF(ISNUMBER(P28),SUMIF(A:A,A28,P:P),"")</f>
        <v>0.96365109395939719</v>
      </c>
      <c r="R28" s="3">
        <f>IFERROR(P28*(1/Q28),"")</f>
        <v>0.14371556368000735</v>
      </c>
      <c r="S28" s="8">
        <f>IFERROR(1/R28,"")</f>
        <v>6.958188621982301</v>
      </c>
    </row>
    <row r="29" spans="1:19" x14ac:dyDescent="0.25">
      <c r="A29" s="1">
        <v>4</v>
      </c>
      <c r="B29" s="5">
        <v>0.53819444444444442</v>
      </c>
      <c r="C29" s="1" t="s">
        <v>29</v>
      </c>
      <c r="D29" s="1">
        <v>2</v>
      </c>
      <c r="E29" s="1">
        <v>2</v>
      </c>
      <c r="F29" s="1" t="s">
        <v>56</v>
      </c>
      <c r="G29" s="2">
        <v>52.967133333333308</v>
      </c>
      <c r="H29" s="6">
        <f>1+COUNTIFS(A:A,A29,O:O,"&lt;"&amp;O29)</f>
        <v>3</v>
      </c>
      <c r="I29" s="2">
        <f>AVERAGEIF(A:A,A29,G:G)</f>
        <v>49.078318518518493</v>
      </c>
      <c r="J29" s="2">
        <f>G29-I29</f>
        <v>3.8888148148148147</v>
      </c>
      <c r="K29" s="2">
        <f>90+J29</f>
        <v>93.888814814814822</v>
      </c>
      <c r="L29" s="2">
        <f>EXP(0.06*K29)</f>
        <v>279.59129857217516</v>
      </c>
      <c r="M29" s="2">
        <f>SUMIF(A:A,A29,L:L)</f>
        <v>2245.2677531775557</v>
      </c>
      <c r="N29" s="3">
        <f>L29/M29</f>
        <v>0.12452470231066695</v>
      </c>
      <c r="O29" s="7">
        <f>1/N29</f>
        <v>8.0305351584393119</v>
      </c>
      <c r="P29" s="3">
        <f>IF(O29&gt;21,"",N29)</f>
        <v>0.12452470231066695</v>
      </c>
      <c r="Q29" s="3">
        <f>IF(ISNUMBER(P29),SUMIF(A:A,A29,P:P),"")</f>
        <v>0.96365109395939719</v>
      </c>
      <c r="R29" s="3">
        <f>IFERROR(P29*(1/Q29),"")</f>
        <v>0.12922177237305532</v>
      </c>
      <c r="S29" s="8">
        <f>IFERROR(1/R29,"")</f>
        <v>7.7386339905094434</v>
      </c>
    </row>
    <row r="30" spans="1:19" x14ac:dyDescent="0.25">
      <c r="A30" s="1">
        <v>4</v>
      </c>
      <c r="B30" s="5">
        <v>0.53819444444444442</v>
      </c>
      <c r="C30" s="1" t="s">
        <v>29</v>
      </c>
      <c r="D30" s="1">
        <v>2</v>
      </c>
      <c r="E30" s="1">
        <v>8</v>
      </c>
      <c r="F30" s="1" t="s">
        <v>62</v>
      </c>
      <c r="G30" s="2">
        <v>48.942066666666598</v>
      </c>
      <c r="H30" s="6">
        <f>1+COUNTIFS(A:A,A30,O:O,"&lt;"&amp;O30)</f>
        <v>4</v>
      </c>
      <c r="I30" s="2">
        <f>AVERAGEIF(A:A,A30,G:G)</f>
        <v>49.078318518518493</v>
      </c>
      <c r="J30" s="2">
        <f>G30-I30</f>
        <v>-0.13625185185189537</v>
      </c>
      <c r="K30" s="2">
        <f>90+J30</f>
        <v>89.863748148148105</v>
      </c>
      <c r="L30" s="2">
        <f>EXP(0.06*K30)</f>
        <v>219.60377259647595</v>
      </c>
      <c r="M30" s="2">
        <f>SUMIF(A:A,A30,L:L)</f>
        <v>2245.2677531775557</v>
      </c>
      <c r="N30" s="3">
        <f>L30/M30</f>
        <v>9.7807387241761037E-2</v>
      </c>
      <c r="O30" s="7">
        <f>1/N30</f>
        <v>10.224176600568958</v>
      </c>
      <c r="P30" s="3">
        <f>IF(O30&gt;21,"",N30)</f>
        <v>9.7807387241761037E-2</v>
      </c>
      <c r="Q30" s="3">
        <f>IF(ISNUMBER(P30),SUMIF(A:A,A30,P:P),"")</f>
        <v>0.96365109395939719</v>
      </c>
      <c r="R30" s="3">
        <f>IFERROR(P30*(1/Q30),"")</f>
        <v>0.10149668054637428</v>
      </c>
      <c r="S30" s="8">
        <f>IFERROR(1/R30,"")</f>
        <v>9.8525389659723466</v>
      </c>
    </row>
    <row r="31" spans="1:19" x14ac:dyDescent="0.25">
      <c r="A31" s="1">
        <v>4</v>
      </c>
      <c r="B31" s="5">
        <v>0.53819444444444442</v>
      </c>
      <c r="C31" s="1" t="s">
        <v>29</v>
      </c>
      <c r="D31" s="1">
        <v>2</v>
      </c>
      <c r="E31" s="1">
        <v>3</v>
      </c>
      <c r="F31" s="1" t="s">
        <v>57</v>
      </c>
      <c r="G31" s="2">
        <v>48.8457333333333</v>
      </c>
      <c r="H31" s="6">
        <f>1+COUNTIFS(A:A,A31,O:O,"&lt;"&amp;O31)</f>
        <v>5</v>
      </c>
      <c r="I31" s="2">
        <f>AVERAGEIF(A:A,A31,G:G)</f>
        <v>49.078318518518493</v>
      </c>
      <c r="J31" s="2">
        <f>G31-I31</f>
        <v>-0.23258518518519367</v>
      </c>
      <c r="K31" s="2">
        <f>90+J31</f>
        <v>89.767414814814799</v>
      </c>
      <c r="L31" s="2">
        <f>EXP(0.06*K31)</f>
        <v>218.33812403880626</v>
      </c>
      <c r="M31" s="2">
        <f>SUMIF(A:A,A31,L:L)</f>
        <v>2245.2677531775557</v>
      </c>
      <c r="N31" s="3">
        <f>L31/M31</f>
        <v>9.7243691194428369E-2</v>
      </c>
      <c r="O31" s="7">
        <f>1/N31</f>
        <v>10.283443457536046</v>
      </c>
      <c r="P31" s="3">
        <f>IF(O31&gt;21,"",N31)</f>
        <v>9.7243691194428369E-2</v>
      </c>
      <c r="Q31" s="3">
        <f>IF(ISNUMBER(P31),SUMIF(A:A,A31,P:P),"")</f>
        <v>0.96365109395939719</v>
      </c>
      <c r="R31" s="3">
        <f>IFERROR(P31*(1/Q31),"")</f>
        <v>0.10091172189187146</v>
      </c>
      <c r="S31" s="8">
        <f>IFERROR(1/R31,"")</f>
        <v>9.9096515375242156</v>
      </c>
    </row>
    <row r="32" spans="1:19" x14ac:dyDescent="0.25">
      <c r="A32" s="1">
        <v>4</v>
      </c>
      <c r="B32" s="5">
        <v>0.53819444444444442</v>
      </c>
      <c r="C32" s="1" t="s">
        <v>29</v>
      </c>
      <c r="D32" s="1">
        <v>2</v>
      </c>
      <c r="E32" s="1">
        <v>1</v>
      </c>
      <c r="F32" s="1" t="s">
        <v>55</v>
      </c>
      <c r="G32" s="2">
        <v>48.838633333333298</v>
      </c>
      <c r="H32" s="6">
        <f>1+COUNTIFS(A:A,A32,O:O,"&lt;"&amp;O32)</f>
        <v>6</v>
      </c>
      <c r="I32" s="2">
        <f>AVERAGEIF(A:A,A32,G:G)</f>
        <v>49.078318518518493</v>
      </c>
      <c r="J32" s="2">
        <f>G32-I32</f>
        <v>-0.23968518518519488</v>
      </c>
      <c r="K32" s="2">
        <f>90+J32</f>
        <v>89.760314814814805</v>
      </c>
      <c r="L32" s="2">
        <f>EXP(0.06*K32)</f>
        <v>218.24513180671747</v>
      </c>
      <c r="M32" s="2">
        <f>SUMIF(A:A,A32,L:L)</f>
        <v>2245.2677531775557</v>
      </c>
      <c r="N32" s="3">
        <f>L32/M32</f>
        <v>9.720227420442476E-2</v>
      </c>
      <c r="O32" s="7">
        <f>1/N32</f>
        <v>10.287825137680564</v>
      </c>
      <c r="P32" s="3">
        <f>IF(O32&gt;21,"",N32)</f>
        <v>9.720227420442476E-2</v>
      </c>
      <c r="Q32" s="3">
        <f>IF(ISNUMBER(P32),SUMIF(A:A,A32,P:P),"")</f>
        <v>0.96365109395939719</v>
      </c>
      <c r="R32" s="3">
        <f>IFERROR(P32*(1/Q32),"")</f>
        <v>0.10086874265357325</v>
      </c>
      <c r="S32" s="8">
        <f>IFERROR(1/R32,"")</f>
        <v>9.9138739483888596</v>
      </c>
    </row>
    <row r="33" spans="1:19" x14ac:dyDescent="0.25">
      <c r="A33" s="1">
        <v>4</v>
      </c>
      <c r="B33" s="5">
        <v>0.53819444444444442</v>
      </c>
      <c r="C33" s="1" t="s">
        <v>29</v>
      </c>
      <c r="D33" s="1">
        <v>2</v>
      </c>
      <c r="E33" s="1">
        <v>7</v>
      </c>
      <c r="F33" s="1" t="s">
        <v>61</v>
      </c>
      <c r="G33" s="2">
        <v>46.440666666666701</v>
      </c>
      <c r="H33" s="6">
        <f>1+COUNTIFS(A:A,A33,O:O,"&lt;"&amp;O33)</f>
        <v>7</v>
      </c>
      <c r="I33" s="2">
        <f>AVERAGEIF(A:A,A33,G:G)</f>
        <v>49.078318518518493</v>
      </c>
      <c r="J33" s="2">
        <f>G33-I33</f>
        <v>-2.6376518518517926</v>
      </c>
      <c r="K33" s="2">
        <f>90+J33</f>
        <v>87.362348148148214</v>
      </c>
      <c r="L33" s="2">
        <f>EXP(0.06*K33)</f>
        <v>188.99884215727482</v>
      </c>
      <c r="M33" s="2">
        <f>SUMIF(A:A,A33,L:L)</f>
        <v>2245.2677531775557</v>
      </c>
      <c r="N33" s="3">
        <f>L33/M33</f>
        <v>8.4176527227008552E-2</v>
      </c>
      <c r="O33" s="7">
        <f>1/N33</f>
        <v>11.879796339223933</v>
      </c>
      <c r="P33" s="3">
        <f>IF(O33&gt;21,"",N33)</f>
        <v>8.4176527227008552E-2</v>
      </c>
      <c r="Q33" s="3">
        <f>IF(ISNUMBER(P33),SUMIF(A:A,A33,P:P),"")</f>
        <v>0.96365109395939719</v>
      </c>
      <c r="R33" s="3">
        <f>IFERROR(P33*(1/Q33),"")</f>
        <v>8.7351664678912602E-2</v>
      </c>
      <c r="S33" s="8">
        <f>IFERROR(1/R33,"")</f>
        <v>11.447978738307985</v>
      </c>
    </row>
    <row r="34" spans="1:19" x14ac:dyDescent="0.25">
      <c r="A34" s="10">
        <v>4</v>
      </c>
      <c r="B34" s="11">
        <v>0.53819444444444442</v>
      </c>
      <c r="C34" s="10" t="s">
        <v>29</v>
      </c>
      <c r="D34" s="10">
        <v>2</v>
      </c>
      <c r="E34" s="10">
        <v>9</v>
      </c>
      <c r="F34" s="10" t="s">
        <v>28</v>
      </c>
      <c r="G34" s="2">
        <v>43.726133333333301</v>
      </c>
      <c r="H34" s="6">
        <f>1+COUNTIFS(A:A,A34,O:O,"&lt;"&amp;O34)</f>
        <v>8</v>
      </c>
      <c r="I34" s="2">
        <f>AVERAGEIF(A:A,A34,G:G)</f>
        <v>49.078318518518493</v>
      </c>
      <c r="J34" s="2">
        <f>G34-I34</f>
        <v>-5.352185185185192</v>
      </c>
      <c r="K34" s="2">
        <f>90+J34</f>
        <v>84.647814814814808</v>
      </c>
      <c r="L34" s="2">
        <f>EXP(0.06*K34)</f>
        <v>160.59230541695743</v>
      </c>
      <c r="M34" s="2">
        <f>SUMIF(A:A,A34,L:L)</f>
        <v>2245.2677531775557</v>
      </c>
      <c r="N34" s="3">
        <f>L34/M34</f>
        <v>7.1524790390670973E-2</v>
      </c>
      <c r="O34" s="7">
        <f>1/N34</f>
        <v>13.981166453448715</v>
      </c>
      <c r="P34" s="3">
        <f>IF(O34&gt;21,"",N34)</f>
        <v>7.1524790390670973E-2</v>
      </c>
      <c r="Q34" s="3">
        <f>IF(ISNUMBER(P34),SUMIF(A:A,A34,P:P),"")</f>
        <v>0.96365109395939719</v>
      </c>
      <c r="R34" s="3">
        <f>IFERROR(P34*(1/Q34),"")</f>
        <v>7.4222704502719769E-2</v>
      </c>
      <c r="S34" s="8">
        <f>IFERROR(1/R34,"")</f>
        <v>13.472966347694278</v>
      </c>
    </row>
    <row r="35" spans="1:19" x14ac:dyDescent="0.25">
      <c r="A35" s="1">
        <v>4</v>
      </c>
      <c r="B35" s="5">
        <v>0.53819444444444442</v>
      </c>
      <c r="C35" s="1" t="s">
        <v>29</v>
      </c>
      <c r="D35" s="1">
        <v>2</v>
      </c>
      <c r="E35" s="1">
        <v>4</v>
      </c>
      <c r="F35" s="1" t="s">
        <v>58</v>
      </c>
      <c r="G35" s="2">
        <v>32.444800000000001</v>
      </c>
      <c r="H35" s="6">
        <f>1+COUNTIFS(A:A,A35,O:O,"&lt;"&amp;O35)</f>
        <v>9</v>
      </c>
      <c r="I35" s="2">
        <f>AVERAGEIF(A:A,A35,G:G)</f>
        <v>49.078318518518493</v>
      </c>
      <c r="J35" s="2">
        <f>G35-I35</f>
        <v>-16.633518518518493</v>
      </c>
      <c r="K35" s="2">
        <f>90+J35</f>
        <v>73.366481481481514</v>
      </c>
      <c r="L35" s="2">
        <f>EXP(0.06*K35)</f>
        <v>81.613026596246527</v>
      </c>
      <c r="M35" s="2">
        <f>SUMIF(A:A,A35,L:L)</f>
        <v>2245.2677531775557</v>
      </c>
      <c r="N35" s="3">
        <f>L35/M35</f>
        <v>3.6348906040602889E-2</v>
      </c>
      <c r="O35" s="7">
        <f>1/N35</f>
        <v>27.511144321178968</v>
      </c>
      <c r="P35" s="3" t="str">
        <f>IF(O35&gt;21,"",N35)</f>
        <v/>
      </c>
      <c r="Q35" s="3" t="str">
        <f>IF(ISNUMBER(P35),SUMIF(A:A,A35,P:P),"")</f>
        <v/>
      </c>
      <c r="R35" s="3" t="str">
        <f>IFERROR(P35*(1/Q35),"")</f>
        <v/>
      </c>
      <c r="S35" s="8" t="str">
        <f>IFERROR(1/R35,"")</f>
        <v/>
      </c>
    </row>
    <row r="36" spans="1:19" x14ac:dyDescent="0.25">
      <c r="A36" s="10">
        <v>5</v>
      </c>
      <c r="B36" s="11">
        <v>0.54027777777777775</v>
      </c>
      <c r="C36" s="10" t="s">
        <v>63</v>
      </c>
      <c r="D36" s="10">
        <v>1</v>
      </c>
      <c r="E36" s="10">
        <v>3</v>
      </c>
      <c r="F36" s="10" t="s">
        <v>66</v>
      </c>
      <c r="G36" s="2">
        <v>70.062933333333305</v>
      </c>
      <c r="H36" s="6">
        <f>1+COUNTIFS(A:A,A36,O:O,"&lt;"&amp;O36)</f>
        <v>1</v>
      </c>
      <c r="I36" s="2">
        <f>AVERAGEIF(A:A,A36,G:G)</f>
        <v>51.397733333333328</v>
      </c>
      <c r="J36" s="2">
        <f>G36-I36</f>
        <v>18.665199999999977</v>
      </c>
      <c r="K36" s="2">
        <f>90+J36</f>
        <v>108.66519999999997</v>
      </c>
      <c r="L36" s="2">
        <f>EXP(0.06*K36)</f>
        <v>678.51867306890983</v>
      </c>
      <c r="M36" s="2">
        <f>SUMIF(A:A,A36,L:L)</f>
        <v>1804.8575967620156</v>
      </c>
      <c r="N36" s="3">
        <f>L36/M36</f>
        <v>0.37594028154143494</v>
      </c>
      <c r="O36" s="7">
        <f>1/N36</f>
        <v>2.6599969439289342</v>
      </c>
      <c r="P36" s="3">
        <f>IF(O36&gt;21,"",N36)</f>
        <v>0.37594028154143494</v>
      </c>
      <c r="Q36" s="3">
        <f>IF(ISNUMBER(P36),SUMIF(A:A,A36,P:P),"")</f>
        <v>0.97638938721832813</v>
      </c>
      <c r="R36" s="3">
        <f>IFERROR(P36*(1/Q36),"")</f>
        <v>0.38503110179481276</v>
      </c>
      <c r="S36" s="8">
        <f>IFERROR(1/R36,"")</f>
        <v>2.5971927860853974</v>
      </c>
    </row>
    <row r="37" spans="1:19" x14ac:dyDescent="0.25">
      <c r="A37" s="10">
        <v>5</v>
      </c>
      <c r="B37" s="11">
        <v>0.54027777777777775</v>
      </c>
      <c r="C37" s="10" t="s">
        <v>63</v>
      </c>
      <c r="D37" s="10">
        <v>1</v>
      </c>
      <c r="E37" s="10">
        <v>4</v>
      </c>
      <c r="F37" s="10" t="s">
        <v>67</v>
      </c>
      <c r="G37" s="2">
        <v>60.020333333333397</v>
      </c>
      <c r="H37" s="6">
        <f>1+COUNTIFS(A:A,A37,O:O,"&lt;"&amp;O37)</f>
        <v>2</v>
      </c>
      <c r="I37" s="2">
        <f>AVERAGEIF(A:A,A37,G:G)</f>
        <v>51.397733333333328</v>
      </c>
      <c r="J37" s="2">
        <f>G37-I37</f>
        <v>8.6226000000000695</v>
      </c>
      <c r="K37" s="2">
        <f>90+J37</f>
        <v>98.622600000000062</v>
      </c>
      <c r="L37" s="2">
        <f>EXP(0.06*K37)</f>
        <v>371.4283578741946</v>
      </c>
      <c r="M37" s="2">
        <f>SUMIF(A:A,A37,L:L)</f>
        <v>1804.8575967620156</v>
      </c>
      <c r="N37" s="3">
        <f>L37/M37</f>
        <v>0.20579371942725644</v>
      </c>
      <c r="O37" s="7">
        <f>1/N37</f>
        <v>4.8592347851192708</v>
      </c>
      <c r="P37" s="3">
        <f>IF(O37&gt;21,"",N37)</f>
        <v>0.20579371942725644</v>
      </c>
      <c r="Q37" s="3">
        <f>IF(ISNUMBER(P37),SUMIF(A:A,A37,P:P),"")</f>
        <v>0.97638938721832813</v>
      </c>
      <c r="R37" s="3">
        <f>IFERROR(P37*(1/Q37),"")</f>
        <v>0.21077013138533776</v>
      </c>
      <c r="S37" s="8">
        <f>IFERROR(1/R37,"")</f>
        <v>4.7445052741925888</v>
      </c>
    </row>
    <row r="38" spans="1:19" x14ac:dyDescent="0.25">
      <c r="A38" s="10">
        <v>5</v>
      </c>
      <c r="B38" s="11">
        <v>0.54027777777777775</v>
      </c>
      <c r="C38" s="10" t="s">
        <v>63</v>
      </c>
      <c r="D38" s="10">
        <v>1</v>
      </c>
      <c r="E38" s="10">
        <v>1</v>
      </c>
      <c r="F38" s="10" t="s">
        <v>64</v>
      </c>
      <c r="G38" s="2">
        <v>58.925333333333398</v>
      </c>
      <c r="H38" s="6">
        <f>1+COUNTIFS(A:A,A38,O:O,"&lt;"&amp;O38)</f>
        <v>3</v>
      </c>
      <c r="I38" s="2">
        <f>AVERAGEIF(A:A,A38,G:G)</f>
        <v>51.397733333333328</v>
      </c>
      <c r="J38" s="2">
        <f>G38-I38</f>
        <v>7.5276000000000707</v>
      </c>
      <c r="K38" s="2">
        <f>90+J38</f>
        <v>97.527600000000064</v>
      </c>
      <c r="L38" s="2">
        <f>EXP(0.06*K38)</f>
        <v>347.8098769924049</v>
      </c>
      <c r="M38" s="2">
        <f>SUMIF(A:A,A38,L:L)</f>
        <v>1804.8575967620156</v>
      </c>
      <c r="N38" s="3">
        <f>L38/M38</f>
        <v>0.19270765605906487</v>
      </c>
      <c r="O38" s="7">
        <f>1/N38</f>
        <v>5.1892074266810662</v>
      </c>
      <c r="P38" s="3">
        <f>IF(O38&gt;21,"",N38)</f>
        <v>0.19270765605906487</v>
      </c>
      <c r="Q38" s="3">
        <f>IF(ISNUMBER(P38),SUMIF(A:A,A38,P:P),"")</f>
        <v>0.97638938721832813</v>
      </c>
      <c r="R38" s="3">
        <f>IFERROR(P38*(1/Q38),"")</f>
        <v>0.19736762666795965</v>
      </c>
      <c r="S38" s="8">
        <f>IFERROR(1/R38,"")</f>
        <v>5.0666870594859237</v>
      </c>
    </row>
    <row r="39" spans="1:19" x14ac:dyDescent="0.25">
      <c r="A39" s="10">
        <v>5</v>
      </c>
      <c r="B39" s="11">
        <v>0.54027777777777775</v>
      </c>
      <c r="C39" s="10" t="s">
        <v>63</v>
      </c>
      <c r="D39" s="10">
        <v>1</v>
      </c>
      <c r="E39" s="10">
        <v>2</v>
      </c>
      <c r="F39" s="10" t="s">
        <v>65</v>
      </c>
      <c r="G39" s="2">
        <v>51.531133333333301</v>
      </c>
      <c r="H39" s="6">
        <f>1+COUNTIFS(A:A,A39,O:O,"&lt;"&amp;O39)</f>
        <v>4</v>
      </c>
      <c r="I39" s="2">
        <f>AVERAGEIF(A:A,A39,G:G)</f>
        <v>51.397733333333328</v>
      </c>
      <c r="J39" s="2">
        <f>G39-I39</f>
        <v>0.13339999999997332</v>
      </c>
      <c r="K39" s="2">
        <f>90+J39</f>
        <v>90.133399999999966</v>
      </c>
      <c r="L39" s="2">
        <f>EXP(0.06*K39)</f>
        <v>223.18566421120465</v>
      </c>
      <c r="M39" s="2">
        <f>SUMIF(A:A,A39,L:L)</f>
        <v>1804.8575967620156</v>
      </c>
      <c r="N39" s="3">
        <f>L39/M39</f>
        <v>0.12365832330019187</v>
      </c>
      <c r="O39" s="7">
        <f>1/N39</f>
        <v>8.0867989579028059</v>
      </c>
      <c r="P39" s="3">
        <f>IF(O39&gt;21,"",N39)</f>
        <v>0.12365832330019187</v>
      </c>
      <c r="Q39" s="3">
        <f>IF(ISNUMBER(P39),SUMIF(A:A,A39,P:P),"")</f>
        <v>0.97638938721832813</v>
      </c>
      <c r="R39" s="3">
        <f>IFERROR(P39*(1/Q39),"")</f>
        <v>0.12664857373397578</v>
      </c>
      <c r="S39" s="8">
        <f>IFERROR(1/R39,"")</f>
        <v>7.8958646790645366</v>
      </c>
    </row>
    <row r="40" spans="1:19" x14ac:dyDescent="0.25">
      <c r="A40" s="10">
        <v>5</v>
      </c>
      <c r="B40" s="11">
        <v>0.54027777777777775</v>
      </c>
      <c r="C40" s="10" t="s">
        <v>63</v>
      </c>
      <c r="D40" s="10">
        <v>1</v>
      </c>
      <c r="E40" s="10">
        <v>5</v>
      </c>
      <c r="F40" s="10" t="s">
        <v>68</v>
      </c>
      <c r="G40" s="2">
        <v>43.912633333333304</v>
      </c>
      <c r="H40" s="6">
        <f>1+COUNTIFS(A:A,A40,O:O,"&lt;"&amp;O40)</f>
        <v>5</v>
      </c>
      <c r="I40" s="2">
        <f>AVERAGEIF(A:A,A40,G:G)</f>
        <v>51.397733333333328</v>
      </c>
      <c r="J40" s="2">
        <f>G40-I40</f>
        <v>-7.4851000000000241</v>
      </c>
      <c r="K40" s="2">
        <f>90+J40</f>
        <v>82.514899999999983</v>
      </c>
      <c r="L40" s="2">
        <f>EXP(0.06*K40)</f>
        <v>141.30123077209498</v>
      </c>
      <c r="M40" s="2">
        <f>SUMIF(A:A,A40,L:L)</f>
        <v>1804.8575967620156</v>
      </c>
      <c r="N40" s="3">
        <f>L40/M40</f>
        <v>7.8289406890380081E-2</v>
      </c>
      <c r="O40" s="7">
        <f>1/N40</f>
        <v>12.773120141275159</v>
      </c>
      <c r="P40" s="3">
        <f>IF(O40&gt;21,"",N40)</f>
        <v>7.8289406890380081E-2</v>
      </c>
      <c r="Q40" s="3">
        <f>IF(ISNUMBER(P40),SUMIF(A:A,A40,P:P),"")</f>
        <v>0.97638938721832813</v>
      </c>
      <c r="R40" s="3">
        <f>IFERROR(P40*(1/Q40),"")</f>
        <v>8.0182566417914145E-2</v>
      </c>
      <c r="S40" s="8">
        <f>IFERROR(1/R40,"")</f>
        <v>12.471538947605737</v>
      </c>
    </row>
    <row r="41" spans="1:19" x14ac:dyDescent="0.25">
      <c r="A41" s="10">
        <v>5</v>
      </c>
      <c r="B41" s="11">
        <v>0.54027777777777775</v>
      </c>
      <c r="C41" s="10" t="s">
        <v>63</v>
      </c>
      <c r="D41" s="10">
        <v>1</v>
      </c>
      <c r="E41" s="10">
        <v>6</v>
      </c>
      <c r="F41" s="10" t="s">
        <v>69</v>
      </c>
      <c r="G41" s="2">
        <v>23.9340333333333</v>
      </c>
      <c r="H41" s="6">
        <f>1+COUNTIFS(A:A,A41,O:O,"&lt;"&amp;O41)</f>
        <v>6</v>
      </c>
      <c r="I41" s="2">
        <f>AVERAGEIF(A:A,A41,G:G)</f>
        <v>51.397733333333328</v>
      </c>
      <c r="J41" s="2">
        <f>G41-I41</f>
        <v>-27.463700000000028</v>
      </c>
      <c r="K41" s="2">
        <f>90+J41</f>
        <v>62.536299999999969</v>
      </c>
      <c r="L41" s="2">
        <f>EXP(0.06*K41)</f>
        <v>42.613793843206381</v>
      </c>
      <c r="M41" s="2">
        <f>SUMIF(A:A,A41,L:L)</f>
        <v>1804.8575967620156</v>
      </c>
      <c r="N41" s="3">
        <f>L41/M41</f>
        <v>2.3610612781671626E-2</v>
      </c>
      <c r="O41" s="7">
        <f>1/N41</f>
        <v>42.353835084546255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8" t="str">
        <f>IFERROR(1/R41,"")</f>
        <v/>
      </c>
    </row>
    <row r="42" spans="1:19" x14ac:dyDescent="0.25">
      <c r="A42" s="1">
        <v>6</v>
      </c>
      <c r="B42" s="5">
        <v>0.54305555555555551</v>
      </c>
      <c r="C42" s="1" t="s">
        <v>70</v>
      </c>
      <c r="D42" s="1">
        <v>1</v>
      </c>
      <c r="E42" s="1">
        <v>8</v>
      </c>
      <c r="F42" s="1" t="s">
        <v>77</v>
      </c>
      <c r="G42" s="2">
        <v>62.023533333333305</v>
      </c>
      <c r="H42" s="6">
        <f>1+COUNTIFS(A:A,A42,O:O,"&lt;"&amp;O42)</f>
        <v>1</v>
      </c>
      <c r="I42" s="2">
        <f>AVERAGEIF(A:A,A42,G:G)</f>
        <v>51.178260000000002</v>
      </c>
      <c r="J42" s="2">
        <f>G42-I42</f>
        <v>10.845273333333303</v>
      </c>
      <c r="K42" s="2">
        <f>90+J42</f>
        <v>100.8452733333333</v>
      </c>
      <c r="L42" s="2">
        <f>EXP(0.06*K42)</f>
        <v>424.41697347902584</v>
      </c>
      <c r="M42" s="2">
        <f>SUMIF(A:A,A42,L:L)</f>
        <v>2435.1996943477516</v>
      </c>
      <c r="N42" s="3">
        <f>L42/M42</f>
        <v>0.17428425868487243</v>
      </c>
      <c r="O42" s="7">
        <f>1/N42</f>
        <v>5.7377528386434724</v>
      </c>
      <c r="P42" s="3">
        <f>IF(O42&gt;21,"",N42)</f>
        <v>0.17428425868487243</v>
      </c>
      <c r="Q42" s="3">
        <f>IF(ISNUMBER(P42),SUMIF(A:A,A42,P:P),"")</f>
        <v>0.96540996492987519</v>
      </c>
      <c r="R42" s="3">
        <f>IFERROR(P42*(1/Q42),"")</f>
        <v>0.18052875463900148</v>
      </c>
      <c r="S42" s="8">
        <f>IFERROR(1/R42,"")</f>
        <v>5.539283766731085</v>
      </c>
    </row>
    <row r="43" spans="1:19" x14ac:dyDescent="0.25">
      <c r="A43" s="1">
        <v>6</v>
      </c>
      <c r="B43" s="5">
        <v>0.54305555555555551</v>
      </c>
      <c r="C43" s="1" t="s">
        <v>70</v>
      </c>
      <c r="D43" s="1">
        <v>1</v>
      </c>
      <c r="E43" s="1">
        <v>4</v>
      </c>
      <c r="F43" s="1" t="s">
        <v>74</v>
      </c>
      <c r="G43" s="2">
        <v>59.493866666666698</v>
      </c>
      <c r="H43" s="6">
        <f>1+COUNTIFS(A:A,A43,O:O,"&lt;"&amp;O43)</f>
        <v>2</v>
      </c>
      <c r="I43" s="2">
        <f>AVERAGEIF(A:A,A43,G:G)</f>
        <v>51.178260000000002</v>
      </c>
      <c r="J43" s="2">
        <f>G43-I43</f>
        <v>8.3156066666666959</v>
      </c>
      <c r="K43" s="2">
        <f>90+J43</f>
        <v>98.315606666666696</v>
      </c>
      <c r="L43" s="2">
        <f>EXP(0.06*K43)</f>
        <v>364.64942041472358</v>
      </c>
      <c r="M43" s="2">
        <f>SUMIF(A:A,A43,L:L)</f>
        <v>2435.1996943477516</v>
      </c>
      <c r="N43" s="3">
        <f>L43/M43</f>
        <v>0.14974107514102328</v>
      </c>
      <c r="O43" s="7">
        <f>1/N43</f>
        <v>6.6781943368459133</v>
      </c>
      <c r="P43" s="3">
        <f>IF(O43&gt;21,"",N43)</f>
        <v>0.14974107514102328</v>
      </c>
      <c r="Q43" s="3">
        <f>IF(ISNUMBER(P43),SUMIF(A:A,A43,P:P),"")</f>
        <v>0.96540996492987519</v>
      </c>
      <c r="R43" s="3">
        <f>IFERROR(P43*(1/Q43),"")</f>
        <v>0.15510620418331822</v>
      </c>
      <c r="S43" s="8">
        <f>IFERROR(1/R43,"")</f>
        <v>6.4471953605293031</v>
      </c>
    </row>
    <row r="44" spans="1:19" x14ac:dyDescent="0.25">
      <c r="A44" s="1">
        <v>6</v>
      </c>
      <c r="B44" s="5">
        <v>0.54305555555555551</v>
      </c>
      <c r="C44" s="1" t="s">
        <v>70</v>
      </c>
      <c r="D44" s="1">
        <v>1</v>
      </c>
      <c r="E44" s="1">
        <v>9</v>
      </c>
      <c r="F44" s="1" t="s">
        <v>78</v>
      </c>
      <c r="G44" s="2">
        <v>57.773733333333297</v>
      </c>
      <c r="H44" s="6">
        <f>1+COUNTIFS(A:A,A44,O:O,"&lt;"&amp;O44)</f>
        <v>3</v>
      </c>
      <c r="I44" s="2">
        <f>AVERAGEIF(A:A,A44,G:G)</f>
        <v>51.178260000000002</v>
      </c>
      <c r="J44" s="2">
        <f>G44-I44</f>
        <v>6.5954733333332953</v>
      </c>
      <c r="K44" s="2">
        <f>90+J44</f>
        <v>96.595473333333302</v>
      </c>
      <c r="L44" s="2">
        <f>EXP(0.06*K44)</f>
        <v>328.89166143986517</v>
      </c>
      <c r="M44" s="2">
        <f>SUMIF(A:A,A44,L:L)</f>
        <v>2435.1996943477516</v>
      </c>
      <c r="N44" s="3">
        <f>L44/M44</f>
        <v>0.13505736806851731</v>
      </c>
      <c r="O44" s="7">
        <f>1/N44</f>
        <v>7.4042609766590441</v>
      </c>
      <c r="P44" s="3">
        <f>IF(O44&gt;21,"",N44)</f>
        <v>0.13505736806851731</v>
      </c>
      <c r="Q44" s="3">
        <f>IF(ISNUMBER(P44),SUMIF(A:A,A44,P:P),"")</f>
        <v>0.96540996492987519</v>
      </c>
      <c r="R44" s="3">
        <f>IFERROR(P44*(1/Q44),"")</f>
        <v>0.13989638907272678</v>
      </c>
      <c r="S44" s="8">
        <f>IFERROR(1/R44,"")</f>
        <v>7.14814732980805</v>
      </c>
    </row>
    <row r="45" spans="1:19" x14ac:dyDescent="0.25">
      <c r="A45" s="1">
        <v>6</v>
      </c>
      <c r="B45" s="5">
        <v>0.54305555555555551</v>
      </c>
      <c r="C45" s="1" t="s">
        <v>70</v>
      </c>
      <c r="D45" s="1">
        <v>1</v>
      </c>
      <c r="E45" s="1">
        <v>3</v>
      </c>
      <c r="F45" s="1" t="s">
        <v>73</v>
      </c>
      <c r="G45" s="2">
        <v>54.925999999999995</v>
      </c>
      <c r="H45" s="6">
        <f>1+COUNTIFS(A:A,A45,O:O,"&lt;"&amp;O45)</f>
        <v>4</v>
      </c>
      <c r="I45" s="2">
        <f>AVERAGEIF(A:A,A45,G:G)</f>
        <v>51.178260000000002</v>
      </c>
      <c r="J45" s="2">
        <f>G45-I45</f>
        <v>3.7477399999999932</v>
      </c>
      <c r="K45" s="2">
        <f>90+J45</f>
        <v>93.747739999999993</v>
      </c>
      <c r="L45" s="2">
        <f>EXP(0.06*K45)</f>
        <v>277.2346889503898</v>
      </c>
      <c r="M45" s="2">
        <f>SUMIF(A:A,A45,L:L)</f>
        <v>2435.1996943477516</v>
      </c>
      <c r="N45" s="3">
        <f>L45/M45</f>
        <v>0.11384474529701551</v>
      </c>
      <c r="O45" s="7">
        <f>1/N45</f>
        <v>8.7838924615365226</v>
      </c>
      <c r="P45" s="3">
        <f>IF(O45&gt;21,"",N45)</f>
        <v>0.11384474529701551</v>
      </c>
      <c r="Q45" s="3">
        <f>IF(ISNUMBER(P45),SUMIF(A:A,A45,P:P),"")</f>
        <v>0.96540996492987519</v>
      </c>
      <c r="R45" s="3">
        <f>IFERROR(P45*(1/Q45),"")</f>
        <v>0.11792373129822095</v>
      </c>
      <c r="S45" s="8">
        <f>IFERROR(1/R45,"")</f>
        <v>8.4800573132397687</v>
      </c>
    </row>
    <row r="46" spans="1:19" x14ac:dyDescent="0.25">
      <c r="A46" s="1">
        <v>6</v>
      </c>
      <c r="B46" s="5">
        <v>0.54305555555555551</v>
      </c>
      <c r="C46" s="1" t="s">
        <v>70</v>
      </c>
      <c r="D46" s="1">
        <v>1</v>
      </c>
      <c r="E46" s="1">
        <v>7</v>
      </c>
      <c r="F46" s="1" t="s">
        <v>76</v>
      </c>
      <c r="G46" s="2">
        <v>52.981633333333299</v>
      </c>
      <c r="H46" s="6">
        <f>1+COUNTIFS(A:A,A46,O:O,"&lt;"&amp;O46)</f>
        <v>5</v>
      </c>
      <c r="I46" s="2">
        <f>AVERAGEIF(A:A,A46,G:G)</f>
        <v>51.178260000000002</v>
      </c>
      <c r="J46" s="2">
        <f>G46-I46</f>
        <v>1.8033733333332975</v>
      </c>
      <c r="K46" s="2">
        <f>90+J46</f>
        <v>91.803373333333298</v>
      </c>
      <c r="L46" s="2">
        <f>EXP(0.06*K46)</f>
        <v>246.70724728028733</v>
      </c>
      <c r="M46" s="2">
        <f>SUMIF(A:A,A46,L:L)</f>
        <v>2435.1996943477516</v>
      </c>
      <c r="N46" s="3">
        <f>L46/M46</f>
        <v>0.10130883633605492</v>
      </c>
      <c r="O46" s="7">
        <f>1/N46</f>
        <v>9.8708072875584776</v>
      </c>
      <c r="P46" s="3">
        <f>IF(O46&gt;21,"",N46)</f>
        <v>0.10130883633605492</v>
      </c>
      <c r="Q46" s="3">
        <f>IF(ISNUMBER(P46),SUMIF(A:A,A46,P:P),"")</f>
        <v>0.96540996492987519</v>
      </c>
      <c r="R46" s="3">
        <f>IFERROR(P46*(1/Q46),"")</f>
        <v>0.10493866856182051</v>
      </c>
      <c r="S46" s="8">
        <f>IFERROR(1/R46,"")</f>
        <v>9.5293757173113853</v>
      </c>
    </row>
    <row r="47" spans="1:19" x14ac:dyDescent="0.25">
      <c r="A47" s="1">
        <v>6</v>
      </c>
      <c r="B47" s="5">
        <v>0.54305555555555551</v>
      </c>
      <c r="C47" s="1" t="s">
        <v>70</v>
      </c>
      <c r="D47" s="1">
        <v>1</v>
      </c>
      <c r="E47" s="1">
        <v>2</v>
      </c>
      <c r="F47" s="1" t="s">
        <v>72</v>
      </c>
      <c r="G47" s="2">
        <v>50.375266666666697</v>
      </c>
      <c r="H47" s="6">
        <f>1+COUNTIFS(A:A,A47,O:O,"&lt;"&amp;O47)</f>
        <v>6</v>
      </c>
      <c r="I47" s="2">
        <f>AVERAGEIF(A:A,A47,G:G)</f>
        <v>51.178260000000002</v>
      </c>
      <c r="J47" s="2">
        <f>G47-I47</f>
        <v>-0.8029933333333048</v>
      </c>
      <c r="K47" s="2">
        <f>90+J47</f>
        <v>89.197006666666695</v>
      </c>
      <c r="L47" s="2">
        <f>EXP(0.06*K47)</f>
        <v>210.99203838676084</v>
      </c>
      <c r="M47" s="2">
        <f>SUMIF(A:A,A47,L:L)</f>
        <v>2435.1996943477516</v>
      </c>
      <c r="N47" s="3">
        <f>L47/M47</f>
        <v>8.6642602196643811E-2</v>
      </c>
      <c r="O47" s="7">
        <f>1/N47</f>
        <v>11.54166627787105</v>
      </c>
      <c r="P47" s="3">
        <f>IF(O47&gt;21,"",N47)</f>
        <v>8.6642602196643811E-2</v>
      </c>
      <c r="Q47" s="3">
        <f>IF(ISNUMBER(P47),SUMIF(A:A,A47,P:P),"")</f>
        <v>0.96540996492987519</v>
      </c>
      <c r="R47" s="3">
        <f>IFERROR(P47*(1/Q47),"")</f>
        <v>8.9746952428585408E-2</v>
      </c>
      <c r="S47" s="8">
        <f>IFERROR(1/R47,"")</f>
        <v>11.142439636551812</v>
      </c>
    </row>
    <row r="48" spans="1:19" x14ac:dyDescent="0.25">
      <c r="A48" s="10">
        <v>6</v>
      </c>
      <c r="B48" s="11">
        <v>0.54305555555555551</v>
      </c>
      <c r="C48" s="10" t="s">
        <v>70</v>
      </c>
      <c r="D48" s="10">
        <v>1</v>
      </c>
      <c r="E48" s="10">
        <v>11</v>
      </c>
      <c r="F48" s="10" t="s">
        <v>80</v>
      </c>
      <c r="G48" s="2">
        <v>46.551666666666705</v>
      </c>
      <c r="H48" s="6">
        <f>1+COUNTIFS(A:A,A48,O:O,"&lt;"&amp;O48)</f>
        <v>7</v>
      </c>
      <c r="I48" s="2">
        <f>AVERAGEIF(A:A,A48,G:G)</f>
        <v>51.178260000000002</v>
      </c>
      <c r="J48" s="2">
        <f>G48-I48</f>
        <v>-4.6265933333332967</v>
      </c>
      <c r="K48" s="2">
        <f>90+J48</f>
        <v>85.37340666666671</v>
      </c>
      <c r="L48" s="2">
        <f>EXP(0.06*K48)</f>
        <v>167.73819486626547</v>
      </c>
      <c r="M48" s="2">
        <f>SUMIF(A:A,A48,L:L)</f>
        <v>2435.1996943477516</v>
      </c>
      <c r="N48" s="3">
        <f>L48/M48</f>
        <v>6.8880673423044589E-2</v>
      </c>
      <c r="O48" s="7">
        <f>1/N48</f>
        <v>14.517860385282498</v>
      </c>
      <c r="P48" s="3">
        <f>IF(O48&gt;21,"",N48)</f>
        <v>6.8880673423044589E-2</v>
      </c>
      <c r="Q48" s="3">
        <f>IF(ISNUMBER(P48),SUMIF(A:A,A48,P:P),"")</f>
        <v>0.96540996492987519</v>
      </c>
      <c r="R48" s="3">
        <f>IFERROR(P48*(1/Q48),"")</f>
        <v>7.1348624859126977E-2</v>
      </c>
      <c r="S48" s="8">
        <f>IFERROR(1/R48,"")</f>
        <v>14.015687085412399</v>
      </c>
    </row>
    <row r="49" spans="1:19" x14ac:dyDescent="0.25">
      <c r="A49" s="1">
        <v>6</v>
      </c>
      <c r="B49" s="5">
        <v>0.54305555555555551</v>
      </c>
      <c r="C49" s="1" t="s">
        <v>70</v>
      </c>
      <c r="D49" s="1">
        <v>1</v>
      </c>
      <c r="E49" s="1">
        <v>1</v>
      </c>
      <c r="F49" s="1" t="s">
        <v>71</v>
      </c>
      <c r="G49" s="2">
        <v>46.523900000000005</v>
      </c>
      <c r="H49" s="6">
        <f>1+COUNTIFS(A:A,A49,O:O,"&lt;"&amp;O49)</f>
        <v>8</v>
      </c>
      <c r="I49" s="2">
        <f>AVERAGEIF(A:A,A49,G:G)</f>
        <v>51.178260000000002</v>
      </c>
      <c r="J49" s="2">
        <f>G49-I49</f>
        <v>-4.6543599999999969</v>
      </c>
      <c r="K49" s="2">
        <f>90+J49</f>
        <v>85.345640000000003</v>
      </c>
      <c r="L49" s="2">
        <f>EXP(0.06*K49)</f>
        <v>167.45897568777585</v>
      </c>
      <c r="M49" s="2">
        <f>SUMIF(A:A,A49,L:L)</f>
        <v>2435.1996943477516</v>
      </c>
      <c r="N49" s="3">
        <f>L49/M49</f>
        <v>6.8766013759141986E-2</v>
      </c>
      <c r="O49" s="7">
        <f>1/N49</f>
        <v>14.542067299444948</v>
      </c>
      <c r="P49" s="3">
        <f>IF(O49&gt;21,"",N49)</f>
        <v>6.8766013759141986E-2</v>
      </c>
      <c r="Q49" s="3">
        <f>IF(ISNUMBER(P49),SUMIF(A:A,A49,P:P),"")</f>
        <v>0.96540996492987519</v>
      </c>
      <c r="R49" s="3">
        <f>IFERROR(P49*(1/Q49),"")</f>
        <v>7.1229857011199355E-2</v>
      </c>
      <c r="S49" s="8">
        <f>IFERROR(1/R49,"")</f>
        <v>14.039056681565031</v>
      </c>
    </row>
    <row r="50" spans="1:19" x14ac:dyDescent="0.25">
      <c r="A50" s="1">
        <v>6</v>
      </c>
      <c r="B50" s="5">
        <v>0.54305555555555551</v>
      </c>
      <c r="C50" s="1" t="s">
        <v>70</v>
      </c>
      <c r="D50" s="1">
        <v>1</v>
      </c>
      <c r="E50" s="1">
        <v>10</v>
      </c>
      <c r="F50" s="1" t="s">
        <v>79</v>
      </c>
      <c r="G50" s="2">
        <v>46.061500000000002</v>
      </c>
      <c r="H50" s="6">
        <f>1+COUNTIFS(A:A,A50,O:O,"&lt;"&amp;O50)</f>
        <v>9</v>
      </c>
      <c r="I50" s="2">
        <f>AVERAGEIF(A:A,A50,G:G)</f>
        <v>51.178260000000002</v>
      </c>
      <c r="J50" s="2">
        <f>G50-I50</f>
        <v>-5.1167599999999993</v>
      </c>
      <c r="K50" s="2">
        <f>90+J50</f>
        <v>84.883240000000001</v>
      </c>
      <c r="L50" s="2">
        <f>EXP(0.06*K50)</f>
        <v>162.87685101241212</v>
      </c>
      <c r="M50" s="2">
        <f>SUMIF(A:A,A50,L:L)</f>
        <v>2435.1996943477516</v>
      </c>
      <c r="N50" s="3">
        <f>L50/M50</f>
        <v>6.6884392023561487E-2</v>
      </c>
      <c r="O50" s="7">
        <f>1/N50</f>
        <v>14.951171263509851</v>
      </c>
      <c r="P50" s="3">
        <f>IF(O50&gt;21,"",N50)</f>
        <v>6.6884392023561487E-2</v>
      </c>
      <c r="Q50" s="3">
        <f>IF(ISNUMBER(P50),SUMIF(A:A,A50,P:P),"")</f>
        <v>0.96540996492987519</v>
      </c>
      <c r="R50" s="3">
        <f>IFERROR(P50*(1/Q50),"")</f>
        <v>6.9280817946000592E-2</v>
      </c>
      <c r="S50" s="8">
        <f>IFERROR(1/R50,"")</f>
        <v>14.4340097251656</v>
      </c>
    </row>
    <row r="51" spans="1:19" x14ac:dyDescent="0.25">
      <c r="A51" s="1">
        <v>6</v>
      </c>
      <c r="B51" s="5">
        <v>0.54305555555555551</v>
      </c>
      <c r="C51" s="1" t="s">
        <v>70</v>
      </c>
      <c r="D51" s="1">
        <v>1</v>
      </c>
      <c r="E51" s="1">
        <v>5</v>
      </c>
      <c r="F51" s="1" t="s">
        <v>75</v>
      </c>
      <c r="G51" s="2">
        <v>35.0715</v>
      </c>
      <c r="H51" s="6">
        <f>1+COUNTIFS(A:A,A51,O:O,"&lt;"&amp;O51)</f>
        <v>10</v>
      </c>
      <c r="I51" s="2">
        <f>AVERAGEIF(A:A,A51,G:G)</f>
        <v>51.178260000000002</v>
      </c>
      <c r="J51" s="2">
        <f>G51-I51</f>
        <v>-16.106760000000001</v>
      </c>
      <c r="K51" s="2">
        <f>90+J51</f>
        <v>73.893239999999992</v>
      </c>
      <c r="L51" s="2">
        <f>EXP(0.06*K51)</f>
        <v>84.233642830245216</v>
      </c>
      <c r="M51" s="2">
        <f>SUMIF(A:A,A51,L:L)</f>
        <v>2435.1996943477516</v>
      </c>
      <c r="N51" s="3">
        <f>L51/M51</f>
        <v>3.4590035070124509E-2</v>
      </c>
      <c r="O51" s="7">
        <f>1/N51</f>
        <v>28.910060309933083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8" t="str">
        <f>IFERROR(1/R51,"")</f>
        <v/>
      </c>
    </row>
    <row r="52" spans="1:19" x14ac:dyDescent="0.25">
      <c r="A52" s="10">
        <v>7</v>
      </c>
      <c r="B52" s="11">
        <v>0.54861111111111105</v>
      </c>
      <c r="C52" s="10" t="s">
        <v>40</v>
      </c>
      <c r="D52" s="10">
        <v>2</v>
      </c>
      <c r="E52" s="10">
        <v>2</v>
      </c>
      <c r="F52" s="10" t="s">
        <v>82</v>
      </c>
      <c r="G52" s="2">
        <v>75.652466666666598</v>
      </c>
      <c r="H52" s="6">
        <f>1+COUNTIFS(A:A,A52,O:O,"&lt;"&amp;O52)</f>
        <v>1</v>
      </c>
      <c r="I52" s="2">
        <f>AVERAGEIF(A:A,A52,G:G)</f>
        <v>51.70681111111108</v>
      </c>
      <c r="J52" s="2">
        <f>G52-I52</f>
        <v>23.945655555555518</v>
      </c>
      <c r="K52" s="2">
        <f>90+J52</f>
        <v>113.94565555555552</v>
      </c>
      <c r="L52" s="2">
        <f>EXP(0.06*K52)</f>
        <v>931.44703948180211</v>
      </c>
      <c r="M52" s="2">
        <f>SUMIF(A:A,A52,L:L)</f>
        <v>2696.1154663504203</v>
      </c>
      <c r="N52" s="3">
        <f>L52/M52</f>
        <v>0.34547742895546291</v>
      </c>
      <c r="O52" s="7">
        <f>1/N52</f>
        <v>2.894545102478792</v>
      </c>
      <c r="P52" s="3">
        <f>IF(O52&gt;21,"",N52)</f>
        <v>0.34547742895546291</v>
      </c>
      <c r="Q52" s="3">
        <f>IF(ISNUMBER(P52),SUMIF(A:A,A52,P:P),"")</f>
        <v>0.93669217032783125</v>
      </c>
      <c r="R52" s="3">
        <f>IFERROR(P52*(1/Q52),"")</f>
        <v>0.36882707030053419</v>
      </c>
      <c r="S52" s="8">
        <f>IFERROR(1/R52,"")</f>
        <v>2.7112977341526543</v>
      </c>
    </row>
    <row r="53" spans="1:19" x14ac:dyDescent="0.25">
      <c r="A53" s="10">
        <v>7</v>
      </c>
      <c r="B53" s="11">
        <v>0.54861111111111105</v>
      </c>
      <c r="C53" s="10" t="s">
        <v>40</v>
      </c>
      <c r="D53" s="10">
        <v>2</v>
      </c>
      <c r="E53" s="10">
        <v>3</v>
      </c>
      <c r="F53" s="10" t="s">
        <v>83</v>
      </c>
      <c r="G53" s="2">
        <v>66.105100000000007</v>
      </c>
      <c r="H53" s="6">
        <f>1+COUNTIFS(A:A,A53,O:O,"&lt;"&amp;O53)</f>
        <v>2</v>
      </c>
      <c r="I53" s="2">
        <f>AVERAGEIF(A:A,A53,G:G)</f>
        <v>51.70681111111108</v>
      </c>
      <c r="J53" s="2">
        <f>G53-I53</f>
        <v>14.398288888888928</v>
      </c>
      <c r="K53" s="2">
        <f>90+J53</f>
        <v>104.39828888888893</v>
      </c>
      <c r="L53" s="2">
        <f>EXP(0.06*K53)</f>
        <v>525.26207753157291</v>
      </c>
      <c r="M53" s="2">
        <f>SUMIF(A:A,A53,L:L)</f>
        <v>2696.1154663504203</v>
      </c>
      <c r="N53" s="3">
        <f>L53/M53</f>
        <v>0.19482180347512734</v>
      </c>
      <c r="O53" s="7">
        <f>1/N53</f>
        <v>5.1328957137370343</v>
      </c>
      <c r="P53" s="3">
        <f>IF(O53&gt;21,"",N53)</f>
        <v>0.19482180347512734</v>
      </c>
      <c r="Q53" s="3">
        <f>IF(ISNUMBER(P53),SUMIF(A:A,A53,P:P),"")</f>
        <v>0.93669217032783125</v>
      </c>
      <c r="R53" s="3">
        <f>IFERROR(P53*(1/Q53),"")</f>
        <v>0.20798914482966374</v>
      </c>
      <c r="S53" s="8">
        <f>IFERROR(1/R53,"")</f>
        <v>4.8079432261667652</v>
      </c>
    </row>
    <row r="54" spans="1:19" x14ac:dyDescent="0.25">
      <c r="A54" s="10">
        <v>7</v>
      </c>
      <c r="B54" s="11">
        <v>0.54861111111111105</v>
      </c>
      <c r="C54" s="10" t="s">
        <v>40</v>
      </c>
      <c r="D54" s="10">
        <v>2</v>
      </c>
      <c r="E54" s="10">
        <v>5</v>
      </c>
      <c r="F54" s="10" t="s">
        <v>85</v>
      </c>
      <c r="G54" s="2">
        <v>56.391799999999904</v>
      </c>
      <c r="H54" s="6">
        <f>1+COUNTIFS(A:A,A54,O:O,"&lt;"&amp;O54)</f>
        <v>3</v>
      </c>
      <c r="I54" s="2">
        <f>AVERAGEIF(A:A,A54,G:G)</f>
        <v>51.70681111111108</v>
      </c>
      <c r="J54" s="2">
        <f>G54-I54</f>
        <v>4.6849888888888245</v>
      </c>
      <c r="K54" s="2">
        <f>90+J54</f>
        <v>94.684988888888824</v>
      </c>
      <c r="L54" s="2">
        <f>EXP(0.06*K54)</f>
        <v>293.27165608037058</v>
      </c>
      <c r="M54" s="2">
        <f>SUMIF(A:A,A54,L:L)</f>
        <v>2696.1154663504203</v>
      </c>
      <c r="N54" s="3">
        <f>L54/M54</f>
        <v>0.10877562913778166</v>
      </c>
      <c r="O54" s="7">
        <f>1/N54</f>
        <v>9.1932357268496308</v>
      </c>
      <c r="P54" s="3">
        <f>IF(O54&gt;21,"",N54)</f>
        <v>0.10877562913778166</v>
      </c>
      <c r="Q54" s="3">
        <f>IF(ISNUMBER(P54),SUMIF(A:A,A54,P:P),"")</f>
        <v>0.93669217032783125</v>
      </c>
      <c r="R54" s="3">
        <f>IFERROR(P54*(1/Q54),"")</f>
        <v>0.1161274029863103</v>
      </c>
      <c r="S54" s="8">
        <f>IFERROR(1/R54,"")</f>
        <v>8.6112319253181369</v>
      </c>
    </row>
    <row r="55" spans="1:19" x14ac:dyDescent="0.25">
      <c r="A55" s="10">
        <v>7</v>
      </c>
      <c r="B55" s="11">
        <v>0.54861111111111105</v>
      </c>
      <c r="C55" s="10" t="s">
        <v>40</v>
      </c>
      <c r="D55" s="10">
        <v>2</v>
      </c>
      <c r="E55" s="10">
        <v>4</v>
      </c>
      <c r="F55" s="10" t="s">
        <v>84</v>
      </c>
      <c r="G55" s="2">
        <v>54.854866666666602</v>
      </c>
      <c r="H55" s="6">
        <f>1+COUNTIFS(A:A,A55,O:O,"&lt;"&amp;O55)</f>
        <v>4</v>
      </c>
      <c r="I55" s="2">
        <f>AVERAGEIF(A:A,A55,G:G)</f>
        <v>51.70681111111108</v>
      </c>
      <c r="J55" s="2">
        <f>G55-I55</f>
        <v>3.1480555555555227</v>
      </c>
      <c r="K55" s="2">
        <f>90+J55</f>
        <v>93.148055555555516</v>
      </c>
      <c r="L55" s="2">
        <f>EXP(0.06*K55)</f>
        <v>267.43681513523859</v>
      </c>
      <c r="M55" s="2">
        <f>SUMIF(A:A,A55,L:L)</f>
        <v>2696.1154663504203</v>
      </c>
      <c r="N55" s="3">
        <f>L55/M55</f>
        <v>9.9193383396614224E-2</v>
      </c>
      <c r="O55" s="7">
        <f>1/N55</f>
        <v>10.081317581452042</v>
      </c>
      <c r="P55" s="3">
        <f>IF(O55&gt;21,"",N55)</f>
        <v>9.9193383396614224E-2</v>
      </c>
      <c r="Q55" s="3">
        <f>IF(ISNUMBER(P55),SUMIF(A:A,A55,P:P),"")</f>
        <v>0.93669217032783125</v>
      </c>
      <c r="R55" s="3">
        <f>IFERROR(P55*(1/Q55),"")</f>
        <v>0.10589752593095522</v>
      </c>
      <c r="S55" s="8">
        <f>IFERROR(1/R55,"")</f>
        <v>9.4430912451344344</v>
      </c>
    </row>
    <row r="56" spans="1:19" x14ac:dyDescent="0.25">
      <c r="A56" s="1">
        <v>7</v>
      </c>
      <c r="B56" s="5">
        <v>0.54861111111111105</v>
      </c>
      <c r="C56" s="1" t="s">
        <v>40</v>
      </c>
      <c r="D56" s="1">
        <v>2</v>
      </c>
      <c r="E56" s="1">
        <v>7</v>
      </c>
      <c r="F56" s="1" t="s">
        <v>87</v>
      </c>
      <c r="G56" s="2">
        <v>51.425300000000092</v>
      </c>
      <c r="H56" s="6">
        <f>1+COUNTIFS(A:A,A56,O:O,"&lt;"&amp;O56)</f>
        <v>5</v>
      </c>
      <c r="I56" s="2">
        <f>AVERAGEIF(A:A,A56,G:G)</f>
        <v>51.70681111111108</v>
      </c>
      <c r="J56" s="2">
        <f>G56-I56</f>
        <v>-0.28151111111098714</v>
      </c>
      <c r="K56" s="2">
        <f>90+J56</f>
        <v>89.718488888889013</v>
      </c>
      <c r="L56" s="2">
        <f>EXP(0.06*K56)</f>
        <v>217.69812018882703</v>
      </c>
      <c r="M56" s="2">
        <f>SUMIF(A:A,A56,L:L)</f>
        <v>2696.1154663504203</v>
      </c>
      <c r="N56" s="3">
        <f>L56/M56</f>
        <v>8.0745102687872911E-2</v>
      </c>
      <c r="O56" s="7">
        <f>1/N56</f>
        <v>12.384652031041256</v>
      </c>
      <c r="P56" s="3">
        <f>IF(O56&gt;21,"",N56)</f>
        <v>8.0745102687872911E-2</v>
      </c>
      <c r="Q56" s="3">
        <f>IF(ISNUMBER(P56),SUMIF(A:A,A56,P:P),"")</f>
        <v>0.93669217032783125</v>
      </c>
      <c r="R56" s="3">
        <f>IFERROR(P56*(1/Q56),"")</f>
        <v>8.6202388837747071E-2</v>
      </c>
      <c r="S56" s="8">
        <f>IFERROR(1/R56,"")</f>
        <v>11.600606589711015</v>
      </c>
    </row>
    <row r="57" spans="1:19" x14ac:dyDescent="0.25">
      <c r="A57" s="1">
        <v>7</v>
      </c>
      <c r="B57" s="5">
        <v>0.54861111111111105</v>
      </c>
      <c r="C57" s="1" t="s">
        <v>40</v>
      </c>
      <c r="D57" s="1">
        <v>2</v>
      </c>
      <c r="E57" s="1">
        <v>10</v>
      </c>
      <c r="F57" s="1" t="s">
        <v>89</v>
      </c>
      <c r="G57" s="2">
        <v>44.765733333333301</v>
      </c>
      <c r="H57" s="6">
        <f>1+COUNTIFS(A:A,A57,O:O,"&lt;"&amp;O57)</f>
        <v>6</v>
      </c>
      <c r="I57" s="2">
        <f>AVERAGEIF(A:A,A57,G:G)</f>
        <v>51.70681111111108</v>
      </c>
      <c r="J57" s="2">
        <f>G57-I57</f>
        <v>-6.9410777777777781</v>
      </c>
      <c r="K57" s="2">
        <f>90+J57</f>
        <v>83.058922222222222</v>
      </c>
      <c r="L57" s="2">
        <f>EXP(0.06*K57)</f>
        <v>145.98959226822907</v>
      </c>
      <c r="M57" s="2">
        <f>SUMIF(A:A,A57,L:L)</f>
        <v>2696.1154663504203</v>
      </c>
      <c r="N57" s="3">
        <f>L57/M57</f>
        <v>5.414812313874931E-2</v>
      </c>
      <c r="O57" s="7">
        <f>1/N57</f>
        <v>18.46786078693064</v>
      </c>
      <c r="P57" s="3">
        <f>IF(O57&gt;21,"",N57)</f>
        <v>5.414812313874931E-2</v>
      </c>
      <c r="Q57" s="3">
        <f>IF(ISNUMBER(P57),SUMIF(A:A,A57,P:P),"")</f>
        <v>0.93669217032783125</v>
      </c>
      <c r="R57" s="3">
        <f>IFERROR(P57*(1/Q57),"")</f>
        <v>5.7807810136598137E-2</v>
      </c>
      <c r="S57" s="8">
        <f>IFERROR(1/R57,"")</f>
        <v>17.298700601822311</v>
      </c>
    </row>
    <row r="58" spans="1:19" x14ac:dyDescent="0.25">
      <c r="A58" s="1">
        <v>7</v>
      </c>
      <c r="B58" s="5">
        <v>0.54861111111111105</v>
      </c>
      <c r="C58" s="1" t="s">
        <v>40</v>
      </c>
      <c r="D58" s="1">
        <v>2</v>
      </c>
      <c r="E58" s="1">
        <v>6</v>
      </c>
      <c r="F58" s="1" t="s">
        <v>86</v>
      </c>
      <c r="G58" s="2">
        <v>44.574599999999997</v>
      </c>
      <c r="H58" s="6">
        <f>1+COUNTIFS(A:A,A58,O:O,"&lt;"&amp;O58)</f>
        <v>7</v>
      </c>
      <c r="I58" s="2">
        <f>AVERAGEIF(A:A,A58,G:G)</f>
        <v>51.70681111111108</v>
      </c>
      <c r="J58" s="2">
        <f>G58-I58</f>
        <v>-7.1322111111110829</v>
      </c>
      <c r="K58" s="2">
        <f>90+J58</f>
        <v>82.867788888888924</v>
      </c>
      <c r="L58" s="2">
        <f>EXP(0.06*K58)</f>
        <v>144.32494694416798</v>
      </c>
      <c r="M58" s="2">
        <f>SUMIF(A:A,A58,L:L)</f>
        <v>2696.1154663504203</v>
      </c>
      <c r="N58" s="3">
        <f>L58/M58</f>
        <v>5.3530699536222956E-2</v>
      </c>
      <c r="O58" s="7">
        <f>1/N58</f>
        <v>18.680869270600951</v>
      </c>
      <c r="P58" s="3">
        <f>IF(O58&gt;21,"",N58)</f>
        <v>5.3530699536222956E-2</v>
      </c>
      <c r="Q58" s="3">
        <f>IF(ISNUMBER(P58),SUMIF(A:A,A58,P:P),"")</f>
        <v>0.93669217032783125</v>
      </c>
      <c r="R58" s="3">
        <f>IFERROR(P58*(1/Q58),"")</f>
        <v>5.7148656978191506E-2</v>
      </c>
      <c r="S58" s="8">
        <f>IFERROR(1/R58,"")</f>
        <v>17.498223980689694</v>
      </c>
    </row>
    <row r="59" spans="1:19" x14ac:dyDescent="0.25">
      <c r="A59" s="1">
        <v>7</v>
      </c>
      <c r="B59" s="5">
        <v>0.54861111111111105</v>
      </c>
      <c r="C59" s="1" t="s">
        <v>40</v>
      </c>
      <c r="D59" s="1">
        <v>2</v>
      </c>
      <c r="E59" s="1">
        <v>11</v>
      </c>
      <c r="F59" s="1" t="s">
        <v>90</v>
      </c>
      <c r="G59" s="2">
        <v>36.658566666666701</v>
      </c>
      <c r="H59" s="6">
        <f>1+COUNTIFS(A:A,A59,O:O,"&lt;"&amp;O59)</f>
        <v>8</v>
      </c>
      <c r="I59" s="2">
        <f>AVERAGEIF(A:A,A59,G:G)</f>
        <v>51.70681111111108</v>
      </c>
      <c r="J59" s="2">
        <f>G59-I59</f>
        <v>-15.048244444444379</v>
      </c>
      <c r="K59" s="2">
        <f>90+J59</f>
        <v>74.951755555555621</v>
      </c>
      <c r="L59" s="2">
        <f>EXP(0.06*K59)</f>
        <v>89.756938478543603</v>
      </c>
      <c r="M59" s="2">
        <f>SUMIF(A:A,A59,L:L)</f>
        <v>2696.1154663504203</v>
      </c>
      <c r="N59" s="3">
        <f>L59/M59</f>
        <v>3.3291207145531687E-2</v>
      </c>
      <c r="O59" s="7">
        <f>1/N59</f>
        <v>30.037961544275785</v>
      </c>
      <c r="P59" s="3" t="str">
        <f>IF(O59&gt;21,"",N59)</f>
        <v/>
      </c>
      <c r="Q59" s="3" t="str">
        <f>IF(ISNUMBER(P59),SUMIF(A:A,A59,P:P),"")</f>
        <v/>
      </c>
      <c r="R59" s="3" t="str">
        <f>IFERROR(P59*(1/Q59),"")</f>
        <v/>
      </c>
      <c r="S59" s="8" t="str">
        <f>IFERROR(1/R59,"")</f>
        <v/>
      </c>
    </row>
    <row r="60" spans="1:19" x14ac:dyDescent="0.25">
      <c r="A60" s="1">
        <v>7</v>
      </c>
      <c r="B60" s="5">
        <v>0.54861111111111105</v>
      </c>
      <c r="C60" s="1" t="s">
        <v>40</v>
      </c>
      <c r="D60" s="1">
        <v>2</v>
      </c>
      <c r="E60" s="1">
        <v>9</v>
      </c>
      <c r="F60" s="1" t="s">
        <v>88</v>
      </c>
      <c r="G60" s="2">
        <v>34.932866666666598</v>
      </c>
      <c r="H60" s="6">
        <f>1+COUNTIFS(A:A,A60,O:O,"&lt;"&amp;O60)</f>
        <v>9</v>
      </c>
      <c r="I60" s="2">
        <f>AVERAGEIF(A:A,A60,G:G)</f>
        <v>51.70681111111108</v>
      </c>
      <c r="J60" s="2">
        <f>G60-I60</f>
        <v>-16.773944444444481</v>
      </c>
      <c r="K60" s="2">
        <f>90+J60</f>
        <v>73.226055555555519</v>
      </c>
      <c r="L60" s="2">
        <f>EXP(0.06*K60)</f>
        <v>80.928280241668205</v>
      </c>
      <c r="M60" s="2">
        <f>SUMIF(A:A,A60,L:L)</f>
        <v>2696.1154663504203</v>
      </c>
      <c r="N60" s="3">
        <f>L60/M60</f>
        <v>3.0016622526636911E-2</v>
      </c>
      <c r="O60" s="7">
        <f>1/N60</f>
        <v>33.314874087269303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8" t="str">
        <f>IFERROR(1/R60,"")</f>
        <v/>
      </c>
    </row>
    <row r="61" spans="1:19" x14ac:dyDescent="0.25">
      <c r="A61" s="1">
        <v>8</v>
      </c>
      <c r="B61" s="5">
        <v>0.55138888888888882</v>
      </c>
      <c r="C61" s="1" t="s">
        <v>91</v>
      </c>
      <c r="D61" s="1">
        <v>1</v>
      </c>
      <c r="E61" s="1">
        <v>1</v>
      </c>
      <c r="F61" s="1" t="s">
        <v>19</v>
      </c>
      <c r="G61" s="2">
        <v>82.351500000000001</v>
      </c>
      <c r="H61" s="6">
        <f>1+COUNTIFS(A:A,A61,O:O,"&lt;"&amp;O61)</f>
        <v>1</v>
      </c>
      <c r="I61" s="2">
        <f>AVERAGEIF(A:A,A61,G:G)</f>
        <v>49.145020833333326</v>
      </c>
      <c r="J61" s="2">
        <f>G61-I61</f>
        <v>33.206479166666675</v>
      </c>
      <c r="K61" s="2">
        <f>90+J61</f>
        <v>123.20647916666667</v>
      </c>
      <c r="L61" s="2">
        <f>EXP(0.06*K61)</f>
        <v>1623.5798107167695</v>
      </c>
      <c r="M61" s="2">
        <f>SUMIF(A:A,A61,L:L)</f>
        <v>3082.641215774041</v>
      </c>
      <c r="N61" s="3">
        <f>L61/M61</f>
        <v>0.52668465029560507</v>
      </c>
      <c r="O61" s="7">
        <f>1/N61</f>
        <v>1.8986693450032077</v>
      </c>
      <c r="P61" s="3">
        <f>IF(O61&gt;21,"",N61)</f>
        <v>0.52668465029560507</v>
      </c>
      <c r="Q61" s="3">
        <f>IF(ISNUMBER(P61),SUMIF(A:A,A61,P:P),"")</f>
        <v>0.90961142854829991</v>
      </c>
      <c r="R61" s="3">
        <f>IFERROR(P61*(1/Q61),"")</f>
        <v>0.57902158412430105</v>
      </c>
      <c r="S61" s="8">
        <f>IFERROR(1/R61,"")</f>
        <v>1.7270513352492327</v>
      </c>
    </row>
    <row r="62" spans="1:19" x14ac:dyDescent="0.25">
      <c r="A62" s="1">
        <v>8</v>
      </c>
      <c r="B62" s="5">
        <v>0.55138888888888882</v>
      </c>
      <c r="C62" s="1" t="s">
        <v>91</v>
      </c>
      <c r="D62" s="1">
        <v>1</v>
      </c>
      <c r="E62" s="1">
        <v>6</v>
      </c>
      <c r="F62" s="1" t="s">
        <v>96</v>
      </c>
      <c r="G62" s="2">
        <v>61.777799999999907</v>
      </c>
      <c r="H62" s="6">
        <f>1+COUNTIFS(A:A,A62,O:O,"&lt;"&amp;O62)</f>
        <v>2</v>
      </c>
      <c r="I62" s="2">
        <f>AVERAGEIF(A:A,A62,G:G)</f>
        <v>49.145020833333326</v>
      </c>
      <c r="J62" s="2">
        <f>G62-I62</f>
        <v>12.63277916666658</v>
      </c>
      <c r="K62" s="2">
        <f>90+J62</f>
        <v>102.63277916666658</v>
      </c>
      <c r="L62" s="2">
        <f>EXP(0.06*K62)</f>
        <v>472.46645513958339</v>
      </c>
      <c r="M62" s="2">
        <f>SUMIF(A:A,A62,L:L)</f>
        <v>3082.641215774041</v>
      </c>
      <c r="N62" s="3">
        <f>L62/M62</f>
        <v>0.15326676770619529</v>
      </c>
      <c r="O62" s="7">
        <f>1/N62</f>
        <v>6.5245716013072697</v>
      </c>
      <c r="P62" s="3">
        <f>IF(O62&gt;21,"",N62)</f>
        <v>0.15326676770619529</v>
      </c>
      <c r="Q62" s="3">
        <f>IF(ISNUMBER(P62),SUMIF(A:A,A62,P:P),"")</f>
        <v>0.90961142854829991</v>
      </c>
      <c r="R62" s="3">
        <f>IFERROR(P62*(1/Q62),"")</f>
        <v>0.16849696793146318</v>
      </c>
      <c r="S62" s="8">
        <f>IFERROR(1/R62,"")</f>
        <v>5.9348248949307738</v>
      </c>
    </row>
    <row r="63" spans="1:19" x14ac:dyDescent="0.25">
      <c r="A63" s="1">
        <v>8</v>
      </c>
      <c r="B63" s="5">
        <v>0.55138888888888882</v>
      </c>
      <c r="C63" s="1" t="s">
        <v>91</v>
      </c>
      <c r="D63" s="1">
        <v>1</v>
      </c>
      <c r="E63" s="1">
        <v>8</v>
      </c>
      <c r="F63" s="1" t="s">
        <v>97</v>
      </c>
      <c r="G63" s="2">
        <v>55.211100000000002</v>
      </c>
      <c r="H63" s="6">
        <f>1+COUNTIFS(A:A,A63,O:O,"&lt;"&amp;O63)</f>
        <v>3</v>
      </c>
      <c r="I63" s="2">
        <f>AVERAGEIF(A:A,A63,G:G)</f>
        <v>49.145020833333326</v>
      </c>
      <c r="J63" s="2">
        <f>G63-I63</f>
        <v>6.0660791666666753</v>
      </c>
      <c r="K63" s="2">
        <f>90+J63</f>
        <v>96.066079166666668</v>
      </c>
      <c r="L63" s="2">
        <f>EXP(0.06*K63)</f>
        <v>318.60903324221977</v>
      </c>
      <c r="M63" s="2">
        <f>SUMIF(A:A,A63,L:L)</f>
        <v>3082.641215774041</v>
      </c>
      <c r="N63" s="3">
        <f>L63/M63</f>
        <v>0.10335585977760896</v>
      </c>
      <c r="O63" s="7">
        <f>1/N63</f>
        <v>9.6753101580471803</v>
      </c>
      <c r="P63" s="3">
        <f>IF(O63&gt;21,"",N63)</f>
        <v>0.10335585977760896</v>
      </c>
      <c r="Q63" s="3">
        <f>IF(ISNUMBER(P63),SUMIF(A:A,A63,P:P),"")</f>
        <v>0.90961142854829991</v>
      </c>
      <c r="R63" s="3">
        <f>IFERROR(P63*(1/Q63),"")</f>
        <v>0.11362638653579847</v>
      </c>
      <c r="S63" s="8">
        <f>IFERROR(1/R63,"")</f>
        <v>8.800772694509174</v>
      </c>
    </row>
    <row r="64" spans="1:19" x14ac:dyDescent="0.25">
      <c r="A64" s="1">
        <v>8</v>
      </c>
      <c r="B64" s="5">
        <v>0.55138888888888882</v>
      </c>
      <c r="C64" s="1" t="s">
        <v>91</v>
      </c>
      <c r="D64" s="1">
        <v>1</v>
      </c>
      <c r="E64" s="1">
        <v>3</v>
      </c>
      <c r="F64" s="1" t="s">
        <v>93</v>
      </c>
      <c r="G64" s="2">
        <v>49.360300000000002</v>
      </c>
      <c r="H64" s="6">
        <f>1+COUNTIFS(A:A,A64,O:O,"&lt;"&amp;O64)</f>
        <v>4</v>
      </c>
      <c r="I64" s="2">
        <f>AVERAGEIF(A:A,A64,G:G)</f>
        <v>49.145020833333326</v>
      </c>
      <c r="J64" s="2">
        <f>G64-I64</f>
        <v>0.21527916666667579</v>
      </c>
      <c r="K64" s="2">
        <f>90+J64</f>
        <v>90.215279166666676</v>
      </c>
      <c r="L64" s="2">
        <f>EXP(0.06*K64)</f>
        <v>224.28481730455741</v>
      </c>
      <c r="M64" s="2">
        <f>SUMIF(A:A,A64,L:L)</f>
        <v>3082.641215774041</v>
      </c>
      <c r="N64" s="3">
        <f>L64/M64</f>
        <v>7.2757353712420356E-2</v>
      </c>
      <c r="O64" s="7">
        <f>1/N64</f>
        <v>13.744315165070258</v>
      </c>
      <c r="P64" s="3">
        <f>IF(O64&gt;21,"",N64)</f>
        <v>7.2757353712420356E-2</v>
      </c>
      <c r="Q64" s="3">
        <f>IF(ISNUMBER(P64),SUMIF(A:A,A64,P:P),"")</f>
        <v>0.90961142854829991</v>
      </c>
      <c r="R64" s="3">
        <f>IFERROR(P64*(1/Q64),"")</f>
        <v>7.9987290648423262E-2</v>
      </c>
      <c r="S64" s="8">
        <f>IFERROR(1/R64,"")</f>
        <v>12.50198615171762</v>
      </c>
    </row>
    <row r="65" spans="1:19" x14ac:dyDescent="0.25">
      <c r="A65" s="1">
        <v>8</v>
      </c>
      <c r="B65" s="5">
        <v>0.55138888888888882</v>
      </c>
      <c r="C65" s="1" t="s">
        <v>91</v>
      </c>
      <c r="D65" s="1">
        <v>1</v>
      </c>
      <c r="E65" s="1">
        <v>4</v>
      </c>
      <c r="F65" s="1" t="s">
        <v>94</v>
      </c>
      <c r="G65" s="2">
        <v>44.250733333333301</v>
      </c>
      <c r="H65" s="6">
        <f>1+COUNTIFS(A:A,A65,O:O,"&lt;"&amp;O65)</f>
        <v>5</v>
      </c>
      <c r="I65" s="2">
        <f>AVERAGEIF(A:A,A65,G:G)</f>
        <v>49.145020833333326</v>
      </c>
      <c r="J65" s="2">
        <f>G65-I65</f>
        <v>-4.8942875000000257</v>
      </c>
      <c r="K65" s="2">
        <f>90+J65</f>
        <v>85.105712499999981</v>
      </c>
      <c r="L65" s="2">
        <f>EXP(0.06*K65)</f>
        <v>165.06556357896312</v>
      </c>
      <c r="M65" s="2">
        <f>SUMIF(A:A,A65,L:L)</f>
        <v>3082.641215774041</v>
      </c>
      <c r="N65" s="3">
        <f>L65/M65</f>
        <v>5.3546797056470197E-2</v>
      </c>
      <c r="O65" s="7">
        <f>1/N65</f>
        <v>18.675253329258979</v>
      </c>
      <c r="P65" s="3">
        <f>IF(O65&gt;21,"",N65)</f>
        <v>5.3546797056470197E-2</v>
      </c>
      <c r="Q65" s="3">
        <f>IF(ISNUMBER(P65),SUMIF(A:A,A65,P:P),"")</f>
        <v>0.90961142854829991</v>
      </c>
      <c r="R65" s="3">
        <f>IFERROR(P65*(1/Q65),"")</f>
        <v>5.8867770760014024E-2</v>
      </c>
      <c r="S65" s="8">
        <f>IFERROR(1/R65,"")</f>
        <v>16.987223859328655</v>
      </c>
    </row>
    <row r="66" spans="1:19" x14ac:dyDescent="0.25">
      <c r="A66" s="1">
        <v>8</v>
      </c>
      <c r="B66" s="5">
        <v>0.55138888888888882</v>
      </c>
      <c r="C66" s="1" t="s">
        <v>91</v>
      </c>
      <c r="D66" s="1">
        <v>1</v>
      </c>
      <c r="E66" s="1">
        <v>9</v>
      </c>
      <c r="F66" s="1" t="s">
        <v>98</v>
      </c>
      <c r="G66" s="2">
        <v>41.987266666666699</v>
      </c>
      <c r="H66" s="6">
        <f>1+COUNTIFS(A:A,A66,O:O,"&lt;"&amp;O66)</f>
        <v>6</v>
      </c>
      <c r="I66" s="2">
        <f>AVERAGEIF(A:A,A66,G:G)</f>
        <v>49.145020833333326</v>
      </c>
      <c r="J66" s="2">
        <f>G66-I66</f>
        <v>-7.1577541666666278</v>
      </c>
      <c r="K66" s="2">
        <f>90+J66</f>
        <v>82.842245833333379</v>
      </c>
      <c r="L66" s="2">
        <f>EXP(0.06*K66)</f>
        <v>144.1039263454015</v>
      </c>
      <c r="M66" s="2">
        <f>SUMIF(A:A,A66,L:L)</f>
        <v>3082.641215774041</v>
      </c>
      <c r="N66" s="3">
        <f>L66/M66</f>
        <v>4.674690184767983E-2</v>
      </c>
      <c r="O66" s="7">
        <f>1/N66</f>
        <v>21.391791979250335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8</v>
      </c>
      <c r="B67" s="5">
        <v>0.55138888888888882</v>
      </c>
      <c r="C67" s="1" t="s">
        <v>91</v>
      </c>
      <c r="D67" s="1">
        <v>1</v>
      </c>
      <c r="E67" s="1">
        <v>5</v>
      </c>
      <c r="F67" s="1" t="s">
        <v>95</v>
      </c>
      <c r="G67" s="2">
        <v>31.554266666666702</v>
      </c>
      <c r="H67" s="6">
        <f>1+COUNTIFS(A:A,A67,O:O,"&lt;"&amp;O67)</f>
        <v>7</v>
      </c>
      <c r="I67" s="2">
        <f>AVERAGEIF(A:A,A67,G:G)</f>
        <v>49.145020833333326</v>
      </c>
      <c r="J67" s="2">
        <f>G67-I67</f>
        <v>-17.590754166666624</v>
      </c>
      <c r="K67" s="2">
        <f>90+J67</f>
        <v>72.409245833333372</v>
      </c>
      <c r="L67" s="2">
        <f>EXP(0.06*K67)</f>
        <v>77.057719890134877</v>
      </c>
      <c r="M67" s="2">
        <f>SUMIF(A:A,A67,L:L)</f>
        <v>3082.641215774041</v>
      </c>
      <c r="N67" s="3">
        <f>L67/M67</f>
        <v>2.4997304096184263E-2</v>
      </c>
      <c r="O67" s="7">
        <f>1/N67</f>
        <v>40.004313911300777</v>
      </c>
      <c r="P67" s="3" t="str">
        <f>IF(O67&gt;21,"",N67)</f>
        <v/>
      </c>
      <c r="Q67" s="3" t="str">
        <f>IF(ISNUMBER(P67),SUMIF(A:A,A67,P:P),"")</f>
        <v/>
      </c>
      <c r="R67" s="3" t="str">
        <f>IFERROR(P67*(1/Q67),"")</f>
        <v/>
      </c>
      <c r="S67" s="8" t="str">
        <f>IFERROR(1/R67,"")</f>
        <v/>
      </c>
    </row>
    <row r="68" spans="1:19" x14ac:dyDescent="0.25">
      <c r="A68" s="1">
        <v>8</v>
      </c>
      <c r="B68" s="5">
        <v>0.55138888888888882</v>
      </c>
      <c r="C68" s="1" t="s">
        <v>91</v>
      </c>
      <c r="D68" s="1">
        <v>1</v>
      </c>
      <c r="E68" s="1">
        <v>2</v>
      </c>
      <c r="F68" s="1" t="s">
        <v>92</v>
      </c>
      <c r="G68" s="2">
        <v>26.667200000000001</v>
      </c>
      <c r="H68" s="6">
        <f>1+COUNTIFS(A:A,A68,O:O,"&lt;"&amp;O68)</f>
        <v>8</v>
      </c>
      <c r="I68" s="2">
        <f>AVERAGEIF(A:A,A68,G:G)</f>
        <v>49.145020833333326</v>
      </c>
      <c r="J68" s="2">
        <f>G68-I68</f>
        <v>-22.477820833333325</v>
      </c>
      <c r="K68" s="2">
        <f>90+J68</f>
        <v>67.522179166666675</v>
      </c>
      <c r="L68" s="2">
        <f>EXP(0.06*K68)</f>
        <v>57.473889556411912</v>
      </c>
      <c r="M68" s="2">
        <f>SUMIF(A:A,A68,L:L)</f>
        <v>3082.641215774041</v>
      </c>
      <c r="N68" s="3">
        <f>L68/M68</f>
        <v>1.8644365507836241E-2</v>
      </c>
      <c r="O68" s="7">
        <f>1/N68</f>
        <v>53.635507176669499</v>
      </c>
      <c r="P68" s="3" t="str">
        <f>IF(O68&gt;21,"",N68)</f>
        <v/>
      </c>
      <c r="Q68" s="3" t="str">
        <f>IF(ISNUMBER(P68),SUMIF(A:A,A68,P:P),"")</f>
        <v/>
      </c>
      <c r="R68" s="3" t="str">
        <f>IFERROR(P68*(1/Q68),"")</f>
        <v/>
      </c>
      <c r="S68" s="8" t="str">
        <f>IFERROR(1/R68,"")</f>
        <v/>
      </c>
    </row>
    <row r="69" spans="1:19" x14ac:dyDescent="0.25">
      <c r="A69" s="1">
        <v>9</v>
      </c>
      <c r="B69" s="5">
        <v>0.5541666666666667</v>
      </c>
      <c r="C69" s="1" t="s">
        <v>99</v>
      </c>
      <c r="D69" s="1">
        <v>1</v>
      </c>
      <c r="E69" s="1">
        <v>4</v>
      </c>
      <c r="F69" s="1" t="s">
        <v>103</v>
      </c>
      <c r="G69" s="2">
        <v>58.318199999999997</v>
      </c>
      <c r="H69" s="6">
        <f>1+COUNTIFS(A:A,A69,O:O,"&lt;"&amp;O69)</f>
        <v>1</v>
      </c>
      <c r="I69" s="2">
        <f>AVERAGEIF(A:A,A69,G:G)</f>
        <v>52.015599999999992</v>
      </c>
      <c r="J69" s="2">
        <f>G69-I69</f>
        <v>6.3026000000000053</v>
      </c>
      <c r="K69" s="2">
        <f>90+J69</f>
        <v>96.302600000000012</v>
      </c>
      <c r="L69" s="2">
        <f>EXP(0.06*K69)</f>
        <v>323.16272857694463</v>
      </c>
      <c r="M69" s="2">
        <f>SUMIF(A:A,A69,L:L)</f>
        <v>1168.2788768565949</v>
      </c>
      <c r="N69" s="3">
        <f>L69/M69</f>
        <v>0.27661437262861044</v>
      </c>
      <c r="O69" s="7">
        <f>1/N69</f>
        <v>3.6151411457662239</v>
      </c>
      <c r="P69" s="3">
        <f>IF(O69&gt;21,"",N69)</f>
        <v>0.27661437262861044</v>
      </c>
      <c r="Q69" s="3">
        <f>IF(ISNUMBER(P69),SUMIF(A:A,A69,P:P),"")</f>
        <v>0.99999999999999989</v>
      </c>
      <c r="R69" s="3">
        <f>IFERROR(P69*(1/Q69),"")</f>
        <v>0.27661437262861049</v>
      </c>
      <c r="S69" s="8">
        <f>IFERROR(1/R69,"")</f>
        <v>3.6151411457662235</v>
      </c>
    </row>
    <row r="70" spans="1:19" x14ac:dyDescent="0.25">
      <c r="A70" s="1">
        <v>9</v>
      </c>
      <c r="B70" s="5">
        <v>0.5541666666666667</v>
      </c>
      <c r="C70" s="1" t="s">
        <v>99</v>
      </c>
      <c r="D70" s="1">
        <v>1</v>
      </c>
      <c r="E70" s="1">
        <v>3</v>
      </c>
      <c r="F70" s="1" t="s">
        <v>102</v>
      </c>
      <c r="G70" s="2">
        <v>58.158000000000001</v>
      </c>
      <c r="H70" s="6">
        <f>1+COUNTIFS(A:A,A70,O:O,"&lt;"&amp;O70)</f>
        <v>2</v>
      </c>
      <c r="I70" s="2">
        <f>AVERAGEIF(A:A,A70,G:G)</f>
        <v>52.015599999999992</v>
      </c>
      <c r="J70" s="2">
        <f>G70-I70</f>
        <v>6.1424000000000092</v>
      </c>
      <c r="K70" s="2">
        <f>90+J70</f>
        <v>96.142400000000009</v>
      </c>
      <c r="L70" s="2">
        <f>EXP(0.06*K70)</f>
        <v>320.07136930352465</v>
      </c>
      <c r="M70" s="2">
        <f>SUMIF(A:A,A70,L:L)</f>
        <v>1168.2788768565949</v>
      </c>
      <c r="N70" s="3">
        <f>L70/M70</f>
        <v>0.27396829271168366</v>
      </c>
      <c r="O70" s="7">
        <f>1/N70</f>
        <v>3.6500574212519226</v>
      </c>
      <c r="P70" s="3">
        <f>IF(O70&gt;21,"",N70)</f>
        <v>0.27396829271168366</v>
      </c>
      <c r="Q70" s="3">
        <f>IF(ISNUMBER(P70),SUMIF(A:A,A70,P:P),"")</f>
        <v>0.99999999999999989</v>
      </c>
      <c r="R70" s="3">
        <f>IFERROR(P70*(1/Q70),"")</f>
        <v>0.27396829271168371</v>
      </c>
      <c r="S70" s="8">
        <f>IFERROR(1/R70,"")</f>
        <v>3.6500574212519221</v>
      </c>
    </row>
    <row r="71" spans="1:19" x14ac:dyDescent="0.25">
      <c r="A71" s="1">
        <v>9</v>
      </c>
      <c r="B71" s="5">
        <v>0.5541666666666667</v>
      </c>
      <c r="C71" s="1" t="s">
        <v>99</v>
      </c>
      <c r="D71" s="1">
        <v>1</v>
      </c>
      <c r="E71" s="1">
        <v>2</v>
      </c>
      <c r="F71" s="1" t="s">
        <v>101</v>
      </c>
      <c r="G71" s="2">
        <v>51.654533333333298</v>
      </c>
      <c r="H71" s="6">
        <f>1+COUNTIFS(A:A,A71,O:O,"&lt;"&amp;O71)</f>
        <v>3</v>
      </c>
      <c r="I71" s="2">
        <f>AVERAGEIF(A:A,A71,G:G)</f>
        <v>52.015599999999992</v>
      </c>
      <c r="J71" s="2">
        <f>G71-I71</f>
        <v>-0.3610666666666944</v>
      </c>
      <c r="K71" s="2">
        <f>90+J71</f>
        <v>89.638933333333313</v>
      </c>
      <c r="L71" s="2">
        <f>EXP(0.06*K71)</f>
        <v>216.6614506481115</v>
      </c>
      <c r="M71" s="2">
        <f>SUMIF(A:A,A71,L:L)</f>
        <v>1168.2788768565949</v>
      </c>
      <c r="N71" s="3">
        <f>L71/M71</f>
        <v>0.18545353762713496</v>
      </c>
      <c r="O71" s="7">
        <f>1/N71</f>
        <v>5.3921861658447181</v>
      </c>
      <c r="P71" s="3">
        <f>IF(O71&gt;21,"",N71)</f>
        <v>0.18545353762713496</v>
      </c>
      <c r="Q71" s="3">
        <f>IF(ISNUMBER(P71),SUMIF(A:A,A71,P:P),"")</f>
        <v>0.99999999999999989</v>
      </c>
      <c r="R71" s="3">
        <f>IFERROR(P71*(1/Q71),"")</f>
        <v>0.18545353762713498</v>
      </c>
      <c r="S71" s="8">
        <f>IFERROR(1/R71,"")</f>
        <v>5.3921861658447172</v>
      </c>
    </row>
    <row r="72" spans="1:19" x14ac:dyDescent="0.25">
      <c r="A72" s="1">
        <v>9</v>
      </c>
      <c r="B72" s="5">
        <v>0.5541666666666667</v>
      </c>
      <c r="C72" s="1" t="s">
        <v>99</v>
      </c>
      <c r="D72" s="1">
        <v>1</v>
      </c>
      <c r="E72" s="1">
        <v>5</v>
      </c>
      <c r="F72" s="1" t="s">
        <v>104</v>
      </c>
      <c r="G72" s="2">
        <v>46.603699999999996</v>
      </c>
      <c r="H72" s="6">
        <f>1+COUNTIFS(A:A,A72,O:O,"&lt;"&amp;O72)</f>
        <v>4</v>
      </c>
      <c r="I72" s="2">
        <f>AVERAGEIF(A:A,A72,G:G)</f>
        <v>52.015599999999992</v>
      </c>
      <c r="J72" s="2">
        <f>G72-I72</f>
        <v>-5.4118999999999957</v>
      </c>
      <c r="K72" s="2">
        <f>90+J72</f>
        <v>84.588099999999997</v>
      </c>
      <c r="L72" s="2">
        <f>EXP(0.06*K72)</f>
        <v>160.01795056945897</v>
      </c>
      <c r="M72" s="2">
        <f>SUMIF(A:A,A72,L:L)</f>
        <v>1168.2788768565949</v>
      </c>
      <c r="N72" s="3">
        <f>L72/M72</f>
        <v>0.13696896669056272</v>
      </c>
      <c r="O72" s="7">
        <f>1/N72</f>
        <v>7.3009238819708555</v>
      </c>
      <c r="P72" s="3">
        <f>IF(O72&gt;21,"",N72)</f>
        <v>0.13696896669056272</v>
      </c>
      <c r="Q72" s="3">
        <f>IF(ISNUMBER(P72),SUMIF(A:A,A72,P:P),"")</f>
        <v>0.99999999999999989</v>
      </c>
      <c r="R72" s="3">
        <f>IFERROR(P72*(1/Q72),"")</f>
        <v>0.13696896669056274</v>
      </c>
      <c r="S72" s="8">
        <f>IFERROR(1/R72,"")</f>
        <v>7.3009238819708546</v>
      </c>
    </row>
    <row r="73" spans="1:19" x14ac:dyDescent="0.25">
      <c r="A73" s="1">
        <v>9</v>
      </c>
      <c r="B73" s="5">
        <v>0.5541666666666667</v>
      </c>
      <c r="C73" s="1" t="s">
        <v>99</v>
      </c>
      <c r="D73" s="1">
        <v>1</v>
      </c>
      <c r="E73" s="1">
        <v>1</v>
      </c>
      <c r="F73" s="1" t="s">
        <v>100</v>
      </c>
      <c r="G73" s="2">
        <v>45.343566666666703</v>
      </c>
      <c r="H73" s="6">
        <f>1+COUNTIFS(A:A,A73,O:O,"&lt;"&amp;O73)</f>
        <v>5</v>
      </c>
      <c r="I73" s="2">
        <f>AVERAGEIF(A:A,A73,G:G)</f>
        <v>52.015599999999992</v>
      </c>
      <c r="J73" s="2">
        <f>G73-I73</f>
        <v>-6.6720333333332889</v>
      </c>
      <c r="K73" s="2">
        <f>90+J73</f>
        <v>83.327966666666711</v>
      </c>
      <c r="L73" s="2">
        <f>EXP(0.06*K73)</f>
        <v>148.36537775855513</v>
      </c>
      <c r="M73" s="2">
        <f>SUMIF(A:A,A73,L:L)</f>
        <v>1168.2788768565949</v>
      </c>
      <c r="N73" s="3">
        <f>L73/M73</f>
        <v>0.12699483034200817</v>
      </c>
      <c r="O73" s="7">
        <f>1/N73</f>
        <v>7.874336280515613</v>
      </c>
      <c r="P73" s="3">
        <f>IF(O73&gt;21,"",N73)</f>
        <v>0.12699483034200817</v>
      </c>
      <c r="Q73" s="3">
        <f>IF(ISNUMBER(P73),SUMIF(A:A,A73,P:P),"")</f>
        <v>0.99999999999999989</v>
      </c>
      <c r="R73" s="3">
        <f>IFERROR(P73*(1/Q73),"")</f>
        <v>0.1269948303420082</v>
      </c>
      <c r="S73" s="8">
        <f>IFERROR(1/R73,"")</f>
        <v>7.8743362805156112</v>
      </c>
    </row>
    <row r="74" spans="1:19" x14ac:dyDescent="0.25">
      <c r="A74" s="1">
        <v>10</v>
      </c>
      <c r="B74" s="5">
        <v>0.56527777777777777</v>
      </c>
      <c r="C74" s="1" t="s">
        <v>63</v>
      </c>
      <c r="D74" s="1">
        <v>2</v>
      </c>
      <c r="E74" s="1">
        <v>1</v>
      </c>
      <c r="F74" s="1" t="s">
        <v>105</v>
      </c>
      <c r="G74" s="2">
        <v>59.623033333333296</v>
      </c>
      <c r="H74" s="6">
        <f>1+COUNTIFS(A:A,A74,O:O,"&lt;"&amp;O74)</f>
        <v>1</v>
      </c>
      <c r="I74" s="2">
        <f>AVERAGEIF(A:A,A74,G:G)</f>
        <v>49.802739999999957</v>
      </c>
      <c r="J74" s="2">
        <f>G74-I74</f>
        <v>9.8202933333333391</v>
      </c>
      <c r="K74" s="2">
        <f>90+J74</f>
        <v>99.820293333333339</v>
      </c>
      <c r="L74" s="2">
        <f>EXP(0.06*K74)</f>
        <v>399.10223015520489</v>
      </c>
      <c r="M74" s="2">
        <f>SUMIF(A:A,A74,L:L)</f>
        <v>1233.9576870676945</v>
      </c>
      <c r="N74" s="3">
        <f>L74/M74</f>
        <v>0.32343267061580394</v>
      </c>
      <c r="O74" s="7">
        <f>1/N74</f>
        <v>3.0918336051087132</v>
      </c>
      <c r="P74" s="3">
        <f>IF(O74&gt;21,"",N74)</f>
        <v>0.32343267061580394</v>
      </c>
      <c r="Q74" s="3">
        <f>IF(ISNUMBER(P74),SUMIF(A:A,A74,P:P),"")</f>
        <v>0.99999999999999989</v>
      </c>
      <c r="R74" s="3">
        <f>IFERROR(P74*(1/Q74),"")</f>
        <v>0.323432670615804</v>
      </c>
      <c r="S74" s="8">
        <f>IFERROR(1/R74,"")</f>
        <v>3.0918336051087123</v>
      </c>
    </row>
    <row r="75" spans="1:19" x14ac:dyDescent="0.25">
      <c r="A75" s="1">
        <v>10</v>
      </c>
      <c r="B75" s="5">
        <v>0.56527777777777777</v>
      </c>
      <c r="C75" s="1" t="s">
        <v>63</v>
      </c>
      <c r="D75" s="1">
        <v>2</v>
      </c>
      <c r="E75" s="1">
        <v>4</v>
      </c>
      <c r="F75" s="1" t="s">
        <v>108</v>
      </c>
      <c r="G75" s="2">
        <v>55.513333333333307</v>
      </c>
      <c r="H75" s="6">
        <f>1+COUNTIFS(A:A,A75,O:O,"&lt;"&amp;O75)</f>
        <v>2</v>
      </c>
      <c r="I75" s="2">
        <f>AVERAGEIF(A:A,A75,G:G)</f>
        <v>49.802739999999957</v>
      </c>
      <c r="J75" s="2">
        <f>G75-I75</f>
        <v>5.7105933333333496</v>
      </c>
      <c r="K75" s="2">
        <f>90+J75</f>
        <v>95.71059333333335</v>
      </c>
      <c r="L75" s="2">
        <f>EXP(0.06*K75)</f>
        <v>311.88533367970365</v>
      </c>
      <c r="M75" s="2">
        <f>SUMIF(A:A,A75,L:L)</f>
        <v>1233.9576870676945</v>
      </c>
      <c r="N75" s="3">
        <f>L75/M75</f>
        <v>0.25275204891413244</v>
      </c>
      <c r="O75" s="7">
        <f>1/N75</f>
        <v>3.9564466610505318</v>
      </c>
      <c r="P75" s="3">
        <f>IF(O75&gt;21,"",N75)</f>
        <v>0.25275204891413244</v>
      </c>
      <c r="Q75" s="3">
        <f>IF(ISNUMBER(P75),SUMIF(A:A,A75,P:P),"")</f>
        <v>0.99999999999999989</v>
      </c>
      <c r="R75" s="3">
        <f>IFERROR(P75*(1/Q75),"")</f>
        <v>0.2527520489141325</v>
      </c>
      <c r="S75" s="8">
        <f>IFERROR(1/R75,"")</f>
        <v>3.9564466610505309</v>
      </c>
    </row>
    <row r="76" spans="1:19" x14ac:dyDescent="0.25">
      <c r="A76" s="1">
        <v>10</v>
      </c>
      <c r="B76" s="5">
        <v>0.56527777777777777</v>
      </c>
      <c r="C76" s="1" t="s">
        <v>63</v>
      </c>
      <c r="D76" s="1">
        <v>2</v>
      </c>
      <c r="E76" s="1">
        <v>2</v>
      </c>
      <c r="F76" s="1" t="s">
        <v>106</v>
      </c>
      <c r="G76" s="2">
        <v>52.080933333333299</v>
      </c>
      <c r="H76" s="6">
        <f>1+COUNTIFS(A:A,A76,O:O,"&lt;"&amp;O76)</f>
        <v>3</v>
      </c>
      <c r="I76" s="2">
        <f>AVERAGEIF(A:A,A76,G:G)</f>
        <v>49.802739999999957</v>
      </c>
      <c r="J76" s="2">
        <f>G76-I76</f>
        <v>2.2781933333333413</v>
      </c>
      <c r="K76" s="2">
        <f>90+J76</f>
        <v>92.278193333333348</v>
      </c>
      <c r="L76" s="2">
        <f>EXP(0.06*K76)</f>
        <v>253.83681501971091</v>
      </c>
      <c r="M76" s="2">
        <f>SUMIF(A:A,A76,L:L)</f>
        <v>1233.9576870676945</v>
      </c>
      <c r="N76" s="3">
        <f>L76/M76</f>
        <v>0.20570949691388041</v>
      </c>
      <c r="O76" s="7">
        <f>1/N76</f>
        <v>4.8612242750204508</v>
      </c>
      <c r="P76" s="3">
        <f>IF(O76&gt;21,"",N76)</f>
        <v>0.20570949691388041</v>
      </c>
      <c r="Q76" s="3">
        <f>IF(ISNUMBER(P76),SUMIF(A:A,A76,P:P),"")</f>
        <v>0.99999999999999989</v>
      </c>
      <c r="R76" s="3">
        <f>IFERROR(P76*(1/Q76),"")</f>
        <v>0.20570949691388046</v>
      </c>
      <c r="S76" s="8">
        <f>IFERROR(1/R76,"")</f>
        <v>4.86122427502045</v>
      </c>
    </row>
    <row r="77" spans="1:19" x14ac:dyDescent="0.25">
      <c r="A77" s="1">
        <v>10</v>
      </c>
      <c r="B77" s="5">
        <v>0.56527777777777777</v>
      </c>
      <c r="C77" s="1" t="s">
        <v>63</v>
      </c>
      <c r="D77" s="1">
        <v>2</v>
      </c>
      <c r="E77" s="1">
        <v>3</v>
      </c>
      <c r="F77" s="1" t="s">
        <v>107</v>
      </c>
      <c r="G77" s="2">
        <v>45.4181666666666</v>
      </c>
      <c r="H77" s="6">
        <f>1+COUNTIFS(A:A,A77,O:O,"&lt;"&amp;O77)</f>
        <v>4</v>
      </c>
      <c r="I77" s="2">
        <f>AVERAGEIF(A:A,A77,G:G)</f>
        <v>49.802739999999957</v>
      </c>
      <c r="J77" s="2">
        <f>G77-I77</f>
        <v>-4.384573333333357</v>
      </c>
      <c r="K77" s="2">
        <f>90+J77</f>
        <v>85.61542666666665</v>
      </c>
      <c r="L77" s="2">
        <f>EXP(0.06*K77)</f>
        <v>170.19172573422844</v>
      </c>
      <c r="M77" s="2">
        <f>SUMIF(A:A,A77,L:L)</f>
        <v>1233.9576870676945</v>
      </c>
      <c r="N77" s="3">
        <f>L77/M77</f>
        <v>0.1379234697574292</v>
      </c>
      <c r="O77" s="7">
        <f>1/N77</f>
        <v>7.2503976426835459</v>
      </c>
      <c r="P77" s="3">
        <f>IF(O77&gt;21,"",N77)</f>
        <v>0.1379234697574292</v>
      </c>
      <c r="Q77" s="3">
        <f>IF(ISNUMBER(P77),SUMIF(A:A,A77,P:P),"")</f>
        <v>0.99999999999999989</v>
      </c>
      <c r="R77" s="3">
        <f>IFERROR(P77*(1/Q77),"")</f>
        <v>0.13792346975742922</v>
      </c>
      <c r="S77" s="8">
        <f>IFERROR(1/R77,"")</f>
        <v>7.250397642683545</v>
      </c>
    </row>
    <row r="78" spans="1:19" x14ac:dyDescent="0.25">
      <c r="A78" s="1">
        <v>10</v>
      </c>
      <c r="B78" s="5">
        <v>0.56527777777777777</v>
      </c>
      <c r="C78" s="1" t="s">
        <v>63</v>
      </c>
      <c r="D78" s="1">
        <v>2</v>
      </c>
      <c r="E78" s="1">
        <v>6</v>
      </c>
      <c r="F78" s="1" t="s">
        <v>109</v>
      </c>
      <c r="G78" s="2">
        <v>36.378233333333299</v>
      </c>
      <c r="H78" s="6">
        <f>1+COUNTIFS(A:A,A78,O:O,"&lt;"&amp;O78)</f>
        <v>5</v>
      </c>
      <c r="I78" s="2">
        <f>AVERAGEIF(A:A,A78,G:G)</f>
        <v>49.802739999999957</v>
      </c>
      <c r="J78" s="2">
        <f>G78-I78</f>
        <v>-13.424506666666659</v>
      </c>
      <c r="K78" s="2">
        <f>90+J78</f>
        <v>76.575493333333341</v>
      </c>
      <c r="L78" s="2">
        <f>EXP(0.06*K78)</f>
        <v>98.941582478846527</v>
      </c>
      <c r="M78" s="2">
        <f>SUMIF(A:A,A78,L:L)</f>
        <v>1233.9576870676945</v>
      </c>
      <c r="N78" s="3">
        <f>L78/M78</f>
        <v>8.0182313798753971E-2</v>
      </c>
      <c r="O78" s="7">
        <f>1/N78</f>
        <v>12.471578239932755</v>
      </c>
      <c r="P78" s="3">
        <f>IF(O78&gt;21,"",N78)</f>
        <v>8.0182313798753971E-2</v>
      </c>
      <c r="Q78" s="3">
        <f>IF(ISNUMBER(P78),SUMIF(A:A,A78,P:P),"")</f>
        <v>0.99999999999999989</v>
      </c>
      <c r="R78" s="3">
        <f>IFERROR(P78*(1/Q78),"")</f>
        <v>8.0182313798753985E-2</v>
      </c>
      <c r="S78" s="8">
        <f>IFERROR(1/R78,"")</f>
        <v>12.471578239932754</v>
      </c>
    </row>
    <row r="79" spans="1:19" x14ac:dyDescent="0.25">
      <c r="A79" s="1">
        <v>11</v>
      </c>
      <c r="B79" s="5">
        <v>0.5708333333333333</v>
      </c>
      <c r="C79" s="1" t="s">
        <v>70</v>
      </c>
      <c r="D79" s="1">
        <v>2</v>
      </c>
      <c r="E79" s="1">
        <v>1</v>
      </c>
      <c r="F79" s="1" t="s">
        <v>110</v>
      </c>
      <c r="G79" s="2">
        <v>62.145300000000006</v>
      </c>
      <c r="H79" s="6">
        <f>1+COUNTIFS(A:A,A79,O:O,"&lt;"&amp;O79)</f>
        <v>1</v>
      </c>
      <c r="I79" s="2">
        <f>AVERAGEIF(A:A,A79,G:G)</f>
        <v>48.905391666666681</v>
      </c>
      <c r="J79" s="2">
        <f>G79-I79</f>
        <v>13.239908333333325</v>
      </c>
      <c r="K79" s="2">
        <f>90+J79</f>
        <v>103.23990833333332</v>
      </c>
      <c r="L79" s="2">
        <f>EXP(0.06*K79)</f>
        <v>489.9946633877708</v>
      </c>
      <c r="M79" s="2">
        <f>SUMIF(A:A,A79,L:L)</f>
        <v>3009.1242362683588</v>
      </c>
      <c r="N79" s="3">
        <f>L79/M79</f>
        <v>0.16283630216458508</v>
      </c>
      <c r="O79" s="7">
        <f>1/N79</f>
        <v>6.1411367533344041</v>
      </c>
      <c r="P79" s="3">
        <f>IF(O79&gt;21,"",N79)</f>
        <v>0.16283630216458508</v>
      </c>
      <c r="Q79" s="3">
        <f>IF(ISNUMBER(P79),SUMIF(A:A,A79,P:P),"")</f>
        <v>0.94197094976362772</v>
      </c>
      <c r="R79" s="3">
        <f>IFERROR(P79*(1/Q79),"")</f>
        <v>0.17286764756964768</v>
      </c>
      <c r="S79" s="8">
        <f>IFERROR(1/R79,"")</f>
        <v>5.7847724201667292</v>
      </c>
    </row>
    <row r="80" spans="1:19" x14ac:dyDescent="0.25">
      <c r="A80" s="1">
        <v>11</v>
      </c>
      <c r="B80" s="5">
        <v>0.5708333333333333</v>
      </c>
      <c r="C80" s="1" t="s">
        <v>70</v>
      </c>
      <c r="D80" s="1">
        <v>2</v>
      </c>
      <c r="E80" s="1">
        <v>2</v>
      </c>
      <c r="F80" s="1" t="s">
        <v>111</v>
      </c>
      <c r="G80" s="2">
        <v>62.020633333333294</v>
      </c>
      <c r="H80" s="6">
        <f>1+COUNTIFS(A:A,A80,O:O,"&lt;"&amp;O80)</f>
        <v>2</v>
      </c>
      <c r="I80" s="2">
        <f>AVERAGEIF(A:A,A80,G:G)</f>
        <v>48.905391666666681</v>
      </c>
      <c r="J80" s="2">
        <f>G80-I80</f>
        <v>13.115241666666613</v>
      </c>
      <c r="K80" s="2">
        <f>90+J80</f>
        <v>103.11524166666661</v>
      </c>
      <c r="L80" s="2">
        <f>EXP(0.06*K80)</f>
        <v>486.34317689029109</v>
      </c>
      <c r="M80" s="2">
        <f>SUMIF(A:A,A80,L:L)</f>
        <v>3009.1242362683588</v>
      </c>
      <c r="N80" s="3">
        <f>L80/M80</f>
        <v>0.16162283066564559</v>
      </c>
      <c r="O80" s="7">
        <f>1/N80</f>
        <v>6.1872446849339777</v>
      </c>
      <c r="P80" s="3">
        <f>IF(O80&gt;21,"",N80)</f>
        <v>0.16162283066564559</v>
      </c>
      <c r="Q80" s="3">
        <f>IF(ISNUMBER(P80),SUMIF(A:A,A80,P:P),"")</f>
        <v>0.94197094976362772</v>
      </c>
      <c r="R80" s="3">
        <f>IFERROR(P80*(1/Q80),"")</f>
        <v>0.17157942153757738</v>
      </c>
      <c r="S80" s="8">
        <f>IFERROR(1/R80,"")</f>
        <v>5.828204752287216</v>
      </c>
    </row>
    <row r="81" spans="1:19" x14ac:dyDescent="0.25">
      <c r="A81" s="10">
        <v>11</v>
      </c>
      <c r="B81" s="11">
        <v>0.5708333333333333</v>
      </c>
      <c r="C81" s="10" t="s">
        <v>70</v>
      </c>
      <c r="D81" s="10">
        <v>2</v>
      </c>
      <c r="E81" s="10">
        <v>9</v>
      </c>
      <c r="F81" s="10" t="s">
        <v>117</v>
      </c>
      <c r="G81" s="2">
        <v>52.239999999999995</v>
      </c>
      <c r="H81" s="6">
        <f>1+COUNTIFS(A:A,A81,O:O,"&lt;"&amp;O81)</f>
        <v>3</v>
      </c>
      <c r="I81" s="2">
        <f>AVERAGEIF(A:A,A81,G:G)</f>
        <v>48.905391666666681</v>
      </c>
      <c r="J81" s="2">
        <f>G81-I81</f>
        <v>3.3346083333333141</v>
      </c>
      <c r="K81" s="2">
        <f>90+J81</f>
        <v>93.334608333333307</v>
      </c>
      <c r="L81" s="2">
        <f>EXP(0.06*K81)</f>
        <v>270.44709583764194</v>
      </c>
      <c r="M81" s="2">
        <f>SUMIF(A:A,A81,L:L)</f>
        <v>3009.1242362683588</v>
      </c>
      <c r="N81" s="3">
        <f>L81/M81</f>
        <v>8.9875682957186814E-2</v>
      </c>
      <c r="O81" s="7">
        <f>1/N81</f>
        <v>11.126480123398451</v>
      </c>
      <c r="P81" s="3">
        <f>IF(O81&gt;21,"",N81)</f>
        <v>8.9875682957186814E-2</v>
      </c>
      <c r="Q81" s="3">
        <f>IF(ISNUMBER(P81),SUMIF(A:A,A81,P:P),"")</f>
        <v>0.94197094976362772</v>
      </c>
      <c r="R81" s="3">
        <f>IFERROR(P81*(1/Q81),"")</f>
        <v>9.5412372302712378E-2</v>
      </c>
      <c r="S81" s="8">
        <f>IFERROR(1/R81,"")</f>
        <v>10.480821049363763</v>
      </c>
    </row>
    <row r="82" spans="1:19" x14ac:dyDescent="0.25">
      <c r="A82" s="10">
        <v>11</v>
      </c>
      <c r="B82" s="11">
        <v>0.5708333333333333</v>
      </c>
      <c r="C82" s="10" t="s">
        <v>70</v>
      </c>
      <c r="D82" s="10">
        <v>2</v>
      </c>
      <c r="E82" s="10">
        <v>6</v>
      </c>
      <c r="F82" s="10" t="s">
        <v>114</v>
      </c>
      <c r="G82" s="2">
        <v>51.8303333333333</v>
      </c>
      <c r="H82" s="6">
        <f>1+COUNTIFS(A:A,A82,O:O,"&lt;"&amp;O82)</f>
        <v>4</v>
      </c>
      <c r="I82" s="2">
        <f>AVERAGEIF(A:A,A82,G:G)</f>
        <v>48.905391666666681</v>
      </c>
      <c r="J82" s="2">
        <f>G82-I82</f>
        <v>2.9249416666666193</v>
      </c>
      <c r="K82" s="2">
        <f>90+J82</f>
        <v>92.924941666666626</v>
      </c>
      <c r="L82" s="2">
        <f>EXP(0.06*K82)</f>
        <v>263.880539805441</v>
      </c>
      <c r="M82" s="2">
        <f>SUMIF(A:A,A82,L:L)</f>
        <v>3009.1242362683588</v>
      </c>
      <c r="N82" s="3">
        <f>L82/M82</f>
        <v>8.7693467961522775E-2</v>
      </c>
      <c r="O82" s="7">
        <f>1/N82</f>
        <v>11.403357892503118</v>
      </c>
      <c r="P82" s="3">
        <f>IF(O82&gt;21,"",N82)</f>
        <v>8.7693467961522775E-2</v>
      </c>
      <c r="Q82" s="3">
        <f>IF(ISNUMBER(P82),SUMIF(A:A,A82,P:P),"")</f>
        <v>0.94197094976362772</v>
      </c>
      <c r="R82" s="3">
        <f>IFERROR(P82*(1/Q82),"")</f>
        <v>9.309572443134051E-2</v>
      </c>
      <c r="S82" s="8">
        <f>IFERROR(1/R82,"")</f>
        <v>10.741631864495721</v>
      </c>
    </row>
    <row r="83" spans="1:19" x14ac:dyDescent="0.25">
      <c r="A83" s="1">
        <v>11</v>
      </c>
      <c r="B83" s="5">
        <v>0.5708333333333333</v>
      </c>
      <c r="C83" s="1" t="s">
        <v>70</v>
      </c>
      <c r="D83" s="1">
        <v>2</v>
      </c>
      <c r="E83" s="1">
        <v>3</v>
      </c>
      <c r="F83" s="1" t="s">
        <v>112</v>
      </c>
      <c r="G83" s="2">
        <v>51.358366666666697</v>
      </c>
      <c r="H83" s="6">
        <f>1+COUNTIFS(A:A,A83,O:O,"&lt;"&amp;O83)</f>
        <v>5</v>
      </c>
      <c r="I83" s="2">
        <f>AVERAGEIF(A:A,A83,G:G)</f>
        <v>48.905391666666681</v>
      </c>
      <c r="J83" s="2">
        <f>G83-I83</f>
        <v>2.4529750000000163</v>
      </c>
      <c r="K83" s="2">
        <f>90+J83</f>
        <v>92.452975000000009</v>
      </c>
      <c r="L83" s="2">
        <f>EXP(0.06*K83)</f>
        <v>256.51278309584626</v>
      </c>
      <c r="M83" s="2">
        <f>SUMIF(A:A,A83,L:L)</f>
        <v>3009.1242362683588</v>
      </c>
      <c r="N83" s="3">
        <f>L83/M83</f>
        <v>8.5244995870941503E-2</v>
      </c>
      <c r="O83" s="7">
        <f>1/N83</f>
        <v>11.730893875741064</v>
      </c>
      <c r="P83" s="3">
        <f>IF(O83&gt;21,"",N83)</f>
        <v>8.5244995870941503E-2</v>
      </c>
      <c r="Q83" s="3">
        <f>IF(ISNUMBER(P83),SUMIF(A:A,A83,P:P),"")</f>
        <v>0.94197094976362772</v>
      </c>
      <c r="R83" s="3">
        <f>IFERROR(P83*(1/Q83),"")</f>
        <v>9.0496416999199775E-2</v>
      </c>
      <c r="S83" s="8">
        <f>IFERROR(1/R83,"")</f>
        <v>11.050161245708132</v>
      </c>
    </row>
    <row r="84" spans="1:19" x14ac:dyDescent="0.25">
      <c r="A84" s="10">
        <v>11</v>
      </c>
      <c r="B84" s="11">
        <v>0.5708333333333333</v>
      </c>
      <c r="C84" s="10" t="s">
        <v>70</v>
      </c>
      <c r="D84" s="10">
        <v>2</v>
      </c>
      <c r="E84" s="10">
        <v>7</v>
      </c>
      <c r="F84" s="10" t="s">
        <v>115</v>
      </c>
      <c r="G84" s="2">
        <v>49.601766666666606</v>
      </c>
      <c r="H84" s="6">
        <f>1+COUNTIFS(A:A,A84,O:O,"&lt;"&amp;O84)</f>
        <v>6</v>
      </c>
      <c r="I84" s="2">
        <f>AVERAGEIF(A:A,A84,G:G)</f>
        <v>48.905391666666681</v>
      </c>
      <c r="J84" s="2">
        <f>G84-I84</f>
        <v>0.69637499999992514</v>
      </c>
      <c r="K84" s="2">
        <f>90+J84</f>
        <v>90.696374999999932</v>
      </c>
      <c r="L84" s="2">
        <f>EXP(0.06*K84)</f>
        <v>230.8533129629717</v>
      </c>
      <c r="M84" s="2">
        <f>SUMIF(A:A,A84,L:L)</f>
        <v>3009.1242362683588</v>
      </c>
      <c r="N84" s="3">
        <f>L84/M84</f>
        <v>7.6717773955805466E-2</v>
      </c>
      <c r="O84" s="7">
        <f>1/N84</f>
        <v>13.034789051309888</v>
      </c>
      <c r="P84" s="3">
        <f>IF(O84&gt;21,"",N84)</f>
        <v>7.6717773955805466E-2</v>
      </c>
      <c r="Q84" s="3">
        <f>IF(ISNUMBER(P84),SUMIF(A:A,A84,P:P),"")</f>
        <v>0.94197094976362772</v>
      </c>
      <c r="R84" s="3">
        <f>IFERROR(P84*(1/Q84),"")</f>
        <v>8.1443885265311572E-2</v>
      </c>
      <c r="S84" s="8">
        <f>IFERROR(1/R84,"")</f>
        <v>12.278392622630912</v>
      </c>
    </row>
    <row r="85" spans="1:19" x14ac:dyDescent="0.25">
      <c r="A85" s="1">
        <v>11</v>
      </c>
      <c r="B85" s="5">
        <v>0.5708333333333333</v>
      </c>
      <c r="C85" s="1" t="s">
        <v>70</v>
      </c>
      <c r="D85" s="1">
        <v>2</v>
      </c>
      <c r="E85" s="1">
        <v>4</v>
      </c>
      <c r="F85" s="1" t="s">
        <v>113</v>
      </c>
      <c r="G85" s="2">
        <v>49.5705666666667</v>
      </c>
      <c r="H85" s="6">
        <f>1+COUNTIFS(A:A,A85,O:O,"&lt;"&amp;O85)</f>
        <v>7</v>
      </c>
      <c r="I85" s="2">
        <f>AVERAGEIF(A:A,A85,G:G)</f>
        <v>48.905391666666681</v>
      </c>
      <c r="J85" s="2">
        <f>G85-I85</f>
        <v>0.66517500000001917</v>
      </c>
      <c r="K85" s="2">
        <f>90+J85</f>
        <v>90.665175000000019</v>
      </c>
      <c r="L85" s="2">
        <f>EXP(0.06*K85)</f>
        <v>230.42155980814476</v>
      </c>
      <c r="M85" s="2">
        <f>SUMIF(A:A,A85,L:L)</f>
        <v>3009.1242362683588</v>
      </c>
      <c r="N85" s="3">
        <f>L85/M85</f>
        <v>7.6574292623388843E-2</v>
      </c>
      <c r="O85" s="7">
        <f>1/N85</f>
        <v>13.059213030125466</v>
      </c>
      <c r="P85" s="3">
        <f>IF(O85&gt;21,"",N85)</f>
        <v>7.6574292623388843E-2</v>
      </c>
      <c r="Q85" s="3">
        <f>IF(ISNUMBER(P85),SUMIF(A:A,A85,P:P),"")</f>
        <v>0.94197094976362772</v>
      </c>
      <c r="R85" s="3">
        <f>IFERROR(P85*(1/Q85),"")</f>
        <v>8.1291564928413051E-2</v>
      </c>
      <c r="S85" s="8">
        <f>IFERROR(1/R85,"")</f>
        <v>12.301399301152827</v>
      </c>
    </row>
    <row r="86" spans="1:19" x14ac:dyDescent="0.25">
      <c r="A86" s="10">
        <v>11</v>
      </c>
      <c r="B86" s="11">
        <v>0.5708333333333333</v>
      </c>
      <c r="C86" s="10" t="s">
        <v>70</v>
      </c>
      <c r="D86" s="10">
        <v>2</v>
      </c>
      <c r="E86" s="10">
        <v>11</v>
      </c>
      <c r="F86" s="10" t="s">
        <v>119</v>
      </c>
      <c r="G86" s="2">
        <v>48.805900000000001</v>
      </c>
      <c r="H86" s="6">
        <f>1+COUNTIFS(A:A,A86,O:O,"&lt;"&amp;O86)</f>
        <v>8</v>
      </c>
      <c r="I86" s="2">
        <f>AVERAGEIF(A:A,A86,G:G)</f>
        <v>48.905391666666681</v>
      </c>
      <c r="J86" s="2">
        <f>G86-I86</f>
        <v>-9.9491666666679635E-2</v>
      </c>
      <c r="K86" s="2">
        <f>90+J86</f>
        <v>89.90050833333332</v>
      </c>
      <c r="L86" s="2">
        <f>EXP(0.06*K86)</f>
        <v>220.08866766576008</v>
      </c>
      <c r="M86" s="2">
        <f>SUMIF(A:A,A86,L:L)</f>
        <v>3009.1242362683588</v>
      </c>
      <c r="N86" s="3">
        <f>L86/M86</f>
        <v>7.3140439006497776E-2</v>
      </c>
      <c r="O86" s="7">
        <f>1/N86</f>
        <v>13.672327013393511</v>
      </c>
      <c r="P86" s="3">
        <f>IF(O86&gt;21,"",N86)</f>
        <v>7.3140439006497776E-2</v>
      </c>
      <c r="Q86" s="3">
        <f>IF(ISNUMBER(P86),SUMIF(A:A,A86,P:P),"")</f>
        <v>0.94197094976362772</v>
      </c>
      <c r="R86" s="3">
        <f>IFERROR(P86*(1/Q86),"")</f>
        <v>7.7646172660474494E-2</v>
      </c>
      <c r="S86" s="8">
        <f>IFERROR(1/R86,"")</f>
        <v>12.878934862285188</v>
      </c>
    </row>
    <row r="87" spans="1:19" x14ac:dyDescent="0.25">
      <c r="A87" s="10">
        <v>11</v>
      </c>
      <c r="B87" s="11">
        <v>0.5708333333333333</v>
      </c>
      <c r="C87" s="10" t="s">
        <v>70</v>
      </c>
      <c r="D87" s="10">
        <v>2</v>
      </c>
      <c r="E87" s="10">
        <v>10</v>
      </c>
      <c r="F87" s="10" t="s">
        <v>118</v>
      </c>
      <c r="G87" s="2">
        <v>46.8102333333334</v>
      </c>
      <c r="H87" s="6">
        <f>1+COUNTIFS(A:A,A87,O:O,"&lt;"&amp;O87)</f>
        <v>9</v>
      </c>
      <c r="I87" s="2">
        <f>AVERAGEIF(A:A,A87,G:G)</f>
        <v>48.905391666666681</v>
      </c>
      <c r="J87" s="2">
        <f>G87-I87</f>
        <v>-2.0951583333332806</v>
      </c>
      <c r="K87" s="2">
        <f>90+J87</f>
        <v>87.904841666666726</v>
      </c>
      <c r="L87" s="2">
        <f>EXP(0.06*K87)</f>
        <v>195.25189613666763</v>
      </c>
      <c r="M87" s="2">
        <f>SUMIF(A:A,A87,L:L)</f>
        <v>3009.1242362683588</v>
      </c>
      <c r="N87" s="3">
        <f>L87/M87</f>
        <v>6.4886618433142931E-2</v>
      </c>
      <c r="O87" s="7">
        <f>1/N87</f>
        <v>15.411498150891738</v>
      </c>
      <c r="P87" s="3">
        <f>IF(O87&gt;21,"",N87)</f>
        <v>6.4886618433142931E-2</v>
      </c>
      <c r="Q87" s="3">
        <f>IF(ISNUMBER(P87),SUMIF(A:A,A87,P:P),"")</f>
        <v>0.94197094976362772</v>
      </c>
      <c r="R87" s="3">
        <f>IFERROR(P87*(1/Q87),"")</f>
        <v>6.8883884847430993E-2</v>
      </c>
      <c r="S87" s="8">
        <f>IFERROR(1/R87,"")</f>
        <v>14.517183550475881</v>
      </c>
    </row>
    <row r="88" spans="1:19" x14ac:dyDescent="0.25">
      <c r="A88" s="1">
        <v>11</v>
      </c>
      <c r="B88" s="5">
        <v>0.5708333333333333</v>
      </c>
      <c r="C88" s="1" t="s">
        <v>70</v>
      </c>
      <c r="D88" s="1">
        <v>2</v>
      </c>
      <c r="E88" s="1">
        <v>13</v>
      </c>
      <c r="F88" s="1" t="s">
        <v>121</v>
      </c>
      <c r="G88" s="2">
        <v>46.418300000000002</v>
      </c>
      <c r="H88" s="6">
        <f>1+COUNTIFS(A:A,A88,O:O,"&lt;"&amp;O88)</f>
        <v>10</v>
      </c>
      <c r="I88" s="2">
        <f>AVERAGEIF(A:A,A88,G:G)</f>
        <v>48.905391666666681</v>
      </c>
      <c r="J88" s="2">
        <f>G88-I88</f>
        <v>-2.4870916666666787</v>
      </c>
      <c r="K88" s="2">
        <f>90+J88</f>
        <v>87.512908333333314</v>
      </c>
      <c r="L88" s="2">
        <f>EXP(0.06*K88)</f>
        <v>190.71391920392136</v>
      </c>
      <c r="M88" s="2">
        <f>SUMIF(A:A,A88,L:L)</f>
        <v>3009.1242362683588</v>
      </c>
      <c r="N88" s="3">
        <f>L88/M88</f>
        <v>6.3378546124910867E-2</v>
      </c>
      <c r="O88" s="7">
        <f>1/N88</f>
        <v>15.778209838217654</v>
      </c>
      <c r="P88" s="3">
        <f>IF(O88&gt;21,"",N88)</f>
        <v>6.3378546124910867E-2</v>
      </c>
      <c r="Q88" s="3">
        <f>IF(ISNUMBER(P88),SUMIF(A:A,A88,P:P),"")</f>
        <v>0.94197094976362772</v>
      </c>
      <c r="R88" s="3">
        <f>IFERROR(P88*(1/Q88),"")</f>
        <v>6.7282909457892184E-2</v>
      </c>
      <c r="S88" s="8">
        <f>IFERROR(1/R88,"")</f>
        <v>14.862615306875698</v>
      </c>
    </row>
    <row r="89" spans="1:19" x14ac:dyDescent="0.25">
      <c r="A89" s="10">
        <v>11</v>
      </c>
      <c r="B89" s="11">
        <v>0.5708333333333333</v>
      </c>
      <c r="C89" s="10" t="s">
        <v>70</v>
      </c>
      <c r="D89" s="10">
        <v>2</v>
      </c>
      <c r="E89" s="10">
        <v>8</v>
      </c>
      <c r="F89" s="10" t="s">
        <v>116</v>
      </c>
      <c r="G89" s="2">
        <v>36.530066666666698</v>
      </c>
      <c r="H89" s="6">
        <f>1+COUNTIFS(A:A,A89,O:O,"&lt;"&amp;O89)</f>
        <v>11</v>
      </c>
      <c r="I89" s="2">
        <f>AVERAGEIF(A:A,A89,G:G)</f>
        <v>48.905391666666681</v>
      </c>
      <c r="J89" s="2">
        <f>G89-I89</f>
        <v>-12.375324999999982</v>
      </c>
      <c r="K89" s="2">
        <f>90+J89</f>
        <v>77.624675000000025</v>
      </c>
      <c r="L89" s="2">
        <f>EXP(0.06*K89)</f>
        <v>105.37026704886148</v>
      </c>
      <c r="M89" s="2">
        <f>SUMIF(A:A,A89,L:L)</f>
        <v>3009.1242362683588</v>
      </c>
      <c r="N89" s="3">
        <f>L89/M89</f>
        <v>3.5016921461352511E-2</v>
      </c>
      <c r="O89" s="7">
        <f>1/N89</f>
        <v>28.557621808749818</v>
      </c>
      <c r="P89" s="3" t="str">
        <f>IF(O89&gt;21,"",N89)</f>
        <v/>
      </c>
      <c r="Q89" s="3" t="str">
        <f>IF(ISNUMBER(P89),SUMIF(A:A,A89,P:P),"")</f>
        <v/>
      </c>
      <c r="R89" s="3" t="str">
        <f>IFERROR(P89*(1/Q89),"")</f>
        <v/>
      </c>
      <c r="S89" s="8" t="str">
        <f>IFERROR(1/R89,"")</f>
        <v/>
      </c>
    </row>
    <row r="90" spans="1:19" x14ac:dyDescent="0.25">
      <c r="A90" s="10">
        <v>11</v>
      </c>
      <c r="B90" s="11">
        <v>0.5708333333333333</v>
      </c>
      <c r="C90" s="10" t="s">
        <v>70</v>
      </c>
      <c r="D90" s="10">
        <v>2</v>
      </c>
      <c r="E90" s="10">
        <v>12</v>
      </c>
      <c r="F90" s="10" t="s">
        <v>120</v>
      </c>
      <c r="G90" s="2">
        <v>29.533233333333399</v>
      </c>
      <c r="H90" s="6">
        <f>1+COUNTIFS(A:A,A90,O:O,"&lt;"&amp;O90)</f>
        <v>12</v>
      </c>
      <c r="I90" s="2">
        <f>AVERAGEIF(A:A,A90,G:G)</f>
        <v>48.905391666666681</v>
      </c>
      <c r="J90" s="2">
        <f>G90-I90</f>
        <v>-19.372158333333282</v>
      </c>
      <c r="K90" s="2">
        <f>90+J90</f>
        <v>70.627841666666711</v>
      </c>
      <c r="L90" s="2">
        <f>EXP(0.06*K90)</f>
        <v>69.246354425041034</v>
      </c>
      <c r="M90" s="2">
        <f>SUMIF(A:A,A90,L:L)</f>
        <v>3009.1242362683588</v>
      </c>
      <c r="N90" s="3">
        <f>L90/M90</f>
        <v>2.3012128775019951E-2</v>
      </c>
      <c r="O90" s="7">
        <f>1/N90</f>
        <v>43.455345212804332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8" t="str">
        <f>IFERROR(1/R90,"")</f>
        <v/>
      </c>
    </row>
    <row r="91" spans="1:19" x14ac:dyDescent="0.25">
      <c r="A91" s="1">
        <v>12</v>
      </c>
      <c r="B91" s="5">
        <v>0.57638888888888895</v>
      </c>
      <c r="C91" s="1" t="s">
        <v>40</v>
      </c>
      <c r="D91" s="1">
        <v>3</v>
      </c>
      <c r="E91" s="1">
        <v>5</v>
      </c>
      <c r="F91" s="1" t="s">
        <v>126</v>
      </c>
      <c r="G91" s="2">
        <v>78.402033333333293</v>
      </c>
      <c r="H91" s="6">
        <f>1+COUNTIFS(A:A,A91,O:O,"&lt;"&amp;O91)</f>
        <v>1</v>
      </c>
      <c r="I91" s="2">
        <f>AVERAGEIF(A:A,A91,G:G)</f>
        <v>50.17624722222223</v>
      </c>
      <c r="J91" s="2">
        <f>G91-I91</f>
        <v>28.225786111111063</v>
      </c>
      <c r="K91" s="2">
        <f>90+J91</f>
        <v>118.22578611111106</v>
      </c>
      <c r="L91" s="2">
        <f>EXP(0.06*K91)</f>
        <v>1204.1716313526126</v>
      </c>
      <c r="M91" s="2">
        <f>SUMIF(A:A,A91,L:L)</f>
        <v>3406.8787446671395</v>
      </c>
      <c r="N91" s="3">
        <f>L91/M91</f>
        <v>0.35345303475726231</v>
      </c>
      <c r="O91" s="7">
        <f>1/N91</f>
        <v>2.8292301993863509</v>
      </c>
      <c r="P91" s="3">
        <f>IF(O91&gt;21,"",N91)</f>
        <v>0.35345303475726231</v>
      </c>
      <c r="Q91" s="3">
        <f>IF(ISNUMBER(P91),SUMIF(A:A,A91,P:P),"")</f>
        <v>0.88809145117210953</v>
      </c>
      <c r="R91" s="3">
        <f>IFERROR(P91*(1/Q91),"")</f>
        <v>0.39799170940196804</v>
      </c>
      <c r="S91" s="8">
        <f>IFERROR(1/R91,"")</f>
        <v>2.5126151534729813</v>
      </c>
    </row>
    <row r="92" spans="1:19" x14ac:dyDescent="0.25">
      <c r="A92" s="1">
        <v>12</v>
      </c>
      <c r="B92" s="5">
        <v>0.57638888888888895</v>
      </c>
      <c r="C92" s="1" t="s">
        <v>40</v>
      </c>
      <c r="D92" s="1">
        <v>3</v>
      </c>
      <c r="E92" s="1">
        <v>1</v>
      </c>
      <c r="F92" s="1" t="s">
        <v>122</v>
      </c>
      <c r="G92" s="2">
        <v>53.973666666666695</v>
      </c>
      <c r="H92" s="6">
        <f>1+COUNTIFS(A:A,A92,O:O,"&lt;"&amp;O92)</f>
        <v>2</v>
      </c>
      <c r="I92" s="2">
        <f>AVERAGEIF(A:A,A92,G:G)</f>
        <v>50.17624722222223</v>
      </c>
      <c r="J92" s="2">
        <f>G92-I92</f>
        <v>3.7974194444444649</v>
      </c>
      <c r="K92" s="2">
        <f>90+J92</f>
        <v>93.797419444444472</v>
      </c>
      <c r="L92" s="2">
        <f>EXP(0.06*K92)</f>
        <v>278.06229370562102</v>
      </c>
      <c r="M92" s="2">
        <f>SUMIF(A:A,A92,L:L)</f>
        <v>3406.8787446671395</v>
      </c>
      <c r="N92" s="3">
        <f>L92/M92</f>
        <v>8.1617901470922002E-2</v>
      </c>
      <c r="O92" s="7">
        <f>1/N92</f>
        <v>12.252214060615977</v>
      </c>
      <c r="P92" s="3">
        <f>IF(O92&gt;21,"",N92)</f>
        <v>8.1617901470922002E-2</v>
      </c>
      <c r="Q92" s="3">
        <f>IF(ISNUMBER(P92),SUMIF(A:A,A92,P:P),"")</f>
        <v>0.88809145117210953</v>
      </c>
      <c r="R92" s="3">
        <f>IFERROR(P92*(1/Q92),"")</f>
        <v>9.1902586567185293E-2</v>
      </c>
      <c r="S92" s="8">
        <f>IFERROR(1/R92,"")</f>
        <v>10.881086565163768</v>
      </c>
    </row>
    <row r="93" spans="1:19" x14ac:dyDescent="0.25">
      <c r="A93" s="1">
        <v>12</v>
      </c>
      <c r="B93" s="5">
        <v>0.57638888888888895</v>
      </c>
      <c r="C93" s="1" t="s">
        <v>40</v>
      </c>
      <c r="D93" s="1">
        <v>3</v>
      </c>
      <c r="E93" s="1">
        <v>7</v>
      </c>
      <c r="F93" s="1" t="s">
        <v>128</v>
      </c>
      <c r="G93" s="2">
        <v>53.5413</v>
      </c>
      <c r="H93" s="6">
        <f>1+COUNTIFS(A:A,A93,O:O,"&lt;"&amp;O93)</f>
        <v>3</v>
      </c>
      <c r="I93" s="2">
        <f>AVERAGEIF(A:A,A93,G:G)</f>
        <v>50.17624722222223</v>
      </c>
      <c r="J93" s="2">
        <f>G93-I93</f>
        <v>3.3650527777777697</v>
      </c>
      <c r="K93" s="2">
        <f>90+J93</f>
        <v>93.365052777777777</v>
      </c>
      <c r="L93" s="2">
        <f>EXP(0.06*K93)</f>
        <v>270.94156400947787</v>
      </c>
      <c r="M93" s="2">
        <f>SUMIF(A:A,A93,L:L)</f>
        <v>3406.8787446671395</v>
      </c>
      <c r="N93" s="3">
        <f>L93/M93</f>
        <v>7.9527797821859245E-2</v>
      </c>
      <c r="O93" s="7">
        <f>1/N93</f>
        <v>12.574219673980927</v>
      </c>
      <c r="P93" s="3">
        <f>IF(O93&gt;21,"",N93)</f>
        <v>7.9527797821859245E-2</v>
      </c>
      <c r="Q93" s="3">
        <f>IF(ISNUMBER(P93),SUMIF(A:A,A93,P:P),"")</f>
        <v>0.88809145117210953</v>
      </c>
      <c r="R93" s="3">
        <f>IFERROR(P93*(1/Q93),"")</f>
        <v>8.9549108615895226E-2</v>
      </c>
      <c r="S93" s="8">
        <f>IFERROR(1/R93,"")</f>
        <v>11.167056997622611</v>
      </c>
    </row>
    <row r="94" spans="1:19" x14ac:dyDescent="0.25">
      <c r="A94" s="1">
        <v>12</v>
      </c>
      <c r="B94" s="5">
        <v>0.57638888888888895</v>
      </c>
      <c r="C94" s="1" t="s">
        <v>40</v>
      </c>
      <c r="D94" s="1">
        <v>3</v>
      </c>
      <c r="E94" s="1">
        <v>2</v>
      </c>
      <c r="F94" s="1" t="s">
        <v>123</v>
      </c>
      <c r="G94" s="2">
        <v>53.192233333333306</v>
      </c>
      <c r="H94" s="6">
        <f>1+COUNTIFS(A:A,A94,O:O,"&lt;"&amp;O94)</f>
        <v>4</v>
      </c>
      <c r="I94" s="2">
        <f>AVERAGEIF(A:A,A94,G:G)</f>
        <v>50.17624722222223</v>
      </c>
      <c r="J94" s="2">
        <f>G94-I94</f>
        <v>3.0159861111110757</v>
      </c>
      <c r="K94" s="2">
        <f>90+J94</f>
        <v>93.015986111111076</v>
      </c>
      <c r="L94" s="2">
        <f>EXP(0.06*K94)</f>
        <v>265.32597560680102</v>
      </c>
      <c r="M94" s="2">
        <f>SUMIF(A:A,A94,L:L)</f>
        <v>3406.8787446671395</v>
      </c>
      <c r="N94" s="3">
        <f>L94/M94</f>
        <v>7.7879488966879573E-2</v>
      </c>
      <c r="O94" s="7">
        <f>1/N94</f>
        <v>12.840351333395086</v>
      </c>
      <c r="P94" s="3">
        <f>IF(O94&gt;21,"",N94)</f>
        <v>7.7879488966879573E-2</v>
      </c>
      <c r="Q94" s="3">
        <f>IF(ISNUMBER(P94),SUMIF(A:A,A94,P:P),"")</f>
        <v>0.88809145117210953</v>
      </c>
      <c r="R94" s="3">
        <f>IFERROR(P94*(1/Q94),"")</f>
        <v>8.7693096092855818E-2</v>
      </c>
      <c r="S94" s="8">
        <f>IFERROR(1/R94,"")</f>
        <v>11.403406249234573</v>
      </c>
    </row>
    <row r="95" spans="1:19" x14ac:dyDescent="0.25">
      <c r="A95" s="1">
        <v>12</v>
      </c>
      <c r="B95" s="5">
        <v>0.57638888888888895</v>
      </c>
      <c r="C95" s="1" t="s">
        <v>40</v>
      </c>
      <c r="D95" s="1">
        <v>3</v>
      </c>
      <c r="E95" s="1">
        <v>8</v>
      </c>
      <c r="F95" s="1" t="s">
        <v>129</v>
      </c>
      <c r="G95" s="2">
        <v>52.944733333333303</v>
      </c>
      <c r="H95" s="6">
        <f>1+COUNTIFS(A:A,A95,O:O,"&lt;"&amp;O95)</f>
        <v>5</v>
      </c>
      <c r="I95" s="2">
        <f>AVERAGEIF(A:A,A95,G:G)</f>
        <v>50.17624722222223</v>
      </c>
      <c r="J95" s="2">
        <f>G95-I95</f>
        <v>2.7684861111110735</v>
      </c>
      <c r="K95" s="2">
        <f>90+J95</f>
        <v>92.768486111111073</v>
      </c>
      <c r="L95" s="2">
        <f>EXP(0.06*K95)</f>
        <v>261.41499576568384</v>
      </c>
      <c r="M95" s="2">
        <f>SUMIF(A:A,A95,L:L)</f>
        <v>3406.8787446671395</v>
      </c>
      <c r="N95" s="3">
        <f>L95/M95</f>
        <v>7.6731523296766094E-2</v>
      </c>
      <c r="O95" s="7">
        <f>1/N95</f>
        <v>13.032453378156063</v>
      </c>
      <c r="P95" s="3">
        <f>IF(O95&gt;21,"",N95)</f>
        <v>7.6731523296766094E-2</v>
      </c>
      <c r="Q95" s="3">
        <f>IF(ISNUMBER(P95),SUMIF(A:A,A95,P:P),"")</f>
        <v>0.88809145117210953</v>
      </c>
      <c r="R95" s="3">
        <f>IFERROR(P95*(1/Q95),"")</f>
        <v>8.640047508113638E-2</v>
      </c>
      <c r="S95" s="8">
        <f>IFERROR(1/R95,"")</f>
        <v>11.574010432939479</v>
      </c>
    </row>
    <row r="96" spans="1:19" x14ac:dyDescent="0.25">
      <c r="A96" s="1">
        <v>12</v>
      </c>
      <c r="B96" s="5">
        <v>0.57638888888888895</v>
      </c>
      <c r="C96" s="1" t="s">
        <v>40</v>
      </c>
      <c r="D96" s="1">
        <v>3</v>
      </c>
      <c r="E96" s="1">
        <v>3</v>
      </c>
      <c r="F96" s="1" t="s">
        <v>124</v>
      </c>
      <c r="G96" s="2">
        <v>50.948966666666692</v>
      </c>
      <c r="H96" s="6">
        <f>1+COUNTIFS(A:A,A96,O:O,"&lt;"&amp;O96)</f>
        <v>6</v>
      </c>
      <c r="I96" s="2">
        <f>AVERAGEIF(A:A,A96,G:G)</f>
        <v>50.17624722222223</v>
      </c>
      <c r="J96" s="2">
        <f>G96-I96</f>
        <v>0.77271944444446206</v>
      </c>
      <c r="K96" s="2">
        <f>90+J96</f>
        <v>90.772719444444462</v>
      </c>
      <c r="L96" s="2">
        <f>EXP(0.06*K96)</f>
        <v>231.91320068146538</v>
      </c>
      <c r="M96" s="2">
        <f>SUMIF(A:A,A96,L:L)</f>
        <v>3406.8787446671395</v>
      </c>
      <c r="N96" s="3">
        <f>L96/M96</f>
        <v>6.8072044255899661E-2</v>
      </c>
      <c r="O96" s="7">
        <f>1/N96</f>
        <v>14.690318337447787</v>
      </c>
      <c r="P96" s="3">
        <f>IF(O96&gt;21,"",N96)</f>
        <v>6.8072044255899661E-2</v>
      </c>
      <c r="Q96" s="3">
        <f>IF(ISNUMBER(P96),SUMIF(A:A,A96,P:P),"")</f>
        <v>0.88809145117210953</v>
      </c>
      <c r="R96" s="3">
        <f>IFERROR(P96*(1/Q96),"")</f>
        <v>7.6649813671843911E-2</v>
      </c>
      <c r="S96" s="8">
        <f>IFERROR(1/R96,"")</f>
        <v>13.046346130484256</v>
      </c>
    </row>
    <row r="97" spans="1:19" x14ac:dyDescent="0.25">
      <c r="A97" s="1">
        <v>12</v>
      </c>
      <c r="B97" s="5">
        <v>0.57638888888888895</v>
      </c>
      <c r="C97" s="1" t="s">
        <v>40</v>
      </c>
      <c r="D97" s="1">
        <v>3</v>
      </c>
      <c r="E97" s="1">
        <v>6</v>
      </c>
      <c r="F97" s="1" t="s">
        <v>127</v>
      </c>
      <c r="G97" s="2">
        <v>46.799066666666597</v>
      </c>
      <c r="H97" s="6">
        <f>1+COUNTIFS(A:A,A97,O:O,"&lt;"&amp;O97)</f>
        <v>7</v>
      </c>
      <c r="I97" s="2">
        <f>AVERAGEIF(A:A,A97,G:G)</f>
        <v>50.17624722222223</v>
      </c>
      <c r="J97" s="2">
        <f>G97-I97</f>
        <v>-3.3771805555556327</v>
      </c>
      <c r="K97" s="2">
        <f>90+J97</f>
        <v>86.62281944444436</v>
      </c>
      <c r="L97" s="2">
        <f>EXP(0.06*K97)</f>
        <v>180.79597158739145</v>
      </c>
      <c r="M97" s="2">
        <f>SUMIF(A:A,A97,L:L)</f>
        <v>3406.8787446671395</v>
      </c>
      <c r="N97" s="3">
        <f>L97/M97</f>
        <v>5.3067920855825956E-2</v>
      </c>
      <c r="O97" s="7">
        <f>1/N97</f>
        <v>18.843775747626957</v>
      </c>
      <c r="P97" s="3">
        <f>IF(O97&gt;21,"",N97)</f>
        <v>5.3067920855825956E-2</v>
      </c>
      <c r="Q97" s="3">
        <f>IF(ISNUMBER(P97),SUMIF(A:A,A97,P:P),"")</f>
        <v>0.88809145117210953</v>
      </c>
      <c r="R97" s="3">
        <f>IFERROR(P97*(1/Q97),"")</f>
        <v>5.9755018231271717E-2</v>
      </c>
      <c r="S97" s="8">
        <f>IFERROR(1/R97,"")</f>
        <v>16.734996149271826</v>
      </c>
    </row>
    <row r="98" spans="1:19" x14ac:dyDescent="0.25">
      <c r="A98" s="1">
        <v>12</v>
      </c>
      <c r="B98" s="5">
        <v>0.57638888888888895</v>
      </c>
      <c r="C98" s="1" t="s">
        <v>40</v>
      </c>
      <c r="D98" s="1">
        <v>3</v>
      </c>
      <c r="E98" s="1">
        <v>4</v>
      </c>
      <c r="F98" s="1" t="s">
        <v>125</v>
      </c>
      <c r="G98" s="2">
        <v>45.477933333333397</v>
      </c>
      <c r="H98" s="6">
        <f>1+COUNTIFS(A:A,A98,O:O,"&lt;"&amp;O98)</f>
        <v>8</v>
      </c>
      <c r="I98" s="2">
        <f>AVERAGEIF(A:A,A98,G:G)</f>
        <v>50.17624722222223</v>
      </c>
      <c r="J98" s="2">
        <f>G98-I98</f>
        <v>-4.6983138888888334</v>
      </c>
      <c r="K98" s="2">
        <f>90+J98</f>
        <v>85.301686111111167</v>
      </c>
      <c r="L98" s="2">
        <f>EXP(0.06*K98)</f>
        <v>167.01792912210229</v>
      </c>
      <c r="M98" s="2">
        <f>SUMIF(A:A,A98,L:L)</f>
        <v>3406.8787446671395</v>
      </c>
      <c r="N98" s="3">
        <f>L98/M98</f>
        <v>4.9023737455739819E-2</v>
      </c>
      <c r="O98" s="7">
        <f>1/N98</f>
        <v>20.398281565187308</v>
      </c>
      <c r="P98" s="3">
        <f>IF(O98&gt;21,"",N98)</f>
        <v>4.9023737455739819E-2</v>
      </c>
      <c r="Q98" s="3">
        <f>IF(ISNUMBER(P98),SUMIF(A:A,A98,P:P),"")</f>
        <v>0.88809145117210953</v>
      </c>
      <c r="R98" s="3">
        <f>IFERROR(P98*(1/Q98),"")</f>
        <v>5.5201226620341791E-2</v>
      </c>
      <c r="S98" s="8">
        <f>IFERROR(1/R98,"")</f>
        <v>18.115539476644482</v>
      </c>
    </row>
    <row r="99" spans="1:19" x14ac:dyDescent="0.25">
      <c r="A99" s="1">
        <v>12</v>
      </c>
      <c r="B99" s="5">
        <v>0.57638888888888895</v>
      </c>
      <c r="C99" s="1" t="s">
        <v>40</v>
      </c>
      <c r="D99" s="1">
        <v>3</v>
      </c>
      <c r="E99" s="1">
        <v>9</v>
      </c>
      <c r="F99" s="1" t="s">
        <v>130</v>
      </c>
      <c r="G99" s="2">
        <v>45.373666666666701</v>
      </c>
      <c r="H99" s="6">
        <f>1+COUNTIFS(A:A,A99,O:O,"&lt;"&amp;O99)</f>
        <v>9</v>
      </c>
      <c r="I99" s="2">
        <f>AVERAGEIF(A:A,A99,G:G)</f>
        <v>50.17624722222223</v>
      </c>
      <c r="J99" s="2">
        <f>G99-I99</f>
        <v>-4.8025805555555294</v>
      </c>
      <c r="K99" s="2">
        <f>90+J99</f>
        <v>85.197419444444478</v>
      </c>
      <c r="L99" s="2">
        <f>EXP(0.06*K99)</f>
        <v>165.97632648769911</v>
      </c>
      <c r="M99" s="2">
        <f>SUMIF(A:A,A99,L:L)</f>
        <v>3406.8787446671395</v>
      </c>
      <c r="N99" s="3">
        <f>L99/M99</f>
        <v>4.8718002290954861E-2</v>
      </c>
      <c r="O99" s="7">
        <f>1/N99</f>
        <v>20.526293217603119</v>
      </c>
      <c r="P99" s="3">
        <f>IF(O99&gt;21,"",N99)</f>
        <v>4.8718002290954861E-2</v>
      </c>
      <c r="Q99" s="3">
        <f>IF(ISNUMBER(P99),SUMIF(A:A,A99,P:P),"")</f>
        <v>0.88809145117210953</v>
      </c>
      <c r="R99" s="3">
        <f>IFERROR(P99*(1/Q99),"")</f>
        <v>5.4856965717501829E-2</v>
      </c>
      <c r="S99" s="8">
        <f>IFERROR(1/R99,"")</f>
        <v>18.229225530805383</v>
      </c>
    </row>
    <row r="100" spans="1:19" x14ac:dyDescent="0.25">
      <c r="A100" s="1">
        <v>12</v>
      </c>
      <c r="B100" s="5">
        <v>0.57638888888888895</v>
      </c>
      <c r="C100" s="1" t="s">
        <v>40</v>
      </c>
      <c r="D100" s="1">
        <v>3</v>
      </c>
      <c r="E100" s="1">
        <v>11</v>
      </c>
      <c r="F100" s="1" t="s">
        <v>132</v>
      </c>
      <c r="G100" s="2">
        <v>43.531866666666701</v>
      </c>
      <c r="H100" s="6">
        <f>1+COUNTIFS(A:A,A100,O:O,"&lt;"&amp;O100)</f>
        <v>10</v>
      </c>
      <c r="I100" s="2">
        <f>AVERAGEIF(A:A,A100,G:G)</f>
        <v>50.17624722222223</v>
      </c>
      <c r="J100" s="2">
        <f>G100-I100</f>
        <v>-6.6443805555555286</v>
      </c>
      <c r="K100" s="2">
        <f>90+J100</f>
        <v>83.355619444444471</v>
      </c>
      <c r="L100" s="2">
        <f>EXP(0.06*K100)</f>
        <v>148.61174497343748</v>
      </c>
      <c r="M100" s="2">
        <f>SUMIF(A:A,A100,L:L)</f>
        <v>3406.8787446671395</v>
      </c>
      <c r="N100" s="3">
        <f>L100/M100</f>
        <v>4.3621084315390635E-2</v>
      </c>
      <c r="O100" s="7">
        <f>1/N100</f>
        <v>22.924693773537729</v>
      </c>
      <c r="P100" s="3" t="str">
        <f>IF(O100&gt;21,"",N100)</f>
        <v/>
      </c>
      <c r="Q100" s="3" t="str">
        <f>IF(ISNUMBER(P100),SUMIF(A:A,A100,P:P),"")</f>
        <v/>
      </c>
      <c r="R100" s="3" t="str">
        <f>IFERROR(P100*(1/Q100),"")</f>
        <v/>
      </c>
      <c r="S100" s="8" t="str">
        <f>IFERROR(1/R100,"")</f>
        <v/>
      </c>
    </row>
    <row r="101" spans="1:19" x14ac:dyDescent="0.25">
      <c r="A101" s="1">
        <v>12</v>
      </c>
      <c r="B101" s="5">
        <v>0.57638888888888895</v>
      </c>
      <c r="C101" s="1" t="s">
        <v>40</v>
      </c>
      <c r="D101" s="1">
        <v>3</v>
      </c>
      <c r="E101" s="1">
        <v>10</v>
      </c>
      <c r="F101" s="1" t="s">
        <v>131</v>
      </c>
      <c r="G101" s="2">
        <v>43.002633333333399</v>
      </c>
      <c r="H101" s="6">
        <f>1+COUNTIFS(A:A,A101,O:O,"&lt;"&amp;O101)</f>
        <v>11</v>
      </c>
      <c r="I101" s="2">
        <f>AVERAGEIF(A:A,A101,G:G)</f>
        <v>50.17624722222223</v>
      </c>
      <c r="J101" s="2">
        <f>G101-I101</f>
        <v>-7.1736138888888306</v>
      </c>
      <c r="K101" s="2">
        <f>90+J101</f>
        <v>82.826386111111162</v>
      </c>
      <c r="L101" s="2">
        <f>EXP(0.06*K101)</f>
        <v>143.96686467396711</v>
      </c>
      <c r="M101" s="2">
        <f>SUMIF(A:A,A101,L:L)</f>
        <v>3406.8787446671395</v>
      </c>
      <c r="N101" s="3">
        <f>L101/M101</f>
        <v>4.2257701392901505E-2</v>
      </c>
      <c r="O101" s="7">
        <f>1/N101</f>
        <v>23.664325484773791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">
        <v>12</v>
      </c>
      <c r="B102" s="5">
        <v>0.57638888888888895</v>
      </c>
      <c r="C102" s="1" t="s">
        <v>40</v>
      </c>
      <c r="D102" s="1">
        <v>3</v>
      </c>
      <c r="E102" s="1">
        <v>12</v>
      </c>
      <c r="F102" s="1" t="s">
        <v>26</v>
      </c>
      <c r="G102" s="2">
        <v>34.926866666666697</v>
      </c>
      <c r="H102" s="6">
        <f>1+COUNTIFS(A:A,A102,O:O,"&lt;"&amp;O102)</f>
        <v>12</v>
      </c>
      <c r="I102" s="2">
        <f>AVERAGEIF(A:A,A102,G:G)</f>
        <v>50.17624722222223</v>
      </c>
      <c r="J102" s="2">
        <f>G102-I102</f>
        <v>-15.249380555555533</v>
      </c>
      <c r="K102" s="2">
        <f>90+J102</f>
        <v>74.750619444444467</v>
      </c>
      <c r="L102" s="2">
        <f>EXP(0.06*K102)</f>
        <v>88.680246700880829</v>
      </c>
      <c r="M102" s="2">
        <f>SUMIF(A:A,A102,L:L)</f>
        <v>3406.8787446671395</v>
      </c>
      <c r="N102" s="3">
        <f>L102/M102</f>
        <v>2.6029763119598526E-2</v>
      </c>
      <c r="O102" s="7">
        <f>1/N102</f>
        <v>38.417560521212444</v>
      </c>
      <c r="P102" s="3" t="str">
        <f>IF(O102&gt;21,"",N102)</f>
        <v/>
      </c>
      <c r="Q102" s="3" t="str">
        <f>IF(ISNUMBER(P102),SUMIF(A:A,A102,P:P),"")</f>
        <v/>
      </c>
      <c r="R102" s="3" t="str">
        <f>IFERROR(P102*(1/Q102),"")</f>
        <v/>
      </c>
      <c r="S102" s="8" t="str">
        <f>IFERROR(1/R102,"")</f>
        <v/>
      </c>
    </row>
    <row r="103" spans="1:19" x14ac:dyDescent="0.25">
      <c r="A103" s="1">
        <v>13</v>
      </c>
      <c r="B103" s="5">
        <v>0.57916666666666672</v>
      </c>
      <c r="C103" s="1" t="s">
        <v>91</v>
      </c>
      <c r="D103" s="1">
        <v>2</v>
      </c>
      <c r="E103" s="1">
        <v>6</v>
      </c>
      <c r="F103" s="1" t="s">
        <v>138</v>
      </c>
      <c r="G103" s="2">
        <v>66.327933333333405</v>
      </c>
      <c r="H103" s="6">
        <f>1+COUNTIFS(A:A,A103,O:O,"&lt;"&amp;O103)</f>
        <v>1</v>
      </c>
      <c r="I103" s="2">
        <f>AVERAGEIF(A:A,A103,G:G)</f>
        <v>51.305337499999993</v>
      </c>
      <c r="J103" s="2">
        <f>G103-I103</f>
        <v>15.022595833333412</v>
      </c>
      <c r="K103" s="2">
        <f>90+J103</f>
        <v>105.02259583333341</v>
      </c>
      <c r="L103" s="2">
        <f>EXP(0.06*K103)</f>
        <v>545.31071419673037</v>
      </c>
      <c r="M103" s="2">
        <f>SUMIF(A:A,A103,L:L)</f>
        <v>2013.9421248316398</v>
      </c>
      <c r="N103" s="3">
        <f>L103/M103</f>
        <v>0.27076781774069941</v>
      </c>
      <c r="O103" s="7">
        <f>1/N103</f>
        <v>3.6932010914149673</v>
      </c>
      <c r="P103" s="3">
        <f>IF(O103&gt;21,"",N103)</f>
        <v>0.27076781774069941</v>
      </c>
      <c r="Q103" s="3">
        <f>IF(ISNUMBER(P103),SUMIF(A:A,A103,P:P),"")</f>
        <v>0.99999999999999989</v>
      </c>
      <c r="R103" s="3">
        <f>IFERROR(P103*(1/Q103),"")</f>
        <v>0.27076781774069947</v>
      </c>
      <c r="S103" s="8">
        <f>IFERROR(1/R103,"")</f>
        <v>3.6932010914149664</v>
      </c>
    </row>
    <row r="104" spans="1:19" x14ac:dyDescent="0.25">
      <c r="A104" s="1">
        <v>13</v>
      </c>
      <c r="B104" s="5">
        <v>0.57916666666666672</v>
      </c>
      <c r="C104" s="1" t="s">
        <v>91</v>
      </c>
      <c r="D104" s="1">
        <v>2</v>
      </c>
      <c r="E104" s="1">
        <v>2</v>
      </c>
      <c r="F104" s="1" t="s">
        <v>134</v>
      </c>
      <c r="G104" s="2">
        <v>59.784199999999998</v>
      </c>
      <c r="H104" s="6">
        <f>1+COUNTIFS(A:A,A104,O:O,"&lt;"&amp;O104)</f>
        <v>2</v>
      </c>
      <c r="I104" s="2">
        <f>AVERAGEIF(A:A,A104,G:G)</f>
        <v>51.305337499999993</v>
      </c>
      <c r="J104" s="2">
        <f>G104-I104</f>
        <v>8.4788625000000053</v>
      </c>
      <c r="K104" s="2">
        <f>90+J104</f>
        <v>98.478862500000005</v>
      </c>
      <c r="L104" s="2">
        <f>EXP(0.06*K104)</f>
        <v>368.23884022663748</v>
      </c>
      <c r="M104" s="2">
        <f>SUMIF(A:A,A104,L:L)</f>
        <v>2013.9421248316398</v>
      </c>
      <c r="N104" s="3">
        <f>L104/M104</f>
        <v>0.18284479761672459</v>
      </c>
      <c r="O104" s="7">
        <f>1/N104</f>
        <v>5.4691192368304558</v>
      </c>
      <c r="P104" s="3">
        <f>IF(O104&gt;21,"",N104)</f>
        <v>0.18284479761672459</v>
      </c>
      <c r="Q104" s="3">
        <f>IF(ISNUMBER(P104),SUMIF(A:A,A104,P:P),"")</f>
        <v>0.99999999999999989</v>
      </c>
      <c r="R104" s="3">
        <f>IFERROR(P104*(1/Q104),"")</f>
        <v>0.18284479761672462</v>
      </c>
      <c r="S104" s="8">
        <f>IFERROR(1/R104,"")</f>
        <v>5.4691192368304549</v>
      </c>
    </row>
    <row r="105" spans="1:19" x14ac:dyDescent="0.25">
      <c r="A105" s="1">
        <v>13</v>
      </c>
      <c r="B105" s="5">
        <v>0.57916666666666672</v>
      </c>
      <c r="C105" s="1" t="s">
        <v>91</v>
      </c>
      <c r="D105" s="1">
        <v>2</v>
      </c>
      <c r="E105" s="1">
        <v>7</v>
      </c>
      <c r="F105" s="1" t="s">
        <v>139</v>
      </c>
      <c r="G105" s="2">
        <v>56.116366666666593</v>
      </c>
      <c r="H105" s="6">
        <f>1+COUNTIFS(A:A,A105,O:O,"&lt;"&amp;O105)</f>
        <v>3</v>
      </c>
      <c r="I105" s="2">
        <f>AVERAGEIF(A:A,A105,G:G)</f>
        <v>51.305337499999993</v>
      </c>
      <c r="J105" s="2">
        <f>G105-I105</f>
        <v>4.8110291666666001</v>
      </c>
      <c r="K105" s="2">
        <f>90+J105</f>
        <v>94.8110291666666</v>
      </c>
      <c r="L105" s="2">
        <f>EXP(0.06*K105)</f>
        <v>295.49790584438114</v>
      </c>
      <c r="M105" s="2">
        <f>SUMIF(A:A,A105,L:L)</f>
        <v>2013.9421248316398</v>
      </c>
      <c r="N105" s="3">
        <f>L105/M105</f>
        <v>0.14672611600945781</v>
      </c>
      <c r="O105" s="7">
        <f>1/N105</f>
        <v>6.8154192804745204</v>
      </c>
      <c r="P105" s="3">
        <f>IF(O105&gt;21,"",N105)</f>
        <v>0.14672611600945781</v>
      </c>
      <c r="Q105" s="3">
        <f>IF(ISNUMBER(P105),SUMIF(A:A,A105,P:P),"")</f>
        <v>0.99999999999999989</v>
      </c>
      <c r="R105" s="3">
        <f>IFERROR(P105*(1/Q105),"")</f>
        <v>0.14672611600945784</v>
      </c>
      <c r="S105" s="8">
        <f>IFERROR(1/R105,"")</f>
        <v>6.8154192804745195</v>
      </c>
    </row>
    <row r="106" spans="1:19" x14ac:dyDescent="0.25">
      <c r="A106" s="1">
        <v>13</v>
      </c>
      <c r="B106" s="5">
        <v>0.57916666666666672</v>
      </c>
      <c r="C106" s="1" t="s">
        <v>91</v>
      </c>
      <c r="D106" s="1">
        <v>2</v>
      </c>
      <c r="E106" s="1">
        <v>1</v>
      </c>
      <c r="F106" s="1" t="s">
        <v>133</v>
      </c>
      <c r="G106" s="2">
        <v>49.4739</v>
      </c>
      <c r="H106" s="6">
        <f>1+COUNTIFS(A:A,A106,O:O,"&lt;"&amp;O106)</f>
        <v>4</v>
      </c>
      <c r="I106" s="2">
        <f>AVERAGEIF(A:A,A106,G:G)</f>
        <v>51.305337499999993</v>
      </c>
      <c r="J106" s="2">
        <f>G106-I106</f>
        <v>-1.8314374999999927</v>
      </c>
      <c r="K106" s="2">
        <f>90+J106</f>
        <v>88.168562500000007</v>
      </c>
      <c r="L106" s="2">
        <f>EXP(0.06*K106)</f>
        <v>198.36598825725926</v>
      </c>
      <c r="M106" s="2">
        <f>SUMIF(A:A,A106,L:L)</f>
        <v>2013.9421248316398</v>
      </c>
      <c r="N106" s="3">
        <f>L106/M106</f>
        <v>9.8496369787111987E-2</v>
      </c>
      <c r="O106" s="7">
        <f>1/N106</f>
        <v>10.152658439710816</v>
      </c>
      <c r="P106" s="3">
        <f>IF(O106&gt;21,"",N106)</f>
        <v>9.8496369787111987E-2</v>
      </c>
      <c r="Q106" s="3">
        <f>IF(ISNUMBER(P106),SUMIF(A:A,A106,P:P),"")</f>
        <v>0.99999999999999989</v>
      </c>
      <c r="R106" s="3">
        <f>IFERROR(P106*(1/Q106),"")</f>
        <v>9.8496369787112015E-2</v>
      </c>
      <c r="S106" s="8">
        <f>IFERROR(1/R106,"")</f>
        <v>10.152658439710814</v>
      </c>
    </row>
    <row r="107" spans="1:19" x14ac:dyDescent="0.25">
      <c r="A107" s="1">
        <v>13</v>
      </c>
      <c r="B107" s="5">
        <v>0.57916666666666672</v>
      </c>
      <c r="C107" s="1" t="s">
        <v>91</v>
      </c>
      <c r="D107" s="1">
        <v>2</v>
      </c>
      <c r="E107" s="1">
        <v>4</v>
      </c>
      <c r="F107" s="1" t="s">
        <v>136</v>
      </c>
      <c r="G107" s="2">
        <v>48.950533333333304</v>
      </c>
      <c r="H107" s="6">
        <f>1+COUNTIFS(A:A,A107,O:O,"&lt;"&amp;O107)</f>
        <v>5</v>
      </c>
      <c r="I107" s="2">
        <f>AVERAGEIF(A:A,A107,G:G)</f>
        <v>51.305337499999993</v>
      </c>
      <c r="J107" s="2">
        <f>G107-I107</f>
        <v>-2.354804166666689</v>
      </c>
      <c r="K107" s="2">
        <f>90+J107</f>
        <v>87.645195833333304</v>
      </c>
      <c r="L107" s="2">
        <f>EXP(0.06*K107)</f>
        <v>192.23368666750986</v>
      </c>
      <c r="M107" s="2">
        <f>SUMIF(A:A,A107,L:L)</f>
        <v>2013.9421248316398</v>
      </c>
      <c r="N107" s="3">
        <f>L107/M107</f>
        <v>9.5451445350536124E-2</v>
      </c>
      <c r="O107" s="7">
        <f>1/N107</f>
        <v>10.476530725413298</v>
      </c>
      <c r="P107" s="3">
        <f>IF(O107&gt;21,"",N107)</f>
        <v>9.5451445350536124E-2</v>
      </c>
      <c r="Q107" s="3">
        <f>IF(ISNUMBER(P107),SUMIF(A:A,A107,P:P),"")</f>
        <v>0.99999999999999989</v>
      </c>
      <c r="R107" s="3">
        <f>IFERROR(P107*(1/Q107),"")</f>
        <v>9.5451445350536152E-2</v>
      </c>
      <c r="S107" s="8">
        <f>IFERROR(1/R107,"")</f>
        <v>10.476530725413294</v>
      </c>
    </row>
    <row r="108" spans="1:19" x14ac:dyDescent="0.25">
      <c r="A108" s="1">
        <v>13</v>
      </c>
      <c r="B108" s="5">
        <v>0.57916666666666672</v>
      </c>
      <c r="C108" s="1" t="s">
        <v>91</v>
      </c>
      <c r="D108" s="1">
        <v>2</v>
      </c>
      <c r="E108" s="1">
        <v>3</v>
      </c>
      <c r="F108" s="1" t="s">
        <v>135</v>
      </c>
      <c r="G108" s="2">
        <v>46.6188</v>
      </c>
      <c r="H108" s="6">
        <f>1+COUNTIFS(A:A,A108,O:O,"&lt;"&amp;O108)</f>
        <v>6</v>
      </c>
      <c r="I108" s="2">
        <f>AVERAGEIF(A:A,A108,G:G)</f>
        <v>51.305337499999993</v>
      </c>
      <c r="J108" s="2">
        <f>G108-I108</f>
        <v>-4.6865374999999929</v>
      </c>
      <c r="K108" s="2">
        <f>90+J108</f>
        <v>85.313462500000014</v>
      </c>
      <c r="L108" s="2">
        <f>EXP(0.06*K108)</f>
        <v>167.1359829096952</v>
      </c>
      <c r="M108" s="2">
        <f>SUMIF(A:A,A108,L:L)</f>
        <v>2013.9421248316398</v>
      </c>
      <c r="N108" s="3">
        <f>L108/M108</f>
        <v>8.2989466702608108E-2</v>
      </c>
      <c r="O108" s="7">
        <f>1/N108</f>
        <v>12.049721967529802</v>
      </c>
      <c r="P108" s="3">
        <f>IF(O108&gt;21,"",N108)</f>
        <v>8.2989466702608108E-2</v>
      </c>
      <c r="Q108" s="3">
        <f>IF(ISNUMBER(P108),SUMIF(A:A,A108,P:P),"")</f>
        <v>0.99999999999999989</v>
      </c>
      <c r="R108" s="3">
        <f>IFERROR(P108*(1/Q108),"")</f>
        <v>8.2989466702608122E-2</v>
      </c>
      <c r="S108" s="8">
        <f>IFERROR(1/R108,"")</f>
        <v>12.0497219675298</v>
      </c>
    </row>
    <row r="109" spans="1:19" x14ac:dyDescent="0.25">
      <c r="A109" s="1">
        <v>13</v>
      </c>
      <c r="B109" s="5">
        <v>0.57916666666666672</v>
      </c>
      <c r="C109" s="1" t="s">
        <v>91</v>
      </c>
      <c r="D109" s="1">
        <v>2</v>
      </c>
      <c r="E109" s="1">
        <v>8</v>
      </c>
      <c r="F109" s="1" t="s">
        <v>140</v>
      </c>
      <c r="G109" s="2">
        <v>41.790899999999894</v>
      </c>
      <c r="H109" s="6">
        <f>1+COUNTIFS(A:A,A109,O:O,"&lt;"&amp;O109)</f>
        <v>7</v>
      </c>
      <c r="I109" s="2">
        <f>AVERAGEIF(A:A,A109,G:G)</f>
        <v>51.305337499999993</v>
      </c>
      <c r="J109" s="2">
        <f>G109-I109</f>
        <v>-9.5144375000000991</v>
      </c>
      <c r="K109" s="2">
        <f>90+J109</f>
        <v>80.485562499999901</v>
      </c>
      <c r="L109" s="2">
        <f>EXP(0.06*K109)</f>
        <v>125.10254362500288</v>
      </c>
      <c r="M109" s="2">
        <f>SUMIF(A:A,A109,L:L)</f>
        <v>2013.9421248316398</v>
      </c>
      <c r="N109" s="3">
        <f>L109/M109</f>
        <v>6.2118241672640476E-2</v>
      </c>
      <c r="O109" s="7">
        <f>1/N109</f>
        <v>16.098330749121036</v>
      </c>
      <c r="P109" s="3">
        <f>IF(O109&gt;21,"",N109)</f>
        <v>6.2118241672640476E-2</v>
      </c>
      <c r="Q109" s="3">
        <f>IF(ISNUMBER(P109),SUMIF(A:A,A109,P:P),"")</f>
        <v>0.99999999999999989</v>
      </c>
      <c r="R109" s="3">
        <f>IFERROR(P109*(1/Q109),"")</f>
        <v>6.211824167264049E-2</v>
      </c>
      <c r="S109" s="8">
        <f>IFERROR(1/R109,"")</f>
        <v>16.098330749121033</v>
      </c>
    </row>
    <row r="110" spans="1:19" x14ac:dyDescent="0.25">
      <c r="A110" s="1">
        <v>13</v>
      </c>
      <c r="B110" s="5">
        <v>0.57916666666666672</v>
      </c>
      <c r="C110" s="1" t="s">
        <v>91</v>
      </c>
      <c r="D110" s="1">
        <v>2</v>
      </c>
      <c r="E110" s="1">
        <v>5</v>
      </c>
      <c r="F110" s="1" t="s">
        <v>137</v>
      </c>
      <c r="G110" s="2">
        <v>41.3800666666667</v>
      </c>
      <c r="H110" s="6">
        <f>1+COUNTIFS(A:A,A110,O:O,"&lt;"&amp;O110)</f>
        <v>8</v>
      </c>
      <c r="I110" s="2">
        <f>AVERAGEIF(A:A,A110,G:G)</f>
        <v>51.305337499999993</v>
      </c>
      <c r="J110" s="2">
        <f>G110-I110</f>
        <v>-9.9252708333332933</v>
      </c>
      <c r="K110" s="2">
        <f>90+J110</f>
        <v>80.074729166666714</v>
      </c>
      <c r="L110" s="2">
        <f>EXP(0.06*K110)</f>
        <v>122.05646310442357</v>
      </c>
      <c r="M110" s="2">
        <f>SUMIF(A:A,A110,L:L)</f>
        <v>2013.9421248316398</v>
      </c>
      <c r="N110" s="3">
        <f>L110/M110</f>
        <v>6.0605745120221446E-2</v>
      </c>
      <c r="O110" s="7">
        <f>1/N110</f>
        <v>16.500085891466821</v>
      </c>
      <c r="P110" s="3">
        <f>IF(O110&gt;21,"",N110)</f>
        <v>6.0605745120221446E-2</v>
      </c>
      <c r="Q110" s="3">
        <f>IF(ISNUMBER(P110),SUMIF(A:A,A110,P:P),"")</f>
        <v>0.99999999999999989</v>
      </c>
      <c r="R110" s="3">
        <f>IFERROR(P110*(1/Q110),"")</f>
        <v>6.060574512022146E-2</v>
      </c>
      <c r="S110" s="8">
        <f>IFERROR(1/R110,"")</f>
        <v>16.500085891466817</v>
      </c>
    </row>
    <row r="111" spans="1:19" x14ac:dyDescent="0.25">
      <c r="A111" s="10">
        <v>14</v>
      </c>
      <c r="B111" s="11">
        <v>0.58194444444444449</v>
      </c>
      <c r="C111" s="10" t="s">
        <v>99</v>
      </c>
      <c r="D111" s="10">
        <v>2</v>
      </c>
      <c r="E111" s="10">
        <v>3</v>
      </c>
      <c r="F111" s="10" t="s">
        <v>143</v>
      </c>
      <c r="G111" s="2">
        <v>73.519100000000009</v>
      </c>
      <c r="H111" s="6">
        <f>1+COUNTIFS(A:A,A111,O:O,"&lt;"&amp;O111)</f>
        <v>1</v>
      </c>
      <c r="I111" s="2">
        <f>AVERAGEIF(A:A,A111,G:G)</f>
        <v>49.737795238095224</v>
      </c>
      <c r="J111" s="2">
        <f>G111-I111</f>
        <v>23.781304761904785</v>
      </c>
      <c r="K111" s="2">
        <f>90+J111</f>
        <v>113.78130476190478</v>
      </c>
      <c r="L111" s="2">
        <f>EXP(0.06*K111)</f>
        <v>922.30713445398555</v>
      </c>
      <c r="M111" s="2">
        <f>SUMIF(A:A,A111,L:L)</f>
        <v>2055.0482930140297</v>
      </c>
      <c r="N111" s="3">
        <f>L111/M111</f>
        <v>0.44880071071287908</v>
      </c>
      <c r="O111" s="7">
        <f>1/N111</f>
        <v>2.2281604643887283</v>
      </c>
      <c r="P111" s="3">
        <f>IF(O111&gt;21,"",N111)</f>
        <v>0.44880071071287908</v>
      </c>
      <c r="Q111" s="3">
        <f>IF(ISNUMBER(P111),SUMIF(A:A,A111,P:P),"")</f>
        <v>1.0000000000000002</v>
      </c>
      <c r="R111" s="3">
        <f>IFERROR(P111*(1/Q111),"")</f>
        <v>0.44880071071287897</v>
      </c>
      <c r="S111" s="8">
        <f>IFERROR(1/R111,"")</f>
        <v>2.2281604643887287</v>
      </c>
    </row>
    <row r="112" spans="1:19" x14ac:dyDescent="0.25">
      <c r="A112" s="10">
        <v>14</v>
      </c>
      <c r="B112" s="11">
        <v>0.58194444444444449</v>
      </c>
      <c r="C112" s="10" t="s">
        <v>99</v>
      </c>
      <c r="D112" s="10">
        <v>2</v>
      </c>
      <c r="E112" s="10">
        <v>1</v>
      </c>
      <c r="F112" s="10" t="s">
        <v>141</v>
      </c>
      <c r="G112" s="2">
        <v>56.140133333333296</v>
      </c>
      <c r="H112" s="6">
        <f>1+COUNTIFS(A:A,A112,O:O,"&lt;"&amp;O112)</f>
        <v>2</v>
      </c>
      <c r="I112" s="2">
        <f>AVERAGEIF(A:A,A112,G:G)</f>
        <v>49.737795238095224</v>
      </c>
      <c r="J112" s="2">
        <f>G112-I112</f>
        <v>6.402338095238072</v>
      </c>
      <c r="K112" s="2">
        <f>90+J112</f>
        <v>96.402338095238065</v>
      </c>
      <c r="L112" s="2">
        <f>EXP(0.06*K112)</f>
        <v>325.1024247363207</v>
      </c>
      <c r="M112" s="2">
        <f>SUMIF(A:A,A112,L:L)</f>
        <v>2055.0482930140297</v>
      </c>
      <c r="N112" s="3">
        <f>L112/M112</f>
        <v>0.15819697563384766</v>
      </c>
      <c r="O112" s="7">
        <f>1/N112</f>
        <v>6.3212333610886118</v>
      </c>
      <c r="P112" s="3">
        <f>IF(O112&gt;21,"",N112)</f>
        <v>0.15819697563384766</v>
      </c>
      <c r="Q112" s="3">
        <f>IF(ISNUMBER(P112),SUMIF(A:A,A112,P:P),"")</f>
        <v>1.0000000000000002</v>
      </c>
      <c r="R112" s="3">
        <f>IFERROR(P112*(1/Q112),"")</f>
        <v>0.15819697563384763</v>
      </c>
      <c r="S112" s="8">
        <f>IFERROR(1/R112,"")</f>
        <v>6.3212333610886127</v>
      </c>
    </row>
    <row r="113" spans="1:19" x14ac:dyDescent="0.25">
      <c r="A113" s="10">
        <v>14</v>
      </c>
      <c r="B113" s="11">
        <v>0.58194444444444449</v>
      </c>
      <c r="C113" s="10" t="s">
        <v>99</v>
      </c>
      <c r="D113" s="10">
        <v>2</v>
      </c>
      <c r="E113" s="10">
        <v>2</v>
      </c>
      <c r="F113" s="10" t="s">
        <v>142</v>
      </c>
      <c r="G113" s="2">
        <v>50.054099999999998</v>
      </c>
      <c r="H113" s="6">
        <f>1+COUNTIFS(A:A,A113,O:O,"&lt;"&amp;O113)</f>
        <v>3</v>
      </c>
      <c r="I113" s="2">
        <f>AVERAGEIF(A:A,A113,G:G)</f>
        <v>49.737795238095224</v>
      </c>
      <c r="J113" s="2">
        <f>G113-I113</f>
        <v>0.31630476190477452</v>
      </c>
      <c r="K113" s="2">
        <f>90+J113</f>
        <v>90.316304761904775</v>
      </c>
      <c r="L113" s="2">
        <f>EXP(0.06*K113)</f>
        <v>225.64845643320334</v>
      </c>
      <c r="M113" s="2">
        <f>SUMIF(A:A,A113,L:L)</f>
        <v>2055.0482930140297</v>
      </c>
      <c r="N113" s="3">
        <f>L113/M113</f>
        <v>0.10980202129569266</v>
      </c>
      <c r="O113" s="7">
        <f>1/N113</f>
        <v>9.1073004686046541</v>
      </c>
      <c r="P113" s="3">
        <f>IF(O113&gt;21,"",N113)</f>
        <v>0.10980202129569266</v>
      </c>
      <c r="Q113" s="3">
        <f>IF(ISNUMBER(P113),SUMIF(A:A,A113,P:P),"")</f>
        <v>1.0000000000000002</v>
      </c>
      <c r="R113" s="3">
        <f>IFERROR(P113*(1/Q113),"")</f>
        <v>0.10980202129569264</v>
      </c>
      <c r="S113" s="8">
        <f>IFERROR(1/R113,"")</f>
        <v>9.1073004686046559</v>
      </c>
    </row>
    <row r="114" spans="1:19" x14ac:dyDescent="0.25">
      <c r="A114" s="10">
        <v>14</v>
      </c>
      <c r="B114" s="11">
        <v>0.58194444444444449</v>
      </c>
      <c r="C114" s="10" t="s">
        <v>99</v>
      </c>
      <c r="D114" s="10">
        <v>2</v>
      </c>
      <c r="E114" s="10">
        <v>6</v>
      </c>
      <c r="F114" s="10" t="s">
        <v>146</v>
      </c>
      <c r="G114" s="2">
        <v>49.584299999999999</v>
      </c>
      <c r="H114" s="6">
        <f>1+COUNTIFS(A:A,A114,O:O,"&lt;"&amp;O114)</f>
        <v>4</v>
      </c>
      <c r="I114" s="2">
        <f>AVERAGEIF(A:A,A114,G:G)</f>
        <v>49.737795238095224</v>
      </c>
      <c r="J114" s="2">
        <f>G114-I114</f>
        <v>-0.15349523809522481</v>
      </c>
      <c r="K114" s="2">
        <f>90+J114</f>
        <v>89.846504761904782</v>
      </c>
      <c r="L114" s="2">
        <f>EXP(0.06*K114)</f>
        <v>219.37668732801964</v>
      </c>
      <c r="M114" s="2">
        <f>SUMIF(A:A,A114,L:L)</f>
        <v>2055.0482930140297</v>
      </c>
      <c r="N114" s="3">
        <f>L114/M114</f>
        <v>0.10675013724678536</v>
      </c>
      <c r="O114" s="7">
        <f>1/N114</f>
        <v>9.3676694549646928</v>
      </c>
      <c r="P114" s="3">
        <f>IF(O114&gt;21,"",N114)</f>
        <v>0.10675013724678536</v>
      </c>
      <c r="Q114" s="3">
        <f>IF(ISNUMBER(P114),SUMIF(A:A,A114,P:P),"")</f>
        <v>1.0000000000000002</v>
      </c>
      <c r="R114" s="3">
        <f>IFERROR(P114*(1/Q114),"")</f>
        <v>0.10675013724678534</v>
      </c>
      <c r="S114" s="8">
        <f>IFERROR(1/R114,"")</f>
        <v>9.3676694549646946</v>
      </c>
    </row>
    <row r="115" spans="1:19" x14ac:dyDescent="0.25">
      <c r="A115" s="10">
        <v>14</v>
      </c>
      <c r="B115" s="11">
        <v>0.58194444444444449</v>
      </c>
      <c r="C115" s="10" t="s">
        <v>99</v>
      </c>
      <c r="D115" s="10">
        <v>2</v>
      </c>
      <c r="E115" s="10">
        <v>5</v>
      </c>
      <c r="F115" s="10" t="s">
        <v>145</v>
      </c>
      <c r="G115" s="2">
        <v>40.847666666666697</v>
      </c>
      <c r="H115" s="6">
        <f>1+COUNTIFS(A:A,A115,O:O,"&lt;"&amp;O115)</f>
        <v>5</v>
      </c>
      <c r="I115" s="2">
        <f>AVERAGEIF(A:A,A115,G:G)</f>
        <v>49.737795238095224</v>
      </c>
      <c r="J115" s="2">
        <f>G115-I115</f>
        <v>-8.8901285714285265</v>
      </c>
      <c r="K115" s="2">
        <f>90+J115</f>
        <v>81.109871428571466</v>
      </c>
      <c r="L115" s="2">
        <f>EXP(0.06*K115)</f>
        <v>129.87757626435132</v>
      </c>
      <c r="M115" s="2">
        <f>SUMIF(A:A,A115,L:L)</f>
        <v>2055.0482930140297</v>
      </c>
      <c r="N115" s="3">
        <f>L115/M115</f>
        <v>6.3199281839682125E-2</v>
      </c>
      <c r="O115" s="7">
        <f>1/N115</f>
        <v>15.82296461115973</v>
      </c>
      <c r="P115" s="3">
        <f>IF(O115&gt;21,"",N115)</f>
        <v>6.3199281839682125E-2</v>
      </c>
      <c r="Q115" s="3">
        <f>IF(ISNUMBER(P115),SUMIF(A:A,A115,P:P),"")</f>
        <v>1.0000000000000002</v>
      </c>
      <c r="R115" s="3">
        <f>IFERROR(P115*(1/Q115),"")</f>
        <v>6.3199281839682112E-2</v>
      </c>
      <c r="S115" s="8">
        <f>IFERROR(1/R115,"")</f>
        <v>15.822964611159733</v>
      </c>
    </row>
    <row r="116" spans="1:19" x14ac:dyDescent="0.25">
      <c r="A116" s="10">
        <v>14</v>
      </c>
      <c r="B116" s="11">
        <v>0.58194444444444449</v>
      </c>
      <c r="C116" s="10" t="s">
        <v>99</v>
      </c>
      <c r="D116" s="10">
        <v>2</v>
      </c>
      <c r="E116" s="10">
        <v>4</v>
      </c>
      <c r="F116" s="10" t="s">
        <v>144</v>
      </c>
      <c r="G116" s="2">
        <v>39.508200000000002</v>
      </c>
      <c r="H116" s="6">
        <f>1+COUNTIFS(A:A,A116,O:O,"&lt;"&amp;O116)</f>
        <v>6</v>
      </c>
      <c r="I116" s="2">
        <f>AVERAGEIF(A:A,A116,G:G)</f>
        <v>49.737795238095224</v>
      </c>
      <c r="J116" s="2">
        <f>G116-I116</f>
        <v>-10.229595238095222</v>
      </c>
      <c r="K116" s="2">
        <f>90+J116</f>
        <v>79.770404761904786</v>
      </c>
      <c r="L116" s="2">
        <f>EXP(0.06*K116)</f>
        <v>119.84800149800483</v>
      </c>
      <c r="M116" s="2">
        <f>SUMIF(A:A,A116,L:L)</f>
        <v>2055.0482930140297</v>
      </c>
      <c r="N116" s="3">
        <f>L116/M116</f>
        <v>5.8318824869185999E-2</v>
      </c>
      <c r="O116" s="7">
        <f>1/N116</f>
        <v>17.147121915489272</v>
      </c>
      <c r="P116" s="3">
        <f>IF(O116&gt;21,"",N116)</f>
        <v>5.8318824869185999E-2</v>
      </c>
      <c r="Q116" s="3">
        <f>IF(ISNUMBER(P116),SUMIF(A:A,A116,P:P),"")</f>
        <v>1.0000000000000002</v>
      </c>
      <c r="R116" s="3">
        <f>IFERROR(P116*(1/Q116),"")</f>
        <v>5.8318824869185985E-2</v>
      </c>
      <c r="S116" s="8">
        <f>IFERROR(1/R116,"")</f>
        <v>17.147121915489276</v>
      </c>
    </row>
    <row r="117" spans="1:19" x14ac:dyDescent="0.25">
      <c r="A117" s="10">
        <v>14</v>
      </c>
      <c r="B117" s="11">
        <v>0.58194444444444449</v>
      </c>
      <c r="C117" s="10" t="s">
        <v>99</v>
      </c>
      <c r="D117" s="10">
        <v>2</v>
      </c>
      <c r="E117" s="10">
        <v>7</v>
      </c>
      <c r="F117" s="10" t="s">
        <v>147</v>
      </c>
      <c r="G117" s="2">
        <v>38.511066666666601</v>
      </c>
      <c r="H117" s="6">
        <f>1+COUNTIFS(A:A,A117,O:O,"&lt;"&amp;O117)</f>
        <v>7</v>
      </c>
      <c r="I117" s="2">
        <f>AVERAGEIF(A:A,A117,G:G)</f>
        <v>49.737795238095224</v>
      </c>
      <c r="J117" s="2">
        <f>G117-I117</f>
        <v>-11.226728571428623</v>
      </c>
      <c r="K117" s="2">
        <f>90+J117</f>
        <v>78.773271428571377</v>
      </c>
      <c r="L117" s="2">
        <f>EXP(0.06*K117)</f>
        <v>112.8880123001443</v>
      </c>
      <c r="M117" s="2">
        <f>SUMIF(A:A,A117,L:L)</f>
        <v>2055.0482930140297</v>
      </c>
      <c r="N117" s="3">
        <f>L117/M117</f>
        <v>5.4932048401927079E-2</v>
      </c>
      <c r="O117" s="7">
        <f>1/N117</f>
        <v>18.204309307440987</v>
      </c>
      <c r="P117" s="3">
        <f>IF(O117&gt;21,"",N117)</f>
        <v>5.4932048401927079E-2</v>
      </c>
      <c r="Q117" s="3">
        <f>IF(ISNUMBER(P117),SUMIF(A:A,A117,P:P),"")</f>
        <v>1.0000000000000002</v>
      </c>
      <c r="R117" s="3">
        <f>IFERROR(P117*(1/Q117),"")</f>
        <v>5.4932048401927065E-2</v>
      </c>
      <c r="S117" s="8">
        <f>IFERROR(1/R117,"")</f>
        <v>18.204309307440994</v>
      </c>
    </row>
    <row r="118" spans="1:19" x14ac:dyDescent="0.25">
      <c r="A118" s="1">
        <v>15</v>
      </c>
      <c r="B118" s="5">
        <v>0.59027777777777779</v>
      </c>
      <c r="C118" s="1" t="s">
        <v>29</v>
      </c>
      <c r="D118" s="1">
        <v>4</v>
      </c>
      <c r="E118" s="1">
        <v>1</v>
      </c>
      <c r="F118" s="1" t="s">
        <v>148</v>
      </c>
      <c r="G118" s="2">
        <v>80.887266666666704</v>
      </c>
      <c r="H118" s="6">
        <f>1+COUNTIFS(A:A,A118,O:O,"&lt;"&amp;O118)</f>
        <v>1</v>
      </c>
      <c r="I118" s="2">
        <f>AVERAGEIF(A:A,A118,G:G)</f>
        <v>49.218358974358956</v>
      </c>
      <c r="J118" s="2">
        <f>G118-I118</f>
        <v>31.668907692307748</v>
      </c>
      <c r="K118" s="2">
        <f>90+J118</f>
        <v>121.66890769230776</v>
      </c>
      <c r="L118" s="2">
        <f>EXP(0.06*K118)</f>
        <v>1480.4989843726391</v>
      </c>
      <c r="M118" s="2">
        <f>SUMIF(A:A,A118,L:L)</f>
        <v>4045.1896799448054</v>
      </c>
      <c r="N118" s="3">
        <f>L118/M118</f>
        <v>0.36599000331495946</v>
      </c>
      <c r="O118" s="7">
        <f>1/N118</f>
        <v>2.732315065828264</v>
      </c>
      <c r="P118" s="3">
        <f>IF(O118&gt;21,"",N118)</f>
        <v>0.36599000331495946</v>
      </c>
      <c r="Q118" s="3">
        <f>IF(ISNUMBER(P118),SUMIF(A:A,A118,P:P),"")</f>
        <v>0.8424964372886381</v>
      </c>
      <c r="R118" s="3">
        <f>IFERROR(P118*(1/Q118),"")</f>
        <v>0.43441133649514985</v>
      </c>
      <c r="S118" s="8">
        <f>IFERROR(1/R118,"")</f>
        <v>2.3019657085103828</v>
      </c>
    </row>
    <row r="119" spans="1:19" x14ac:dyDescent="0.25">
      <c r="A119" s="1">
        <v>15</v>
      </c>
      <c r="B119" s="5">
        <v>0.59027777777777779</v>
      </c>
      <c r="C119" s="1" t="s">
        <v>29</v>
      </c>
      <c r="D119" s="1">
        <v>4</v>
      </c>
      <c r="E119" s="1">
        <v>5</v>
      </c>
      <c r="F119" s="1" t="s">
        <v>152</v>
      </c>
      <c r="G119" s="2">
        <v>60.485333333333301</v>
      </c>
      <c r="H119" s="6">
        <f>1+COUNTIFS(A:A,A119,O:O,"&lt;"&amp;O119)</f>
        <v>2</v>
      </c>
      <c r="I119" s="2">
        <f>AVERAGEIF(A:A,A119,G:G)</f>
        <v>49.218358974358956</v>
      </c>
      <c r="J119" s="2">
        <f>G119-I119</f>
        <v>11.266974358974345</v>
      </c>
      <c r="K119" s="2">
        <f>90+J119</f>
        <v>101.26697435897435</v>
      </c>
      <c r="L119" s="2">
        <f>EXP(0.06*K119)</f>
        <v>435.29260561308956</v>
      </c>
      <c r="M119" s="2">
        <f>SUMIF(A:A,A119,L:L)</f>
        <v>4045.1896799448054</v>
      </c>
      <c r="N119" s="3">
        <f>L119/M119</f>
        <v>0.10760746468111945</v>
      </c>
      <c r="O119" s="7">
        <f>1/N119</f>
        <v>9.2930355990020601</v>
      </c>
      <c r="P119" s="3">
        <f>IF(O119&gt;21,"",N119)</f>
        <v>0.10760746468111945</v>
      </c>
      <c r="Q119" s="3">
        <f>IF(ISNUMBER(P119),SUMIF(A:A,A119,P:P),"")</f>
        <v>0.8424964372886381</v>
      </c>
      <c r="R119" s="3">
        <f>IFERROR(P119*(1/Q119),"")</f>
        <v>0.12772453380031717</v>
      </c>
      <c r="S119" s="8">
        <f>IFERROR(1/R119,"")</f>
        <v>7.8293493837557211</v>
      </c>
    </row>
    <row r="120" spans="1:19" x14ac:dyDescent="0.25">
      <c r="A120" s="1">
        <v>15</v>
      </c>
      <c r="B120" s="5">
        <v>0.59027777777777779</v>
      </c>
      <c r="C120" s="1" t="s">
        <v>29</v>
      </c>
      <c r="D120" s="1">
        <v>4</v>
      </c>
      <c r="E120" s="1">
        <v>6</v>
      </c>
      <c r="F120" s="1" t="s">
        <v>153</v>
      </c>
      <c r="G120" s="2">
        <v>53.995433333333295</v>
      </c>
      <c r="H120" s="6">
        <f>1+COUNTIFS(A:A,A120,O:O,"&lt;"&amp;O120)</f>
        <v>3</v>
      </c>
      <c r="I120" s="2">
        <f>AVERAGEIF(A:A,A120,G:G)</f>
        <v>49.218358974358956</v>
      </c>
      <c r="J120" s="2">
        <f>G120-I120</f>
        <v>4.777074358974339</v>
      </c>
      <c r="K120" s="2">
        <f>90+J120</f>
        <v>94.777074358974346</v>
      </c>
      <c r="L120" s="2">
        <f>EXP(0.06*K120)</f>
        <v>294.89650419273141</v>
      </c>
      <c r="M120" s="2">
        <f>SUMIF(A:A,A120,L:L)</f>
        <v>4045.1896799448054</v>
      </c>
      <c r="N120" s="3">
        <f>L120/M120</f>
        <v>7.2900538052582772E-2</v>
      </c>
      <c r="O120" s="7">
        <f>1/N120</f>
        <v>13.717319881489836</v>
      </c>
      <c r="P120" s="3">
        <f>IF(O120&gt;21,"",N120)</f>
        <v>7.2900538052582772E-2</v>
      </c>
      <c r="Q120" s="3">
        <f>IF(ISNUMBER(P120),SUMIF(A:A,A120,P:P),"")</f>
        <v>0.8424964372886381</v>
      </c>
      <c r="R120" s="3">
        <f>IFERROR(P120*(1/Q120),"")</f>
        <v>8.652919445831099E-2</v>
      </c>
      <c r="S120" s="8">
        <f>IFERROR(1/R120,"")</f>
        <v>11.55679312930379</v>
      </c>
    </row>
    <row r="121" spans="1:19" x14ac:dyDescent="0.25">
      <c r="A121" s="1">
        <v>15</v>
      </c>
      <c r="B121" s="5">
        <v>0.59027777777777779</v>
      </c>
      <c r="C121" s="1" t="s">
        <v>29</v>
      </c>
      <c r="D121" s="1">
        <v>4</v>
      </c>
      <c r="E121" s="1">
        <v>3</v>
      </c>
      <c r="F121" s="1" t="s">
        <v>150</v>
      </c>
      <c r="G121" s="2">
        <v>52.040766666666606</v>
      </c>
      <c r="H121" s="6">
        <f>1+COUNTIFS(A:A,A121,O:O,"&lt;"&amp;O121)</f>
        <v>4</v>
      </c>
      <c r="I121" s="2">
        <f>AVERAGEIF(A:A,A121,G:G)</f>
        <v>49.218358974358956</v>
      </c>
      <c r="J121" s="2">
        <f>G121-I121</f>
        <v>2.8224076923076495</v>
      </c>
      <c r="K121" s="2">
        <f>90+J121</f>
        <v>92.82240769230765</v>
      </c>
      <c r="L121" s="2">
        <f>EXP(0.06*K121)</f>
        <v>262.26211997027883</v>
      </c>
      <c r="M121" s="2">
        <f>SUMIF(A:A,A121,L:L)</f>
        <v>4045.1896799448054</v>
      </c>
      <c r="N121" s="3">
        <f>L121/M121</f>
        <v>6.4833083420171606E-2</v>
      </c>
      <c r="O121" s="7">
        <f>1/N121</f>
        <v>15.424223980204351</v>
      </c>
      <c r="P121" s="3">
        <f>IF(O121&gt;21,"",N121)</f>
        <v>6.4833083420171606E-2</v>
      </c>
      <c r="Q121" s="3">
        <f>IF(ISNUMBER(P121),SUMIF(A:A,A121,P:P),"")</f>
        <v>0.8424964372886381</v>
      </c>
      <c r="R121" s="3">
        <f>IFERROR(P121*(1/Q121),"")</f>
        <v>7.695354015836614E-2</v>
      </c>
      <c r="S121" s="8">
        <f>IFERROR(1/R121,"")</f>
        <v>12.994853751264142</v>
      </c>
    </row>
    <row r="122" spans="1:19" x14ac:dyDescent="0.25">
      <c r="A122" s="1">
        <v>15</v>
      </c>
      <c r="B122" s="5">
        <v>0.59027777777777779</v>
      </c>
      <c r="C122" s="1" t="s">
        <v>29</v>
      </c>
      <c r="D122" s="1">
        <v>4</v>
      </c>
      <c r="E122" s="1">
        <v>8</v>
      </c>
      <c r="F122" s="1" t="s">
        <v>155</v>
      </c>
      <c r="G122" s="2">
        <v>51.039100000000005</v>
      </c>
      <c r="H122" s="6">
        <f>1+COUNTIFS(A:A,A122,O:O,"&lt;"&amp;O122)</f>
        <v>5</v>
      </c>
      <c r="I122" s="2">
        <f>AVERAGEIF(A:A,A122,G:G)</f>
        <v>49.218358974358956</v>
      </c>
      <c r="J122" s="2">
        <f>G122-I122</f>
        <v>1.8207410256410483</v>
      </c>
      <c r="K122" s="2">
        <f>90+J122</f>
        <v>91.820741025641041</v>
      </c>
      <c r="L122" s="2">
        <f>EXP(0.06*K122)</f>
        <v>246.96446540922236</v>
      </c>
      <c r="M122" s="2">
        <f>SUMIF(A:A,A122,L:L)</f>
        <v>4045.1896799448054</v>
      </c>
      <c r="N122" s="3">
        <f>L122/M122</f>
        <v>6.1051393123447317E-2</v>
      </c>
      <c r="O122" s="7">
        <f>1/N122</f>
        <v>16.379642606647437</v>
      </c>
      <c r="P122" s="3">
        <f>IF(O122&gt;21,"",N122)</f>
        <v>6.1051393123447317E-2</v>
      </c>
      <c r="Q122" s="3">
        <f>IF(ISNUMBER(P122),SUMIF(A:A,A122,P:P),"")</f>
        <v>0.8424964372886381</v>
      </c>
      <c r="R122" s="3">
        <f>IFERROR(P122*(1/Q122),"")</f>
        <v>7.2464868005763683E-2</v>
      </c>
      <c r="S122" s="8">
        <f>IFERROR(1/R122,"")</f>
        <v>13.799790540161647</v>
      </c>
    </row>
    <row r="123" spans="1:19" x14ac:dyDescent="0.25">
      <c r="A123" s="1">
        <v>15</v>
      </c>
      <c r="B123" s="5">
        <v>0.59027777777777779</v>
      </c>
      <c r="C123" s="1" t="s">
        <v>29</v>
      </c>
      <c r="D123" s="1">
        <v>4</v>
      </c>
      <c r="E123" s="1">
        <v>4</v>
      </c>
      <c r="F123" s="1" t="s">
        <v>151</v>
      </c>
      <c r="G123" s="2">
        <v>50.605766666666696</v>
      </c>
      <c r="H123" s="6">
        <f>1+COUNTIFS(A:A,A123,O:O,"&lt;"&amp;O123)</f>
        <v>6</v>
      </c>
      <c r="I123" s="2">
        <f>AVERAGEIF(A:A,A123,G:G)</f>
        <v>49.218358974358956</v>
      </c>
      <c r="J123" s="2">
        <f>G123-I123</f>
        <v>1.3874076923077396</v>
      </c>
      <c r="K123" s="2">
        <f>90+J123</f>
        <v>91.387407692307733</v>
      </c>
      <c r="L123" s="2">
        <f>EXP(0.06*K123)</f>
        <v>240.62614453467179</v>
      </c>
      <c r="M123" s="2">
        <f>SUMIF(A:A,A123,L:L)</f>
        <v>4045.1896799448054</v>
      </c>
      <c r="N123" s="3">
        <f>L123/M123</f>
        <v>5.948451458967309E-2</v>
      </c>
      <c r="O123" s="7">
        <f>1/N123</f>
        <v>16.811097928562514</v>
      </c>
      <c r="P123" s="3">
        <f>IF(O123&gt;21,"",N123)</f>
        <v>5.948451458967309E-2</v>
      </c>
      <c r="Q123" s="3">
        <f>IF(ISNUMBER(P123),SUMIF(A:A,A123,P:P),"")</f>
        <v>0.8424964372886381</v>
      </c>
      <c r="R123" s="3">
        <f>IFERROR(P123*(1/Q123),"")</f>
        <v>7.0605063661882031E-2</v>
      </c>
      <c r="S123" s="8">
        <f>IFERROR(1/R123,"")</f>
        <v>14.163290111724322</v>
      </c>
    </row>
    <row r="124" spans="1:19" x14ac:dyDescent="0.25">
      <c r="A124" s="1">
        <v>15</v>
      </c>
      <c r="B124" s="5">
        <v>0.59027777777777779</v>
      </c>
      <c r="C124" s="1" t="s">
        <v>29</v>
      </c>
      <c r="D124" s="1">
        <v>4</v>
      </c>
      <c r="E124" s="1">
        <v>10</v>
      </c>
      <c r="F124" s="1" t="s">
        <v>156</v>
      </c>
      <c r="G124" s="2">
        <v>50.480999999999995</v>
      </c>
      <c r="H124" s="6">
        <f>1+COUNTIFS(A:A,A124,O:O,"&lt;"&amp;O124)</f>
        <v>7</v>
      </c>
      <c r="I124" s="2">
        <f>AVERAGEIF(A:A,A124,G:G)</f>
        <v>49.218358974358956</v>
      </c>
      <c r="J124" s="2">
        <f>G124-I124</f>
        <v>1.2626410256410381</v>
      </c>
      <c r="K124" s="2">
        <f>90+J124</f>
        <v>91.262641025641045</v>
      </c>
      <c r="L124" s="2">
        <f>EXP(0.06*K124)</f>
        <v>238.83154279182011</v>
      </c>
      <c r="M124" s="2">
        <f>SUMIF(A:A,A124,L:L)</f>
        <v>4045.1896799448054</v>
      </c>
      <c r="N124" s="3">
        <f>L124/M124</f>
        <v>5.9040876124028592E-2</v>
      </c>
      <c r="O124" s="7">
        <f>1/N124</f>
        <v>16.9374180338936</v>
      </c>
      <c r="P124" s="3">
        <f>IF(O124&gt;21,"",N124)</f>
        <v>5.9040876124028592E-2</v>
      </c>
      <c r="Q124" s="3">
        <f>IF(ISNUMBER(P124),SUMIF(A:A,A124,P:P),"")</f>
        <v>0.8424964372886381</v>
      </c>
      <c r="R124" s="3">
        <f>IFERROR(P124*(1/Q124),"")</f>
        <v>7.0078487588667721E-2</v>
      </c>
      <c r="S124" s="8">
        <f>IFERROR(1/R124,"")</f>
        <v>14.269714350423687</v>
      </c>
    </row>
    <row r="125" spans="1:19" x14ac:dyDescent="0.25">
      <c r="A125" s="10">
        <v>15</v>
      </c>
      <c r="B125" s="11">
        <v>0.59027777777777779</v>
      </c>
      <c r="C125" s="10" t="s">
        <v>29</v>
      </c>
      <c r="D125" s="10">
        <v>4</v>
      </c>
      <c r="E125" s="10">
        <v>12</v>
      </c>
      <c r="F125" s="10" t="s">
        <v>158</v>
      </c>
      <c r="G125" s="2">
        <v>48.2321666666667</v>
      </c>
      <c r="H125" s="6">
        <f>1+COUNTIFS(A:A,A125,O:O,"&lt;"&amp;O125)</f>
        <v>8</v>
      </c>
      <c r="I125" s="2">
        <f>AVERAGEIF(A:A,A125,G:G)</f>
        <v>49.218358974358956</v>
      </c>
      <c r="J125" s="2">
        <f>G125-I125</f>
        <v>-0.98619230769225652</v>
      </c>
      <c r="K125" s="2">
        <f>90+J125</f>
        <v>89.013807692307751</v>
      </c>
      <c r="L125" s="2">
        <f>EXP(0.06*K125)</f>
        <v>208.68552662581155</v>
      </c>
      <c r="M125" s="2">
        <f>SUMIF(A:A,A125,L:L)</f>
        <v>4045.1896799448054</v>
      </c>
      <c r="N125" s="3">
        <f>L125/M125</f>
        <v>5.1588563982655801E-2</v>
      </c>
      <c r="O125" s="7">
        <f>1/N125</f>
        <v>19.38414103436185</v>
      </c>
      <c r="P125" s="3">
        <f>IF(O125&gt;21,"",N125)</f>
        <v>5.1588563982655801E-2</v>
      </c>
      <c r="Q125" s="3">
        <f>IF(ISNUMBER(P125),SUMIF(A:A,A125,P:P),"")</f>
        <v>0.8424964372886381</v>
      </c>
      <c r="R125" s="3">
        <f>IFERROR(P125*(1/Q125),"")</f>
        <v>6.1232975831542455E-2</v>
      </c>
      <c r="S125" s="8">
        <f>IFERROR(1/R125,"")</f>
        <v>16.331069761350353</v>
      </c>
    </row>
    <row r="126" spans="1:19" x14ac:dyDescent="0.25">
      <c r="A126" s="10">
        <v>15</v>
      </c>
      <c r="B126" s="11">
        <v>0.59027777777777779</v>
      </c>
      <c r="C126" s="10" t="s">
        <v>29</v>
      </c>
      <c r="D126" s="10">
        <v>4</v>
      </c>
      <c r="E126" s="10">
        <v>13</v>
      </c>
      <c r="F126" s="10" t="s">
        <v>159</v>
      </c>
      <c r="G126" s="2">
        <v>46.399533333333295</v>
      </c>
      <c r="H126" s="6">
        <f>1+COUNTIFS(A:A,A126,O:O,"&lt;"&amp;O126)</f>
        <v>9</v>
      </c>
      <c r="I126" s="2">
        <f>AVERAGEIF(A:A,A126,G:G)</f>
        <v>49.218358974358956</v>
      </c>
      <c r="J126" s="2">
        <f>G126-I126</f>
        <v>-2.8188256410256614</v>
      </c>
      <c r="K126" s="2">
        <f>90+J126</f>
        <v>87.181174358974346</v>
      </c>
      <c r="L126" s="2">
        <f>EXP(0.06*K126)</f>
        <v>186.95547025859216</v>
      </c>
      <c r="M126" s="2">
        <f>SUMIF(A:A,A126,L:L)</f>
        <v>4045.1896799448054</v>
      </c>
      <c r="N126" s="3">
        <f>L126/M126</f>
        <v>4.6216737668811382E-2</v>
      </c>
      <c r="O126" s="7">
        <f>1/N126</f>
        <v>21.637182770579539</v>
      </c>
      <c r="P126" s="3" t="str">
        <f>IF(O126&gt;21,"",N126)</f>
        <v/>
      </c>
      <c r="Q126" s="3" t="str">
        <f>IF(ISNUMBER(P126),SUMIF(A:A,A126,P:P),"")</f>
        <v/>
      </c>
      <c r="R126" s="3" t="str">
        <f>IFERROR(P126*(1/Q126),"")</f>
        <v/>
      </c>
      <c r="S126" s="8" t="str">
        <f>IFERROR(1/R126,"")</f>
        <v/>
      </c>
    </row>
    <row r="127" spans="1:19" x14ac:dyDescent="0.25">
      <c r="A127" s="10">
        <v>15</v>
      </c>
      <c r="B127" s="11">
        <v>0.59027777777777779</v>
      </c>
      <c r="C127" s="10" t="s">
        <v>29</v>
      </c>
      <c r="D127" s="10">
        <v>4</v>
      </c>
      <c r="E127" s="10">
        <v>11</v>
      </c>
      <c r="F127" s="10" t="s">
        <v>157</v>
      </c>
      <c r="G127" s="2">
        <v>44.610799999999998</v>
      </c>
      <c r="H127" s="6">
        <f>1+COUNTIFS(A:A,A127,O:O,"&lt;"&amp;O127)</f>
        <v>10</v>
      </c>
      <c r="I127" s="2">
        <f>AVERAGEIF(A:A,A127,G:G)</f>
        <v>49.218358974358956</v>
      </c>
      <c r="J127" s="2">
        <f>G127-I127</f>
        <v>-4.6075589743589589</v>
      </c>
      <c r="K127" s="2">
        <f>90+J127</f>
        <v>85.392441025641034</v>
      </c>
      <c r="L127" s="2">
        <f>EXP(0.06*K127)</f>
        <v>167.92987163965446</v>
      </c>
      <c r="M127" s="2">
        <f>SUMIF(A:A,A127,L:L)</f>
        <v>4045.1896799448054</v>
      </c>
      <c r="N127" s="3">
        <f>L127/M127</f>
        <v>4.1513472772912292E-2</v>
      </c>
      <c r="O127" s="7">
        <f>1/N127</f>
        <v>24.088565306743117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8" t="str">
        <f>IFERROR(1/R127,"")</f>
        <v/>
      </c>
    </row>
    <row r="128" spans="1:19" x14ac:dyDescent="0.25">
      <c r="A128" s="1">
        <v>15</v>
      </c>
      <c r="B128" s="5">
        <v>0.59027777777777779</v>
      </c>
      <c r="C128" s="1" t="s">
        <v>29</v>
      </c>
      <c r="D128" s="1">
        <v>4</v>
      </c>
      <c r="E128" s="1">
        <v>7</v>
      </c>
      <c r="F128" s="1" t="s">
        <v>154</v>
      </c>
      <c r="G128" s="2">
        <v>41.640999999999998</v>
      </c>
      <c r="H128" s="6">
        <f>1+COUNTIFS(A:A,A128,O:O,"&lt;"&amp;O128)</f>
        <v>11</v>
      </c>
      <c r="I128" s="2">
        <f>AVERAGEIF(A:A,A128,G:G)</f>
        <v>49.218358974358956</v>
      </c>
      <c r="J128" s="2">
        <f>G128-I128</f>
        <v>-7.5773589743589582</v>
      </c>
      <c r="K128" s="2">
        <f>90+J128</f>
        <v>82.422641025641042</v>
      </c>
      <c r="L128" s="2">
        <f>EXP(0.06*K128)</f>
        <v>140.52121327470806</v>
      </c>
      <c r="M128" s="2">
        <f>SUMIF(A:A,A128,L:L)</f>
        <v>4045.1896799448054</v>
      </c>
      <c r="N128" s="3">
        <f>L128/M128</f>
        <v>3.4737855179296659E-2</v>
      </c>
      <c r="O128" s="7">
        <f>1/N128</f>
        <v>28.787039235398389</v>
      </c>
      <c r="P128" s="3" t="str">
        <f>IF(O128&gt;21,"",N128)</f>
        <v/>
      </c>
      <c r="Q128" s="3" t="str">
        <f>IF(ISNUMBER(P128),SUMIF(A:A,A128,P:P),"")</f>
        <v/>
      </c>
      <c r="R128" s="3" t="str">
        <f>IFERROR(P128*(1/Q128),"")</f>
        <v/>
      </c>
      <c r="S128" s="8" t="str">
        <f>IFERROR(1/R128,"")</f>
        <v/>
      </c>
    </row>
    <row r="129" spans="1:19" x14ac:dyDescent="0.25">
      <c r="A129" s="1">
        <v>15</v>
      </c>
      <c r="B129" s="5">
        <v>0.59027777777777779</v>
      </c>
      <c r="C129" s="1" t="s">
        <v>29</v>
      </c>
      <c r="D129" s="1">
        <v>4</v>
      </c>
      <c r="E129" s="1">
        <v>2</v>
      </c>
      <c r="F129" s="1" t="s">
        <v>149</v>
      </c>
      <c r="G129" s="2">
        <v>33.897266666666596</v>
      </c>
      <c r="H129" s="6">
        <f>1+COUNTIFS(A:A,A129,O:O,"&lt;"&amp;O129)</f>
        <v>12</v>
      </c>
      <c r="I129" s="2">
        <f>AVERAGEIF(A:A,A129,G:G)</f>
        <v>49.218358974358956</v>
      </c>
      <c r="J129" s="2">
        <f>G129-I129</f>
        <v>-15.321092307692361</v>
      </c>
      <c r="K129" s="2">
        <f>90+J129</f>
        <v>74.678907692307632</v>
      </c>
      <c r="L129" s="2">
        <f>EXP(0.06*K129)</f>
        <v>88.299501453297836</v>
      </c>
      <c r="M129" s="2">
        <f>SUMIF(A:A,A129,L:L)</f>
        <v>4045.1896799448054</v>
      </c>
      <c r="N129" s="3">
        <f>L129/M129</f>
        <v>2.1828272204655341E-2</v>
      </c>
      <c r="O129" s="7">
        <f>1/N129</f>
        <v>45.812146313015504</v>
      </c>
      <c r="P129" s="3" t="str">
        <f>IF(O129&gt;21,"",N129)</f>
        <v/>
      </c>
      <c r="Q129" s="3" t="str">
        <f>IF(ISNUMBER(P129),SUMIF(A:A,A129,P:P),"")</f>
        <v/>
      </c>
      <c r="R129" s="3" t="str">
        <f>IFERROR(P129*(1/Q129),"")</f>
        <v/>
      </c>
      <c r="S129" s="8" t="str">
        <f>IFERROR(1/R129,"")</f>
        <v/>
      </c>
    </row>
    <row r="130" spans="1:19" x14ac:dyDescent="0.25">
      <c r="A130" s="10">
        <v>15</v>
      </c>
      <c r="B130" s="11">
        <v>0.59027777777777779</v>
      </c>
      <c r="C130" s="10" t="s">
        <v>29</v>
      </c>
      <c r="D130" s="10">
        <v>4</v>
      </c>
      <c r="E130" s="10">
        <v>14</v>
      </c>
      <c r="F130" s="10" t="s">
        <v>160</v>
      </c>
      <c r="G130" s="2">
        <v>25.523233333333302</v>
      </c>
      <c r="H130" s="6">
        <f>1+COUNTIFS(A:A,A130,O:O,"&lt;"&amp;O130)</f>
        <v>13</v>
      </c>
      <c r="I130" s="2">
        <f>AVERAGEIF(A:A,A130,G:G)</f>
        <v>49.218358974358956</v>
      </c>
      <c r="J130" s="2">
        <f>G130-I130</f>
        <v>-23.695125641025655</v>
      </c>
      <c r="K130" s="2">
        <f>90+J130</f>
        <v>66.304874358974345</v>
      </c>
      <c r="L130" s="2">
        <f>EXP(0.06*K130)</f>
        <v>53.425729808288537</v>
      </c>
      <c r="M130" s="2">
        <f>SUMIF(A:A,A130,L:L)</f>
        <v>4045.1896799448054</v>
      </c>
      <c r="N130" s="3">
        <f>L130/M130</f>
        <v>1.3207224885686326E-2</v>
      </c>
      <c r="O130" s="7">
        <f>1/N130</f>
        <v>75.716133302445385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0">
        <v>16</v>
      </c>
      <c r="B131" s="11">
        <v>0.59305555555555556</v>
      </c>
      <c r="C131" s="10" t="s">
        <v>63</v>
      </c>
      <c r="D131" s="10">
        <v>3</v>
      </c>
      <c r="E131" s="10">
        <v>5</v>
      </c>
      <c r="F131" s="10" t="s">
        <v>165</v>
      </c>
      <c r="G131" s="2">
        <v>60.901433333333301</v>
      </c>
      <c r="H131" s="6">
        <f>1+COUNTIFS(A:A,A131,O:O,"&lt;"&amp;O131)</f>
        <v>1</v>
      </c>
      <c r="I131" s="2">
        <f>AVERAGEIF(A:A,A131,G:G)</f>
        <v>50.996171428571436</v>
      </c>
      <c r="J131" s="2">
        <f>G131-I131</f>
        <v>9.9052619047618649</v>
      </c>
      <c r="K131" s="2">
        <f>90+J131</f>
        <v>99.905261904761858</v>
      </c>
      <c r="L131" s="2">
        <f>EXP(0.06*K131)</f>
        <v>401.14209424822047</v>
      </c>
      <c r="M131" s="2">
        <f>SUMIF(A:A,A131,L:L)</f>
        <v>1749.3489922900992</v>
      </c>
      <c r="N131" s="3">
        <f>L131/M131</f>
        <v>0.22930935794754098</v>
      </c>
      <c r="O131" s="7">
        <f>1/N131</f>
        <v>4.3609210236800262</v>
      </c>
      <c r="P131" s="3">
        <f>IF(O131&gt;21,"",N131)</f>
        <v>0.22930935794754098</v>
      </c>
      <c r="Q131" s="3">
        <f>IF(ISNUMBER(P131),SUMIF(A:A,A131,P:P),"")</f>
        <v>1</v>
      </c>
      <c r="R131" s="3">
        <f>IFERROR(P131*(1/Q131),"")</f>
        <v>0.22930935794754098</v>
      </c>
      <c r="S131" s="8">
        <f>IFERROR(1/R131,"")</f>
        <v>4.3609210236800262</v>
      </c>
    </row>
    <row r="132" spans="1:19" x14ac:dyDescent="0.25">
      <c r="A132" s="10">
        <v>16</v>
      </c>
      <c r="B132" s="11">
        <v>0.59305555555555556</v>
      </c>
      <c r="C132" s="10" t="s">
        <v>63</v>
      </c>
      <c r="D132" s="10">
        <v>3</v>
      </c>
      <c r="E132" s="10">
        <v>4</v>
      </c>
      <c r="F132" s="10" t="s">
        <v>164</v>
      </c>
      <c r="G132" s="2">
        <v>60.786933333333401</v>
      </c>
      <c r="H132" s="6">
        <f>1+COUNTIFS(A:A,A132,O:O,"&lt;"&amp;O132)</f>
        <v>2</v>
      </c>
      <c r="I132" s="2">
        <f>AVERAGEIF(A:A,A132,G:G)</f>
        <v>50.996171428571436</v>
      </c>
      <c r="J132" s="2">
        <f>G132-I132</f>
        <v>9.7907619047619647</v>
      </c>
      <c r="K132" s="2">
        <f>90+J132</f>
        <v>99.790761904761965</v>
      </c>
      <c r="L132" s="2">
        <f>EXP(0.06*K132)</f>
        <v>398.39569275167321</v>
      </c>
      <c r="M132" s="2">
        <f>SUMIF(A:A,A132,L:L)</f>
        <v>1749.3489922900992</v>
      </c>
      <c r="N132" s="3">
        <f>L132/M132</f>
        <v>0.22773940163313405</v>
      </c>
      <c r="O132" s="7">
        <f>1/N132</f>
        <v>4.3909836981608583</v>
      </c>
      <c r="P132" s="3">
        <f>IF(O132&gt;21,"",N132)</f>
        <v>0.22773940163313405</v>
      </c>
      <c r="Q132" s="3">
        <f>IF(ISNUMBER(P132),SUMIF(A:A,A132,P:P),"")</f>
        <v>1</v>
      </c>
      <c r="R132" s="3">
        <f>IFERROR(P132*(1/Q132),"")</f>
        <v>0.22773940163313405</v>
      </c>
      <c r="S132" s="8">
        <f>IFERROR(1/R132,"")</f>
        <v>4.3909836981608583</v>
      </c>
    </row>
    <row r="133" spans="1:19" x14ac:dyDescent="0.25">
      <c r="A133" s="10">
        <v>16</v>
      </c>
      <c r="B133" s="11">
        <v>0.59305555555555556</v>
      </c>
      <c r="C133" s="10" t="s">
        <v>63</v>
      </c>
      <c r="D133" s="10">
        <v>3</v>
      </c>
      <c r="E133" s="10">
        <v>3</v>
      </c>
      <c r="F133" s="10" t="s">
        <v>163</v>
      </c>
      <c r="G133" s="2">
        <v>54.472133333333296</v>
      </c>
      <c r="H133" s="6">
        <f>1+COUNTIFS(A:A,A133,O:O,"&lt;"&amp;O133)</f>
        <v>3</v>
      </c>
      <c r="I133" s="2">
        <f>AVERAGEIF(A:A,A133,G:G)</f>
        <v>50.996171428571436</v>
      </c>
      <c r="J133" s="2">
        <f>G133-I133</f>
        <v>3.47596190476186</v>
      </c>
      <c r="K133" s="2">
        <f>90+J133</f>
        <v>93.47596190476186</v>
      </c>
      <c r="L133" s="2">
        <f>EXP(0.06*K133)</f>
        <v>272.75056993150343</v>
      </c>
      <c r="M133" s="2">
        <f>SUMIF(A:A,A133,L:L)</f>
        <v>1749.3489922900992</v>
      </c>
      <c r="N133" s="3">
        <f>L133/M133</f>
        <v>0.15591546977395376</v>
      </c>
      <c r="O133" s="7">
        <f>1/N133</f>
        <v>6.4137317576620196</v>
      </c>
      <c r="P133" s="3">
        <f>IF(O133&gt;21,"",N133)</f>
        <v>0.15591546977395376</v>
      </c>
      <c r="Q133" s="3">
        <f>IF(ISNUMBER(P133),SUMIF(A:A,A133,P:P),"")</f>
        <v>1</v>
      </c>
      <c r="R133" s="3">
        <f>IFERROR(P133*(1/Q133),"")</f>
        <v>0.15591546977395376</v>
      </c>
      <c r="S133" s="8">
        <f>IFERROR(1/R133,"")</f>
        <v>6.4137317576620196</v>
      </c>
    </row>
    <row r="134" spans="1:19" x14ac:dyDescent="0.25">
      <c r="A134" s="10">
        <v>16</v>
      </c>
      <c r="B134" s="11">
        <v>0.59305555555555556</v>
      </c>
      <c r="C134" s="10" t="s">
        <v>63</v>
      </c>
      <c r="D134" s="10">
        <v>3</v>
      </c>
      <c r="E134" s="10">
        <v>2</v>
      </c>
      <c r="F134" s="10" t="s">
        <v>162</v>
      </c>
      <c r="G134" s="2">
        <v>53.489233333333395</v>
      </c>
      <c r="H134" s="6">
        <f>1+COUNTIFS(A:A,A134,O:O,"&lt;"&amp;O134)</f>
        <v>4</v>
      </c>
      <c r="I134" s="2">
        <f>AVERAGEIF(A:A,A134,G:G)</f>
        <v>50.996171428571436</v>
      </c>
      <c r="J134" s="2">
        <f>G134-I134</f>
        <v>2.4930619047619587</v>
      </c>
      <c r="K134" s="2">
        <f>90+J134</f>
        <v>92.493061904761959</v>
      </c>
      <c r="L134" s="2">
        <f>EXP(0.06*K134)</f>
        <v>257.13049387181786</v>
      </c>
      <c r="M134" s="2">
        <f>SUMIF(A:A,A134,L:L)</f>
        <v>1749.3489922900992</v>
      </c>
      <c r="N134" s="3">
        <f>L134/M134</f>
        <v>0.14698639036868477</v>
      </c>
      <c r="O134" s="7">
        <f>1/N134</f>
        <v>6.803350959852188</v>
      </c>
      <c r="P134" s="3">
        <f>IF(O134&gt;21,"",N134)</f>
        <v>0.14698639036868477</v>
      </c>
      <c r="Q134" s="3">
        <f>IF(ISNUMBER(P134),SUMIF(A:A,A134,P:P),"")</f>
        <v>1</v>
      </c>
      <c r="R134" s="3">
        <f>IFERROR(P134*(1/Q134),"")</f>
        <v>0.14698639036868477</v>
      </c>
      <c r="S134" s="8">
        <f>IFERROR(1/R134,"")</f>
        <v>6.803350959852188</v>
      </c>
    </row>
    <row r="135" spans="1:19" x14ac:dyDescent="0.25">
      <c r="A135" s="10">
        <v>16</v>
      </c>
      <c r="B135" s="11">
        <v>0.59305555555555556</v>
      </c>
      <c r="C135" s="10" t="s">
        <v>63</v>
      </c>
      <c r="D135" s="10">
        <v>3</v>
      </c>
      <c r="E135" s="10">
        <v>1</v>
      </c>
      <c r="F135" s="10" t="s">
        <v>161</v>
      </c>
      <c r="G135" s="2">
        <v>49.342133333333301</v>
      </c>
      <c r="H135" s="6">
        <f>1+COUNTIFS(A:A,A135,O:O,"&lt;"&amp;O135)</f>
        <v>5</v>
      </c>
      <c r="I135" s="2">
        <f>AVERAGEIF(A:A,A135,G:G)</f>
        <v>50.996171428571436</v>
      </c>
      <c r="J135" s="2">
        <f>G135-I135</f>
        <v>-1.6540380952381355</v>
      </c>
      <c r="K135" s="2">
        <f>90+J135</f>
        <v>88.345961904761865</v>
      </c>
      <c r="L135" s="2">
        <f>EXP(0.06*K135)</f>
        <v>200.48866556197191</v>
      </c>
      <c r="M135" s="2">
        <f>SUMIF(A:A,A135,L:L)</f>
        <v>1749.3489922900992</v>
      </c>
      <c r="N135" s="3">
        <f>L135/M135</f>
        <v>0.11460758627671495</v>
      </c>
      <c r="O135" s="7">
        <f>1/N135</f>
        <v>8.7254258857310205</v>
      </c>
      <c r="P135" s="3">
        <f>IF(O135&gt;21,"",N135)</f>
        <v>0.11460758627671495</v>
      </c>
      <c r="Q135" s="3">
        <f>IF(ISNUMBER(P135),SUMIF(A:A,A135,P:P),"")</f>
        <v>1</v>
      </c>
      <c r="R135" s="3">
        <f>IFERROR(P135*(1/Q135),"")</f>
        <v>0.11460758627671495</v>
      </c>
      <c r="S135" s="8">
        <f>IFERROR(1/R135,"")</f>
        <v>8.7254258857310205</v>
      </c>
    </row>
    <row r="136" spans="1:19" x14ac:dyDescent="0.25">
      <c r="A136" s="10">
        <v>16</v>
      </c>
      <c r="B136" s="11">
        <v>0.59305555555555556</v>
      </c>
      <c r="C136" s="10" t="s">
        <v>63</v>
      </c>
      <c r="D136" s="10">
        <v>3</v>
      </c>
      <c r="E136" s="10">
        <v>6</v>
      </c>
      <c r="F136" s="10" t="s">
        <v>166</v>
      </c>
      <c r="G136" s="2">
        <v>42.186166666666701</v>
      </c>
      <c r="H136" s="6">
        <f>1+COUNTIFS(A:A,A136,O:O,"&lt;"&amp;O136)</f>
        <v>6</v>
      </c>
      <c r="I136" s="2">
        <f>AVERAGEIF(A:A,A136,G:G)</f>
        <v>50.996171428571436</v>
      </c>
      <c r="J136" s="2">
        <f>G136-I136</f>
        <v>-8.8100047619047359</v>
      </c>
      <c r="K136" s="2">
        <f>90+J136</f>
        <v>81.189995238095264</v>
      </c>
      <c r="L136" s="2">
        <f>EXP(0.06*K136)</f>
        <v>130.50345666752631</v>
      </c>
      <c r="M136" s="2">
        <f>SUMIF(A:A,A136,L:L)</f>
        <v>1749.3489922900992</v>
      </c>
      <c r="N136" s="3">
        <f>L136/M136</f>
        <v>7.4601155768628108E-2</v>
      </c>
      <c r="O136" s="7">
        <f>1/N136</f>
        <v>13.404618061165859</v>
      </c>
      <c r="P136" s="3">
        <f>IF(O136&gt;21,"",N136)</f>
        <v>7.4601155768628108E-2</v>
      </c>
      <c r="Q136" s="3">
        <f>IF(ISNUMBER(P136),SUMIF(A:A,A136,P:P),"")</f>
        <v>1</v>
      </c>
      <c r="R136" s="3">
        <f>IFERROR(P136*(1/Q136),"")</f>
        <v>7.4601155768628108E-2</v>
      </c>
      <c r="S136" s="8">
        <f>IFERROR(1/R136,"")</f>
        <v>13.404618061165859</v>
      </c>
    </row>
    <row r="137" spans="1:19" x14ac:dyDescent="0.25">
      <c r="A137" s="10">
        <v>16</v>
      </c>
      <c r="B137" s="11">
        <v>0.59305555555555556</v>
      </c>
      <c r="C137" s="10" t="s">
        <v>63</v>
      </c>
      <c r="D137" s="10">
        <v>3</v>
      </c>
      <c r="E137" s="10">
        <v>7</v>
      </c>
      <c r="F137" s="10" t="s">
        <v>167</v>
      </c>
      <c r="G137" s="2">
        <v>35.795166666666702</v>
      </c>
      <c r="H137" s="6">
        <f>1+COUNTIFS(A:A,A137,O:O,"&lt;"&amp;O137)</f>
        <v>7</v>
      </c>
      <c r="I137" s="2">
        <f>AVERAGEIF(A:A,A137,G:G)</f>
        <v>50.996171428571436</v>
      </c>
      <c r="J137" s="2">
        <f>G137-I137</f>
        <v>-15.201004761904734</v>
      </c>
      <c r="K137" s="2">
        <f>90+J137</f>
        <v>74.798995238095273</v>
      </c>
      <c r="L137" s="2">
        <f>EXP(0.06*K137)</f>
        <v>88.938019257385974</v>
      </c>
      <c r="M137" s="2">
        <f>SUMIF(A:A,A137,L:L)</f>
        <v>1749.3489922900992</v>
      </c>
      <c r="N137" s="3">
        <f>L137/M137</f>
        <v>5.0840638231343348E-2</v>
      </c>
      <c r="O137" s="7">
        <f>1/N137</f>
        <v>19.669304611197784</v>
      </c>
      <c r="P137" s="3">
        <f>IF(O137&gt;21,"",N137)</f>
        <v>5.0840638231343348E-2</v>
      </c>
      <c r="Q137" s="3">
        <f>IF(ISNUMBER(P137),SUMIF(A:A,A137,P:P),"")</f>
        <v>1</v>
      </c>
      <c r="R137" s="3">
        <f>IFERROR(P137*(1/Q137),"")</f>
        <v>5.0840638231343348E-2</v>
      </c>
      <c r="S137" s="8">
        <f>IFERROR(1/R137,"")</f>
        <v>19.669304611197784</v>
      </c>
    </row>
    <row r="138" spans="1:19" x14ac:dyDescent="0.25">
      <c r="A138" s="1">
        <v>17</v>
      </c>
      <c r="B138" s="5">
        <v>0.59861111111111109</v>
      </c>
      <c r="C138" s="1" t="s">
        <v>70</v>
      </c>
      <c r="D138" s="1">
        <v>3</v>
      </c>
      <c r="E138" s="1">
        <v>4</v>
      </c>
      <c r="F138" s="1" t="s">
        <v>170</v>
      </c>
      <c r="G138" s="2">
        <v>68.333200000000005</v>
      </c>
      <c r="H138" s="6">
        <f>1+COUNTIFS(A:A,A138,O:O,"&lt;"&amp;O138)</f>
        <v>1</v>
      </c>
      <c r="I138" s="2">
        <f>AVERAGEIF(A:A,A138,G:G)</f>
        <v>48.098775555555562</v>
      </c>
      <c r="J138" s="2">
        <f>G138-I138</f>
        <v>20.234424444444443</v>
      </c>
      <c r="K138" s="2">
        <f>90+J138</f>
        <v>110.23442444444444</v>
      </c>
      <c r="L138" s="2">
        <f>EXP(0.06*K138)</f>
        <v>745.50770289012132</v>
      </c>
      <c r="M138" s="2">
        <f>SUMIF(A:A,A138,L:L)</f>
        <v>4123.3216587853331</v>
      </c>
      <c r="N138" s="3">
        <f>L138/M138</f>
        <v>0.18080270339853535</v>
      </c>
      <c r="O138" s="7">
        <f>1/N138</f>
        <v>5.5308907510953773</v>
      </c>
      <c r="P138" s="3">
        <f>IF(O138&gt;21,"",N138)</f>
        <v>0.18080270339853535</v>
      </c>
      <c r="Q138" s="3">
        <f>IF(ISNUMBER(P138),SUMIF(A:A,A138,P:P),"")</f>
        <v>0.76319113283563178</v>
      </c>
      <c r="R138" s="3">
        <f>IFERROR(P138*(1/Q138),"")</f>
        <v>0.23690356926287137</v>
      </c>
      <c r="S138" s="8">
        <f>IFERROR(1/R138,"")</f>
        <v>4.2211267779185997</v>
      </c>
    </row>
    <row r="139" spans="1:19" x14ac:dyDescent="0.25">
      <c r="A139" s="1">
        <v>17</v>
      </c>
      <c r="B139" s="5">
        <v>0.59861111111111109</v>
      </c>
      <c r="C139" s="1" t="s">
        <v>70</v>
      </c>
      <c r="D139" s="1">
        <v>3</v>
      </c>
      <c r="E139" s="1">
        <v>9</v>
      </c>
      <c r="F139" s="1" t="s">
        <v>175</v>
      </c>
      <c r="G139" s="2">
        <v>66.574633333333395</v>
      </c>
      <c r="H139" s="6">
        <f>1+COUNTIFS(A:A,A139,O:O,"&lt;"&amp;O139)</f>
        <v>2</v>
      </c>
      <c r="I139" s="2">
        <f>AVERAGEIF(A:A,A139,G:G)</f>
        <v>48.098775555555562</v>
      </c>
      <c r="J139" s="2">
        <f>G139-I139</f>
        <v>18.475857777777833</v>
      </c>
      <c r="K139" s="2">
        <f>90+J139</f>
        <v>108.47585777777783</v>
      </c>
      <c r="L139" s="2">
        <f>EXP(0.06*K139)</f>
        <v>670.8539591202948</v>
      </c>
      <c r="M139" s="2">
        <f>SUMIF(A:A,A139,L:L)</f>
        <v>4123.3216587853331</v>
      </c>
      <c r="N139" s="3">
        <f>L139/M139</f>
        <v>0.1626974596296516</v>
      </c>
      <c r="O139" s="7">
        <f>1/N139</f>
        <v>6.1463774681934256</v>
      </c>
      <c r="P139" s="3">
        <f>IF(O139&gt;21,"",N139)</f>
        <v>0.1626974596296516</v>
      </c>
      <c r="Q139" s="3">
        <f>IF(ISNUMBER(P139),SUMIF(A:A,A139,P:P),"")</f>
        <v>0.76319113283563178</v>
      </c>
      <c r="R139" s="3">
        <f>IFERROR(P139*(1/Q139),"")</f>
        <v>0.21318048995819727</v>
      </c>
      <c r="S139" s="8">
        <f>IFERROR(1/R139,"")</f>
        <v>4.6908607827859425</v>
      </c>
    </row>
    <row r="140" spans="1:19" x14ac:dyDescent="0.25">
      <c r="A140" s="1">
        <v>17</v>
      </c>
      <c r="B140" s="5">
        <v>0.59861111111111109</v>
      </c>
      <c r="C140" s="1" t="s">
        <v>70</v>
      </c>
      <c r="D140" s="1">
        <v>3</v>
      </c>
      <c r="E140" s="1">
        <v>10</v>
      </c>
      <c r="F140" s="1" t="s">
        <v>176</v>
      </c>
      <c r="G140" s="2">
        <v>61.687766666666697</v>
      </c>
      <c r="H140" s="6">
        <f>1+COUNTIFS(A:A,A140,O:O,"&lt;"&amp;O140)</f>
        <v>3</v>
      </c>
      <c r="I140" s="2">
        <f>AVERAGEIF(A:A,A140,G:G)</f>
        <v>48.098775555555562</v>
      </c>
      <c r="J140" s="2">
        <f>G140-I140</f>
        <v>13.588991111111135</v>
      </c>
      <c r="K140" s="2">
        <f>90+J140</f>
        <v>103.58899111111114</v>
      </c>
      <c r="L140" s="2">
        <f>EXP(0.06*K140)</f>
        <v>500.3658178797221</v>
      </c>
      <c r="M140" s="2">
        <f>SUMIF(A:A,A140,L:L)</f>
        <v>4123.3216587853331</v>
      </c>
      <c r="N140" s="3">
        <f>L140/M140</f>
        <v>0.12135017815396971</v>
      </c>
      <c r="O140" s="7">
        <f>1/N140</f>
        <v>8.2406141895498077</v>
      </c>
      <c r="P140" s="3">
        <f>IF(O140&gt;21,"",N140)</f>
        <v>0.12135017815396971</v>
      </c>
      <c r="Q140" s="3">
        <f>IF(ISNUMBER(P140),SUMIF(A:A,A140,P:P),"")</f>
        <v>0.76319113283563178</v>
      </c>
      <c r="R140" s="3">
        <f>IFERROR(P140*(1/Q140),"")</f>
        <v>0.15900365312565137</v>
      </c>
      <c r="S140" s="8">
        <f>IFERROR(1/R140,"")</f>
        <v>6.2891636785838996</v>
      </c>
    </row>
    <row r="141" spans="1:19" x14ac:dyDescent="0.25">
      <c r="A141" s="1">
        <v>17</v>
      </c>
      <c r="B141" s="5">
        <v>0.59861111111111109</v>
      </c>
      <c r="C141" s="1" t="s">
        <v>70</v>
      </c>
      <c r="D141" s="1">
        <v>3</v>
      </c>
      <c r="E141" s="1">
        <v>6</v>
      </c>
      <c r="F141" s="1" t="s">
        <v>172</v>
      </c>
      <c r="G141" s="2">
        <v>51.504433333333296</v>
      </c>
      <c r="H141" s="6">
        <f>1+COUNTIFS(A:A,A141,O:O,"&lt;"&amp;O141)</f>
        <v>4</v>
      </c>
      <c r="I141" s="2">
        <f>AVERAGEIF(A:A,A141,G:G)</f>
        <v>48.098775555555562</v>
      </c>
      <c r="J141" s="2">
        <f>G141-I141</f>
        <v>3.4056577777777335</v>
      </c>
      <c r="K141" s="2">
        <f>90+J141</f>
        <v>93.405657777777733</v>
      </c>
      <c r="L141" s="2">
        <f>EXP(0.06*K141)</f>
        <v>271.60246368991858</v>
      </c>
      <c r="M141" s="2">
        <f>SUMIF(A:A,A141,L:L)</f>
        <v>4123.3216587853331</v>
      </c>
      <c r="N141" s="3">
        <f>L141/M141</f>
        <v>6.5869821994418085E-2</v>
      </c>
      <c r="O141" s="7">
        <f>1/N141</f>
        <v>15.181458970463616</v>
      </c>
      <c r="P141" s="3">
        <f>IF(O141&gt;21,"",N141)</f>
        <v>6.5869821994418085E-2</v>
      </c>
      <c r="Q141" s="3">
        <f>IF(ISNUMBER(P141),SUMIF(A:A,A141,P:P),"")</f>
        <v>0.76319113283563178</v>
      </c>
      <c r="R141" s="3">
        <f>IFERROR(P141*(1/Q141),"")</f>
        <v>8.6308421521721801E-2</v>
      </c>
      <c r="S141" s="8">
        <f>IFERROR(1/R141,"")</f>
        <v>11.586354869765792</v>
      </c>
    </row>
    <row r="142" spans="1:19" x14ac:dyDescent="0.25">
      <c r="A142" s="1">
        <v>17</v>
      </c>
      <c r="B142" s="5">
        <v>0.59861111111111109</v>
      </c>
      <c r="C142" s="1" t="s">
        <v>70</v>
      </c>
      <c r="D142" s="1">
        <v>3</v>
      </c>
      <c r="E142" s="1">
        <v>7</v>
      </c>
      <c r="F142" s="1" t="s">
        <v>173</v>
      </c>
      <c r="G142" s="2">
        <v>50.758866666666705</v>
      </c>
      <c r="H142" s="6">
        <f>1+COUNTIFS(A:A,A142,O:O,"&lt;"&amp;O142)</f>
        <v>5</v>
      </c>
      <c r="I142" s="2">
        <f>AVERAGEIF(A:A,A142,G:G)</f>
        <v>48.098775555555562</v>
      </c>
      <c r="J142" s="2">
        <f>G142-I142</f>
        <v>2.6600911111111429</v>
      </c>
      <c r="K142" s="2">
        <f>90+J142</f>
        <v>92.660091111111143</v>
      </c>
      <c r="L142" s="2">
        <f>EXP(0.06*K142)</f>
        <v>259.72034777216487</v>
      </c>
      <c r="M142" s="2">
        <f>SUMIF(A:A,A142,L:L)</f>
        <v>4123.3216587853331</v>
      </c>
      <c r="N142" s="3">
        <f>L142/M142</f>
        <v>6.2988136571589831E-2</v>
      </c>
      <c r="O142" s="7">
        <f>1/N142</f>
        <v>15.876005458003023</v>
      </c>
      <c r="P142" s="3">
        <f>IF(O142&gt;21,"",N142)</f>
        <v>6.2988136571589831E-2</v>
      </c>
      <c r="Q142" s="3">
        <f>IF(ISNUMBER(P142),SUMIF(A:A,A142,P:P),"")</f>
        <v>0.76319113283563178</v>
      </c>
      <c r="R142" s="3">
        <f>IFERROR(P142*(1/Q142),"")</f>
        <v>8.2532584383623292E-2</v>
      </c>
      <c r="S142" s="8">
        <f>IFERROR(1/R142,"")</f>
        <v>12.116426590398</v>
      </c>
    </row>
    <row r="143" spans="1:19" x14ac:dyDescent="0.25">
      <c r="A143" s="1">
        <v>17</v>
      </c>
      <c r="B143" s="5">
        <v>0.59861111111111109</v>
      </c>
      <c r="C143" s="1" t="s">
        <v>70</v>
      </c>
      <c r="D143" s="1">
        <v>3</v>
      </c>
      <c r="E143" s="1">
        <v>8</v>
      </c>
      <c r="F143" s="1" t="s">
        <v>174</v>
      </c>
      <c r="G143" s="2">
        <v>50.637533333333295</v>
      </c>
      <c r="H143" s="6">
        <f>1+COUNTIFS(A:A,A143,O:O,"&lt;"&amp;O143)</f>
        <v>6</v>
      </c>
      <c r="I143" s="2">
        <f>AVERAGEIF(A:A,A143,G:G)</f>
        <v>48.098775555555562</v>
      </c>
      <c r="J143" s="2">
        <f>G143-I143</f>
        <v>2.5387577777777324</v>
      </c>
      <c r="K143" s="2">
        <f>90+J143</f>
        <v>92.538757777777732</v>
      </c>
      <c r="L143" s="2">
        <f>EXP(0.06*K143)</f>
        <v>257.83644935092855</v>
      </c>
      <c r="M143" s="2">
        <f>SUMIF(A:A,A143,L:L)</f>
        <v>4123.3216587853331</v>
      </c>
      <c r="N143" s="3">
        <f>L143/M143</f>
        <v>6.2531248029503272E-2</v>
      </c>
      <c r="O143" s="7">
        <f>1/N143</f>
        <v>15.992004501944109</v>
      </c>
      <c r="P143" s="3">
        <f>IF(O143&gt;21,"",N143)</f>
        <v>6.2531248029503272E-2</v>
      </c>
      <c r="Q143" s="3">
        <f>IF(ISNUMBER(P143),SUMIF(A:A,A143,P:P),"")</f>
        <v>0.76319113283563178</v>
      </c>
      <c r="R143" s="3">
        <f>IFERROR(P143*(1/Q143),"")</f>
        <v>8.1933928919180207E-2</v>
      </c>
      <c r="S143" s="8">
        <f>IFERROR(1/R143,"")</f>
        <v>12.204956032151248</v>
      </c>
    </row>
    <row r="144" spans="1:19" x14ac:dyDescent="0.25">
      <c r="A144" s="1">
        <v>17</v>
      </c>
      <c r="B144" s="5">
        <v>0.59861111111111109</v>
      </c>
      <c r="C144" s="1" t="s">
        <v>70</v>
      </c>
      <c r="D144" s="1">
        <v>3</v>
      </c>
      <c r="E144" s="1">
        <v>11</v>
      </c>
      <c r="F144" s="1" t="s">
        <v>177</v>
      </c>
      <c r="G144" s="2">
        <v>48.901966666666702</v>
      </c>
      <c r="H144" s="6">
        <f>1+COUNTIFS(A:A,A144,O:O,"&lt;"&amp;O144)</f>
        <v>7</v>
      </c>
      <c r="I144" s="2">
        <f>AVERAGEIF(A:A,A144,G:G)</f>
        <v>48.098775555555562</v>
      </c>
      <c r="J144" s="2">
        <f>G144-I144</f>
        <v>0.80319111111113983</v>
      </c>
      <c r="K144" s="2">
        <f>90+J144</f>
        <v>90.803191111111147</v>
      </c>
      <c r="L144" s="2">
        <f>EXP(0.06*K144)</f>
        <v>232.33759542851143</v>
      </c>
      <c r="M144" s="2">
        <f>SUMIF(A:A,A144,L:L)</f>
        <v>4123.3216587853331</v>
      </c>
      <c r="N144" s="3">
        <f>L144/M144</f>
        <v>5.6347191573929867E-2</v>
      </c>
      <c r="O144" s="7">
        <f>1/N144</f>
        <v>17.74711342424153</v>
      </c>
      <c r="P144" s="3">
        <f>IF(O144&gt;21,"",N144)</f>
        <v>5.6347191573929867E-2</v>
      </c>
      <c r="Q144" s="3">
        <f>IF(ISNUMBER(P144),SUMIF(A:A,A144,P:P),"")</f>
        <v>0.76319113283563178</v>
      </c>
      <c r="R144" s="3">
        <f>IFERROR(P144*(1/Q144),"")</f>
        <v>7.3831035437443099E-2</v>
      </c>
      <c r="S144" s="8">
        <f>IFERROR(1/R144,"")</f>
        <v>13.54443959880934</v>
      </c>
    </row>
    <row r="145" spans="1:19" x14ac:dyDescent="0.25">
      <c r="A145" s="1">
        <v>17</v>
      </c>
      <c r="B145" s="5">
        <v>0.59861111111111109</v>
      </c>
      <c r="C145" s="1" t="s">
        <v>70</v>
      </c>
      <c r="D145" s="1">
        <v>3</v>
      </c>
      <c r="E145" s="1">
        <v>15</v>
      </c>
      <c r="F145" s="1" t="s">
        <v>180</v>
      </c>
      <c r="G145" s="2">
        <v>47.110400000000006</v>
      </c>
      <c r="H145" s="6">
        <f>1+COUNTIFS(A:A,A145,O:O,"&lt;"&amp;O145)</f>
        <v>8</v>
      </c>
      <c r="I145" s="2">
        <f>AVERAGEIF(A:A,A145,G:G)</f>
        <v>48.098775555555562</v>
      </c>
      <c r="J145" s="2">
        <f>G145-I145</f>
        <v>-0.98837555555555667</v>
      </c>
      <c r="K145" s="2">
        <f>90+J145</f>
        <v>89.011624444444436</v>
      </c>
      <c r="L145" s="2">
        <f>EXP(0.06*K145)</f>
        <v>208.65819168241273</v>
      </c>
      <c r="M145" s="2">
        <f>SUMIF(A:A,A145,L:L)</f>
        <v>4123.3216587853331</v>
      </c>
      <c r="N145" s="3">
        <f>L145/M145</f>
        <v>5.0604393484033991E-2</v>
      </c>
      <c r="O145" s="7">
        <f>1/N145</f>
        <v>19.761130035389247</v>
      </c>
      <c r="P145" s="3">
        <f>IF(O145&gt;21,"",N145)</f>
        <v>5.0604393484033991E-2</v>
      </c>
      <c r="Q145" s="3">
        <f>IF(ISNUMBER(P145),SUMIF(A:A,A145,P:P),"")</f>
        <v>0.76319113283563178</v>
      </c>
      <c r="R145" s="3">
        <f>IFERROR(P145*(1/Q145),"")</f>
        <v>6.6306317391311514E-2</v>
      </c>
      <c r="S145" s="8">
        <f>IFERROR(1/R145,"")</f>
        <v>15.081519217820949</v>
      </c>
    </row>
    <row r="146" spans="1:19" x14ac:dyDescent="0.25">
      <c r="A146" s="1">
        <v>17</v>
      </c>
      <c r="B146" s="5">
        <v>0.59861111111111109</v>
      </c>
      <c r="C146" s="1" t="s">
        <v>70</v>
      </c>
      <c r="D146" s="1">
        <v>3</v>
      </c>
      <c r="E146" s="1">
        <v>5</v>
      </c>
      <c r="F146" s="1" t="s">
        <v>171</v>
      </c>
      <c r="G146" s="2">
        <v>45.6571</v>
      </c>
      <c r="H146" s="6">
        <f>1+COUNTIFS(A:A,A146,O:O,"&lt;"&amp;O146)</f>
        <v>9</v>
      </c>
      <c r="I146" s="2">
        <f>AVERAGEIF(A:A,A146,G:G)</f>
        <v>48.098775555555562</v>
      </c>
      <c r="J146" s="2">
        <f>G146-I146</f>
        <v>-2.4416755555555625</v>
      </c>
      <c r="K146" s="2">
        <f>90+J146</f>
        <v>87.558324444444438</v>
      </c>
      <c r="L146" s="2">
        <f>EXP(0.06*K146)</f>
        <v>191.23431698791362</v>
      </c>
      <c r="M146" s="2">
        <f>SUMIF(A:A,A146,L:L)</f>
        <v>4123.3216587853331</v>
      </c>
      <c r="N146" s="3">
        <f>L146/M146</f>
        <v>4.6378704552544732E-2</v>
      </c>
      <c r="O146" s="7">
        <f>1/N146</f>
        <v>21.561619921208674</v>
      </c>
      <c r="P146" s="3" t="str">
        <f>IF(O146&gt;21,"",N146)</f>
        <v/>
      </c>
      <c r="Q146" s="3" t="str">
        <f>IF(ISNUMBER(P146),SUMIF(A:A,A146,P:P),"")</f>
        <v/>
      </c>
      <c r="R146" s="3" t="str">
        <f>IFERROR(P146*(1/Q146),"")</f>
        <v/>
      </c>
      <c r="S146" s="8" t="str">
        <f>IFERROR(1/R146,"")</f>
        <v/>
      </c>
    </row>
    <row r="147" spans="1:19" x14ac:dyDescent="0.25">
      <c r="A147" s="1">
        <v>17</v>
      </c>
      <c r="B147" s="5">
        <v>0.59861111111111109</v>
      </c>
      <c r="C147" s="1" t="s">
        <v>70</v>
      </c>
      <c r="D147" s="1">
        <v>3</v>
      </c>
      <c r="E147" s="1">
        <v>14</v>
      </c>
      <c r="F147" s="1" t="s">
        <v>179</v>
      </c>
      <c r="G147" s="2">
        <v>45.255666666666698</v>
      </c>
      <c r="H147" s="6">
        <f>1+COUNTIFS(A:A,A147,O:O,"&lt;"&amp;O147)</f>
        <v>10</v>
      </c>
      <c r="I147" s="2">
        <f>AVERAGEIF(A:A,A147,G:G)</f>
        <v>48.098775555555562</v>
      </c>
      <c r="J147" s="2">
        <f>G147-I147</f>
        <v>-2.8431088888888638</v>
      </c>
      <c r="K147" s="2">
        <f>90+J147</f>
        <v>87.156891111111136</v>
      </c>
      <c r="L147" s="2">
        <f>EXP(0.06*K147)</f>
        <v>186.68327543855239</v>
      </c>
      <c r="M147" s="2">
        <f>SUMIF(A:A,A147,L:L)</f>
        <v>4123.3216587853331</v>
      </c>
      <c r="N147" s="3">
        <f>L147/M147</f>
        <v>4.5274972676651766E-2</v>
      </c>
      <c r="O147" s="7">
        <f>1/N147</f>
        <v>22.087257945838552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8" t="str">
        <f>IFERROR(1/R147,"")</f>
        <v/>
      </c>
    </row>
    <row r="148" spans="1:19" x14ac:dyDescent="0.25">
      <c r="A148" s="1">
        <v>17</v>
      </c>
      <c r="B148" s="5">
        <v>0.59861111111111109</v>
      </c>
      <c r="C148" s="1" t="s">
        <v>70</v>
      </c>
      <c r="D148" s="1">
        <v>3</v>
      </c>
      <c r="E148" s="1">
        <v>3</v>
      </c>
      <c r="F148" s="1" t="s">
        <v>169</v>
      </c>
      <c r="G148" s="2">
        <v>44.593066666666701</v>
      </c>
      <c r="H148" s="6">
        <f>1+COUNTIFS(A:A,A148,O:O,"&lt;"&amp;O148)</f>
        <v>11</v>
      </c>
      <c r="I148" s="2">
        <f>AVERAGEIF(A:A,A148,G:G)</f>
        <v>48.098775555555562</v>
      </c>
      <c r="J148" s="2">
        <f>G148-I148</f>
        <v>-3.5057088888888615</v>
      </c>
      <c r="K148" s="2">
        <f>90+J148</f>
        <v>86.494291111111139</v>
      </c>
      <c r="L148" s="2">
        <f>EXP(0.06*K148)</f>
        <v>179.40708949740696</v>
      </c>
      <c r="M148" s="2">
        <f>SUMIF(A:A,A148,L:L)</f>
        <v>4123.3216587853331</v>
      </c>
      <c r="N148" s="3">
        <f>L148/M148</f>
        <v>4.3510330831249659E-2</v>
      </c>
      <c r="O148" s="7">
        <f>1/N148</f>
        <v>22.983047494591506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8" t="str">
        <f>IFERROR(1/R148,"")</f>
        <v/>
      </c>
    </row>
    <row r="149" spans="1:19" x14ac:dyDescent="0.25">
      <c r="A149" s="1">
        <v>17</v>
      </c>
      <c r="B149" s="5">
        <v>0.59861111111111109</v>
      </c>
      <c r="C149" s="1" t="s">
        <v>70</v>
      </c>
      <c r="D149" s="1">
        <v>3</v>
      </c>
      <c r="E149" s="1">
        <v>16</v>
      </c>
      <c r="F149" s="1" t="s">
        <v>181</v>
      </c>
      <c r="G149" s="2">
        <v>41.258600000000001</v>
      </c>
      <c r="H149" s="6">
        <f>1+COUNTIFS(A:A,A149,O:O,"&lt;"&amp;O149)</f>
        <v>12</v>
      </c>
      <c r="I149" s="2">
        <f>AVERAGEIF(A:A,A149,G:G)</f>
        <v>48.098775555555562</v>
      </c>
      <c r="J149" s="2">
        <f>G149-I149</f>
        <v>-6.840175555555561</v>
      </c>
      <c r="K149" s="2">
        <f>90+J149</f>
        <v>83.159824444444439</v>
      </c>
      <c r="L149" s="2">
        <f>EXP(0.06*K149)</f>
        <v>146.87611357643203</v>
      </c>
      <c r="M149" s="2">
        <f>SUMIF(A:A,A149,L:L)</f>
        <v>4123.3216587853331</v>
      </c>
      <c r="N149" s="3">
        <f>L149/M149</f>
        <v>3.5620823629777032E-2</v>
      </c>
      <c r="O149" s="7">
        <f>1/N149</f>
        <v>28.07346653164009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8" t="str">
        <f>IFERROR(1/R149,"")</f>
        <v/>
      </c>
    </row>
    <row r="150" spans="1:19" x14ac:dyDescent="0.25">
      <c r="A150" s="1">
        <v>17</v>
      </c>
      <c r="B150" s="5">
        <v>0.59861111111111109</v>
      </c>
      <c r="C150" s="1" t="s">
        <v>70</v>
      </c>
      <c r="D150" s="1">
        <v>3</v>
      </c>
      <c r="E150" s="1">
        <v>17</v>
      </c>
      <c r="F150" s="1" t="s">
        <v>182</v>
      </c>
      <c r="G150" s="2">
        <v>35.1649666666667</v>
      </c>
      <c r="H150" s="6">
        <f>1+COUNTIFS(A:A,A150,O:O,"&lt;"&amp;O150)</f>
        <v>13</v>
      </c>
      <c r="I150" s="2">
        <f>AVERAGEIF(A:A,A150,G:G)</f>
        <v>48.098775555555562</v>
      </c>
      <c r="J150" s="2">
        <f>G150-I150</f>
        <v>-12.933808888888862</v>
      </c>
      <c r="K150" s="2">
        <f>90+J150</f>
        <v>77.066191111111138</v>
      </c>
      <c r="L150" s="2">
        <f>EXP(0.06*K150)</f>
        <v>101.89791376538747</v>
      </c>
      <c r="M150" s="2">
        <f>SUMIF(A:A,A150,L:L)</f>
        <v>4123.3216587853331</v>
      </c>
      <c r="N150" s="3">
        <f>L150/M150</f>
        <v>2.471257937111921E-2</v>
      </c>
      <c r="O150" s="7">
        <f>1/N150</f>
        <v>40.465221577342412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8" t="str">
        <f>IFERROR(1/R150,"")</f>
        <v/>
      </c>
    </row>
    <row r="151" spans="1:19" x14ac:dyDescent="0.25">
      <c r="A151" s="1">
        <v>17</v>
      </c>
      <c r="B151" s="5">
        <v>0.59861111111111109</v>
      </c>
      <c r="C151" s="1" t="s">
        <v>70</v>
      </c>
      <c r="D151" s="1">
        <v>3</v>
      </c>
      <c r="E151" s="1">
        <v>19</v>
      </c>
      <c r="F151" s="1" t="s">
        <v>183</v>
      </c>
      <c r="G151" s="2">
        <v>34.2952333333333</v>
      </c>
      <c r="H151" s="6">
        <f>1+COUNTIFS(A:A,A151,O:O,"&lt;"&amp;O151)</f>
        <v>14</v>
      </c>
      <c r="I151" s="2">
        <f>AVERAGEIF(A:A,A151,G:G)</f>
        <v>48.098775555555562</v>
      </c>
      <c r="J151" s="2">
        <f>G151-I151</f>
        <v>-13.803542222222262</v>
      </c>
      <c r="K151" s="2">
        <f>90+J151</f>
        <v>76.196457777777738</v>
      </c>
      <c r="L151" s="2">
        <f>EXP(0.06*K151)</f>
        <v>96.716833473867212</v>
      </c>
      <c r="M151" s="2">
        <f>SUMIF(A:A,A151,L:L)</f>
        <v>4123.3216587853331</v>
      </c>
      <c r="N151" s="3">
        <f>L151/M151</f>
        <v>2.3456048661107485E-2</v>
      </c>
      <c r="O151" s="7">
        <f>1/N151</f>
        <v>42.632926561842524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17</v>
      </c>
      <c r="B152" s="5">
        <v>0.59861111111111109</v>
      </c>
      <c r="C152" s="1" t="s">
        <v>70</v>
      </c>
      <c r="D152" s="1">
        <v>3</v>
      </c>
      <c r="E152" s="1">
        <v>12</v>
      </c>
      <c r="F152" s="1" t="s">
        <v>178</v>
      </c>
      <c r="G152" s="2">
        <v>29.748200000000004</v>
      </c>
      <c r="H152" s="6">
        <f>1+COUNTIFS(A:A,A152,O:O,"&lt;"&amp;O152)</f>
        <v>15</v>
      </c>
      <c r="I152" s="2">
        <f>AVERAGEIF(A:A,A152,G:G)</f>
        <v>48.098775555555562</v>
      </c>
      <c r="J152" s="2">
        <f>G152-I152</f>
        <v>-18.350575555555558</v>
      </c>
      <c r="K152" s="2">
        <f>90+J152</f>
        <v>71.649424444444435</v>
      </c>
      <c r="L152" s="2">
        <f>EXP(0.06*K152)</f>
        <v>73.623588231698733</v>
      </c>
      <c r="M152" s="2">
        <f>SUMIF(A:A,A152,L:L)</f>
        <v>4123.3216587853331</v>
      </c>
      <c r="N152" s="3">
        <f>L152/M152</f>
        <v>1.7855407441918346E-2</v>
      </c>
      <c r="O152" s="7">
        <f>1/N152</f>
        <v>56.005442791092207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18</v>
      </c>
      <c r="B153" s="5">
        <v>0.60138888888888886</v>
      </c>
      <c r="C153" s="1" t="s">
        <v>184</v>
      </c>
      <c r="D153" s="1">
        <v>1</v>
      </c>
      <c r="E153" s="1">
        <v>5</v>
      </c>
      <c r="F153" s="1" t="s">
        <v>189</v>
      </c>
      <c r="G153" s="2">
        <v>62.681233333333296</v>
      </c>
      <c r="H153" s="6">
        <f>1+COUNTIFS(A:A,A153,O:O,"&lt;"&amp;O153)</f>
        <v>1</v>
      </c>
      <c r="I153" s="2">
        <f>AVERAGEIF(A:A,A153,G:G)</f>
        <v>49.6706</v>
      </c>
      <c r="J153" s="2">
        <f>G153-I153</f>
        <v>13.010633333333296</v>
      </c>
      <c r="K153" s="2">
        <f>90+J153</f>
        <v>103.01063333333329</v>
      </c>
      <c r="L153" s="2">
        <f>EXP(0.06*K153)</f>
        <v>483.30020354133478</v>
      </c>
      <c r="M153" s="2">
        <f>SUMIF(A:A,A153,L:L)</f>
        <v>1608.3264145524211</v>
      </c>
      <c r="N153" s="3">
        <f>L153/M153</f>
        <v>0.30049882857630722</v>
      </c>
      <c r="O153" s="7">
        <f>1/N153</f>
        <v>3.3277999942221568</v>
      </c>
      <c r="P153" s="3">
        <f>IF(O153&gt;21,"",N153)</f>
        <v>0.30049882857630722</v>
      </c>
      <c r="Q153" s="3">
        <f>IF(ISNUMBER(P153),SUMIF(A:A,A153,P:P),"")</f>
        <v>1.0000000000000002</v>
      </c>
      <c r="R153" s="3">
        <f>IFERROR(P153*(1/Q153),"")</f>
        <v>0.30049882857630716</v>
      </c>
      <c r="S153" s="8">
        <f>IFERROR(1/R153,"")</f>
        <v>3.3277999942221572</v>
      </c>
    </row>
    <row r="154" spans="1:19" x14ac:dyDescent="0.25">
      <c r="A154" s="1">
        <v>18</v>
      </c>
      <c r="B154" s="5">
        <v>0.60138888888888886</v>
      </c>
      <c r="C154" s="1" t="s">
        <v>184</v>
      </c>
      <c r="D154" s="1">
        <v>1</v>
      </c>
      <c r="E154" s="1">
        <v>3</v>
      </c>
      <c r="F154" s="1" t="s">
        <v>187</v>
      </c>
      <c r="G154" s="2">
        <v>62.554466666666698</v>
      </c>
      <c r="H154" s="6">
        <f>1+COUNTIFS(A:A,A154,O:O,"&lt;"&amp;O154)</f>
        <v>2</v>
      </c>
      <c r="I154" s="2">
        <f>AVERAGEIF(A:A,A154,G:G)</f>
        <v>49.6706</v>
      </c>
      <c r="J154" s="2">
        <f>G154-I154</f>
        <v>12.883866666666698</v>
      </c>
      <c r="K154" s="2">
        <f>90+J154</f>
        <v>102.88386666666671</v>
      </c>
      <c r="L154" s="2">
        <f>EXP(0.06*K154)</f>
        <v>479.63816657421751</v>
      </c>
      <c r="M154" s="2">
        <f>SUMIF(A:A,A154,L:L)</f>
        <v>1608.3264145524211</v>
      </c>
      <c r="N154" s="3">
        <f>L154/M154</f>
        <v>0.29822190460491527</v>
      </c>
      <c r="O154" s="7">
        <f>1/N154</f>
        <v>3.3532077441621908</v>
      </c>
      <c r="P154" s="3">
        <f>IF(O154&gt;21,"",N154)</f>
        <v>0.29822190460491527</v>
      </c>
      <c r="Q154" s="3">
        <f>IF(ISNUMBER(P154),SUMIF(A:A,A154,P:P),"")</f>
        <v>1.0000000000000002</v>
      </c>
      <c r="R154" s="3">
        <f>IFERROR(P154*(1/Q154),"")</f>
        <v>0.29822190460491521</v>
      </c>
      <c r="S154" s="8">
        <f>IFERROR(1/R154,"")</f>
        <v>3.3532077441621917</v>
      </c>
    </row>
    <row r="155" spans="1:19" x14ac:dyDescent="0.25">
      <c r="A155" s="1">
        <v>18</v>
      </c>
      <c r="B155" s="5">
        <v>0.60138888888888886</v>
      </c>
      <c r="C155" s="1" t="s">
        <v>184</v>
      </c>
      <c r="D155" s="1">
        <v>1</v>
      </c>
      <c r="E155" s="1">
        <v>2</v>
      </c>
      <c r="F155" s="1" t="s">
        <v>186</v>
      </c>
      <c r="G155" s="2">
        <v>52.441000000000003</v>
      </c>
      <c r="H155" s="6">
        <f>1+COUNTIFS(A:A,A155,O:O,"&lt;"&amp;O155)</f>
        <v>3</v>
      </c>
      <c r="I155" s="2">
        <f>AVERAGEIF(A:A,A155,G:G)</f>
        <v>49.6706</v>
      </c>
      <c r="J155" s="2">
        <f>G155-I155</f>
        <v>2.7704000000000022</v>
      </c>
      <c r="K155" s="2">
        <f>90+J155</f>
        <v>92.770399999999995</v>
      </c>
      <c r="L155" s="2">
        <f>EXP(0.06*K155)</f>
        <v>261.44501664469709</v>
      </c>
      <c r="M155" s="2">
        <f>SUMIF(A:A,A155,L:L)</f>
        <v>1608.3264145524211</v>
      </c>
      <c r="N155" s="3">
        <f>L155/M155</f>
        <v>0.16255718632679067</v>
      </c>
      <c r="O155" s="7">
        <f>1/N155</f>
        <v>6.1516812796555662</v>
      </c>
      <c r="P155" s="3">
        <f>IF(O155&gt;21,"",N155)</f>
        <v>0.16255718632679067</v>
      </c>
      <c r="Q155" s="3">
        <f>IF(ISNUMBER(P155),SUMIF(A:A,A155,P:P),"")</f>
        <v>1.0000000000000002</v>
      </c>
      <c r="R155" s="3">
        <f>IFERROR(P155*(1/Q155),"")</f>
        <v>0.16255718632679064</v>
      </c>
      <c r="S155" s="8">
        <f>IFERROR(1/R155,"")</f>
        <v>6.151681279655568</v>
      </c>
    </row>
    <row r="156" spans="1:19" x14ac:dyDescent="0.25">
      <c r="A156" s="1">
        <v>18</v>
      </c>
      <c r="B156" s="5">
        <v>0.60138888888888886</v>
      </c>
      <c r="C156" s="1" t="s">
        <v>184</v>
      </c>
      <c r="D156" s="1">
        <v>1</v>
      </c>
      <c r="E156" s="1">
        <v>1</v>
      </c>
      <c r="F156" s="1" t="s">
        <v>185</v>
      </c>
      <c r="G156" s="2">
        <v>45.269500000000001</v>
      </c>
      <c r="H156" s="6">
        <f>1+COUNTIFS(A:A,A156,O:O,"&lt;"&amp;O156)</f>
        <v>4</v>
      </c>
      <c r="I156" s="2">
        <f>AVERAGEIF(A:A,A156,G:G)</f>
        <v>49.6706</v>
      </c>
      <c r="J156" s="2">
        <f>G156-I156</f>
        <v>-4.4010999999999996</v>
      </c>
      <c r="K156" s="2">
        <f>90+J156</f>
        <v>85.5989</v>
      </c>
      <c r="L156" s="2">
        <f>EXP(0.06*K156)</f>
        <v>170.02304726359768</v>
      </c>
      <c r="M156" s="2">
        <f>SUMIF(A:A,A156,L:L)</f>
        <v>1608.3264145524211</v>
      </c>
      <c r="N156" s="3">
        <f>L156/M156</f>
        <v>0.10571426653520029</v>
      </c>
      <c r="O156" s="7">
        <f>1/N156</f>
        <v>9.4594611756306719</v>
      </c>
      <c r="P156" s="3">
        <f>IF(O156&gt;21,"",N156)</f>
        <v>0.10571426653520029</v>
      </c>
      <c r="Q156" s="3">
        <f>IF(ISNUMBER(P156),SUMIF(A:A,A156,P:P),"")</f>
        <v>1.0000000000000002</v>
      </c>
      <c r="R156" s="3">
        <f>IFERROR(P156*(1/Q156),"")</f>
        <v>0.10571426653520026</v>
      </c>
      <c r="S156" s="8">
        <f>IFERROR(1/R156,"")</f>
        <v>9.4594611756306755</v>
      </c>
    </row>
    <row r="157" spans="1:19" x14ac:dyDescent="0.25">
      <c r="A157" s="1">
        <v>18</v>
      </c>
      <c r="B157" s="5">
        <v>0.60138888888888886</v>
      </c>
      <c r="C157" s="1" t="s">
        <v>184</v>
      </c>
      <c r="D157" s="1">
        <v>1</v>
      </c>
      <c r="E157" s="1">
        <v>6</v>
      </c>
      <c r="F157" s="1" t="s">
        <v>190</v>
      </c>
      <c r="G157" s="2">
        <v>37.991399999999999</v>
      </c>
      <c r="H157" s="6">
        <f>1+COUNTIFS(A:A,A157,O:O,"&lt;"&amp;O157)</f>
        <v>5</v>
      </c>
      <c r="I157" s="2">
        <f>AVERAGEIF(A:A,A157,G:G)</f>
        <v>49.6706</v>
      </c>
      <c r="J157" s="2">
        <f>G157-I157</f>
        <v>-11.679200000000002</v>
      </c>
      <c r="K157" s="2">
        <f>90+J157</f>
        <v>78.320799999999991</v>
      </c>
      <c r="L157" s="2">
        <f>EXP(0.06*K157)</f>
        <v>109.86452325843109</v>
      </c>
      <c r="M157" s="2">
        <f>SUMIF(A:A,A157,L:L)</f>
        <v>1608.3264145524211</v>
      </c>
      <c r="N157" s="3">
        <f>L157/M157</f>
        <v>6.8309841997468618E-2</v>
      </c>
      <c r="O157" s="7">
        <f>1/N157</f>
        <v>14.639178934670312</v>
      </c>
      <c r="P157" s="3">
        <f>IF(O157&gt;21,"",N157)</f>
        <v>6.8309841997468618E-2</v>
      </c>
      <c r="Q157" s="3">
        <f>IF(ISNUMBER(P157),SUMIF(A:A,A157,P:P),"")</f>
        <v>1.0000000000000002</v>
      </c>
      <c r="R157" s="3">
        <f>IFERROR(P157*(1/Q157),"")</f>
        <v>6.8309841997468604E-2</v>
      </c>
      <c r="S157" s="8">
        <f>IFERROR(1/R157,"")</f>
        <v>14.639178934670316</v>
      </c>
    </row>
    <row r="158" spans="1:19" x14ac:dyDescent="0.25">
      <c r="A158" s="1">
        <v>18</v>
      </c>
      <c r="B158" s="5">
        <v>0.60138888888888886</v>
      </c>
      <c r="C158" s="1" t="s">
        <v>184</v>
      </c>
      <c r="D158" s="1">
        <v>1</v>
      </c>
      <c r="E158" s="1">
        <v>4</v>
      </c>
      <c r="F158" s="1" t="s">
        <v>188</v>
      </c>
      <c r="G158" s="2">
        <v>37.086000000000006</v>
      </c>
      <c r="H158" s="6">
        <f>1+COUNTIFS(A:A,A158,O:O,"&lt;"&amp;O158)</f>
        <v>6</v>
      </c>
      <c r="I158" s="2">
        <f>AVERAGEIF(A:A,A158,G:G)</f>
        <v>49.6706</v>
      </c>
      <c r="J158" s="2">
        <f>G158-I158</f>
        <v>-12.584599999999995</v>
      </c>
      <c r="K158" s="2">
        <f>90+J158</f>
        <v>77.415400000000005</v>
      </c>
      <c r="L158" s="2">
        <f>EXP(0.06*K158)</f>
        <v>104.05545727014307</v>
      </c>
      <c r="M158" s="2">
        <f>SUMIF(A:A,A158,L:L)</f>
        <v>1608.3264145524211</v>
      </c>
      <c r="N158" s="3">
        <f>L158/M158</f>
        <v>6.4697971959318049E-2</v>
      </c>
      <c r="O158" s="7">
        <f>1/N158</f>
        <v>15.456435027496656</v>
      </c>
      <c r="P158" s="3">
        <f>IF(O158&gt;21,"",N158)</f>
        <v>6.4697971959318049E-2</v>
      </c>
      <c r="Q158" s="3">
        <f>IF(ISNUMBER(P158),SUMIF(A:A,A158,P:P),"")</f>
        <v>1.0000000000000002</v>
      </c>
      <c r="R158" s="3">
        <f>IFERROR(P158*(1/Q158),"")</f>
        <v>6.4697971959318035E-2</v>
      </c>
      <c r="S158" s="8">
        <f>IFERROR(1/R158,"")</f>
        <v>15.45643502749666</v>
      </c>
    </row>
    <row r="159" spans="1:19" x14ac:dyDescent="0.25">
      <c r="A159" s="1">
        <v>19</v>
      </c>
      <c r="B159" s="5">
        <v>0.60972222222222217</v>
      </c>
      <c r="C159" s="1" t="s">
        <v>99</v>
      </c>
      <c r="D159" s="1">
        <v>3</v>
      </c>
      <c r="E159" s="1">
        <v>2</v>
      </c>
      <c r="F159" s="1" t="s">
        <v>192</v>
      </c>
      <c r="G159" s="2">
        <v>71.281700000000001</v>
      </c>
      <c r="H159" s="6">
        <f>1+COUNTIFS(A:A,A159,O:O,"&lt;"&amp;O159)</f>
        <v>1</v>
      </c>
      <c r="I159" s="2">
        <f>AVERAGEIF(A:A,A159,G:G)</f>
        <v>49.675023809523807</v>
      </c>
      <c r="J159" s="2">
        <f>G159-I159</f>
        <v>21.606676190476193</v>
      </c>
      <c r="K159" s="2">
        <f>90+J159</f>
        <v>111.60667619047619</v>
      </c>
      <c r="L159" s="2">
        <f>EXP(0.06*K159)</f>
        <v>809.48688483890305</v>
      </c>
      <c r="M159" s="2">
        <f>SUMIF(A:A,A159,L:L)</f>
        <v>1902.8304336062829</v>
      </c>
      <c r="N159" s="3">
        <f>L159/M159</f>
        <v>0.42541199181092931</v>
      </c>
      <c r="O159" s="7">
        <f>1/N159</f>
        <v>2.35066246191866</v>
      </c>
      <c r="P159" s="3">
        <f>IF(O159&gt;21,"",N159)</f>
        <v>0.42541199181092931</v>
      </c>
      <c r="Q159" s="3">
        <f>IF(ISNUMBER(P159),SUMIF(A:A,A159,P:P),"")</f>
        <v>0.99999999999999989</v>
      </c>
      <c r="R159" s="3">
        <f>IFERROR(P159*(1/Q159),"")</f>
        <v>0.42541199181092942</v>
      </c>
      <c r="S159" s="8">
        <f>IFERROR(1/R159,"")</f>
        <v>2.3506624619186596</v>
      </c>
    </row>
    <row r="160" spans="1:19" x14ac:dyDescent="0.25">
      <c r="A160" s="1">
        <v>19</v>
      </c>
      <c r="B160" s="5">
        <v>0.60972222222222217</v>
      </c>
      <c r="C160" s="1" t="s">
        <v>99</v>
      </c>
      <c r="D160" s="1">
        <v>3</v>
      </c>
      <c r="E160" s="1">
        <v>7</v>
      </c>
      <c r="F160" s="1" t="s">
        <v>197</v>
      </c>
      <c r="G160" s="2">
        <v>51.847666666666704</v>
      </c>
      <c r="H160" s="6">
        <f>1+COUNTIFS(A:A,A160,O:O,"&lt;"&amp;O160)</f>
        <v>2</v>
      </c>
      <c r="I160" s="2">
        <f>AVERAGEIF(A:A,A160,G:G)</f>
        <v>49.675023809523807</v>
      </c>
      <c r="J160" s="2">
        <f>G160-I160</f>
        <v>2.1726428571428968</v>
      </c>
      <c r="K160" s="2">
        <f>90+J160</f>
        <v>92.172642857142904</v>
      </c>
      <c r="L160" s="2">
        <f>EXP(0.06*K160)</f>
        <v>252.23433883734106</v>
      </c>
      <c r="M160" s="2">
        <f>SUMIF(A:A,A160,L:L)</f>
        <v>1902.8304336062829</v>
      </c>
      <c r="N160" s="3">
        <f>L160/M160</f>
        <v>0.13255744410147016</v>
      </c>
      <c r="O160" s="7">
        <f>1/N160</f>
        <v>7.5438992263197182</v>
      </c>
      <c r="P160" s="3">
        <f>IF(O160&gt;21,"",N160)</f>
        <v>0.13255744410147016</v>
      </c>
      <c r="Q160" s="3">
        <f>IF(ISNUMBER(P160),SUMIF(A:A,A160,P:P),"")</f>
        <v>0.99999999999999989</v>
      </c>
      <c r="R160" s="3">
        <f>IFERROR(P160*(1/Q160),"")</f>
        <v>0.13255744410147019</v>
      </c>
      <c r="S160" s="8">
        <f>IFERROR(1/R160,"")</f>
        <v>7.5438992263197164</v>
      </c>
    </row>
    <row r="161" spans="1:19" x14ac:dyDescent="0.25">
      <c r="A161" s="1">
        <v>19</v>
      </c>
      <c r="B161" s="5">
        <v>0.60972222222222217</v>
      </c>
      <c r="C161" s="1" t="s">
        <v>99</v>
      </c>
      <c r="D161" s="1">
        <v>3</v>
      </c>
      <c r="E161" s="1">
        <v>4</v>
      </c>
      <c r="F161" s="1" t="s">
        <v>194</v>
      </c>
      <c r="G161" s="2">
        <v>48.3530333333333</v>
      </c>
      <c r="H161" s="6">
        <f>1+COUNTIFS(A:A,A161,O:O,"&lt;"&amp;O161)</f>
        <v>3</v>
      </c>
      <c r="I161" s="2">
        <f>AVERAGEIF(A:A,A161,G:G)</f>
        <v>49.675023809523807</v>
      </c>
      <c r="J161" s="2">
        <f>G161-I161</f>
        <v>-1.321990476190507</v>
      </c>
      <c r="K161" s="2">
        <f>90+J161</f>
        <v>88.678009523809493</v>
      </c>
      <c r="L161" s="2">
        <f>EXP(0.06*K161)</f>
        <v>204.52302716725686</v>
      </c>
      <c r="M161" s="2">
        <f>SUMIF(A:A,A161,L:L)</f>
        <v>1902.8304336062829</v>
      </c>
      <c r="N161" s="3">
        <f>L161/M161</f>
        <v>0.10748358001592431</v>
      </c>
      <c r="O161" s="7">
        <f>1/N161</f>
        <v>9.3037466732299414</v>
      </c>
      <c r="P161" s="3">
        <f>IF(O161&gt;21,"",N161)</f>
        <v>0.10748358001592431</v>
      </c>
      <c r="Q161" s="3">
        <f>IF(ISNUMBER(P161),SUMIF(A:A,A161,P:P),"")</f>
        <v>0.99999999999999989</v>
      </c>
      <c r="R161" s="3">
        <f>IFERROR(P161*(1/Q161),"")</f>
        <v>0.10748358001592434</v>
      </c>
      <c r="S161" s="8">
        <f>IFERROR(1/R161,"")</f>
        <v>9.3037466732299379</v>
      </c>
    </row>
    <row r="162" spans="1:19" x14ac:dyDescent="0.25">
      <c r="A162" s="1">
        <v>19</v>
      </c>
      <c r="B162" s="5">
        <v>0.60972222222222217</v>
      </c>
      <c r="C162" s="1" t="s">
        <v>99</v>
      </c>
      <c r="D162" s="1">
        <v>3</v>
      </c>
      <c r="E162" s="1">
        <v>5</v>
      </c>
      <c r="F162" s="1" t="s">
        <v>195</v>
      </c>
      <c r="G162" s="2">
        <v>46.5741333333334</v>
      </c>
      <c r="H162" s="6">
        <f>1+COUNTIFS(A:A,A162,O:O,"&lt;"&amp;O162)</f>
        <v>4</v>
      </c>
      <c r="I162" s="2">
        <f>AVERAGEIF(A:A,A162,G:G)</f>
        <v>49.675023809523807</v>
      </c>
      <c r="J162" s="2">
        <f>G162-I162</f>
        <v>-3.1008904761904077</v>
      </c>
      <c r="K162" s="2">
        <f>90+J162</f>
        <v>86.899109523809585</v>
      </c>
      <c r="L162" s="2">
        <f>EXP(0.06*K162)</f>
        <v>183.81807973414476</v>
      </c>
      <c r="M162" s="2">
        <f>SUMIF(A:A,A162,L:L)</f>
        <v>1902.8304336062829</v>
      </c>
      <c r="N162" s="3">
        <f>L162/M162</f>
        <v>9.6602448903326088E-2</v>
      </c>
      <c r="O162" s="7">
        <f>1/N162</f>
        <v>10.351704447997378</v>
      </c>
      <c r="P162" s="3">
        <f>IF(O162&gt;21,"",N162)</f>
        <v>9.6602448903326088E-2</v>
      </c>
      <c r="Q162" s="3">
        <f>IF(ISNUMBER(P162),SUMIF(A:A,A162,P:P),"")</f>
        <v>0.99999999999999989</v>
      </c>
      <c r="R162" s="3">
        <f>IFERROR(P162*(1/Q162),"")</f>
        <v>9.6602448903326116E-2</v>
      </c>
      <c r="S162" s="8">
        <f>IFERROR(1/R162,"")</f>
        <v>10.351704447997374</v>
      </c>
    </row>
    <row r="163" spans="1:19" x14ac:dyDescent="0.25">
      <c r="A163" s="1">
        <v>19</v>
      </c>
      <c r="B163" s="5">
        <v>0.60972222222222217</v>
      </c>
      <c r="C163" s="1" t="s">
        <v>99</v>
      </c>
      <c r="D163" s="1">
        <v>3</v>
      </c>
      <c r="E163" s="1">
        <v>3</v>
      </c>
      <c r="F163" s="1" t="s">
        <v>193</v>
      </c>
      <c r="G163" s="2">
        <v>45.049066666666697</v>
      </c>
      <c r="H163" s="6">
        <f>1+COUNTIFS(A:A,A163,O:O,"&lt;"&amp;O163)</f>
        <v>5</v>
      </c>
      <c r="I163" s="2">
        <f>AVERAGEIF(A:A,A163,G:G)</f>
        <v>49.675023809523807</v>
      </c>
      <c r="J163" s="2">
        <f>G163-I163</f>
        <v>-4.6259571428571107</v>
      </c>
      <c r="K163" s="2">
        <f>90+J163</f>
        <v>85.374042857142882</v>
      </c>
      <c r="L163" s="2">
        <f>EXP(0.06*K163)</f>
        <v>167.74459779499296</v>
      </c>
      <c r="M163" s="2">
        <f>SUMIF(A:A,A163,L:L)</f>
        <v>1902.8304336062829</v>
      </c>
      <c r="N163" s="3">
        <f>L163/M163</f>
        <v>8.8155305292800051E-2</v>
      </c>
      <c r="O163" s="7">
        <f>1/N163</f>
        <v>11.343616775854708</v>
      </c>
      <c r="P163" s="3">
        <f>IF(O163&gt;21,"",N163)</f>
        <v>8.8155305292800051E-2</v>
      </c>
      <c r="Q163" s="3">
        <f>IF(ISNUMBER(P163),SUMIF(A:A,A163,P:P),"")</f>
        <v>0.99999999999999989</v>
      </c>
      <c r="R163" s="3">
        <f>IFERROR(P163*(1/Q163),"")</f>
        <v>8.8155305292800065E-2</v>
      </c>
      <c r="S163" s="8">
        <f>IFERROR(1/R163,"")</f>
        <v>11.343616775854706</v>
      </c>
    </row>
    <row r="164" spans="1:19" x14ac:dyDescent="0.25">
      <c r="A164" s="1">
        <v>19</v>
      </c>
      <c r="B164" s="5">
        <v>0.60972222222222217</v>
      </c>
      <c r="C164" s="1" t="s">
        <v>99</v>
      </c>
      <c r="D164" s="1">
        <v>3</v>
      </c>
      <c r="E164" s="1">
        <v>6</v>
      </c>
      <c r="F164" s="1" t="s">
        <v>196</v>
      </c>
      <c r="G164" s="2">
        <v>43.172433333333302</v>
      </c>
      <c r="H164" s="6">
        <f>1+COUNTIFS(A:A,A164,O:O,"&lt;"&amp;O164)</f>
        <v>6</v>
      </c>
      <c r="I164" s="2">
        <f>AVERAGEIF(A:A,A164,G:G)</f>
        <v>49.675023809523807</v>
      </c>
      <c r="J164" s="2">
        <f>G164-I164</f>
        <v>-6.5025904761905053</v>
      </c>
      <c r="K164" s="2">
        <f>90+J164</f>
        <v>83.497409523809495</v>
      </c>
      <c r="L164" s="2">
        <f>EXP(0.06*K164)</f>
        <v>149.88143848066497</v>
      </c>
      <c r="M164" s="2">
        <f>SUMIF(A:A,A164,L:L)</f>
        <v>1902.8304336062829</v>
      </c>
      <c r="N164" s="3">
        <f>L164/M164</f>
        <v>7.8767627337453613E-2</v>
      </c>
      <c r="O164" s="7">
        <f>1/N164</f>
        <v>12.695570931898631</v>
      </c>
      <c r="P164" s="3">
        <f>IF(O164&gt;21,"",N164)</f>
        <v>7.8767627337453613E-2</v>
      </c>
      <c r="Q164" s="3">
        <f>IF(ISNUMBER(P164),SUMIF(A:A,A164,P:P),"")</f>
        <v>0.99999999999999989</v>
      </c>
      <c r="R164" s="3">
        <f>IFERROR(P164*(1/Q164),"")</f>
        <v>7.8767627337453627E-2</v>
      </c>
      <c r="S164" s="8">
        <f>IFERROR(1/R164,"")</f>
        <v>12.695570931898628</v>
      </c>
    </row>
    <row r="165" spans="1:19" x14ac:dyDescent="0.25">
      <c r="A165" s="1">
        <v>19</v>
      </c>
      <c r="B165" s="5">
        <v>0.60972222222222217</v>
      </c>
      <c r="C165" s="1" t="s">
        <v>99</v>
      </c>
      <c r="D165" s="1">
        <v>3</v>
      </c>
      <c r="E165" s="1">
        <v>1</v>
      </c>
      <c r="F165" s="1" t="s">
        <v>191</v>
      </c>
      <c r="G165" s="2">
        <v>41.447133333333305</v>
      </c>
      <c r="H165" s="6">
        <f>1+COUNTIFS(A:A,A165,O:O,"&lt;"&amp;O165)</f>
        <v>7</v>
      </c>
      <c r="I165" s="2">
        <f>AVERAGEIF(A:A,A165,G:G)</f>
        <v>49.675023809523807</v>
      </c>
      <c r="J165" s="2">
        <f>G165-I165</f>
        <v>-8.2278904761905025</v>
      </c>
      <c r="K165" s="2">
        <f>90+J165</f>
        <v>81.77210952380949</v>
      </c>
      <c r="L165" s="2">
        <f>EXP(0.06*K165)</f>
        <v>135.14206675297933</v>
      </c>
      <c r="M165" s="2">
        <f>SUMIF(A:A,A165,L:L)</f>
        <v>1902.8304336062829</v>
      </c>
      <c r="N165" s="3">
        <f>L165/M165</f>
        <v>7.1021602538096543E-2</v>
      </c>
      <c r="O165" s="7">
        <f>1/N165</f>
        <v>14.080222978122638</v>
      </c>
      <c r="P165" s="3">
        <f>IF(O165&gt;21,"",N165)</f>
        <v>7.1021602538096543E-2</v>
      </c>
      <c r="Q165" s="3">
        <f>IF(ISNUMBER(P165),SUMIF(A:A,A165,P:P),"")</f>
        <v>0.99999999999999989</v>
      </c>
      <c r="R165" s="3">
        <f>IFERROR(P165*(1/Q165),"")</f>
        <v>7.1021602538096557E-2</v>
      </c>
      <c r="S165" s="8">
        <f>IFERROR(1/R165,"")</f>
        <v>14.080222978122634</v>
      </c>
    </row>
    <row r="166" spans="1:19" x14ac:dyDescent="0.25">
      <c r="A166" s="1">
        <v>20</v>
      </c>
      <c r="B166" s="5">
        <v>0.6118055555555556</v>
      </c>
      <c r="C166" s="1" t="s">
        <v>46</v>
      </c>
      <c r="D166" s="1">
        <v>4</v>
      </c>
      <c r="E166" s="1">
        <v>1</v>
      </c>
      <c r="F166" s="1" t="s">
        <v>198</v>
      </c>
      <c r="G166" s="2">
        <v>61.6584</v>
      </c>
      <c r="H166" s="6">
        <f>1+COUNTIFS(A:A,A166,O:O,"&lt;"&amp;O166)</f>
        <v>1</v>
      </c>
      <c r="I166" s="2">
        <f>AVERAGEIF(A:A,A166,G:G)</f>
        <v>47.866679166666678</v>
      </c>
      <c r="J166" s="2">
        <f>G166-I166</f>
        <v>13.791720833333322</v>
      </c>
      <c r="K166" s="2">
        <f>90+J166</f>
        <v>103.79172083333333</v>
      </c>
      <c r="L166" s="2">
        <f>EXP(0.06*K166)</f>
        <v>506.48932628912172</v>
      </c>
      <c r="M166" s="2">
        <f>SUMIF(A:A,A166,L:L)</f>
        <v>2064.1226470278211</v>
      </c>
      <c r="N166" s="3">
        <f>L166/M166</f>
        <v>0.24537753462393702</v>
      </c>
      <c r="O166" s="7">
        <f>1/N166</f>
        <v>4.075352707135921</v>
      </c>
      <c r="P166" s="3">
        <f>IF(O166&gt;21,"",N166)</f>
        <v>0.24537753462393702</v>
      </c>
      <c r="Q166" s="3">
        <f>IF(ISNUMBER(P166),SUMIF(A:A,A166,P:P),"")</f>
        <v>0.97305246083278152</v>
      </c>
      <c r="R166" s="3">
        <f>IFERROR(P166*(1/Q166),"")</f>
        <v>0.25217297576528613</v>
      </c>
      <c r="S166" s="8">
        <f>IFERROR(1/R166,"")</f>
        <v>3.9655319804401459</v>
      </c>
    </row>
    <row r="167" spans="1:19" x14ac:dyDescent="0.25">
      <c r="A167" s="1">
        <v>20</v>
      </c>
      <c r="B167" s="5">
        <v>0.6118055555555556</v>
      </c>
      <c r="C167" s="1" t="s">
        <v>46</v>
      </c>
      <c r="D167" s="1">
        <v>4</v>
      </c>
      <c r="E167" s="1">
        <v>7</v>
      </c>
      <c r="F167" s="1" t="s">
        <v>201</v>
      </c>
      <c r="G167" s="2">
        <v>55.220866666666602</v>
      </c>
      <c r="H167" s="6">
        <f>1+COUNTIFS(A:A,A167,O:O,"&lt;"&amp;O167)</f>
        <v>2</v>
      </c>
      <c r="I167" s="2">
        <f>AVERAGEIF(A:A,A167,G:G)</f>
        <v>47.866679166666678</v>
      </c>
      <c r="J167" s="2">
        <f>G167-I167</f>
        <v>7.3541874999999237</v>
      </c>
      <c r="K167" s="2">
        <f>90+J167</f>
        <v>97.354187499999924</v>
      </c>
      <c r="L167" s="2">
        <f>EXP(0.06*K167)</f>
        <v>344.20976379228426</v>
      </c>
      <c r="M167" s="2">
        <f>SUMIF(A:A,A167,L:L)</f>
        <v>2064.1226470278211</v>
      </c>
      <c r="N167" s="3">
        <f>L167/M167</f>
        <v>0.16675838729249931</v>
      </c>
      <c r="O167" s="7">
        <f>1/N167</f>
        <v>5.9966998736079731</v>
      </c>
      <c r="P167" s="3">
        <f>IF(O167&gt;21,"",N167)</f>
        <v>0.16675838729249931</v>
      </c>
      <c r="Q167" s="3">
        <f>IF(ISNUMBER(P167),SUMIF(A:A,A167,P:P),"")</f>
        <v>0.97305246083278152</v>
      </c>
      <c r="R167" s="3">
        <f>IFERROR(P167*(1/Q167),"")</f>
        <v>0.17137656396221443</v>
      </c>
      <c r="S167" s="8">
        <f>IFERROR(1/R167,"")</f>
        <v>5.8351035688898669</v>
      </c>
    </row>
    <row r="168" spans="1:19" x14ac:dyDescent="0.25">
      <c r="A168" s="1">
        <v>20</v>
      </c>
      <c r="B168" s="5">
        <v>0.6118055555555556</v>
      </c>
      <c r="C168" s="1" t="s">
        <v>46</v>
      </c>
      <c r="D168" s="1">
        <v>4</v>
      </c>
      <c r="E168" s="1">
        <v>4</v>
      </c>
      <c r="F168" s="1" t="s">
        <v>199</v>
      </c>
      <c r="G168" s="2">
        <v>52.5097666666667</v>
      </c>
      <c r="H168" s="6">
        <f>1+COUNTIFS(A:A,A168,O:O,"&lt;"&amp;O168)</f>
        <v>3</v>
      </c>
      <c r="I168" s="2">
        <f>AVERAGEIF(A:A,A168,G:G)</f>
        <v>47.866679166666678</v>
      </c>
      <c r="J168" s="2">
        <f>G168-I168</f>
        <v>4.6430875000000214</v>
      </c>
      <c r="K168" s="2">
        <f>90+J168</f>
        <v>94.643087500000021</v>
      </c>
      <c r="L168" s="2">
        <f>EXP(0.06*K168)</f>
        <v>292.53527275007639</v>
      </c>
      <c r="M168" s="2">
        <f>SUMIF(A:A,A168,L:L)</f>
        <v>2064.1226470278211</v>
      </c>
      <c r="N168" s="3">
        <f>L168/M168</f>
        <v>0.14172378427769533</v>
      </c>
      <c r="O168" s="7">
        <f>1/N168</f>
        <v>7.055978677796154</v>
      </c>
      <c r="P168" s="3">
        <f>IF(O168&gt;21,"",N168)</f>
        <v>0.14172378427769533</v>
      </c>
      <c r="Q168" s="3">
        <f>IF(ISNUMBER(P168),SUMIF(A:A,A168,P:P),"")</f>
        <v>0.97305246083278152</v>
      </c>
      <c r="R168" s="3">
        <f>IFERROR(P168*(1/Q168),"")</f>
        <v>0.14564865717147649</v>
      </c>
      <c r="S168" s="8">
        <f>IFERROR(1/R168,"")</f>
        <v>6.8658374160131821</v>
      </c>
    </row>
    <row r="169" spans="1:19" x14ac:dyDescent="0.25">
      <c r="A169" s="1">
        <v>20</v>
      </c>
      <c r="B169" s="5">
        <v>0.6118055555555556</v>
      </c>
      <c r="C169" s="1" t="s">
        <v>46</v>
      </c>
      <c r="D169" s="1">
        <v>4</v>
      </c>
      <c r="E169" s="1">
        <v>9</v>
      </c>
      <c r="F169" s="1" t="s">
        <v>203</v>
      </c>
      <c r="G169" s="2">
        <v>51.340300000000006</v>
      </c>
      <c r="H169" s="6">
        <f>1+COUNTIFS(A:A,A169,O:O,"&lt;"&amp;O169)</f>
        <v>4</v>
      </c>
      <c r="I169" s="2">
        <f>AVERAGEIF(A:A,A169,G:G)</f>
        <v>47.866679166666678</v>
      </c>
      <c r="J169" s="2">
        <f>G169-I169</f>
        <v>3.4736208333333281</v>
      </c>
      <c r="K169" s="2">
        <f>90+J169</f>
        <v>93.473620833333328</v>
      </c>
      <c r="L169" s="2">
        <f>EXP(0.06*K169)</f>
        <v>272.71226090810819</v>
      </c>
      <c r="M169" s="2">
        <f>SUMIF(A:A,A169,L:L)</f>
        <v>2064.1226470278211</v>
      </c>
      <c r="N169" s="3">
        <f>L169/M169</f>
        <v>0.13212018253895572</v>
      </c>
      <c r="O169" s="7">
        <f>1/N169</f>
        <v>7.5688663214278362</v>
      </c>
      <c r="P169" s="3">
        <f>IF(O169&gt;21,"",N169)</f>
        <v>0.13212018253895572</v>
      </c>
      <c r="Q169" s="3">
        <f>IF(ISNUMBER(P169),SUMIF(A:A,A169,P:P),"")</f>
        <v>0.97305246083278152</v>
      </c>
      <c r="R169" s="3">
        <f>IFERROR(P169*(1/Q169),"")</f>
        <v>0.13577909502009933</v>
      </c>
      <c r="S169" s="8">
        <f>IFERROR(1/R169,"")</f>
        <v>7.3649039997797185</v>
      </c>
    </row>
    <row r="170" spans="1:19" x14ac:dyDescent="0.25">
      <c r="A170" s="1">
        <v>20</v>
      </c>
      <c r="B170" s="5">
        <v>0.6118055555555556</v>
      </c>
      <c r="C170" s="1" t="s">
        <v>46</v>
      </c>
      <c r="D170" s="1">
        <v>4</v>
      </c>
      <c r="E170" s="1">
        <v>11</v>
      </c>
      <c r="F170" s="1" t="s">
        <v>205</v>
      </c>
      <c r="G170" s="2">
        <v>47.953933333333396</v>
      </c>
      <c r="H170" s="6">
        <f>1+COUNTIFS(A:A,A170,O:O,"&lt;"&amp;O170)</f>
        <v>5</v>
      </c>
      <c r="I170" s="2">
        <f>AVERAGEIF(A:A,A170,G:G)</f>
        <v>47.866679166666678</v>
      </c>
      <c r="J170" s="2">
        <f>G170-I170</f>
        <v>8.7254166666717481E-2</v>
      </c>
      <c r="K170" s="2">
        <f>90+J170</f>
        <v>90.087254166666725</v>
      </c>
      <c r="L170" s="2">
        <f>EXP(0.06*K170)</f>
        <v>222.56857358247711</v>
      </c>
      <c r="M170" s="2">
        <f>SUMIF(A:A,A170,L:L)</f>
        <v>2064.1226470278211</v>
      </c>
      <c r="N170" s="3">
        <f>L170/M170</f>
        <v>0.10782720392267332</v>
      </c>
      <c r="O170" s="7">
        <f>1/N170</f>
        <v>9.2740974783797157</v>
      </c>
      <c r="P170" s="3">
        <f>IF(O170&gt;21,"",N170)</f>
        <v>0.10782720392267332</v>
      </c>
      <c r="Q170" s="3">
        <f>IF(ISNUMBER(P170),SUMIF(A:A,A170,P:P),"")</f>
        <v>0.97305246083278152</v>
      </c>
      <c r="R170" s="3">
        <f>IFERROR(P170*(1/Q170),"")</f>
        <v>0.11081335104007653</v>
      </c>
      <c r="S170" s="8">
        <f>IFERROR(1/R170,"")</f>
        <v>9.0241833733404739</v>
      </c>
    </row>
    <row r="171" spans="1:19" x14ac:dyDescent="0.25">
      <c r="A171" s="1">
        <v>20</v>
      </c>
      <c r="B171" s="5">
        <v>0.6118055555555556</v>
      </c>
      <c r="C171" s="1" t="s">
        <v>46</v>
      </c>
      <c r="D171" s="1">
        <v>4</v>
      </c>
      <c r="E171" s="1">
        <v>5</v>
      </c>
      <c r="F171" s="1" t="s">
        <v>200</v>
      </c>
      <c r="G171" s="2">
        <v>47.077200000000005</v>
      </c>
      <c r="H171" s="6">
        <f>1+COUNTIFS(A:A,A171,O:O,"&lt;"&amp;O171)</f>
        <v>6</v>
      </c>
      <c r="I171" s="2">
        <f>AVERAGEIF(A:A,A171,G:G)</f>
        <v>47.866679166666678</v>
      </c>
      <c r="J171" s="2">
        <f>G171-I171</f>
        <v>-0.78947916666667339</v>
      </c>
      <c r="K171" s="2">
        <f>90+J171</f>
        <v>89.210520833333334</v>
      </c>
      <c r="L171" s="2">
        <f>EXP(0.06*K171)</f>
        <v>211.1631906611199</v>
      </c>
      <c r="M171" s="2">
        <f>SUMIF(A:A,A171,L:L)</f>
        <v>2064.1226470278211</v>
      </c>
      <c r="N171" s="3">
        <f>L171/M171</f>
        <v>0.10230166844260866</v>
      </c>
      <c r="O171" s="7">
        <f>1/N171</f>
        <v>9.7750116417798321</v>
      </c>
      <c r="P171" s="3">
        <f>IF(O171&gt;21,"",N171)</f>
        <v>0.10230166844260866</v>
      </c>
      <c r="Q171" s="3">
        <f>IF(ISNUMBER(P171),SUMIF(A:A,A171,P:P),"")</f>
        <v>0.97305246083278152</v>
      </c>
      <c r="R171" s="3">
        <f>IFERROR(P171*(1/Q171),"")</f>
        <v>0.10513479237805365</v>
      </c>
      <c r="S171" s="8">
        <f>IFERROR(1/R171,"")</f>
        <v>9.5115991327029512</v>
      </c>
    </row>
    <row r="172" spans="1:19" x14ac:dyDescent="0.25">
      <c r="A172" s="1">
        <v>20</v>
      </c>
      <c r="B172" s="5">
        <v>0.6118055555555556</v>
      </c>
      <c r="C172" s="1" t="s">
        <v>46</v>
      </c>
      <c r="D172" s="1">
        <v>4</v>
      </c>
      <c r="E172" s="1">
        <v>8</v>
      </c>
      <c r="F172" s="1" t="s">
        <v>202</v>
      </c>
      <c r="G172" s="2">
        <v>42.329666666666697</v>
      </c>
      <c r="H172" s="6">
        <f>1+COUNTIFS(A:A,A172,O:O,"&lt;"&amp;O172)</f>
        <v>7</v>
      </c>
      <c r="I172" s="2">
        <f>AVERAGEIF(A:A,A172,G:G)</f>
        <v>47.866679166666678</v>
      </c>
      <c r="J172" s="2">
        <f>G172-I172</f>
        <v>-5.5370124999999817</v>
      </c>
      <c r="K172" s="2">
        <f>90+J172</f>
        <v>84.462987500000025</v>
      </c>
      <c r="L172" s="2">
        <f>EXP(0.06*K172)</f>
        <v>158.82123316790839</v>
      </c>
      <c r="M172" s="2">
        <f>SUMIF(A:A,A172,L:L)</f>
        <v>2064.1226470278211</v>
      </c>
      <c r="N172" s="3">
        <f>L172/M172</f>
        <v>7.6943699734412022E-2</v>
      </c>
      <c r="O172" s="7">
        <f>1/N172</f>
        <v>12.996515679018794</v>
      </c>
      <c r="P172" s="3">
        <f>IF(O172&gt;21,"",N172)</f>
        <v>7.6943699734412022E-2</v>
      </c>
      <c r="Q172" s="3">
        <f>IF(ISNUMBER(P172),SUMIF(A:A,A172,P:P),"")</f>
        <v>0.97305246083278152</v>
      </c>
      <c r="R172" s="3">
        <f>IFERROR(P172*(1/Q172),"")</f>
        <v>7.9074564662793403E-2</v>
      </c>
      <c r="S172" s="8">
        <f>IFERROR(1/R172,"")</f>
        <v>12.646291563721064</v>
      </c>
    </row>
    <row r="173" spans="1:19" x14ac:dyDescent="0.25">
      <c r="A173" s="1">
        <v>20</v>
      </c>
      <c r="B173" s="5">
        <v>0.6118055555555556</v>
      </c>
      <c r="C173" s="1" t="s">
        <v>46</v>
      </c>
      <c r="D173" s="1">
        <v>4</v>
      </c>
      <c r="E173" s="1">
        <v>10</v>
      </c>
      <c r="F173" s="1" t="s">
        <v>204</v>
      </c>
      <c r="G173" s="2">
        <v>24.843299999999999</v>
      </c>
      <c r="H173" s="6">
        <f>1+COUNTIFS(A:A,A173,O:O,"&lt;"&amp;O173)</f>
        <v>8</v>
      </c>
      <c r="I173" s="2">
        <f>AVERAGEIF(A:A,A173,G:G)</f>
        <v>47.866679166666678</v>
      </c>
      <c r="J173" s="2">
        <f>G173-I173</f>
        <v>-23.023379166666679</v>
      </c>
      <c r="K173" s="2">
        <f>90+J173</f>
        <v>66.976620833333328</v>
      </c>
      <c r="L173" s="2">
        <f>EXP(0.06*K173)</f>
        <v>55.623025876725215</v>
      </c>
      <c r="M173" s="2">
        <f>SUMIF(A:A,A173,L:L)</f>
        <v>2064.1226470278211</v>
      </c>
      <c r="N173" s="3">
        <f>L173/M173</f>
        <v>2.6947539167218634E-2</v>
      </c>
      <c r="O173" s="7">
        <f>1/N173</f>
        <v>37.109139865969219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8" t="str">
        <f>IFERROR(1/R173,"")</f>
        <v/>
      </c>
    </row>
    <row r="174" spans="1:19" x14ac:dyDescent="0.25">
      <c r="A174" s="1">
        <v>21</v>
      </c>
      <c r="B174" s="5">
        <v>0.61388888888888882</v>
      </c>
      <c r="C174" s="1" t="s">
        <v>206</v>
      </c>
      <c r="D174" s="1">
        <v>2</v>
      </c>
      <c r="E174" s="1">
        <v>5</v>
      </c>
      <c r="F174" s="1" t="s">
        <v>211</v>
      </c>
      <c r="G174" s="2">
        <v>64.908600000000007</v>
      </c>
      <c r="H174" s="6">
        <f>1+COUNTIFS(A:A,A174,O:O,"&lt;"&amp;O174)</f>
        <v>1</v>
      </c>
      <c r="I174" s="2">
        <f>AVERAGEIF(A:A,A174,G:G)</f>
        <v>47.203036363636357</v>
      </c>
      <c r="J174" s="2">
        <f>G174-I174</f>
        <v>17.705563636363649</v>
      </c>
      <c r="K174" s="2">
        <f>90+J174</f>
        <v>107.70556363636365</v>
      </c>
      <c r="L174" s="2">
        <f>EXP(0.06*K174)</f>
        <v>640.55425062663744</v>
      </c>
      <c r="M174" s="2">
        <f>SUMIF(A:A,A174,L:L)</f>
        <v>2965.2299484234509</v>
      </c>
      <c r="N174" s="3">
        <f>L174/M174</f>
        <v>0.21602177968262001</v>
      </c>
      <c r="O174" s="7">
        <f>1/N174</f>
        <v>4.6291628625095287</v>
      </c>
      <c r="P174" s="3">
        <f>IF(O174&gt;21,"",N174)</f>
        <v>0.21602177968262001</v>
      </c>
      <c r="Q174" s="3">
        <f>IF(ISNUMBER(P174),SUMIF(A:A,A174,P:P),"")</f>
        <v>0.90599161924019544</v>
      </c>
      <c r="R174" s="3">
        <f>IFERROR(P174*(1/Q174),"")</f>
        <v>0.23843684102043397</v>
      </c>
      <c r="S174" s="8">
        <f>IFERROR(1/R174,"")</f>
        <v>4.193982757531586</v>
      </c>
    </row>
    <row r="175" spans="1:19" x14ac:dyDescent="0.25">
      <c r="A175" s="1">
        <v>21</v>
      </c>
      <c r="B175" s="5">
        <v>0.61388888888888882</v>
      </c>
      <c r="C175" s="1" t="s">
        <v>206</v>
      </c>
      <c r="D175" s="1">
        <v>2</v>
      </c>
      <c r="E175" s="1">
        <v>3</v>
      </c>
      <c r="F175" s="1" t="s">
        <v>209</v>
      </c>
      <c r="G175" s="2">
        <v>57.040833333333296</v>
      </c>
      <c r="H175" s="6">
        <f>1+COUNTIFS(A:A,A175,O:O,"&lt;"&amp;O175)</f>
        <v>2</v>
      </c>
      <c r="I175" s="2">
        <f>AVERAGEIF(A:A,A175,G:G)</f>
        <v>47.203036363636357</v>
      </c>
      <c r="J175" s="2">
        <f>G175-I175</f>
        <v>9.8377969696969387</v>
      </c>
      <c r="K175" s="2">
        <f>90+J175</f>
        <v>99.837796969696939</v>
      </c>
      <c r="L175" s="2">
        <f>EXP(0.06*K175)</f>
        <v>399.52159474733179</v>
      </c>
      <c r="M175" s="2">
        <f>SUMIF(A:A,A175,L:L)</f>
        <v>2965.2299484234509</v>
      </c>
      <c r="N175" s="3">
        <f>L175/M175</f>
        <v>0.13473545111054502</v>
      </c>
      <c r="O175" s="7">
        <f>1/N175</f>
        <v>7.421951622661954</v>
      </c>
      <c r="P175" s="3">
        <f>IF(O175&gt;21,"",N175)</f>
        <v>0.13473545111054502</v>
      </c>
      <c r="Q175" s="3">
        <f>IF(ISNUMBER(P175),SUMIF(A:A,A175,P:P),"")</f>
        <v>0.90599161924019544</v>
      </c>
      <c r="R175" s="3">
        <f>IFERROR(P175*(1/Q175),"")</f>
        <v>0.1487160016154897</v>
      </c>
      <c r="S175" s="8">
        <f>IFERROR(1/R175,"")</f>
        <v>6.7242259685378993</v>
      </c>
    </row>
    <row r="176" spans="1:19" x14ac:dyDescent="0.25">
      <c r="A176" s="1">
        <v>21</v>
      </c>
      <c r="B176" s="5">
        <v>0.61388888888888882</v>
      </c>
      <c r="C176" s="1" t="s">
        <v>206</v>
      </c>
      <c r="D176" s="1">
        <v>2</v>
      </c>
      <c r="E176" s="1">
        <v>8</v>
      </c>
      <c r="F176" s="1" t="s">
        <v>213</v>
      </c>
      <c r="G176" s="2">
        <v>55.553200000000004</v>
      </c>
      <c r="H176" s="6">
        <f>1+COUNTIFS(A:A,A176,O:O,"&lt;"&amp;O176)</f>
        <v>3</v>
      </c>
      <c r="I176" s="2">
        <f>AVERAGEIF(A:A,A176,G:G)</f>
        <v>47.203036363636357</v>
      </c>
      <c r="J176" s="2">
        <f>G176-I176</f>
        <v>8.3501636363636464</v>
      </c>
      <c r="K176" s="2">
        <f>90+J176</f>
        <v>98.350163636363646</v>
      </c>
      <c r="L176" s="2">
        <f>EXP(0.06*K176)</f>
        <v>365.40627552042156</v>
      </c>
      <c r="M176" s="2">
        <f>SUMIF(A:A,A176,L:L)</f>
        <v>2965.2299484234509</v>
      </c>
      <c r="N176" s="3">
        <f>L176/M176</f>
        <v>0.12323033352428543</v>
      </c>
      <c r="O176" s="7">
        <f>1/N176</f>
        <v>8.1148851212264752</v>
      </c>
      <c r="P176" s="3">
        <f>IF(O176&gt;21,"",N176)</f>
        <v>0.12323033352428543</v>
      </c>
      <c r="Q176" s="3">
        <f>IF(ISNUMBER(P176),SUMIF(A:A,A176,P:P),"")</f>
        <v>0.90599161924019544</v>
      </c>
      <c r="R176" s="3">
        <f>IFERROR(P176*(1/Q176),"")</f>
        <v>0.13601707886396547</v>
      </c>
      <c r="S176" s="8">
        <f>IFERROR(1/R176,"")</f>
        <v>7.3520179109281436</v>
      </c>
    </row>
    <row r="177" spans="1:19" x14ac:dyDescent="0.25">
      <c r="A177" s="1">
        <v>21</v>
      </c>
      <c r="B177" s="5">
        <v>0.61388888888888882</v>
      </c>
      <c r="C177" s="1" t="s">
        <v>206</v>
      </c>
      <c r="D177" s="1">
        <v>2</v>
      </c>
      <c r="E177" s="1">
        <v>4</v>
      </c>
      <c r="F177" s="1" t="s">
        <v>210</v>
      </c>
      <c r="G177" s="2">
        <v>53.710033333333399</v>
      </c>
      <c r="H177" s="6">
        <f>1+COUNTIFS(A:A,A177,O:O,"&lt;"&amp;O177)</f>
        <v>4</v>
      </c>
      <c r="I177" s="2">
        <f>AVERAGEIF(A:A,A177,G:G)</f>
        <v>47.203036363636357</v>
      </c>
      <c r="J177" s="2">
        <f>G177-I177</f>
        <v>6.5069969696970418</v>
      </c>
      <c r="K177" s="2">
        <f>90+J177</f>
        <v>96.506996969697042</v>
      </c>
      <c r="L177" s="2">
        <f>EXP(0.06*K177)</f>
        <v>327.15033921091231</v>
      </c>
      <c r="M177" s="2">
        <f>SUMIF(A:A,A177,L:L)</f>
        <v>2965.2299484234509</v>
      </c>
      <c r="N177" s="3">
        <f>L177/M177</f>
        <v>0.11032882606114616</v>
      </c>
      <c r="O177" s="7">
        <f>1/N177</f>
        <v>9.0638143783545981</v>
      </c>
      <c r="P177" s="3">
        <f>IF(O177&gt;21,"",N177)</f>
        <v>0.11032882606114616</v>
      </c>
      <c r="Q177" s="3">
        <f>IF(ISNUMBER(P177),SUMIF(A:A,A177,P:P),"")</f>
        <v>0.90599161924019544</v>
      </c>
      <c r="R177" s="3">
        <f>IFERROR(P177*(1/Q177),"")</f>
        <v>0.12177687267534858</v>
      </c>
      <c r="S177" s="8">
        <f>IFERROR(1/R177,"")</f>
        <v>8.2117398651380462</v>
      </c>
    </row>
    <row r="178" spans="1:19" x14ac:dyDescent="0.25">
      <c r="A178" s="1">
        <v>21</v>
      </c>
      <c r="B178" s="5">
        <v>0.61388888888888882</v>
      </c>
      <c r="C178" s="1" t="s">
        <v>206</v>
      </c>
      <c r="D178" s="1">
        <v>2</v>
      </c>
      <c r="E178" s="1">
        <v>11</v>
      </c>
      <c r="F178" s="1" t="s">
        <v>216</v>
      </c>
      <c r="G178" s="2">
        <v>50.890599999999999</v>
      </c>
      <c r="H178" s="6">
        <f>1+COUNTIFS(A:A,A178,O:O,"&lt;"&amp;O178)</f>
        <v>5</v>
      </c>
      <c r="I178" s="2">
        <f>AVERAGEIF(A:A,A178,G:G)</f>
        <v>47.203036363636357</v>
      </c>
      <c r="J178" s="2">
        <f>G178-I178</f>
        <v>3.6875636363636417</v>
      </c>
      <c r="K178" s="2">
        <f>90+J178</f>
        <v>93.687563636363649</v>
      </c>
      <c r="L178" s="2">
        <f>EXP(0.06*K178)</f>
        <v>276.23551530765093</v>
      </c>
      <c r="M178" s="2">
        <f>SUMIF(A:A,A178,L:L)</f>
        <v>2965.2299484234509</v>
      </c>
      <c r="N178" s="3">
        <f>L178/M178</f>
        <v>9.31582103622417E-2</v>
      </c>
      <c r="O178" s="7">
        <f>1/N178</f>
        <v>10.734426907854315</v>
      </c>
      <c r="P178" s="3">
        <f>IF(O178&gt;21,"",N178)</f>
        <v>9.31582103622417E-2</v>
      </c>
      <c r="Q178" s="3">
        <f>IF(ISNUMBER(P178),SUMIF(A:A,A178,P:P),"")</f>
        <v>0.90599161924019544</v>
      </c>
      <c r="R178" s="3">
        <f>IFERROR(P178*(1/Q178),"")</f>
        <v>0.10282458290328148</v>
      </c>
      <c r="S178" s="8">
        <f>IFERROR(1/R178,"")</f>
        <v>9.7253008158624557</v>
      </c>
    </row>
    <row r="179" spans="1:19" x14ac:dyDescent="0.25">
      <c r="A179" s="1">
        <v>21</v>
      </c>
      <c r="B179" s="5">
        <v>0.61388888888888882</v>
      </c>
      <c r="C179" s="1" t="s">
        <v>206</v>
      </c>
      <c r="D179" s="1">
        <v>2</v>
      </c>
      <c r="E179" s="1">
        <v>1</v>
      </c>
      <c r="F179" s="1" t="s">
        <v>207</v>
      </c>
      <c r="G179" s="2">
        <v>50.336000000000006</v>
      </c>
      <c r="H179" s="6">
        <f>1+COUNTIFS(A:A,A179,O:O,"&lt;"&amp;O179)</f>
        <v>6</v>
      </c>
      <c r="I179" s="2">
        <f>AVERAGEIF(A:A,A179,G:G)</f>
        <v>47.203036363636357</v>
      </c>
      <c r="J179" s="2">
        <f>G179-I179</f>
        <v>3.1329636363636482</v>
      </c>
      <c r="K179" s="2">
        <f>90+J179</f>
        <v>93.132963636363655</v>
      </c>
      <c r="L179" s="2">
        <f>EXP(0.06*K179)</f>
        <v>267.19475665741095</v>
      </c>
      <c r="M179" s="2">
        <f>SUMIF(A:A,A179,L:L)</f>
        <v>2965.2299484234509</v>
      </c>
      <c r="N179" s="3">
        <f>L179/M179</f>
        <v>9.0109287072145175E-2</v>
      </c>
      <c r="O179" s="7">
        <f>1/N179</f>
        <v>11.09763524373863</v>
      </c>
      <c r="P179" s="3">
        <f>IF(O179&gt;21,"",N179)</f>
        <v>9.0109287072145175E-2</v>
      </c>
      <c r="Q179" s="3">
        <f>IF(ISNUMBER(P179),SUMIF(A:A,A179,P:P),"")</f>
        <v>0.90599161924019544</v>
      </c>
      <c r="R179" s="3">
        <f>IFERROR(P179*(1/Q179),"")</f>
        <v>9.9459294278808896E-2</v>
      </c>
      <c r="S179" s="8">
        <f>IFERROR(1/R179,"")</f>
        <v>10.054364524211822</v>
      </c>
    </row>
    <row r="180" spans="1:19" x14ac:dyDescent="0.25">
      <c r="A180" s="1">
        <v>21</v>
      </c>
      <c r="B180" s="5">
        <v>0.61388888888888882</v>
      </c>
      <c r="C180" s="1" t="s">
        <v>206</v>
      </c>
      <c r="D180" s="1">
        <v>2</v>
      </c>
      <c r="E180" s="1">
        <v>2</v>
      </c>
      <c r="F180" s="1" t="s">
        <v>208</v>
      </c>
      <c r="G180" s="2">
        <v>48.208266666666603</v>
      </c>
      <c r="H180" s="6">
        <f>1+COUNTIFS(A:A,A180,O:O,"&lt;"&amp;O180)</f>
        <v>7</v>
      </c>
      <c r="I180" s="2">
        <f>AVERAGEIF(A:A,A180,G:G)</f>
        <v>47.203036363636357</v>
      </c>
      <c r="J180" s="2">
        <f>G180-I180</f>
        <v>1.0052303030302454</v>
      </c>
      <c r="K180" s="2">
        <f>90+J180</f>
        <v>91.005230303030245</v>
      </c>
      <c r="L180" s="2">
        <f>EXP(0.06*K180)</f>
        <v>235.17121378912807</v>
      </c>
      <c r="M180" s="2">
        <f>SUMIF(A:A,A180,L:L)</f>
        <v>2965.2299484234509</v>
      </c>
      <c r="N180" s="3">
        <f>L180/M180</f>
        <v>7.9309604273410078E-2</v>
      </c>
      <c r="O180" s="7">
        <f>1/N180</f>
        <v>12.608813385988201</v>
      </c>
      <c r="P180" s="3">
        <f>IF(O180&gt;21,"",N180)</f>
        <v>7.9309604273410078E-2</v>
      </c>
      <c r="Q180" s="3">
        <f>IF(ISNUMBER(P180),SUMIF(A:A,A180,P:P),"")</f>
        <v>0.90599161924019544</v>
      </c>
      <c r="R180" s="3">
        <f>IFERROR(P180*(1/Q180),"")</f>
        <v>8.753900432315545E-2</v>
      </c>
      <c r="S180" s="8">
        <f>IFERROR(1/R180,"")</f>
        <v>11.423479256268902</v>
      </c>
    </row>
    <row r="181" spans="1:19" x14ac:dyDescent="0.25">
      <c r="A181" s="1">
        <v>21</v>
      </c>
      <c r="B181" s="5">
        <v>0.61388888888888882</v>
      </c>
      <c r="C181" s="1" t="s">
        <v>206</v>
      </c>
      <c r="D181" s="1">
        <v>2</v>
      </c>
      <c r="E181" s="1">
        <v>9</v>
      </c>
      <c r="F181" s="1" t="s">
        <v>214</v>
      </c>
      <c r="G181" s="2">
        <v>43.305599999999998</v>
      </c>
      <c r="H181" s="6">
        <f>1+COUNTIFS(A:A,A181,O:O,"&lt;"&amp;O181)</f>
        <v>8</v>
      </c>
      <c r="I181" s="2">
        <f>AVERAGEIF(A:A,A181,G:G)</f>
        <v>47.203036363636357</v>
      </c>
      <c r="J181" s="2">
        <f>G181-I181</f>
        <v>-3.8974363636363591</v>
      </c>
      <c r="K181" s="2">
        <f>90+J181</f>
        <v>86.102563636363641</v>
      </c>
      <c r="L181" s="2">
        <f>EXP(0.06*K181)</f>
        <v>175.23953653219058</v>
      </c>
      <c r="M181" s="2">
        <f>SUMIF(A:A,A181,L:L)</f>
        <v>2965.2299484234509</v>
      </c>
      <c r="N181" s="3">
        <f>L181/M181</f>
        <v>5.9098127153801909E-2</v>
      </c>
      <c r="O181" s="7">
        <f>1/N181</f>
        <v>16.921009990680691</v>
      </c>
      <c r="P181" s="3">
        <f>IF(O181&gt;21,"",N181)</f>
        <v>5.9098127153801909E-2</v>
      </c>
      <c r="Q181" s="3">
        <f>IF(ISNUMBER(P181),SUMIF(A:A,A181,P:P),"")</f>
        <v>0.90599161924019544</v>
      </c>
      <c r="R181" s="3">
        <f>IFERROR(P181*(1/Q181),"")</f>
        <v>6.5230324319516558E-2</v>
      </c>
      <c r="S181" s="8">
        <f>IFERROR(1/R181,"")</f>
        <v>15.330293240636326</v>
      </c>
    </row>
    <row r="182" spans="1:19" x14ac:dyDescent="0.25">
      <c r="A182" s="1">
        <v>21</v>
      </c>
      <c r="B182" s="5">
        <v>0.61388888888888882</v>
      </c>
      <c r="C182" s="1" t="s">
        <v>206</v>
      </c>
      <c r="D182" s="1">
        <v>2</v>
      </c>
      <c r="E182" s="1">
        <v>7</v>
      </c>
      <c r="F182" s="1" t="s">
        <v>212</v>
      </c>
      <c r="G182" s="2">
        <v>36.856133333333304</v>
      </c>
      <c r="H182" s="6">
        <f>1+COUNTIFS(A:A,A182,O:O,"&lt;"&amp;O182)</f>
        <v>9</v>
      </c>
      <c r="I182" s="2">
        <f>AVERAGEIF(A:A,A182,G:G)</f>
        <v>47.203036363636357</v>
      </c>
      <c r="J182" s="2">
        <f>G182-I182</f>
        <v>-10.346903030303054</v>
      </c>
      <c r="K182" s="2">
        <f>90+J182</f>
        <v>79.653096969696946</v>
      </c>
      <c r="L182" s="2">
        <f>EXP(0.06*K182)</f>
        <v>119.00741691449163</v>
      </c>
      <c r="M182" s="2">
        <f>SUMIF(A:A,A182,L:L)</f>
        <v>2965.2299484234509</v>
      </c>
      <c r="N182" s="3">
        <f>L182/M182</f>
        <v>4.0134296153917275E-2</v>
      </c>
      <c r="O182" s="7">
        <f>1/N182</f>
        <v>24.916345764852682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8" t="str">
        <f>IFERROR(1/R182,"")</f>
        <v/>
      </c>
    </row>
    <row r="183" spans="1:19" x14ac:dyDescent="0.25">
      <c r="A183" s="1">
        <v>21</v>
      </c>
      <c r="B183" s="5">
        <v>0.61388888888888882</v>
      </c>
      <c r="C183" s="1" t="s">
        <v>206</v>
      </c>
      <c r="D183" s="1">
        <v>2</v>
      </c>
      <c r="E183" s="1">
        <v>12</v>
      </c>
      <c r="F183" s="1" t="s">
        <v>217</v>
      </c>
      <c r="G183" s="2">
        <v>35.039266666666705</v>
      </c>
      <c r="H183" s="6">
        <f>1+COUNTIFS(A:A,A183,O:O,"&lt;"&amp;O183)</f>
        <v>10</v>
      </c>
      <c r="I183" s="2">
        <f>AVERAGEIF(A:A,A183,G:G)</f>
        <v>47.203036363636357</v>
      </c>
      <c r="J183" s="2">
        <f>G183-I183</f>
        <v>-12.163769696969652</v>
      </c>
      <c r="K183" s="2">
        <f>90+J183</f>
        <v>77.836230303030348</v>
      </c>
      <c r="L183" s="2">
        <f>EXP(0.06*K183)</f>
        <v>106.7162900519549</v>
      </c>
      <c r="M183" s="2">
        <f>SUMIF(A:A,A183,L:L)</f>
        <v>2965.2299484234509</v>
      </c>
      <c r="N183" s="3">
        <f>L183/M183</f>
        <v>3.5989212272961715E-2</v>
      </c>
      <c r="O183" s="7">
        <f>1/N183</f>
        <v>27.786104136302217</v>
      </c>
      <c r="P183" s="3" t="str">
        <f>IF(O183&gt;21,"",N183)</f>
        <v/>
      </c>
      <c r="Q183" s="3" t="str">
        <f>IF(ISNUMBER(P183),SUMIF(A:A,A183,P:P),"")</f>
        <v/>
      </c>
      <c r="R183" s="3" t="str">
        <f>IFERROR(P183*(1/Q183),"")</f>
        <v/>
      </c>
      <c r="S183" s="8" t="str">
        <f>IFERROR(1/R183,"")</f>
        <v/>
      </c>
    </row>
    <row r="184" spans="1:19" x14ac:dyDescent="0.25">
      <c r="A184" s="1">
        <v>21</v>
      </c>
      <c r="B184" s="5">
        <v>0.61388888888888882</v>
      </c>
      <c r="C184" s="1" t="s">
        <v>206</v>
      </c>
      <c r="D184" s="1">
        <v>2</v>
      </c>
      <c r="E184" s="1">
        <v>10</v>
      </c>
      <c r="F184" s="1" t="s">
        <v>215</v>
      </c>
      <c r="G184" s="2">
        <v>23.3848666666666</v>
      </c>
      <c r="H184" s="6">
        <f>1+COUNTIFS(A:A,A184,O:O,"&lt;"&amp;O184)</f>
        <v>11</v>
      </c>
      <c r="I184" s="2">
        <f>AVERAGEIF(A:A,A184,G:G)</f>
        <v>47.203036363636357</v>
      </c>
      <c r="J184" s="2">
        <f>G184-I184</f>
        <v>-23.818169696969758</v>
      </c>
      <c r="K184" s="2">
        <f>90+J184</f>
        <v>66.181830303030239</v>
      </c>
      <c r="L184" s="2">
        <f>EXP(0.06*K184)</f>
        <v>53.032759065320455</v>
      </c>
      <c r="M184" s="2">
        <f>SUMIF(A:A,A184,L:L)</f>
        <v>2965.2299484234509</v>
      </c>
      <c r="N184" s="3">
        <f>L184/M184</f>
        <v>1.7884872332925423E-2</v>
      </c>
      <c r="O184" s="7">
        <f>1/N184</f>
        <v>55.913175189908124</v>
      </c>
      <c r="P184" s="3" t="str">
        <f>IF(O184&gt;21,"",N184)</f>
        <v/>
      </c>
      <c r="Q184" s="3" t="str">
        <f>IF(ISNUMBER(P184),SUMIF(A:A,A184,P:P),"")</f>
        <v/>
      </c>
      <c r="R184" s="3" t="str">
        <f>IFERROR(P184*(1/Q184),"")</f>
        <v/>
      </c>
      <c r="S184" s="8" t="str">
        <f>IFERROR(1/R184,"")</f>
        <v/>
      </c>
    </row>
    <row r="185" spans="1:19" x14ac:dyDescent="0.25">
      <c r="A185" s="1">
        <v>22</v>
      </c>
      <c r="B185" s="5">
        <v>0.61527777777777781</v>
      </c>
      <c r="C185" s="1" t="s">
        <v>218</v>
      </c>
      <c r="D185" s="1">
        <v>4</v>
      </c>
      <c r="E185" s="1">
        <v>7</v>
      </c>
      <c r="F185" s="1" t="s">
        <v>223</v>
      </c>
      <c r="G185" s="2">
        <v>67.003366666666594</v>
      </c>
      <c r="H185" s="6">
        <f>1+COUNTIFS(A:A,A185,O:O,"&lt;"&amp;O185)</f>
        <v>1</v>
      </c>
      <c r="I185" s="2">
        <f>AVERAGEIF(A:A,A185,G:G)</f>
        <v>46.812007407407393</v>
      </c>
      <c r="J185" s="2">
        <f>G185-I185</f>
        <v>20.191359259259201</v>
      </c>
      <c r="K185" s="2">
        <f>90+J185</f>
        <v>110.1913592592592</v>
      </c>
      <c r="L185" s="2">
        <f>EXP(0.06*K185)</f>
        <v>743.58386383814491</v>
      </c>
      <c r="M185" s="2">
        <f>SUMIF(A:A,A185,L:L)</f>
        <v>2527.5787982124175</v>
      </c>
      <c r="N185" s="3">
        <f>L185/M185</f>
        <v>0.29418820270372209</v>
      </c>
      <c r="O185" s="7">
        <f>1/N185</f>
        <v>3.3991845723572514</v>
      </c>
      <c r="P185" s="3">
        <f>IF(O185&gt;21,"",N185)</f>
        <v>0.29418820270372209</v>
      </c>
      <c r="Q185" s="3">
        <f>IF(ISNUMBER(P185),SUMIF(A:A,A185,P:P),"")</f>
        <v>0.93375369840153744</v>
      </c>
      <c r="R185" s="3">
        <f>IFERROR(P185*(1/Q185),"")</f>
        <v>0.31505974563456435</v>
      </c>
      <c r="S185" s="8">
        <f>IFERROR(1/R185,"")</f>
        <v>3.1740011659880318</v>
      </c>
    </row>
    <row r="186" spans="1:19" x14ac:dyDescent="0.25">
      <c r="A186" s="1">
        <v>22</v>
      </c>
      <c r="B186" s="5">
        <v>0.61527777777777781</v>
      </c>
      <c r="C186" s="1" t="s">
        <v>218</v>
      </c>
      <c r="D186" s="1">
        <v>4</v>
      </c>
      <c r="E186" s="1">
        <v>1</v>
      </c>
      <c r="F186" s="1" t="s">
        <v>219</v>
      </c>
      <c r="G186" s="2">
        <v>55.934700000000007</v>
      </c>
      <c r="H186" s="6">
        <f>1+COUNTIFS(A:A,A186,O:O,"&lt;"&amp;O186)</f>
        <v>2</v>
      </c>
      <c r="I186" s="2">
        <f>AVERAGEIF(A:A,A186,G:G)</f>
        <v>46.812007407407393</v>
      </c>
      <c r="J186" s="2">
        <f>G186-I186</f>
        <v>9.1226925925926139</v>
      </c>
      <c r="K186" s="2">
        <f>90+J186</f>
        <v>99.122692592592614</v>
      </c>
      <c r="L186" s="2">
        <f>EXP(0.06*K186)</f>
        <v>382.7421617498091</v>
      </c>
      <c r="M186" s="2">
        <f>SUMIF(A:A,A186,L:L)</f>
        <v>2527.5787982124175</v>
      </c>
      <c r="N186" s="3">
        <f>L186/M186</f>
        <v>0.1514264014322704</v>
      </c>
      <c r="O186" s="7">
        <f>1/N186</f>
        <v>6.603868219421944</v>
      </c>
      <c r="P186" s="3">
        <f>IF(O186&gt;21,"",N186)</f>
        <v>0.1514264014322704</v>
      </c>
      <c r="Q186" s="3">
        <f>IF(ISNUMBER(P186),SUMIF(A:A,A186,P:P),"")</f>
        <v>0.93375369840153744</v>
      </c>
      <c r="R186" s="3">
        <f>IFERROR(P186*(1/Q186),"")</f>
        <v>0.16216953324146649</v>
      </c>
      <c r="S186" s="8">
        <f>IFERROR(1/R186,"")</f>
        <v>6.1663863736416156</v>
      </c>
    </row>
    <row r="187" spans="1:19" x14ac:dyDescent="0.25">
      <c r="A187" s="1">
        <v>22</v>
      </c>
      <c r="B187" s="5">
        <v>0.61527777777777781</v>
      </c>
      <c r="C187" s="1" t="s">
        <v>218</v>
      </c>
      <c r="D187" s="1">
        <v>4</v>
      </c>
      <c r="E187" s="1">
        <v>8</v>
      </c>
      <c r="F187" s="1" t="s">
        <v>224</v>
      </c>
      <c r="G187" s="2">
        <v>54.424566666666699</v>
      </c>
      <c r="H187" s="6">
        <f>1+COUNTIFS(A:A,A187,O:O,"&lt;"&amp;O187)</f>
        <v>3</v>
      </c>
      <c r="I187" s="2">
        <f>AVERAGEIF(A:A,A187,G:G)</f>
        <v>46.812007407407393</v>
      </c>
      <c r="J187" s="2">
        <f>G187-I187</f>
        <v>7.6125592592593065</v>
      </c>
      <c r="K187" s="2">
        <f>90+J187</f>
        <v>97.612559259259314</v>
      </c>
      <c r="L187" s="2">
        <f>EXP(0.06*K187)</f>
        <v>349.5873837839024</v>
      </c>
      <c r="M187" s="2">
        <f>SUMIF(A:A,A187,L:L)</f>
        <v>2527.5787982124175</v>
      </c>
      <c r="N187" s="3">
        <f>L187/M187</f>
        <v>0.13830919298387115</v>
      </c>
      <c r="O187" s="7">
        <f>1/N187</f>
        <v>7.2301773904256272</v>
      </c>
      <c r="P187" s="3">
        <f>IF(O187&gt;21,"",N187)</f>
        <v>0.13830919298387115</v>
      </c>
      <c r="Q187" s="3">
        <f>IF(ISNUMBER(P187),SUMIF(A:A,A187,P:P),"")</f>
        <v>0.93375369840153744</v>
      </c>
      <c r="R187" s="3">
        <f>IFERROR(P187*(1/Q187),"")</f>
        <v>0.14812170834839869</v>
      </c>
      <c r="S187" s="8">
        <f>IFERROR(1/R187,"")</f>
        <v>6.7512048784091059</v>
      </c>
    </row>
    <row r="188" spans="1:19" x14ac:dyDescent="0.25">
      <c r="A188" s="1">
        <v>22</v>
      </c>
      <c r="B188" s="5">
        <v>0.61527777777777781</v>
      </c>
      <c r="C188" s="1" t="s">
        <v>218</v>
      </c>
      <c r="D188" s="1">
        <v>4</v>
      </c>
      <c r="E188" s="1">
        <v>2</v>
      </c>
      <c r="F188" s="1" t="s">
        <v>220</v>
      </c>
      <c r="G188" s="2">
        <v>54.004399999999997</v>
      </c>
      <c r="H188" s="6">
        <f>1+COUNTIFS(A:A,A188,O:O,"&lt;"&amp;O188)</f>
        <v>4</v>
      </c>
      <c r="I188" s="2">
        <f>AVERAGEIF(A:A,A188,G:G)</f>
        <v>46.812007407407393</v>
      </c>
      <c r="J188" s="2">
        <f>G188-I188</f>
        <v>7.1923925925926042</v>
      </c>
      <c r="K188" s="2">
        <f>90+J188</f>
        <v>97.192392592592597</v>
      </c>
      <c r="L188" s="2">
        <f>EXP(0.06*K188)</f>
        <v>340.88444727353607</v>
      </c>
      <c r="M188" s="2">
        <f>SUMIF(A:A,A188,L:L)</f>
        <v>2527.5787982124175</v>
      </c>
      <c r="N188" s="3">
        <f>L188/M188</f>
        <v>0.13486600200738358</v>
      </c>
      <c r="O188" s="7">
        <f>1/N188</f>
        <v>7.4147671400925228</v>
      </c>
      <c r="P188" s="3">
        <f>IF(O188&gt;21,"",N188)</f>
        <v>0.13486600200738358</v>
      </c>
      <c r="Q188" s="3">
        <f>IF(ISNUMBER(P188),SUMIF(A:A,A188,P:P),"")</f>
        <v>0.93375369840153744</v>
      </c>
      <c r="R188" s="3">
        <f>IFERROR(P188*(1/Q188),"")</f>
        <v>0.14443423596421229</v>
      </c>
      <c r="S188" s="8">
        <f>IFERROR(1/R188,"")</f>
        <v>6.9235662398475846</v>
      </c>
    </row>
    <row r="189" spans="1:19" x14ac:dyDescent="0.25">
      <c r="A189" s="1">
        <v>22</v>
      </c>
      <c r="B189" s="5">
        <v>0.61527777777777781</v>
      </c>
      <c r="C189" s="1" t="s">
        <v>218</v>
      </c>
      <c r="D189" s="1">
        <v>4</v>
      </c>
      <c r="E189" s="1">
        <v>5</v>
      </c>
      <c r="F189" s="1" t="s">
        <v>22</v>
      </c>
      <c r="G189" s="2">
        <v>46.829533333333302</v>
      </c>
      <c r="H189" s="6">
        <f>1+COUNTIFS(A:A,A189,O:O,"&lt;"&amp;O189)</f>
        <v>5</v>
      </c>
      <c r="I189" s="2">
        <f>AVERAGEIF(A:A,A189,G:G)</f>
        <v>46.812007407407393</v>
      </c>
      <c r="J189" s="2">
        <f>G189-I189</f>
        <v>1.7525925925909291E-2</v>
      </c>
      <c r="K189" s="2">
        <f>90+J189</f>
        <v>90.017525925925909</v>
      </c>
      <c r="L189" s="2">
        <f>EXP(0.06*K189)</f>
        <v>221.63935980628628</v>
      </c>
      <c r="M189" s="2">
        <f>SUMIF(A:A,A189,L:L)</f>
        <v>2527.5787982124175</v>
      </c>
      <c r="N189" s="3">
        <f>L189/M189</f>
        <v>8.7688407563410703E-2</v>
      </c>
      <c r="O189" s="7">
        <f>1/N189</f>
        <v>11.404015967297198</v>
      </c>
      <c r="P189" s="3">
        <f>IF(O189&gt;21,"",N189)</f>
        <v>8.7688407563410703E-2</v>
      </c>
      <c r="Q189" s="3">
        <f>IF(ISNUMBER(P189),SUMIF(A:A,A189,P:P),"")</f>
        <v>0.93375369840153744</v>
      </c>
      <c r="R189" s="3">
        <f>IFERROR(P189*(1/Q189),"")</f>
        <v>9.3909569208155894E-2</v>
      </c>
      <c r="S189" s="8">
        <f>IFERROR(1/R189,"")</f>
        <v>10.648542086093943</v>
      </c>
    </row>
    <row r="190" spans="1:19" x14ac:dyDescent="0.25">
      <c r="A190" s="1">
        <v>22</v>
      </c>
      <c r="B190" s="5">
        <v>0.61527777777777781</v>
      </c>
      <c r="C190" s="1" t="s">
        <v>218</v>
      </c>
      <c r="D190" s="1">
        <v>4</v>
      </c>
      <c r="E190" s="1">
        <v>4</v>
      </c>
      <c r="F190" s="1" t="s">
        <v>221</v>
      </c>
      <c r="G190" s="2">
        <v>45.133400000000002</v>
      </c>
      <c r="H190" s="6">
        <f>1+COUNTIFS(A:A,A190,O:O,"&lt;"&amp;O190)</f>
        <v>6</v>
      </c>
      <c r="I190" s="2">
        <f>AVERAGEIF(A:A,A190,G:G)</f>
        <v>46.812007407407393</v>
      </c>
      <c r="J190" s="2">
        <f>G190-I190</f>
        <v>-1.6786074074073909</v>
      </c>
      <c r="K190" s="2">
        <f>90+J190</f>
        <v>88.321392592592616</v>
      </c>
      <c r="L190" s="2">
        <f>EXP(0.06*K190)</f>
        <v>200.19333118369644</v>
      </c>
      <c r="M190" s="2">
        <f>SUMIF(A:A,A190,L:L)</f>
        <v>2527.5787982124175</v>
      </c>
      <c r="N190" s="3">
        <f>L190/M190</f>
        <v>7.9203596471563775E-2</v>
      </c>
      <c r="O190" s="7">
        <f>1/N190</f>
        <v>12.625689293781337</v>
      </c>
      <c r="P190" s="3">
        <f>IF(O190&gt;21,"",N190)</f>
        <v>7.9203596471563775E-2</v>
      </c>
      <c r="Q190" s="3">
        <f>IF(ISNUMBER(P190),SUMIF(A:A,A190,P:P),"")</f>
        <v>0.93375369840153744</v>
      </c>
      <c r="R190" s="3">
        <f>IFERROR(P190*(1/Q190),"")</f>
        <v>8.4822792784810211E-2</v>
      </c>
      <c r="S190" s="8">
        <f>IFERROR(1/R190,"")</f>
        <v>11.789284072937019</v>
      </c>
    </row>
    <row r="191" spans="1:19" x14ac:dyDescent="0.25">
      <c r="A191" s="1">
        <v>22</v>
      </c>
      <c r="B191" s="5">
        <v>0.61527777777777781</v>
      </c>
      <c r="C191" s="1" t="s">
        <v>218</v>
      </c>
      <c r="D191" s="1">
        <v>4</v>
      </c>
      <c r="E191" s="1">
        <v>9</v>
      </c>
      <c r="F191" s="1" t="s">
        <v>225</v>
      </c>
      <c r="G191" s="2">
        <v>36.811333333333302</v>
      </c>
      <c r="H191" s="6">
        <f>1+COUNTIFS(A:A,A191,O:O,"&lt;"&amp;O191)</f>
        <v>7</v>
      </c>
      <c r="I191" s="2">
        <f>AVERAGEIF(A:A,A191,G:G)</f>
        <v>46.812007407407393</v>
      </c>
      <c r="J191" s="2">
        <f>G191-I191</f>
        <v>-10.000674074074091</v>
      </c>
      <c r="K191" s="2">
        <f>90+J191</f>
        <v>79.999325925925916</v>
      </c>
      <c r="L191" s="2">
        <f>EXP(0.06*K191)</f>
        <v>121.50550319678321</v>
      </c>
      <c r="M191" s="2">
        <f>SUMIF(A:A,A191,L:L)</f>
        <v>2527.5787982124175</v>
      </c>
      <c r="N191" s="3">
        <f>L191/M191</f>
        <v>4.8071895239315855E-2</v>
      </c>
      <c r="O191" s="7">
        <f>1/N191</f>
        <v>20.802175471171036</v>
      </c>
      <c r="P191" s="3">
        <f>IF(O191&gt;21,"",N191)</f>
        <v>4.8071895239315855E-2</v>
      </c>
      <c r="Q191" s="3">
        <f>IF(ISNUMBER(P191),SUMIF(A:A,A191,P:P),"")</f>
        <v>0.93375369840153744</v>
      </c>
      <c r="R191" s="3">
        <f>IFERROR(P191*(1/Q191),"")</f>
        <v>5.1482414818392226E-2</v>
      </c>
      <c r="S191" s="8">
        <f>IFERROR(1/R191,"")</f>
        <v>19.424108281003701</v>
      </c>
    </row>
    <row r="192" spans="1:19" x14ac:dyDescent="0.25">
      <c r="A192" s="1">
        <v>22</v>
      </c>
      <c r="B192" s="5">
        <v>0.61527777777777781</v>
      </c>
      <c r="C192" s="1" t="s">
        <v>218</v>
      </c>
      <c r="D192" s="1">
        <v>4</v>
      </c>
      <c r="E192" s="1">
        <v>10</v>
      </c>
      <c r="F192" s="1" t="s">
        <v>226</v>
      </c>
      <c r="G192" s="2">
        <v>31.404033333333299</v>
      </c>
      <c r="H192" s="6">
        <f>1+COUNTIFS(A:A,A192,O:O,"&lt;"&amp;O192)</f>
        <v>8</v>
      </c>
      <c r="I192" s="2">
        <f>AVERAGEIF(A:A,A192,G:G)</f>
        <v>46.812007407407393</v>
      </c>
      <c r="J192" s="2">
        <f>G192-I192</f>
        <v>-15.407974074074094</v>
      </c>
      <c r="K192" s="2">
        <f>90+J192</f>
        <v>74.59202592592591</v>
      </c>
      <c r="L192" s="2">
        <f>EXP(0.06*K192)</f>
        <v>87.840402114374655</v>
      </c>
      <c r="M192" s="2">
        <f>SUMIF(A:A,A192,L:L)</f>
        <v>2527.5787982124175</v>
      </c>
      <c r="N192" s="3">
        <f>L192/M192</f>
        <v>3.4752784829694773E-2</v>
      </c>
      <c r="O192" s="7">
        <f>1/N192</f>
        <v>28.774672444250932</v>
      </c>
      <c r="P192" s="3" t="str">
        <f>IF(O192&gt;21,"",N192)</f>
        <v/>
      </c>
      <c r="Q192" s="3" t="str">
        <f>IF(ISNUMBER(P192),SUMIF(A:A,A192,P:P),"")</f>
        <v/>
      </c>
      <c r="R192" s="3" t="str">
        <f>IFERROR(P192*(1/Q192),"")</f>
        <v/>
      </c>
      <c r="S192" s="8" t="str">
        <f>IFERROR(1/R192,"")</f>
        <v/>
      </c>
    </row>
    <row r="193" spans="1:19" x14ac:dyDescent="0.25">
      <c r="A193" s="1">
        <v>22</v>
      </c>
      <c r="B193" s="5">
        <v>0.61527777777777781</v>
      </c>
      <c r="C193" s="1" t="s">
        <v>218</v>
      </c>
      <c r="D193" s="1">
        <v>4</v>
      </c>
      <c r="E193" s="1">
        <v>6</v>
      </c>
      <c r="F193" s="1" t="s">
        <v>222</v>
      </c>
      <c r="G193" s="2">
        <v>29.762733333333301</v>
      </c>
      <c r="H193" s="6">
        <f>1+COUNTIFS(A:A,A193,O:O,"&lt;"&amp;O193)</f>
        <v>9</v>
      </c>
      <c r="I193" s="2">
        <f>AVERAGEIF(A:A,A193,G:G)</f>
        <v>46.812007407407393</v>
      </c>
      <c r="J193" s="2">
        <f>G193-I193</f>
        <v>-17.049274074074091</v>
      </c>
      <c r="K193" s="2">
        <f>90+J193</f>
        <v>72.950725925925909</v>
      </c>
      <c r="L193" s="2">
        <f>EXP(0.06*K193)</f>
        <v>79.602345265884011</v>
      </c>
      <c r="M193" s="2">
        <f>SUMIF(A:A,A193,L:L)</f>
        <v>2527.5787982124175</v>
      </c>
      <c r="N193" s="3">
        <f>L193/M193</f>
        <v>3.1493516768767514E-2</v>
      </c>
      <c r="O193" s="7">
        <f>1/N193</f>
        <v>31.752566959803982</v>
      </c>
      <c r="P193" s="3" t="str">
        <f>IF(O193&gt;21,"",N193)</f>
        <v/>
      </c>
      <c r="Q193" s="3" t="str">
        <f>IF(ISNUMBER(P193),SUMIF(A:A,A193,P:P),"")</f>
        <v/>
      </c>
      <c r="R193" s="3" t="str">
        <f>IFERROR(P193*(1/Q193),"")</f>
        <v/>
      </c>
      <c r="S193" s="8" t="str">
        <f>IFERROR(1/R193,"")</f>
        <v/>
      </c>
    </row>
    <row r="194" spans="1:19" x14ac:dyDescent="0.25">
      <c r="A194" s="1">
        <v>23</v>
      </c>
      <c r="B194" s="5">
        <v>0.61805555555555558</v>
      </c>
      <c r="C194" s="1" t="s">
        <v>29</v>
      </c>
      <c r="D194" s="1">
        <v>5</v>
      </c>
      <c r="E194" s="1">
        <v>2</v>
      </c>
      <c r="F194" s="1" t="s">
        <v>228</v>
      </c>
      <c r="G194" s="2">
        <v>69.954999999999899</v>
      </c>
      <c r="H194" s="6">
        <f>1+COUNTIFS(A:A,A194,O:O,"&lt;"&amp;O194)</f>
        <v>1</v>
      </c>
      <c r="I194" s="2">
        <f>AVERAGEIF(A:A,A194,G:G)</f>
        <v>50.934977777777767</v>
      </c>
      <c r="J194" s="2">
        <f>G194-I194</f>
        <v>19.020022222222131</v>
      </c>
      <c r="K194" s="2">
        <f>90+J194</f>
        <v>109.02002222222214</v>
      </c>
      <c r="L194" s="2">
        <f>EXP(0.06*K194)</f>
        <v>693.11874473361661</v>
      </c>
      <c r="M194" s="2">
        <f>SUMIF(A:A,A194,L:L)</f>
        <v>3128.5958036570605</v>
      </c>
      <c r="N194" s="3">
        <f>L194/M194</f>
        <v>0.22154307818332433</v>
      </c>
      <c r="O194" s="7">
        <f>1/N194</f>
        <v>4.5137948258194349</v>
      </c>
      <c r="P194" s="3">
        <f>IF(O194&gt;21,"",N194)</f>
        <v>0.22154307818332433</v>
      </c>
      <c r="Q194" s="3">
        <f>IF(ISNUMBER(P194),SUMIF(A:A,A194,P:P),"")</f>
        <v>0.88671129505992519</v>
      </c>
      <c r="R194" s="3">
        <f>IFERROR(P194*(1/Q194),"")</f>
        <v>0.24984803894750451</v>
      </c>
      <c r="S194" s="8">
        <f>IFERROR(1/R194,"")</f>
        <v>4.0024328556371405</v>
      </c>
    </row>
    <row r="195" spans="1:19" x14ac:dyDescent="0.25">
      <c r="A195" s="1">
        <v>23</v>
      </c>
      <c r="B195" s="5">
        <v>0.61805555555555558</v>
      </c>
      <c r="C195" s="1" t="s">
        <v>29</v>
      </c>
      <c r="D195" s="1">
        <v>5</v>
      </c>
      <c r="E195" s="1">
        <v>1</v>
      </c>
      <c r="F195" s="1" t="s">
        <v>227</v>
      </c>
      <c r="G195" s="2">
        <v>62.545466666666705</v>
      </c>
      <c r="H195" s="6">
        <f>1+COUNTIFS(A:A,A195,O:O,"&lt;"&amp;O195)</f>
        <v>2</v>
      </c>
      <c r="I195" s="2">
        <f>AVERAGEIF(A:A,A195,G:G)</f>
        <v>50.934977777777767</v>
      </c>
      <c r="J195" s="2">
        <f>G195-I195</f>
        <v>11.610488888888938</v>
      </c>
      <c r="K195" s="2">
        <f>90+J195</f>
        <v>101.61048888888894</v>
      </c>
      <c r="L195" s="2">
        <f>EXP(0.06*K195)</f>
        <v>444.35746209834821</v>
      </c>
      <c r="M195" s="2">
        <f>SUMIF(A:A,A195,L:L)</f>
        <v>3128.5958036570605</v>
      </c>
      <c r="N195" s="3">
        <f>L195/M195</f>
        <v>0.14203095893017961</v>
      </c>
      <c r="O195" s="7">
        <f>1/N195</f>
        <v>7.0407184992082303</v>
      </c>
      <c r="P195" s="3">
        <f>IF(O195&gt;21,"",N195)</f>
        <v>0.14203095893017961</v>
      </c>
      <c r="Q195" s="3">
        <f>IF(ISNUMBER(P195),SUMIF(A:A,A195,P:P),"")</f>
        <v>0.88671129505992519</v>
      </c>
      <c r="R195" s="3">
        <f>IFERROR(P195*(1/Q195),"")</f>
        <v>0.16017722986215144</v>
      </c>
      <c r="S195" s="8">
        <f>IFERROR(1/R195,"")</f>
        <v>6.2430846185853026</v>
      </c>
    </row>
    <row r="196" spans="1:19" x14ac:dyDescent="0.25">
      <c r="A196" s="1">
        <v>23</v>
      </c>
      <c r="B196" s="5">
        <v>0.61805555555555558</v>
      </c>
      <c r="C196" s="1" t="s">
        <v>29</v>
      </c>
      <c r="D196" s="1">
        <v>5</v>
      </c>
      <c r="E196" s="1">
        <v>12</v>
      </c>
      <c r="F196" s="1" t="s">
        <v>236</v>
      </c>
      <c r="G196" s="2">
        <v>60.259633333333397</v>
      </c>
      <c r="H196" s="6">
        <f>1+COUNTIFS(A:A,A196,O:O,"&lt;"&amp;O196)</f>
        <v>3</v>
      </c>
      <c r="I196" s="2">
        <f>AVERAGEIF(A:A,A196,G:G)</f>
        <v>50.934977777777767</v>
      </c>
      <c r="J196" s="2">
        <f>G196-I196</f>
        <v>9.3246555555556299</v>
      </c>
      <c r="K196" s="2">
        <f>90+J196</f>
        <v>99.324655555555637</v>
      </c>
      <c r="L196" s="2">
        <f>EXP(0.06*K196)</f>
        <v>387.40836109666111</v>
      </c>
      <c r="M196" s="2">
        <f>SUMIF(A:A,A196,L:L)</f>
        <v>3128.5958036570605</v>
      </c>
      <c r="N196" s="3">
        <f>L196/M196</f>
        <v>0.12382819175420932</v>
      </c>
      <c r="O196" s="7">
        <f>1/N196</f>
        <v>8.0757054256669853</v>
      </c>
      <c r="P196" s="3">
        <f>IF(O196&gt;21,"",N196)</f>
        <v>0.12382819175420932</v>
      </c>
      <c r="Q196" s="3">
        <f>IF(ISNUMBER(P196),SUMIF(A:A,A196,P:P),"")</f>
        <v>0.88671129505992519</v>
      </c>
      <c r="R196" s="3">
        <f>IFERROR(P196*(1/Q196),"")</f>
        <v>0.13964882644902007</v>
      </c>
      <c r="S196" s="8">
        <f>IFERROR(1/R196,"")</f>
        <v>7.1608192165156366</v>
      </c>
    </row>
    <row r="197" spans="1:19" x14ac:dyDescent="0.25">
      <c r="A197" s="1">
        <v>23</v>
      </c>
      <c r="B197" s="5">
        <v>0.61805555555555558</v>
      </c>
      <c r="C197" s="1" t="s">
        <v>29</v>
      </c>
      <c r="D197" s="1">
        <v>5</v>
      </c>
      <c r="E197" s="1">
        <v>8</v>
      </c>
      <c r="F197" s="1" t="s">
        <v>233</v>
      </c>
      <c r="G197" s="2">
        <v>53.487800000000099</v>
      </c>
      <c r="H197" s="6">
        <f>1+COUNTIFS(A:A,A197,O:O,"&lt;"&amp;O197)</f>
        <v>4</v>
      </c>
      <c r="I197" s="2">
        <f>AVERAGEIF(A:A,A197,G:G)</f>
        <v>50.934977777777767</v>
      </c>
      <c r="J197" s="2">
        <f>G197-I197</f>
        <v>2.552822222222332</v>
      </c>
      <c r="K197" s="2">
        <f>90+J197</f>
        <v>92.552822222222332</v>
      </c>
      <c r="L197" s="2">
        <f>EXP(0.06*K197)</f>
        <v>258.05412076589835</v>
      </c>
      <c r="M197" s="2">
        <f>SUMIF(A:A,A197,L:L)</f>
        <v>3128.5958036570605</v>
      </c>
      <c r="N197" s="3">
        <f>L197/M197</f>
        <v>8.2482409668981585E-2</v>
      </c>
      <c r="O197" s="7">
        <f>1/N197</f>
        <v>12.123797110356016</v>
      </c>
      <c r="P197" s="3">
        <f>IF(O197&gt;21,"",N197)</f>
        <v>8.2482409668981585E-2</v>
      </c>
      <c r="Q197" s="3">
        <f>IF(ISNUMBER(P197),SUMIF(A:A,A197,P:P),"")</f>
        <v>0.88671129505992519</v>
      </c>
      <c r="R197" s="3">
        <f>IFERROR(P197*(1/Q197),"")</f>
        <v>9.3020592078290054E-2</v>
      </c>
      <c r="S197" s="8">
        <f>IFERROR(1/R197,"")</f>
        <v>10.75030783676756</v>
      </c>
    </row>
    <row r="198" spans="1:19" x14ac:dyDescent="0.25">
      <c r="A198" s="1">
        <v>23</v>
      </c>
      <c r="B198" s="5">
        <v>0.61805555555555558</v>
      </c>
      <c r="C198" s="1" t="s">
        <v>29</v>
      </c>
      <c r="D198" s="1">
        <v>5</v>
      </c>
      <c r="E198" s="1">
        <v>9</v>
      </c>
      <c r="F198" s="1" t="s">
        <v>234</v>
      </c>
      <c r="G198" s="2">
        <v>53.085499999999996</v>
      </c>
      <c r="H198" s="6">
        <f>1+COUNTIFS(A:A,A198,O:O,"&lt;"&amp;O198)</f>
        <v>5</v>
      </c>
      <c r="I198" s="2">
        <f>AVERAGEIF(A:A,A198,G:G)</f>
        <v>50.934977777777767</v>
      </c>
      <c r="J198" s="2">
        <f>G198-I198</f>
        <v>2.1505222222222287</v>
      </c>
      <c r="K198" s="2">
        <f>90+J198</f>
        <v>92.150522222222236</v>
      </c>
      <c r="L198" s="2">
        <f>EXP(0.06*K198)</f>
        <v>251.89978587873546</v>
      </c>
      <c r="M198" s="2">
        <f>SUMIF(A:A,A198,L:L)</f>
        <v>3128.5958036570605</v>
      </c>
      <c r="N198" s="3">
        <f>L198/M198</f>
        <v>8.0515285990055405E-2</v>
      </c>
      <c r="O198" s="7">
        <f>1/N198</f>
        <v>12.420001838203889</v>
      </c>
      <c r="P198" s="3">
        <f>IF(O198&gt;21,"",N198)</f>
        <v>8.0515285990055405E-2</v>
      </c>
      <c r="Q198" s="3">
        <f>IF(ISNUMBER(P198),SUMIF(A:A,A198,P:P),"")</f>
        <v>0.88671129505992519</v>
      </c>
      <c r="R198" s="3">
        <f>IFERROR(P198*(1/Q198),"")</f>
        <v>9.0802143198834603E-2</v>
      </c>
      <c r="S198" s="8">
        <f>IFERROR(1/R198,"")</f>
        <v>11.012955914600422</v>
      </c>
    </row>
    <row r="199" spans="1:19" x14ac:dyDescent="0.25">
      <c r="A199" s="1">
        <v>23</v>
      </c>
      <c r="B199" s="5">
        <v>0.61805555555555558</v>
      </c>
      <c r="C199" s="1" t="s">
        <v>29</v>
      </c>
      <c r="D199" s="1">
        <v>5</v>
      </c>
      <c r="E199" s="1">
        <v>7</v>
      </c>
      <c r="F199" s="1" t="s">
        <v>232</v>
      </c>
      <c r="G199" s="2">
        <v>52.093433333333309</v>
      </c>
      <c r="H199" s="6">
        <f>1+COUNTIFS(A:A,A199,O:O,"&lt;"&amp;O199)</f>
        <v>6</v>
      </c>
      <c r="I199" s="2">
        <f>AVERAGEIF(A:A,A199,G:G)</f>
        <v>50.934977777777767</v>
      </c>
      <c r="J199" s="2">
        <f>G199-I199</f>
        <v>1.1584555555555411</v>
      </c>
      <c r="K199" s="2">
        <f>90+J199</f>
        <v>91.158455555555548</v>
      </c>
      <c r="L199" s="2">
        <f>EXP(0.06*K199)</f>
        <v>237.3432328530227</v>
      </c>
      <c r="M199" s="2">
        <f>SUMIF(A:A,A199,L:L)</f>
        <v>3128.5958036570605</v>
      </c>
      <c r="N199" s="3">
        <f>L199/M199</f>
        <v>7.5862542734216026E-2</v>
      </c>
      <c r="O199" s="7">
        <f>1/N199</f>
        <v>13.181735860126572</v>
      </c>
      <c r="P199" s="3">
        <f>IF(O199&gt;21,"",N199)</f>
        <v>7.5862542734216026E-2</v>
      </c>
      <c r="Q199" s="3">
        <f>IF(ISNUMBER(P199),SUMIF(A:A,A199,P:P),"")</f>
        <v>0.88671129505992519</v>
      </c>
      <c r="R199" s="3">
        <f>IFERROR(P199*(1/Q199),"")</f>
        <v>8.5554952504680953E-2</v>
      </c>
      <c r="S199" s="8">
        <f>IFERROR(1/R199,"")</f>
        <v>11.688394075670688</v>
      </c>
    </row>
    <row r="200" spans="1:19" x14ac:dyDescent="0.25">
      <c r="A200" s="1">
        <v>23</v>
      </c>
      <c r="B200" s="5">
        <v>0.61805555555555558</v>
      </c>
      <c r="C200" s="1" t="s">
        <v>29</v>
      </c>
      <c r="D200" s="1">
        <v>5</v>
      </c>
      <c r="E200" s="1">
        <v>6</v>
      </c>
      <c r="F200" s="1" t="s">
        <v>20</v>
      </c>
      <c r="G200" s="2">
        <v>47.968499999999999</v>
      </c>
      <c r="H200" s="6">
        <f>1+COUNTIFS(A:A,A200,O:O,"&lt;"&amp;O200)</f>
        <v>7</v>
      </c>
      <c r="I200" s="2">
        <f>AVERAGEIF(A:A,A200,G:G)</f>
        <v>50.934977777777767</v>
      </c>
      <c r="J200" s="2">
        <f>G200-I200</f>
        <v>-2.9664777777777687</v>
      </c>
      <c r="K200" s="2">
        <f>90+J200</f>
        <v>87.033522222222231</v>
      </c>
      <c r="L200" s="2">
        <f>EXP(0.06*K200)</f>
        <v>185.30652268258487</v>
      </c>
      <c r="M200" s="2">
        <f>SUMIF(A:A,A200,L:L)</f>
        <v>3128.5958036570605</v>
      </c>
      <c r="N200" s="3">
        <f>L200/M200</f>
        <v>5.9229933910279309E-2</v>
      </c>
      <c r="O200" s="7">
        <f>1/N200</f>
        <v>16.883354985922935</v>
      </c>
      <c r="P200" s="3">
        <f>IF(O200&gt;21,"",N200)</f>
        <v>5.9229933910279309E-2</v>
      </c>
      <c r="Q200" s="3">
        <f>IF(ISNUMBER(P200),SUMIF(A:A,A200,P:P),"")</f>
        <v>0.88671129505992519</v>
      </c>
      <c r="R200" s="3">
        <f>IFERROR(P200*(1/Q200),"")</f>
        <v>6.679731524822459E-2</v>
      </c>
      <c r="S200" s="8">
        <f>IFERROR(1/R200,"")</f>
        <v>14.970661564524168</v>
      </c>
    </row>
    <row r="201" spans="1:19" x14ac:dyDescent="0.25">
      <c r="A201" s="1">
        <v>23</v>
      </c>
      <c r="B201" s="5">
        <v>0.61805555555555558</v>
      </c>
      <c r="C201" s="1" t="s">
        <v>29</v>
      </c>
      <c r="D201" s="1">
        <v>5</v>
      </c>
      <c r="E201" s="1">
        <v>3</v>
      </c>
      <c r="F201" s="1" t="s">
        <v>229</v>
      </c>
      <c r="G201" s="2">
        <v>45.3819666666666</v>
      </c>
      <c r="H201" s="6">
        <f>1+COUNTIFS(A:A,A201,O:O,"&lt;"&amp;O201)</f>
        <v>8</v>
      </c>
      <c r="I201" s="2">
        <f>AVERAGEIF(A:A,A201,G:G)</f>
        <v>50.934977777777767</v>
      </c>
      <c r="J201" s="2">
        <f>G201-I201</f>
        <v>-5.553011111111168</v>
      </c>
      <c r="K201" s="2">
        <f>90+J201</f>
        <v>84.446988888888825</v>
      </c>
      <c r="L201" s="2">
        <f>EXP(0.06*K201)</f>
        <v>158.66885116788089</v>
      </c>
      <c r="M201" s="2">
        <f>SUMIF(A:A,A201,L:L)</f>
        <v>3128.5958036570605</v>
      </c>
      <c r="N201" s="3">
        <f>L201/M201</f>
        <v>5.0715676017467834E-2</v>
      </c>
      <c r="O201" s="7">
        <f>1/N201</f>
        <v>19.717769307769323</v>
      </c>
      <c r="P201" s="3">
        <f>IF(O201&gt;21,"",N201)</f>
        <v>5.0715676017467834E-2</v>
      </c>
      <c r="Q201" s="3">
        <f>IF(ISNUMBER(P201),SUMIF(A:A,A201,P:P),"")</f>
        <v>0.88671129505992519</v>
      </c>
      <c r="R201" s="3">
        <f>IFERROR(P201*(1/Q201),"")</f>
        <v>5.7195252051052761E-2</v>
      </c>
      <c r="S201" s="8">
        <f>IFERROR(1/R201,"")</f>
        <v>17.483968758584979</v>
      </c>
    </row>
    <row r="202" spans="1:19" x14ac:dyDescent="0.25">
      <c r="A202" s="1">
        <v>23</v>
      </c>
      <c r="B202" s="5">
        <v>0.61805555555555558</v>
      </c>
      <c r="C202" s="1" t="s">
        <v>29</v>
      </c>
      <c r="D202" s="1">
        <v>5</v>
      </c>
      <c r="E202" s="1">
        <v>5</v>
      </c>
      <c r="F202" s="1" t="s">
        <v>231</v>
      </c>
      <c r="G202" s="2">
        <v>45.312000000000005</v>
      </c>
      <c r="H202" s="6">
        <f>1+COUNTIFS(A:A,A202,O:O,"&lt;"&amp;O202)</f>
        <v>9</v>
      </c>
      <c r="I202" s="2">
        <f>AVERAGEIF(A:A,A202,G:G)</f>
        <v>50.934977777777767</v>
      </c>
      <c r="J202" s="2">
        <f>G202-I202</f>
        <v>-5.6229777777777628</v>
      </c>
      <c r="K202" s="2">
        <f>90+J202</f>
        <v>84.377022222222237</v>
      </c>
      <c r="L202" s="2">
        <f>EXP(0.06*K202)</f>
        <v>158.00415550305132</v>
      </c>
      <c r="M202" s="2">
        <f>SUMIF(A:A,A202,L:L)</f>
        <v>3128.5958036570605</v>
      </c>
      <c r="N202" s="3">
        <f>L202/M202</f>
        <v>5.0503217871211745E-2</v>
      </c>
      <c r="O202" s="7">
        <f>1/N202</f>
        <v>19.800718491841451</v>
      </c>
      <c r="P202" s="3">
        <f>IF(O202&gt;21,"",N202)</f>
        <v>5.0503217871211745E-2</v>
      </c>
      <c r="Q202" s="3">
        <f>IF(ISNUMBER(P202),SUMIF(A:A,A202,P:P),"")</f>
        <v>0.88671129505992519</v>
      </c>
      <c r="R202" s="3">
        <f>IFERROR(P202*(1/Q202),"")</f>
        <v>5.6955649660241074E-2</v>
      </c>
      <c r="S202" s="8">
        <f>IFERROR(1/R202,"")</f>
        <v>17.55752073701774</v>
      </c>
    </row>
    <row r="203" spans="1:19" x14ac:dyDescent="0.25">
      <c r="A203" s="1">
        <v>23</v>
      </c>
      <c r="B203" s="5">
        <v>0.61805555555555558</v>
      </c>
      <c r="C203" s="1" t="s">
        <v>29</v>
      </c>
      <c r="D203" s="1">
        <v>5</v>
      </c>
      <c r="E203" s="1">
        <v>11</v>
      </c>
      <c r="F203" s="1" t="s">
        <v>235</v>
      </c>
      <c r="G203" s="2">
        <v>42.625700000000002</v>
      </c>
      <c r="H203" s="6">
        <f>1+COUNTIFS(A:A,A203,O:O,"&lt;"&amp;O203)</f>
        <v>10</v>
      </c>
      <c r="I203" s="2">
        <f>AVERAGEIF(A:A,A203,G:G)</f>
        <v>50.934977777777767</v>
      </c>
      <c r="J203" s="2">
        <f>G203-I203</f>
        <v>-8.3092777777777656</v>
      </c>
      <c r="K203" s="2">
        <f>90+J203</f>
        <v>81.690722222222234</v>
      </c>
      <c r="L203" s="2">
        <f>EXP(0.06*K203)</f>
        <v>134.48374454458204</v>
      </c>
      <c r="M203" s="2">
        <f>SUMIF(A:A,A203,L:L)</f>
        <v>3128.5958036570605</v>
      </c>
      <c r="N203" s="3">
        <f>L203/M203</f>
        <v>4.2985336868182865E-2</v>
      </c>
      <c r="O203" s="7">
        <f>1/N203</f>
        <v>23.263746962517949</v>
      </c>
      <c r="P203" s="3" t="str">
        <f>IF(O203&gt;21,"",N203)</f>
        <v/>
      </c>
      <c r="Q203" s="3" t="str">
        <f>IF(ISNUMBER(P203),SUMIF(A:A,A203,P:P),"")</f>
        <v/>
      </c>
      <c r="R203" s="3" t="str">
        <f>IFERROR(P203*(1/Q203),"")</f>
        <v/>
      </c>
      <c r="S203" s="8" t="str">
        <f>IFERROR(1/R203,"")</f>
        <v/>
      </c>
    </row>
    <row r="204" spans="1:19" x14ac:dyDescent="0.25">
      <c r="A204" s="1">
        <v>23</v>
      </c>
      <c r="B204" s="5">
        <v>0.61805555555555558</v>
      </c>
      <c r="C204" s="1" t="s">
        <v>29</v>
      </c>
      <c r="D204" s="1">
        <v>5</v>
      </c>
      <c r="E204" s="1">
        <v>4</v>
      </c>
      <c r="F204" s="1" t="s">
        <v>230</v>
      </c>
      <c r="G204" s="2">
        <v>40.0735999999999</v>
      </c>
      <c r="H204" s="6">
        <f>1+COUNTIFS(A:A,A204,O:O,"&lt;"&amp;O204)</f>
        <v>11</v>
      </c>
      <c r="I204" s="2">
        <f>AVERAGEIF(A:A,A204,G:G)</f>
        <v>50.934977777777767</v>
      </c>
      <c r="J204" s="2">
        <f>G204-I204</f>
        <v>-10.861377777777868</v>
      </c>
      <c r="K204" s="2">
        <f>90+J204</f>
        <v>79.138622222222125</v>
      </c>
      <c r="L204" s="2">
        <f>EXP(0.06*K204)</f>
        <v>115.38995824345335</v>
      </c>
      <c r="M204" s="2">
        <f>SUMIF(A:A,A204,L:L)</f>
        <v>3128.5958036570605</v>
      </c>
      <c r="N204" s="3">
        <f>L204/M204</f>
        <v>3.6882347700067993E-2</v>
      </c>
      <c r="O204" s="7">
        <f>1/N204</f>
        <v>27.113241492437762</v>
      </c>
      <c r="P204" s="3" t="str">
        <f>IF(O204&gt;21,"",N204)</f>
        <v/>
      </c>
      <c r="Q204" s="3" t="str">
        <f>IF(ISNUMBER(P204),SUMIF(A:A,A204,P:P),"")</f>
        <v/>
      </c>
      <c r="R204" s="3" t="str">
        <f>IFERROR(P204*(1/Q204),"")</f>
        <v/>
      </c>
      <c r="S204" s="8" t="str">
        <f>IFERROR(1/R204,"")</f>
        <v/>
      </c>
    </row>
    <row r="205" spans="1:19" x14ac:dyDescent="0.25">
      <c r="A205" s="1">
        <v>23</v>
      </c>
      <c r="B205" s="5">
        <v>0.61805555555555558</v>
      </c>
      <c r="C205" s="1" t="s">
        <v>29</v>
      </c>
      <c r="D205" s="1">
        <v>5</v>
      </c>
      <c r="E205" s="1">
        <v>10</v>
      </c>
      <c r="F205" s="1" t="s">
        <v>21</v>
      </c>
      <c r="G205" s="2">
        <v>38.4311333333333</v>
      </c>
      <c r="H205" s="6">
        <f>1+COUNTIFS(A:A,A205,O:O,"&lt;"&amp;O205)</f>
        <v>12</v>
      </c>
      <c r="I205" s="2">
        <f>AVERAGEIF(A:A,A205,G:G)</f>
        <v>50.934977777777767</v>
      </c>
      <c r="J205" s="2">
        <f>G205-I205</f>
        <v>-12.503844444444468</v>
      </c>
      <c r="K205" s="2">
        <f>90+J205</f>
        <v>77.496155555555532</v>
      </c>
      <c r="L205" s="2">
        <f>EXP(0.06*K205)</f>
        <v>104.56086408922611</v>
      </c>
      <c r="M205" s="2">
        <f>SUMIF(A:A,A205,L:L)</f>
        <v>3128.5958036570605</v>
      </c>
      <c r="N205" s="3">
        <f>L205/M205</f>
        <v>3.342102037182413E-2</v>
      </c>
      <c r="O205" s="7">
        <f>1/N205</f>
        <v>29.921288724118618</v>
      </c>
      <c r="P205" s="3" t="str">
        <f>IF(O205&gt;21,"",N205)</f>
        <v/>
      </c>
      <c r="Q205" s="3" t="str">
        <f>IF(ISNUMBER(P205),SUMIF(A:A,A205,P:P),"")</f>
        <v/>
      </c>
      <c r="R205" s="3" t="str">
        <f>IFERROR(P205*(1/Q205),"")</f>
        <v/>
      </c>
      <c r="S205" s="8" t="str">
        <f>IFERROR(1/R205,"")</f>
        <v/>
      </c>
    </row>
    <row r="206" spans="1:19" x14ac:dyDescent="0.25">
      <c r="A206" s="1">
        <v>24</v>
      </c>
      <c r="B206" s="5">
        <v>0.62083333333333335</v>
      </c>
      <c r="C206" s="1" t="s">
        <v>63</v>
      </c>
      <c r="D206" s="1">
        <v>4</v>
      </c>
      <c r="E206" s="1">
        <v>3</v>
      </c>
      <c r="F206" s="1" t="s">
        <v>239</v>
      </c>
      <c r="G206" s="2">
        <v>72.227399999999903</v>
      </c>
      <c r="H206" s="6">
        <f>1+COUNTIFS(A:A,A206,O:O,"&lt;"&amp;O206)</f>
        <v>1</v>
      </c>
      <c r="I206" s="2">
        <f>AVERAGEIF(A:A,A206,G:G)</f>
        <v>51.393990476190467</v>
      </c>
      <c r="J206" s="2">
        <f>G206-I206</f>
        <v>20.833409523809436</v>
      </c>
      <c r="K206" s="2">
        <f>90+J206</f>
        <v>110.83340952380944</v>
      </c>
      <c r="L206" s="2">
        <f>EXP(0.06*K206)</f>
        <v>772.78785827156548</v>
      </c>
      <c r="M206" s="2">
        <f>SUMIF(A:A,A206,L:L)</f>
        <v>1969.0585030249365</v>
      </c>
      <c r="N206" s="3">
        <f>L206/M206</f>
        <v>0.39246566675615874</v>
      </c>
      <c r="O206" s="7">
        <f>1/N206</f>
        <v>2.5479935818724901</v>
      </c>
      <c r="P206" s="3">
        <f>IF(O206&gt;21,"",N206)</f>
        <v>0.39246566675615874</v>
      </c>
      <c r="Q206" s="3">
        <f>IF(ISNUMBER(P206),SUMIF(A:A,A206,P:P),"")</f>
        <v>1.0000000000000002</v>
      </c>
      <c r="R206" s="3">
        <f>IFERROR(P206*(1/Q206),"")</f>
        <v>0.39246566675615863</v>
      </c>
      <c r="S206" s="8">
        <f>IFERROR(1/R206,"")</f>
        <v>2.547993581872491</v>
      </c>
    </row>
    <row r="207" spans="1:19" x14ac:dyDescent="0.25">
      <c r="A207" s="1">
        <v>24</v>
      </c>
      <c r="B207" s="5">
        <v>0.62083333333333335</v>
      </c>
      <c r="C207" s="1" t="s">
        <v>63</v>
      </c>
      <c r="D207" s="1">
        <v>4</v>
      </c>
      <c r="E207" s="1">
        <v>1</v>
      </c>
      <c r="F207" s="1" t="s">
        <v>237</v>
      </c>
      <c r="G207" s="2">
        <v>59.351533333333393</v>
      </c>
      <c r="H207" s="6">
        <f>1+COUNTIFS(A:A,A207,O:O,"&lt;"&amp;O207)</f>
        <v>2</v>
      </c>
      <c r="I207" s="2">
        <f>AVERAGEIF(A:A,A207,G:G)</f>
        <v>51.393990476190467</v>
      </c>
      <c r="J207" s="2">
        <f>G207-I207</f>
        <v>7.9575428571429256</v>
      </c>
      <c r="K207" s="2">
        <f>90+J207</f>
        <v>97.957542857142926</v>
      </c>
      <c r="L207" s="2">
        <f>EXP(0.06*K207)</f>
        <v>356.89890822046516</v>
      </c>
      <c r="M207" s="2">
        <f>SUMIF(A:A,A207,L:L)</f>
        <v>1969.0585030249365</v>
      </c>
      <c r="N207" s="3">
        <f>L207/M207</f>
        <v>0.1812535827006585</v>
      </c>
      <c r="O207" s="7">
        <f>1/N207</f>
        <v>5.5171323242283528</v>
      </c>
      <c r="P207" s="3">
        <f>IF(O207&gt;21,"",N207)</f>
        <v>0.1812535827006585</v>
      </c>
      <c r="Q207" s="3">
        <f>IF(ISNUMBER(P207),SUMIF(A:A,A207,P:P),"")</f>
        <v>1.0000000000000002</v>
      </c>
      <c r="R207" s="3">
        <f>IFERROR(P207*(1/Q207),"")</f>
        <v>0.18125358270065847</v>
      </c>
      <c r="S207" s="8">
        <f>IFERROR(1/R207,"")</f>
        <v>5.5171323242283536</v>
      </c>
    </row>
    <row r="208" spans="1:19" x14ac:dyDescent="0.25">
      <c r="A208" s="1">
        <v>24</v>
      </c>
      <c r="B208" s="5">
        <v>0.62083333333333335</v>
      </c>
      <c r="C208" s="1" t="s">
        <v>63</v>
      </c>
      <c r="D208" s="1">
        <v>4</v>
      </c>
      <c r="E208" s="1">
        <v>4</v>
      </c>
      <c r="F208" s="1" t="s">
        <v>240</v>
      </c>
      <c r="G208" s="2">
        <v>53.680499999999995</v>
      </c>
      <c r="H208" s="6">
        <f>1+COUNTIFS(A:A,A208,O:O,"&lt;"&amp;O208)</f>
        <v>3</v>
      </c>
      <c r="I208" s="2">
        <f>AVERAGEIF(A:A,A208,G:G)</f>
        <v>51.393990476190467</v>
      </c>
      <c r="J208" s="2">
        <f>G208-I208</f>
        <v>2.2865095238095279</v>
      </c>
      <c r="K208" s="2">
        <f>90+J208</f>
        <v>92.286509523809528</v>
      </c>
      <c r="L208" s="2">
        <f>EXP(0.06*K208)</f>
        <v>253.96350394237302</v>
      </c>
      <c r="M208" s="2">
        <f>SUMIF(A:A,A208,L:L)</f>
        <v>1969.0585030249365</v>
      </c>
      <c r="N208" s="3">
        <f>L208/M208</f>
        <v>0.12897712462693486</v>
      </c>
      <c r="O208" s="7">
        <f>1/N208</f>
        <v>7.753312867630525</v>
      </c>
      <c r="P208" s="3">
        <f>IF(O208&gt;21,"",N208)</f>
        <v>0.12897712462693486</v>
      </c>
      <c r="Q208" s="3">
        <f>IF(ISNUMBER(P208),SUMIF(A:A,A208,P:P),"")</f>
        <v>1.0000000000000002</v>
      </c>
      <c r="R208" s="3">
        <f>IFERROR(P208*(1/Q208),"")</f>
        <v>0.12897712462693484</v>
      </c>
      <c r="S208" s="8">
        <f>IFERROR(1/R208,"")</f>
        <v>7.7533128676305267</v>
      </c>
    </row>
    <row r="209" spans="1:19" x14ac:dyDescent="0.25">
      <c r="A209" s="1">
        <v>24</v>
      </c>
      <c r="B209" s="5">
        <v>0.62083333333333335</v>
      </c>
      <c r="C209" s="1" t="s">
        <v>63</v>
      </c>
      <c r="D209" s="1">
        <v>4</v>
      </c>
      <c r="E209" s="1">
        <v>2</v>
      </c>
      <c r="F209" s="1" t="s">
        <v>238</v>
      </c>
      <c r="G209" s="2">
        <v>51.615966666666701</v>
      </c>
      <c r="H209" s="6">
        <f>1+COUNTIFS(A:A,A209,O:O,"&lt;"&amp;O209)</f>
        <v>4</v>
      </c>
      <c r="I209" s="2">
        <f>AVERAGEIF(A:A,A209,G:G)</f>
        <v>51.393990476190467</v>
      </c>
      <c r="J209" s="2">
        <f>G209-I209</f>
        <v>0.22197619047623363</v>
      </c>
      <c r="K209" s="2">
        <f>90+J209</f>
        <v>90.221976190476227</v>
      </c>
      <c r="L209" s="2">
        <f>EXP(0.06*K209)</f>
        <v>224.3749578592444</v>
      </c>
      <c r="M209" s="2">
        <f>SUMIF(A:A,A209,L:L)</f>
        <v>1969.0585030249365</v>
      </c>
      <c r="N209" s="3">
        <f>L209/M209</f>
        <v>0.11395037654521273</v>
      </c>
      <c r="O209" s="7">
        <f>1/N209</f>
        <v>8.7757498511049192</v>
      </c>
      <c r="P209" s="3">
        <f>IF(O209&gt;21,"",N209)</f>
        <v>0.11395037654521273</v>
      </c>
      <c r="Q209" s="3">
        <f>IF(ISNUMBER(P209),SUMIF(A:A,A209,P:P),"")</f>
        <v>1.0000000000000002</v>
      </c>
      <c r="R209" s="3">
        <f>IFERROR(P209*(1/Q209),"")</f>
        <v>0.1139503765452127</v>
      </c>
      <c r="S209" s="8">
        <f>IFERROR(1/R209,"")</f>
        <v>8.775749851104921</v>
      </c>
    </row>
    <row r="210" spans="1:19" x14ac:dyDescent="0.25">
      <c r="A210" s="1">
        <v>24</v>
      </c>
      <c r="B210" s="5">
        <v>0.62083333333333335</v>
      </c>
      <c r="C210" s="1" t="s">
        <v>63</v>
      </c>
      <c r="D210" s="1">
        <v>4</v>
      </c>
      <c r="E210" s="1">
        <v>5</v>
      </c>
      <c r="F210" s="1" t="s">
        <v>241</v>
      </c>
      <c r="G210" s="2">
        <v>45.137999999999998</v>
      </c>
      <c r="H210" s="6">
        <f>1+COUNTIFS(A:A,A210,O:O,"&lt;"&amp;O210)</f>
        <v>5</v>
      </c>
      <c r="I210" s="2">
        <f>AVERAGEIF(A:A,A210,G:G)</f>
        <v>51.393990476190467</v>
      </c>
      <c r="J210" s="2">
        <f>G210-I210</f>
        <v>-6.255990476190469</v>
      </c>
      <c r="K210" s="2">
        <f>90+J210</f>
        <v>83.744009523809524</v>
      </c>
      <c r="L210" s="2">
        <f>EXP(0.06*K210)</f>
        <v>152.11557160307729</v>
      </c>
      <c r="M210" s="2">
        <f>SUMIF(A:A,A210,L:L)</f>
        <v>1969.0585030249365</v>
      </c>
      <c r="N210" s="3">
        <f>L210/M210</f>
        <v>7.7252946710009901E-2</v>
      </c>
      <c r="O210" s="7">
        <f>1/N210</f>
        <v>12.944490049729415</v>
      </c>
      <c r="P210" s="3">
        <f>IF(O210&gt;21,"",N210)</f>
        <v>7.7252946710009901E-2</v>
      </c>
      <c r="Q210" s="3">
        <f>IF(ISNUMBER(P210),SUMIF(A:A,A210,P:P),"")</f>
        <v>1.0000000000000002</v>
      </c>
      <c r="R210" s="3">
        <f>IFERROR(P210*(1/Q210),"")</f>
        <v>7.7252946710009887E-2</v>
      </c>
      <c r="S210" s="8">
        <f>IFERROR(1/R210,"")</f>
        <v>12.944490049729419</v>
      </c>
    </row>
    <row r="211" spans="1:19" x14ac:dyDescent="0.25">
      <c r="A211" s="1">
        <v>24</v>
      </c>
      <c r="B211" s="5">
        <v>0.62083333333333335</v>
      </c>
      <c r="C211" s="1" t="s">
        <v>63</v>
      </c>
      <c r="D211" s="1">
        <v>4</v>
      </c>
      <c r="E211" s="1">
        <v>6</v>
      </c>
      <c r="F211" s="1" t="s">
        <v>242</v>
      </c>
      <c r="G211" s="2">
        <v>39.103999999999999</v>
      </c>
      <c r="H211" s="6">
        <f>1+COUNTIFS(A:A,A211,O:O,"&lt;"&amp;O211)</f>
        <v>6</v>
      </c>
      <c r="I211" s="2">
        <f>AVERAGEIF(A:A,A211,G:G)</f>
        <v>51.393990476190467</v>
      </c>
      <c r="J211" s="2">
        <f>G211-I211</f>
        <v>-12.289990476190468</v>
      </c>
      <c r="K211" s="2">
        <f>90+J211</f>
        <v>77.710009523809532</v>
      </c>
      <c r="L211" s="2">
        <f>EXP(0.06*K211)</f>
        <v>105.9111538505111</v>
      </c>
      <c r="M211" s="2">
        <f>SUMIF(A:A,A211,L:L)</f>
        <v>1969.0585030249365</v>
      </c>
      <c r="N211" s="3">
        <f>L211/M211</f>
        <v>5.3787713106444875E-2</v>
      </c>
      <c r="O211" s="7">
        <f>1/N211</f>
        <v>18.591606563027113</v>
      </c>
      <c r="P211" s="3">
        <f>IF(O211&gt;21,"",N211)</f>
        <v>5.3787713106444875E-2</v>
      </c>
      <c r="Q211" s="3">
        <f>IF(ISNUMBER(P211),SUMIF(A:A,A211,P:P),"")</f>
        <v>1.0000000000000002</v>
      </c>
      <c r="R211" s="3">
        <f>IFERROR(P211*(1/Q211),"")</f>
        <v>5.3787713106444861E-2</v>
      </c>
      <c r="S211" s="8">
        <f>IFERROR(1/R211,"")</f>
        <v>18.591606563027117</v>
      </c>
    </row>
    <row r="212" spans="1:19" x14ac:dyDescent="0.25">
      <c r="A212" s="1">
        <v>24</v>
      </c>
      <c r="B212" s="5">
        <v>0.62083333333333335</v>
      </c>
      <c r="C212" s="1" t="s">
        <v>63</v>
      </c>
      <c r="D212" s="1">
        <v>4</v>
      </c>
      <c r="E212" s="1">
        <v>7</v>
      </c>
      <c r="F212" s="1" t="s">
        <v>243</v>
      </c>
      <c r="G212" s="2">
        <v>38.640533333333302</v>
      </c>
      <c r="H212" s="6">
        <f>1+COUNTIFS(A:A,A212,O:O,"&lt;"&amp;O212)</f>
        <v>7</v>
      </c>
      <c r="I212" s="2">
        <f>AVERAGEIF(A:A,A212,G:G)</f>
        <v>51.393990476190467</v>
      </c>
      <c r="J212" s="2">
        <f>G212-I212</f>
        <v>-12.753457142857165</v>
      </c>
      <c r="K212" s="2">
        <f>90+J212</f>
        <v>77.246542857142828</v>
      </c>
      <c r="L212" s="2">
        <f>EXP(0.06*K212)</f>
        <v>103.00654927769997</v>
      </c>
      <c r="M212" s="2">
        <f>SUMIF(A:A,A212,L:L)</f>
        <v>1969.0585030249365</v>
      </c>
      <c r="N212" s="3">
        <f>L212/M212</f>
        <v>5.2312589554580381E-2</v>
      </c>
      <c r="O212" s="7">
        <f>1/N212</f>
        <v>19.115857358899223</v>
      </c>
      <c r="P212" s="3">
        <f>IF(O212&gt;21,"",N212)</f>
        <v>5.2312589554580381E-2</v>
      </c>
      <c r="Q212" s="3">
        <f>IF(ISNUMBER(P212),SUMIF(A:A,A212,P:P),"")</f>
        <v>1.0000000000000002</v>
      </c>
      <c r="R212" s="3">
        <f>IFERROR(P212*(1/Q212),"")</f>
        <v>5.2312589554580367E-2</v>
      </c>
      <c r="S212" s="8">
        <f>IFERROR(1/R212,"")</f>
        <v>19.115857358899227</v>
      </c>
    </row>
    <row r="213" spans="1:19" x14ac:dyDescent="0.25">
      <c r="A213" s="1">
        <v>25</v>
      </c>
      <c r="B213" s="5">
        <v>0.62638888888888888</v>
      </c>
      <c r="C213" s="1" t="s">
        <v>70</v>
      </c>
      <c r="D213" s="1">
        <v>4</v>
      </c>
      <c r="E213" s="1">
        <v>1</v>
      </c>
      <c r="F213" s="1" t="s">
        <v>244</v>
      </c>
      <c r="G213" s="2">
        <v>85.477633333333301</v>
      </c>
      <c r="H213" s="6">
        <f>1+COUNTIFS(A:A,A213,O:O,"&lt;"&amp;O213)</f>
        <v>1</v>
      </c>
      <c r="I213" s="2">
        <f>AVERAGEIF(A:A,A213,G:G)</f>
        <v>48.607464285714279</v>
      </c>
      <c r="J213" s="2">
        <f>G213-I213</f>
        <v>36.870169047619022</v>
      </c>
      <c r="K213" s="2">
        <f>90+J213</f>
        <v>126.87016904761902</v>
      </c>
      <c r="L213" s="2">
        <f>EXP(0.06*K213)</f>
        <v>2022.7437136450005</v>
      </c>
      <c r="M213" s="2">
        <f>SUMIF(A:A,A213,L:L)</f>
        <v>4914.2104718286719</v>
      </c>
      <c r="N213" s="3">
        <f>L213/M213</f>
        <v>0.41161112761462554</v>
      </c>
      <c r="O213" s="7">
        <f>1/N213</f>
        <v>2.4294775648928972</v>
      </c>
      <c r="P213" s="3">
        <f>IF(O213&gt;21,"",N213)</f>
        <v>0.41161112761462554</v>
      </c>
      <c r="Q213" s="3">
        <f>IF(ISNUMBER(P213),SUMIF(A:A,A213,P:P),"")</f>
        <v>0.77525075075469563</v>
      </c>
      <c r="R213" s="3">
        <f>IFERROR(P213*(1/Q213),"")</f>
        <v>0.5309393473194679</v>
      </c>
      <c r="S213" s="8">
        <f>IFERROR(1/R213,"")</f>
        <v>1.8834543061249081</v>
      </c>
    </row>
    <row r="214" spans="1:19" x14ac:dyDescent="0.25">
      <c r="A214" s="1">
        <v>25</v>
      </c>
      <c r="B214" s="5">
        <v>0.62638888888888888</v>
      </c>
      <c r="C214" s="1" t="s">
        <v>70</v>
      </c>
      <c r="D214" s="1">
        <v>4</v>
      </c>
      <c r="E214" s="1">
        <v>9</v>
      </c>
      <c r="F214" s="1" t="s">
        <v>251</v>
      </c>
      <c r="G214" s="2">
        <v>66.9138333333334</v>
      </c>
      <c r="H214" s="6">
        <f>1+COUNTIFS(A:A,A214,O:O,"&lt;"&amp;O214)</f>
        <v>2</v>
      </c>
      <c r="I214" s="2">
        <f>AVERAGEIF(A:A,A214,G:G)</f>
        <v>48.607464285714279</v>
      </c>
      <c r="J214" s="2">
        <f>G214-I214</f>
        <v>18.306369047619121</v>
      </c>
      <c r="K214" s="2">
        <f>90+J214</f>
        <v>108.30636904761911</v>
      </c>
      <c r="L214" s="2">
        <f>EXP(0.06*K214)</f>
        <v>664.06639892446458</v>
      </c>
      <c r="M214" s="2">
        <f>SUMIF(A:A,A214,L:L)</f>
        <v>4914.2104718286719</v>
      </c>
      <c r="N214" s="3">
        <f>L214/M214</f>
        <v>0.13513185947799927</v>
      </c>
      <c r="O214" s="7">
        <f>1/N214</f>
        <v>7.4001793793328901</v>
      </c>
      <c r="P214" s="3">
        <f>IF(O214&gt;21,"",N214)</f>
        <v>0.13513185947799927</v>
      </c>
      <c r="Q214" s="3">
        <f>IF(ISNUMBER(P214),SUMIF(A:A,A214,P:P),"")</f>
        <v>0.77525075075469563</v>
      </c>
      <c r="R214" s="3">
        <f>IFERROR(P214*(1/Q214),"")</f>
        <v>0.1743072926358992</v>
      </c>
      <c r="S214" s="8">
        <f>IFERROR(1/R214,"")</f>
        <v>5.7369946195472403</v>
      </c>
    </row>
    <row r="215" spans="1:19" x14ac:dyDescent="0.25">
      <c r="A215" s="1">
        <v>25</v>
      </c>
      <c r="B215" s="5">
        <v>0.62638888888888888</v>
      </c>
      <c r="C215" s="1" t="s">
        <v>70</v>
      </c>
      <c r="D215" s="1">
        <v>4</v>
      </c>
      <c r="E215" s="1">
        <v>8</v>
      </c>
      <c r="F215" s="1" t="s">
        <v>250</v>
      </c>
      <c r="G215" s="2">
        <v>55.723966666666705</v>
      </c>
      <c r="H215" s="6">
        <f>1+COUNTIFS(A:A,A215,O:O,"&lt;"&amp;O215)</f>
        <v>3</v>
      </c>
      <c r="I215" s="2">
        <f>AVERAGEIF(A:A,A215,G:G)</f>
        <v>48.607464285714279</v>
      </c>
      <c r="J215" s="2">
        <f>G215-I215</f>
        <v>7.1165023809524257</v>
      </c>
      <c r="K215" s="2">
        <f>90+J215</f>
        <v>97.116502380952426</v>
      </c>
      <c r="L215" s="2">
        <f>EXP(0.06*K215)</f>
        <v>339.33578822029745</v>
      </c>
      <c r="M215" s="2">
        <f>SUMIF(A:A,A215,L:L)</f>
        <v>4914.2104718286719</v>
      </c>
      <c r="N215" s="3">
        <f>L215/M215</f>
        <v>6.9051944389761574E-2</v>
      </c>
      <c r="O215" s="7">
        <f>1/N215</f>
        <v>14.481851435718172</v>
      </c>
      <c r="P215" s="3">
        <f>IF(O215&gt;21,"",N215)</f>
        <v>6.9051944389761574E-2</v>
      </c>
      <c r="Q215" s="3">
        <f>IF(ISNUMBER(P215),SUMIF(A:A,A215,P:P),"")</f>
        <v>0.77525075075469563</v>
      </c>
      <c r="R215" s="3">
        <f>IFERROR(P215*(1/Q215),"")</f>
        <v>8.9070464391734536E-2</v>
      </c>
      <c r="S215" s="8">
        <f>IFERROR(1/R215,"")</f>
        <v>11.227066197858479</v>
      </c>
    </row>
    <row r="216" spans="1:19" x14ac:dyDescent="0.25">
      <c r="A216" s="1">
        <v>25</v>
      </c>
      <c r="B216" s="5">
        <v>0.62638888888888888</v>
      </c>
      <c r="C216" s="1" t="s">
        <v>70</v>
      </c>
      <c r="D216" s="1">
        <v>4</v>
      </c>
      <c r="E216" s="1">
        <v>12</v>
      </c>
      <c r="F216" s="1" t="s">
        <v>254</v>
      </c>
      <c r="G216" s="2">
        <v>52.321866666666608</v>
      </c>
      <c r="H216" s="6">
        <f>1+COUNTIFS(A:A,A216,O:O,"&lt;"&amp;O216)</f>
        <v>4</v>
      </c>
      <c r="I216" s="2">
        <f>AVERAGEIF(A:A,A216,G:G)</f>
        <v>48.607464285714279</v>
      </c>
      <c r="J216" s="2">
        <f>G216-I216</f>
        <v>3.714402380952329</v>
      </c>
      <c r="K216" s="2">
        <f>90+J216</f>
        <v>93.714402380952322</v>
      </c>
      <c r="L216" s="2">
        <f>EXP(0.06*K216)</f>
        <v>276.68070252592923</v>
      </c>
      <c r="M216" s="2">
        <f>SUMIF(A:A,A216,L:L)</f>
        <v>4914.2104718286719</v>
      </c>
      <c r="N216" s="3">
        <f>L216/M216</f>
        <v>5.6302167787081178E-2</v>
      </c>
      <c r="O216" s="7">
        <f>1/N216</f>
        <v>17.761305457752822</v>
      </c>
      <c r="P216" s="3">
        <f>IF(O216&gt;21,"",N216)</f>
        <v>5.6302167787081178E-2</v>
      </c>
      <c r="Q216" s="3">
        <f>IF(ISNUMBER(P216),SUMIF(A:A,A216,P:P),"")</f>
        <v>0.77525075075469563</v>
      </c>
      <c r="R216" s="3">
        <f>IFERROR(P216*(1/Q216),"")</f>
        <v>7.2624460837054094E-2</v>
      </c>
      <c r="S216" s="8">
        <f>IFERROR(1/R216,"")</f>
        <v>13.769465390506348</v>
      </c>
    </row>
    <row r="217" spans="1:19" x14ac:dyDescent="0.25">
      <c r="A217" s="1">
        <v>25</v>
      </c>
      <c r="B217" s="5">
        <v>0.62638888888888888</v>
      </c>
      <c r="C217" s="1" t="s">
        <v>70</v>
      </c>
      <c r="D217" s="1">
        <v>4</v>
      </c>
      <c r="E217" s="1">
        <v>5</v>
      </c>
      <c r="F217" s="1" t="s">
        <v>247</v>
      </c>
      <c r="G217" s="2">
        <v>51.898966666666702</v>
      </c>
      <c r="H217" s="6">
        <f>1+COUNTIFS(A:A,A217,O:O,"&lt;"&amp;O217)</f>
        <v>5</v>
      </c>
      <c r="I217" s="2">
        <f>AVERAGEIF(A:A,A217,G:G)</f>
        <v>48.607464285714279</v>
      </c>
      <c r="J217" s="2">
        <f>G217-I217</f>
        <v>3.2915023809524229</v>
      </c>
      <c r="K217" s="2">
        <f>90+J217</f>
        <v>93.291502380952423</v>
      </c>
      <c r="L217" s="2">
        <f>EXP(0.06*K217)</f>
        <v>269.74852682344635</v>
      </c>
      <c r="M217" s="2">
        <f>SUMIF(A:A,A217,L:L)</f>
        <v>4914.2104718286719</v>
      </c>
      <c r="N217" s="3">
        <f>L217/M217</f>
        <v>5.4891529040079504E-2</v>
      </c>
      <c r="O217" s="7">
        <f>1/N217</f>
        <v>18.21774720958933</v>
      </c>
      <c r="P217" s="3">
        <f>IF(O217&gt;21,"",N217)</f>
        <v>5.4891529040079504E-2</v>
      </c>
      <c r="Q217" s="3">
        <f>IF(ISNUMBER(P217),SUMIF(A:A,A217,P:P),"")</f>
        <v>0.77525075075469563</v>
      </c>
      <c r="R217" s="3">
        <f>IFERROR(P217*(1/Q217),"")</f>
        <v>7.0804870535943865E-2</v>
      </c>
      <c r="S217" s="8">
        <f>IFERROR(1/R217,"")</f>
        <v>14.123322201293387</v>
      </c>
    </row>
    <row r="218" spans="1:19" x14ac:dyDescent="0.25">
      <c r="A218" s="1">
        <v>25</v>
      </c>
      <c r="B218" s="5">
        <v>0.62638888888888888</v>
      </c>
      <c r="C218" s="1" t="s">
        <v>70</v>
      </c>
      <c r="D218" s="1">
        <v>4</v>
      </c>
      <c r="E218" s="1">
        <v>15</v>
      </c>
      <c r="F218" s="1" t="s">
        <v>257</v>
      </c>
      <c r="G218" s="2">
        <v>49.7537666666666</v>
      </c>
      <c r="H218" s="6">
        <f>1+COUNTIFS(A:A,A218,O:O,"&lt;"&amp;O218)</f>
        <v>6</v>
      </c>
      <c r="I218" s="2">
        <f>AVERAGEIF(A:A,A218,G:G)</f>
        <v>48.607464285714279</v>
      </c>
      <c r="J218" s="2">
        <f>G218-I218</f>
        <v>1.1463023809523207</v>
      </c>
      <c r="K218" s="2">
        <f>90+J218</f>
        <v>91.146302380952321</v>
      </c>
      <c r="L218" s="2">
        <f>EXP(0.06*K218)</f>
        <v>237.17022751262635</v>
      </c>
      <c r="M218" s="2">
        <f>SUMIF(A:A,A218,L:L)</f>
        <v>4914.2104718286719</v>
      </c>
      <c r="N218" s="3">
        <f>L218/M218</f>
        <v>4.8262122445148499E-2</v>
      </c>
      <c r="O218" s="7">
        <f>1/N218</f>
        <v>20.720182812857704</v>
      </c>
      <c r="P218" s="3">
        <f>IF(O218&gt;21,"",N218)</f>
        <v>4.8262122445148499E-2</v>
      </c>
      <c r="Q218" s="3">
        <f>IF(ISNUMBER(P218),SUMIF(A:A,A218,P:P),"")</f>
        <v>0.77525075075469563</v>
      </c>
      <c r="R218" s="3">
        <f>IFERROR(P218*(1/Q218),"")</f>
        <v>6.225356427990042E-2</v>
      </c>
      <c r="S218" s="8">
        <f>IFERROR(1/R218,"")</f>
        <v>16.063337281442475</v>
      </c>
    </row>
    <row r="219" spans="1:19" x14ac:dyDescent="0.25">
      <c r="A219" s="1">
        <v>25</v>
      </c>
      <c r="B219" s="5">
        <v>0.62638888888888888</v>
      </c>
      <c r="C219" s="1" t="s">
        <v>70</v>
      </c>
      <c r="D219" s="1">
        <v>4</v>
      </c>
      <c r="E219" s="1">
        <v>2</v>
      </c>
      <c r="F219" s="1" t="s">
        <v>245</v>
      </c>
      <c r="G219" s="2">
        <v>48.444700000000005</v>
      </c>
      <c r="H219" s="6">
        <f>1+COUNTIFS(A:A,A219,O:O,"&lt;"&amp;O219)</f>
        <v>7</v>
      </c>
      <c r="I219" s="2">
        <f>AVERAGEIF(A:A,A219,G:G)</f>
        <v>48.607464285714279</v>
      </c>
      <c r="J219" s="2">
        <f>G219-I219</f>
        <v>-0.16276428571427459</v>
      </c>
      <c r="K219" s="2">
        <f>90+J219</f>
        <v>89.837235714285725</v>
      </c>
      <c r="L219" s="2">
        <f>EXP(0.06*K219)</f>
        <v>219.25471647009283</v>
      </c>
      <c r="M219" s="2">
        <f>SUMIF(A:A,A219,L:L)</f>
        <v>4914.2104718286719</v>
      </c>
      <c r="N219" s="3">
        <f>L219/M219</f>
        <v>4.4616468449407691E-2</v>
      </c>
      <c r="O219" s="7">
        <f>1/N219</f>
        <v>22.413248622174972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8" t="str">
        <f>IFERROR(1/R219,"")</f>
        <v/>
      </c>
    </row>
    <row r="220" spans="1:19" x14ac:dyDescent="0.25">
      <c r="A220" s="1">
        <v>25</v>
      </c>
      <c r="B220" s="5">
        <v>0.62638888888888888</v>
      </c>
      <c r="C220" s="1" t="s">
        <v>70</v>
      </c>
      <c r="D220" s="1">
        <v>4</v>
      </c>
      <c r="E220" s="1">
        <v>11</v>
      </c>
      <c r="F220" s="1" t="s">
        <v>253</v>
      </c>
      <c r="G220" s="2">
        <v>45.6394333333334</v>
      </c>
      <c r="H220" s="6">
        <f>1+COUNTIFS(A:A,A220,O:O,"&lt;"&amp;O220)</f>
        <v>8</v>
      </c>
      <c r="I220" s="2">
        <f>AVERAGEIF(A:A,A220,G:G)</f>
        <v>48.607464285714279</v>
      </c>
      <c r="J220" s="2">
        <f>G220-I220</f>
        <v>-2.9680309523808788</v>
      </c>
      <c r="K220" s="2">
        <f>90+J220</f>
        <v>87.031969047619128</v>
      </c>
      <c r="L220" s="2">
        <f>EXP(0.06*K220)</f>
        <v>185.28925468411478</v>
      </c>
      <c r="M220" s="2">
        <f>SUMIF(A:A,A220,L:L)</f>
        <v>4914.2104718286719</v>
      </c>
      <c r="N220" s="3">
        <f>L220/M220</f>
        <v>3.7704786098664005E-2</v>
      </c>
      <c r="O220" s="7">
        <f>1/N220</f>
        <v>26.521831933570709</v>
      </c>
      <c r="P220" s="3" t="str">
        <f>IF(O220&gt;21,"",N220)</f>
        <v/>
      </c>
      <c r="Q220" s="3" t="str">
        <f>IF(ISNUMBER(P220),SUMIF(A:A,A220,P:P),"")</f>
        <v/>
      </c>
      <c r="R220" s="3" t="str">
        <f>IFERROR(P220*(1/Q220),"")</f>
        <v/>
      </c>
      <c r="S220" s="8" t="str">
        <f>IFERROR(1/R220,"")</f>
        <v/>
      </c>
    </row>
    <row r="221" spans="1:19" x14ac:dyDescent="0.25">
      <c r="A221" s="1">
        <v>25</v>
      </c>
      <c r="B221" s="5">
        <v>0.62638888888888888</v>
      </c>
      <c r="C221" s="1" t="s">
        <v>70</v>
      </c>
      <c r="D221" s="1">
        <v>4</v>
      </c>
      <c r="E221" s="1">
        <v>13</v>
      </c>
      <c r="F221" s="1" t="s">
        <v>255</v>
      </c>
      <c r="G221" s="2">
        <v>45.461633333333303</v>
      </c>
      <c r="H221" s="6">
        <f>1+COUNTIFS(A:A,A221,O:O,"&lt;"&amp;O221)</f>
        <v>9</v>
      </c>
      <c r="I221" s="2">
        <f>AVERAGEIF(A:A,A221,G:G)</f>
        <v>48.607464285714279</v>
      </c>
      <c r="J221" s="2">
        <f>G221-I221</f>
        <v>-3.145830952380976</v>
      </c>
      <c r="K221" s="2">
        <f>90+J221</f>
        <v>86.854169047619024</v>
      </c>
      <c r="L221" s="2">
        <f>EXP(0.06*K221)</f>
        <v>183.3230950573242</v>
      </c>
      <c r="M221" s="2">
        <f>SUMIF(A:A,A221,L:L)</f>
        <v>4914.2104718286719</v>
      </c>
      <c r="N221" s="3">
        <f>L221/M221</f>
        <v>3.7304689351066025E-2</v>
      </c>
      <c r="O221" s="7">
        <f>1/N221</f>
        <v>26.806281392380065</v>
      </c>
      <c r="P221" s="3" t="str">
        <f>IF(O221&gt;21,"",N221)</f>
        <v/>
      </c>
      <c r="Q221" s="3" t="str">
        <f>IF(ISNUMBER(P221),SUMIF(A:A,A221,P:P),"")</f>
        <v/>
      </c>
      <c r="R221" s="3" t="str">
        <f>IFERROR(P221*(1/Q221),"")</f>
        <v/>
      </c>
      <c r="S221" s="8" t="str">
        <f>IFERROR(1/R221,"")</f>
        <v/>
      </c>
    </row>
    <row r="222" spans="1:19" x14ac:dyDescent="0.25">
      <c r="A222" s="1">
        <v>25</v>
      </c>
      <c r="B222" s="5">
        <v>0.62638888888888888</v>
      </c>
      <c r="C222" s="1" t="s">
        <v>70</v>
      </c>
      <c r="D222" s="1">
        <v>4</v>
      </c>
      <c r="E222" s="1">
        <v>7</v>
      </c>
      <c r="F222" s="1" t="s">
        <v>249</v>
      </c>
      <c r="G222" s="2">
        <v>38.228266666666599</v>
      </c>
      <c r="H222" s="6">
        <f>1+COUNTIFS(A:A,A222,O:O,"&lt;"&amp;O222)</f>
        <v>10</v>
      </c>
      <c r="I222" s="2">
        <f>AVERAGEIF(A:A,A222,G:G)</f>
        <v>48.607464285714279</v>
      </c>
      <c r="J222" s="2">
        <f>G222-I222</f>
        <v>-10.37919761904768</v>
      </c>
      <c r="K222" s="2">
        <f>90+J222</f>
        <v>79.620802380952313</v>
      </c>
      <c r="L222" s="2">
        <f>EXP(0.06*K222)</f>
        <v>118.77704244682354</v>
      </c>
      <c r="M222" s="2">
        <f>SUMIF(A:A,A222,L:L)</f>
        <v>4914.2104718286719</v>
      </c>
      <c r="N222" s="3">
        <f>L222/M222</f>
        <v>2.4170117077346981E-2</v>
      </c>
      <c r="O222" s="7">
        <f>1/N222</f>
        <v>41.373403231763099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8" t="str">
        <f>IFERROR(1/R222,"")</f>
        <v/>
      </c>
    </row>
    <row r="223" spans="1:19" x14ac:dyDescent="0.25">
      <c r="A223" s="1">
        <v>25</v>
      </c>
      <c r="B223" s="5">
        <v>0.62638888888888888</v>
      </c>
      <c r="C223" s="1" t="s">
        <v>70</v>
      </c>
      <c r="D223" s="1">
        <v>4</v>
      </c>
      <c r="E223" s="1">
        <v>10</v>
      </c>
      <c r="F223" s="1" t="s">
        <v>252</v>
      </c>
      <c r="G223" s="2">
        <v>36.766033333333297</v>
      </c>
      <c r="H223" s="6">
        <f>1+COUNTIFS(A:A,A223,O:O,"&lt;"&amp;O223)</f>
        <v>11</v>
      </c>
      <c r="I223" s="2">
        <f>AVERAGEIF(A:A,A223,G:G)</f>
        <v>48.607464285714279</v>
      </c>
      <c r="J223" s="2">
        <f>G223-I223</f>
        <v>-11.841430952380982</v>
      </c>
      <c r="K223" s="2">
        <f>90+J223</f>
        <v>78.158569047619011</v>
      </c>
      <c r="L223" s="2">
        <f>EXP(0.06*K223)</f>
        <v>108.80030555818949</v>
      </c>
      <c r="M223" s="2">
        <f>SUMIF(A:A,A223,L:L)</f>
        <v>4914.2104718286719</v>
      </c>
      <c r="N223" s="3">
        <f>L223/M223</f>
        <v>2.2139936045047499E-2</v>
      </c>
      <c r="O223" s="7">
        <f>1/N223</f>
        <v>45.167248810716004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8" t="str">
        <f>IFERROR(1/R223,"")</f>
        <v/>
      </c>
    </row>
    <row r="224" spans="1:19" x14ac:dyDescent="0.25">
      <c r="A224" s="1">
        <v>25</v>
      </c>
      <c r="B224" s="5">
        <v>0.62638888888888888</v>
      </c>
      <c r="C224" s="1" t="s">
        <v>70</v>
      </c>
      <c r="D224" s="1">
        <v>4</v>
      </c>
      <c r="E224" s="1">
        <v>6</v>
      </c>
      <c r="F224" s="1" t="s">
        <v>248</v>
      </c>
      <c r="G224" s="2">
        <v>36.0773333333333</v>
      </c>
      <c r="H224" s="6">
        <f>1+COUNTIFS(A:A,A224,O:O,"&lt;"&amp;O224)</f>
        <v>12</v>
      </c>
      <c r="I224" s="2">
        <f>AVERAGEIF(A:A,A224,G:G)</f>
        <v>48.607464285714279</v>
      </c>
      <c r="J224" s="2">
        <f>G224-I224</f>
        <v>-12.530130952380979</v>
      </c>
      <c r="K224" s="2">
        <f>90+J224</f>
        <v>77.469869047619028</v>
      </c>
      <c r="L224" s="2">
        <f>EXP(0.06*K224)</f>
        <v>104.39608167099111</v>
      </c>
      <c r="M224" s="2">
        <f>SUMIF(A:A,A224,L:L)</f>
        <v>4914.2104718286719</v>
      </c>
      <c r="N224" s="3">
        <f>L224/M224</f>
        <v>2.1243713973883444E-2</v>
      </c>
      <c r="O224" s="7">
        <f>1/N224</f>
        <v>47.072748259997198</v>
      </c>
      <c r="P224" s="3" t="str">
        <f>IF(O224&gt;21,"",N224)</f>
        <v/>
      </c>
      <c r="Q224" s="3" t="str">
        <f>IF(ISNUMBER(P224),SUMIF(A:A,A224,P:P),"")</f>
        <v/>
      </c>
      <c r="R224" s="3" t="str">
        <f>IFERROR(P224*(1/Q224),"")</f>
        <v/>
      </c>
      <c r="S224" s="8" t="str">
        <f>IFERROR(1/R224,"")</f>
        <v/>
      </c>
    </row>
    <row r="225" spans="1:19" x14ac:dyDescent="0.25">
      <c r="A225" s="1">
        <v>25</v>
      </c>
      <c r="B225" s="5">
        <v>0.62638888888888888</v>
      </c>
      <c r="C225" s="1" t="s">
        <v>70</v>
      </c>
      <c r="D225" s="1">
        <v>4</v>
      </c>
      <c r="E225" s="1">
        <v>4</v>
      </c>
      <c r="F225" s="1" t="s">
        <v>246</v>
      </c>
      <c r="G225" s="2">
        <v>35.9712666666667</v>
      </c>
      <c r="H225" s="6">
        <f>1+COUNTIFS(A:A,A225,O:O,"&lt;"&amp;O225)</f>
        <v>13</v>
      </c>
      <c r="I225" s="2">
        <f>AVERAGEIF(A:A,A225,G:G)</f>
        <v>48.607464285714279</v>
      </c>
      <c r="J225" s="2">
        <f>G225-I225</f>
        <v>-12.636197619047579</v>
      </c>
      <c r="K225" s="2">
        <f>90+J225</f>
        <v>77.363802380952421</v>
      </c>
      <c r="L225" s="2">
        <f>EXP(0.06*K225)</f>
        <v>103.73381457630992</v>
      </c>
      <c r="M225" s="2">
        <f>SUMIF(A:A,A225,L:L)</f>
        <v>4914.2104718286719</v>
      </c>
      <c r="N225" s="3">
        <f>L225/M225</f>
        <v>2.1108948257502813E-2</v>
      </c>
      <c r="O225" s="7">
        <f>1/N225</f>
        <v>47.373274490100052</v>
      </c>
      <c r="P225" s="3" t="str">
        <f>IF(O225&gt;21,"",N225)</f>
        <v/>
      </c>
      <c r="Q225" s="3" t="str">
        <f>IF(ISNUMBER(P225),SUMIF(A:A,A225,P:P),"")</f>
        <v/>
      </c>
      <c r="R225" s="3" t="str">
        <f>IFERROR(P225*(1/Q225),"")</f>
        <v/>
      </c>
      <c r="S225" s="8" t="str">
        <f>IFERROR(1/R225,"")</f>
        <v/>
      </c>
    </row>
    <row r="226" spans="1:19" x14ac:dyDescent="0.25">
      <c r="A226" s="1">
        <v>25</v>
      </c>
      <c r="B226" s="5">
        <v>0.62638888888888888</v>
      </c>
      <c r="C226" s="1" t="s">
        <v>70</v>
      </c>
      <c r="D226" s="1">
        <v>4</v>
      </c>
      <c r="E226" s="1">
        <v>14</v>
      </c>
      <c r="F226" s="1" t="s">
        <v>256</v>
      </c>
      <c r="G226" s="2">
        <v>31.825799999999997</v>
      </c>
      <c r="H226" s="6">
        <f>1+COUNTIFS(A:A,A226,O:O,"&lt;"&amp;O226)</f>
        <v>14</v>
      </c>
      <c r="I226" s="2">
        <f>AVERAGEIF(A:A,A226,G:G)</f>
        <v>48.607464285714279</v>
      </c>
      <c r="J226" s="2">
        <f>G226-I226</f>
        <v>-16.781664285714282</v>
      </c>
      <c r="K226" s="2">
        <f>90+J226</f>
        <v>73.218335714285715</v>
      </c>
      <c r="L226" s="2">
        <f>EXP(0.06*K226)</f>
        <v>80.890803713061558</v>
      </c>
      <c r="M226" s="2">
        <f>SUMIF(A:A,A226,L:L)</f>
        <v>4914.2104718286719</v>
      </c>
      <c r="N226" s="3">
        <f>L226/M226</f>
        <v>1.6460589992386008E-2</v>
      </c>
      <c r="O226" s="7">
        <f>1/N226</f>
        <v>60.751163868522262</v>
      </c>
      <c r="P226" s="3" t="str">
        <f>IF(O226&gt;21,"",N226)</f>
        <v/>
      </c>
      <c r="Q226" s="3" t="str">
        <f>IF(ISNUMBER(P226),SUMIF(A:A,A226,P:P),"")</f>
        <v/>
      </c>
      <c r="R226" s="3" t="str">
        <f>IFERROR(P226*(1/Q226),"")</f>
        <v/>
      </c>
      <c r="S226" s="8" t="str">
        <f>IFERROR(1/R226,"")</f>
        <v/>
      </c>
    </row>
    <row r="227" spans="1:19" x14ac:dyDescent="0.25">
      <c r="A227" s="1">
        <v>26</v>
      </c>
      <c r="B227" s="5">
        <v>0.63194444444444442</v>
      </c>
      <c r="C227" s="1" t="s">
        <v>40</v>
      </c>
      <c r="D227" s="1">
        <v>5</v>
      </c>
      <c r="E227" s="1">
        <v>1</v>
      </c>
      <c r="F227" s="1" t="s">
        <v>258</v>
      </c>
      <c r="G227" s="2">
        <v>70.162599999999998</v>
      </c>
      <c r="H227" s="6">
        <f>1+COUNTIFS(A:A,A227,O:O,"&lt;"&amp;O227)</f>
        <v>1</v>
      </c>
      <c r="I227" s="2">
        <f>AVERAGEIF(A:A,A227,G:G)</f>
        <v>52.985826666666661</v>
      </c>
      <c r="J227" s="2">
        <f>G227-I227</f>
        <v>17.176773333333337</v>
      </c>
      <c r="K227" s="2">
        <f>90+J227</f>
        <v>107.17677333333333</v>
      </c>
      <c r="L227" s="2">
        <f>EXP(0.06*K227)</f>
        <v>620.55013554331913</v>
      </c>
      <c r="M227" s="2">
        <f>SUMIF(A:A,A227,L:L)</f>
        <v>1441.3287890459987</v>
      </c>
      <c r="N227" s="3">
        <f>L227/M227</f>
        <v>0.43054030437708463</v>
      </c>
      <c r="O227" s="7">
        <f>1/N227</f>
        <v>2.3226629187407259</v>
      </c>
      <c r="P227" s="3">
        <f>IF(O227&gt;21,"",N227)</f>
        <v>0.43054030437708463</v>
      </c>
      <c r="Q227" s="3">
        <f>IF(ISNUMBER(P227),SUMIF(A:A,A227,P:P),"")</f>
        <v>0.99999999999999989</v>
      </c>
      <c r="R227" s="3">
        <f>IFERROR(P227*(1/Q227),"")</f>
        <v>0.43054030437708474</v>
      </c>
      <c r="S227" s="8">
        <f>IFERROR(1/R227,"")</f>
        <v>2.3226629187407255</v>
      </c>
    </row>
    <row r="228" spans="1:19" x14ac:dyDescent="0.25">
      <c r="A228" s="1">
        <v>26</v>
      </c>
      <c r="B228" s="5">
        <v>0.63194444444444442</v>
      </c>
      <c r="C228" s="1" t="s">
        <v>40</v>
      </c>
      <c r="D228" s="1">
        <v>5</v>
      </c>
      <c r="E228" s="1">
        <v>2</v>
      </c>
      <c r="F228" s="1" t="s">
        <v>259</v>
      </c>
      <c r="G228" s="2">
        <v>63.142333333333298</v>
      </c>
      <c r="H228" s="6">
        <f>1+COUNTIFS(A:A,A228,O:O,"&lt;"&amp;O228)</f>
        <v>2</v>
      </c>
      <c r="I228" s="2">
        <f>AVERAGEIF(A:A,A228,G:G)</f>
        <v>52.985826666666661</v>
      </c>
      <c r="J228" s="2">
        <f>G228-I228</f>
        <v>10.156506666666637</v>
      </c>
      <c r="K228" s="2">
        <f>90+J228</f>
        <v>100.15650666666664</v>
      </c>
      <c r="L228" s="2">
        <f>EXP(0.06*K228)</f>
        <v>407.23499413935764</v>
      </c>
      <c r="M228" s="2">
        <f>SUMIF(A:A,A228,L:L)</f>
        <v>1441.3287890459987</v>
      </c>
      <c r="N228" s="3">
        <f>L228/M228</f>
        <v>0.28254135852576873</v>
      </c>
      <c r="O228" s="7">
        <f>1/N228</f>
        <v>3.5393048480327054</v>
      </c>
      <c r="P228" s="3">
        <f>IF(O228&gt;21,"",N228)</f>
        <v>0.28254135852576873</v>
      </c>
      <c r="Q228" s="3">
        <f>IF(ISNUMBER(P228),SUMIF(A:A,A228,P:P),"")</f>
        <v>0.99999999999999989</v>
      </c>
      <c r="R228" s="3">
        <f>IFERROR(P228*(1/Q228),"")</f>
        <v>0.28254135852576878</v>
      </c>
      <c r="S228" s="8">
        <f>IFERROR(1/R228,"")</f>
        <v>3.5393048480327045</v>
      </c>
    </row>
    <row r="229" spans="1:19" x14ac:dyDescent="0.25">
      <c r="A229" s="1">
        <v>26</v>
      </c>
      <c r="B229" s="5">
        <v>0.63194444444444442</v>
      </c>
      <c r="C229" s="1" t="s">
        <v>40</v>
      </c>
      <c r="D229" s="1">
        <v>5</v>
      </c>
      <c r="E229" s="1">
        <v>3</v>
      </c>
      <c r="F229" s="1" t="s">
        <v>260</v>
      </c>
      <c r="G229" s="2">
        <v>52.580000000000005</v>
      </c>
      <c r="H229" s="6">
        <f>1+COUNTIFS(A:A,A229,O:O,"&lt;"&amp;O229)</f>
        <v>3</v>
      </c>
      <c r="I229" s="2">
        <f>AVERAGEIF(A:A,A229,G:G)</f>
        <v>52.985826666666661</v>
      </c>
      <c r="J229" s="2">
        <f>G229-I229</f>
        <v>-0.40582666666665546</v>
      </c>
      <c r="K229" s="2">
        <f>90+J229</f>
        <v>89.594173333333345</v>
      </c>
      <c r="L229" s="2">
        <f>EXP(0.06*K229)</f>
        <v>216.08036528692833</v>
      </c>
      <c r="M229" s="2">
        <f>SUMIF(A:A,A229,L:L)</f>
        <v>1441.3287890459987</v>
      </c>
      <c r="N229" s="3">
        <f>L229/M229</f>
        <v>0.14991746985776214</v>
      </c>
      <c r="O229" s="7">
        <f>1/N229</f>
        <v>6.6703366922398999</v>
      </c>
      <c r="P229" s="3">
        <f>IF(O229&gt;21,"",N229)</f>
        <v>0.14991746985776214</v>
      </c>
      <c r="Q229" s="3">
        <f>IF(ISNUMBER(P229),SUMIF(A:A,A229,P:P),"")</f>
        <v>0.99999999999999989</v>
      </c>
      <c r="R229" s="3">
        <f>IFERROR(P229*(1/Q229),"")</f>
        <v>0.14991746985776216</v>
      </c>
      <c r="S229" s="8">
        <f>IFERROR(1/R229,"")</f>
        <v>6.670336692239899</v>
      </c>
    </row>
    <row r="230" spans="1:19" x14ac:dyDescent="0.25">
      <c r="A230" s="1">
        <v>26</v>
      </c>
      <c r="B230" s="5">
        <v>0.63194444444444442</v>
      </c>
      <c r="C230" s="1" t="s">
        <v>40</v>
      </c>
      <c r="D230" s="1">
        <v>5</v>
      </c>
      <c r="E230" s="1">
        <v>5</v>
      </c>
      <c r="F230" s="1" t="s">
        <v>262</v>
      </c>
      <c r="G230" s="2">
        <v>39.878900000000002</v>
      </c>
      <c r="H230" s="6">
        <f>1+COUNTIFS(A:A,A230,O:O,"&lt;"&amp;O230)</f>
        <v>4</v>
      </c>
      <c r="I230" s="2">
        <f>AVERAGEIF(A:A,A230,G:G)</f>
        <v>52.985826666666661</v>
      </c>
      <c r="J230" s="2">
        <f>G230-I230</f>
        <v>-13.106926666666659</v>
      </c>
      <c r="K230" s="2">
        <f>90+J230</f>
        <v>76.893073333333348</v>
      </c>
      <c r="L230" s="2">
        <f>EXP(0.06*K230)</f>
        <v>100.84497130061537</v>
      </c>
      <c r="M230" s="2">
        <f>SUMIF(A:A,A230,L:L)</f>
        <v>1441.3287890459987</v>
      </c>
      <c r="N230" s="3">
        <f>L230/M230</f>
        <v>6.99666669166885E-2</v>
      </c>
      <c r="O230" s="7">
        <f>1/N230</f>
        <v>14.292520196663524</v>
      </c>
      <c r="P230" s="3">
        <f>IF(O230&gt;21,"",N230)</f>
        <v>6.99666669166885E-2</v>
      </c>
      <c r="Q230" s="3">
        <f>IF(ISNUMBER(P230),SUMIF(A:A,A230,P:P),"")</f>
        <v>0.99999999999999989</v>
      </c>
      <c r="R230" s="3">
        <f>IFERROR(P230*(1/Q230),"")</f>
        <v>6.9966666916688514E-2</v>
      </c>
      <c r="S230" s="8">
        <f>IFERROR(1/R230,"")</f>
        <v>14.292520196663521</v>
      </c>
    </row>
    <row r="231" spans="1:19" x14ac:dyDescent="0.25">
      <c r="A231" s="1">
        <v>26</v>
      </c>
      <c r="B231" s="5">
        <v>0.63194444444444442</v>
      </c>
      <c r="C231" s="1" t="s">
        <v>40</v>
      </c>
      <c r="D231" s="1">
        <v>5</v>
      </c>
      <c r="E231" s="1">
        <v>4</v>
      </c>
      <c r="F231" s="1" t="s">
        <v>261</v>
      </c>
      <c r="G231" s="2">
        <v>39.165299999999995</v>
      </c>
      <c r="H231" s="6">
        <f>1+COUNTIFS(A:A,A231,O:O,"&lt;"&amp;O231)</f>
        <v>5</v>
      </c>
      <c r="I231" s="2">
        <f>AVERAGEIF(A:A,A231,G:G)</f>
        <v>52.985826666666661</v>
      </c>
      <c r="J231" s="2">
        <f>G231-I231</f>
        <v>-13.820526666666666</v>
      </c>
      <c r="K231" s="2">
        <f>90+J231</f>
        <v>76.179473333333334</v>
      </c>
      <c r="L231" s="2">
        <f>EXP(0.06*K231)</f>
        <v>96.618322775778267</v>
      </c>
      <c r="M231" s="2">
        <f>SUMIF(A:A,A231,L:L)</f>
        <v>1441.3287890459987</v>
      </c>
      <c r="N231" s="3">
        <f>L231/M231</f>
        <v>6.7034200322695955E-2</v>
      </c>
      <c r="O231" s="7">
        <f>1/N231</f>
        <v>14.91775832613949</v>
      </c>
      <c r="P231" s="3">
        <f>IF(O231&gt;21,"",N231)</f>
        <v>6.7034200322695955E-2</v>
      </c>
      <c r="Q231" s="3">
        <f>IF(ISNUMBER(P231),SUMIF(A:A,A231,P:P),"")</f>
        <v>0.99999999999999989</v>
      </c>
      <c r="R231" s="3">
        <f>IFERROR(P231*(1/Q231),"")</f>
        <v>6.7034200322695969E-2</v>
      </c>
      <c r="S231" s="8">
        <f>IFERROR(1/R231,"")</f>
        <v>14.917758326139486</v>
      </c>
    </row>
    <row r="232" spans="1:19" x14ac:dyDescent="0.25">
      <c r="A232" s="1">
        <v>27</v>
      </c>
      <c r="B232" s="5">
        <v>0.63750000000000007</v>
      </c>
      <c r="C232" s="1" t="s">
        <v>99</v>
      </c>
      <c r="D232" s="1">
        <v>4</v>
      </c>
      <c r="E232" s="1">
        <v>1</v>
      </c>
      <c r="F232" s="1" t="s">
        <v>264</v>
      </c>
      <c r="G232" s="2">
        <v>63.206499999999998</v>
      </c>
      <c r="H232" s="6">
        <f>1+COUNTIFS(A:A,A232,O:O,"&lt;"&amp;O232)</f>
        <v>1</v>
      </c>
      <c r="I232" s="2">
        <f>AVERAGEIF(A:A,A232,G:G)</f>
        <v>49.836883333333311</v>
      </c>
      <c r="J232" s="2">
        <f>G232-I232</f>
        <v>13.369616666666687</v>
      </c>
      <c r="K232" s="2">
        <f>90+J232</f>
        <v>103.36961666666669</v>
      </c>
      <c r="L232" s="2">
        <f>EXP(0.06*K232)</f>
        <v>493.82292425341268</v>
      </c>
      <c r="M232" s="2">
        <f>SUMIF(A:A,A232,L:L)</f>
        <v>1509.6910740914345</v>
      </c>
      <c r="N232" s="3">
        <f>L232/M232</f>
        <v>0.32710196988520068</v>
      </c>
      <c r="O232" s="7">
        <f>1/N232</f>
        <v>3.0571506504560606</v>
      </c>
      <c r="P232" s="3">
        <f>IF(O232&gt;21,"",N232)</f>
        <v>0.32710196988520068</v>
      </c>
      <c r="Q232" s="3">
        <f>IF(ISNUMBER(P232),SUMIF(A:A,A232,P:P),"")</f>
        <v>1</v>
      </c>
      <c r="R232" s="3">
        <f>IFERROR(P232*(1/Q232),"")</f>
        <v>0.32710196988520068</v>
      </c>
      <c r="S232" s="8">
        <f>IFERROR(1/R232,"")</f>
        <v>3.0571506504560606</v>
      </c>
    </row>
    <row r="233" spans="1:19" x14ac:dyDescent="0.25">
      <c r="A233" s="1">
        <v>27</v>
      </c>
      <c r="B233" s="5">
        <v>0.63750000000000007</v>
      </c>
      <c r="C233" s="1" t="s">
        <v>99</v>
      </c>
      <c r="D233" s="1">
        <v>4</v>
      </c>
      <c r="E233" s="1">
        <v>5</v>
      </c>
      <c r="F233" s="1" t="s">
        <v>268</v>
      </c>
      <c r="G233" s="2">
        <v>55.443799999999996</v>
      </c>
      <c r="H233" s="6">
        <f>1+COUNTIFS(A:A,A233,O:O,"&lt;"&amp;O233)</f>
        <v>2</v>
      </c>
      <c r="I233" s="2">
        <f>AVERAGEIF(A:A,A233,G:G)</f>
        <v>49.836883333333311</v>
      </c>
      <c r="J233" s="2">
        <f>G233-I233</f>
        <v>5.6069166666666845</v>
      </c>
      <c r="K233" s="2">
        <f>90+J233</f>
        <v>95.606916666666677</v>
      </c>
      <c r="L233" s="2">
        <f>EXP(0.06*K233)</f>
        <v>309.95124161633646</v>
      </c>
      <c r="M233" s="2">
        <f>SUMIF(A:A,A233,L:L)</f>
        <v>1509.6910740914345</v>
      </c>
      <c r="N233" s="3">
        <f>L233/M233</f>
        <v>0.20530772615375764</v>
      </c>
      <c r="O233" s="7">
        <f>1/N233</f>
        <v>4.8707373011919044</v>
      </c>
      <c r="P233" s="3">
        <f>IF(O233&gt;21,"",N233)</f>
        <v>0.20530772615375764</v>
      </c>
      <c r="Q233" s="3">
        <f>IF(ISNUMBER(P233),SUMIF(A:A,A233,P:P),"")</f>
        <v>1</v>
      </c>
      <c r="R233" s="3">
        <f>IFERROR(P233*(1/Q233),"")</f>
        <v>0.20530772615375764</v>
      </c>
      <c r="S233" s="8">
        <f>IFERROR(1/R233,"")</f>
        <v>4.8707373011919044</v>
      </c>
    </row>
    <row r="234" spans="1:19" x14ac:dyDescent="0.25">
      <c r="A234" s="1">
        <v>27</v>
      </c>
      <c r="B234" s="5">
        <v>0.63750000000000007</v>
      </c>
      <c r="C234" s="1" t="s">
        <v>99</v>
      </c>
      <c r="D234" s="1">
        <v>4</v>
      </c>
      <c r="E234" s="1">
        <v>4</v>
      </c>
      <c r="F234" s="1" t="s">
        <v>267</v>
      </c>
      <c r="G234" s="2">
        <v>51.808633333333297</v>
      </c>
      <c r="H234" s="6">
        <f>1+COUNTIFS(A:A,A234,O:O,"&lt;"&amp;O234)</f>
        <v>3</v>
      </c>
      <c r="I234" s="2">
        <f>AVERAGEIF(A:A,A234,G:G)</f>
        <v>49.836883333333311</v>
      </c>
      <c r="J234" s="2">
        <f>G234-I234</f>
        <v>1.9717499999999859</v>
      </c>
      <c r="K234" s="2">
        <f>90+J234</f>
        <v>91.971749999999986</v>
      </c>
      <c r="L234" s="2">
        <f>EXP(0.06*K234)</f>
        <v>249.21226420298302</v>
      </c>
      <c r="M234" s="2">
        <f>SUMIF(A:A,A234,L:L)</f>
        <v>1509.6910740914345</v>
      </c>
      <c r="N234" s="3">
        <f>L234/M234</f>
        <v>0.16507500672146749</v>
      </c>
      <c r="O234" s="7">
        <f>1/N234</f>
        <v>6.0578522446302774</v>
      </c>
      <c r="P234" s="3">
        <f>IF(O234&gt;21,"",N234)</f>
        <v>0.16507500672146749</v>
      </c>
      <c r="Q234" s="3">
        <f>IF(ISNUMBER(P234),SUMIF(A:A,A234,P:P),"")</f>
        <v>1</v>
      </c>
      <c r="R234" s="3">
        <f>IFERROR(P234*(1/Q234),"")</f>
        <v>0.16507500672146749</v>
      </c>
      <c r="S234" s="8">
        <f>IFERROR(1/R234,"")</f>
        <v>6.0578522446302774</v>
      </c>
    </row>
    <row r="235" spans="1:19" x14ac:dyDescent="0.25">
      <c r="A235" s="1">
        <v>27</v>
      </c>
      <c r="B235" s="5">
        <v>0.63750000000000007</v>
      </c>
      <c r="C235" s="1" t="s">
        <v>99</v>
      </c>
      <c r="D235" s="1">
        <v>4</v>
      </c>
      <c r="E235" s="1">
        <v>3</v>
      </c>
      <c r="F235" s="1" t="s">
        <v>266</v>
      </c>
      <c r="G235" s="2">
        <v>49.4585333333333</v>
      </c>
      <c r="H235" s="6">
        <f>1+COUNTIFS(A:A,A235,O:O,"&lt;"&amp;O235)</f>
        <v>4</v>
      </c>
      <c r="I235" s="2">
        <f>AVERAGEIF(A:A,A235,G:G)</f>
        <v>49.836883333333311</v>
      </c>
      <c r="J235" s="2">
        <f>G235-I235</f>
        <v>-0.37835000000001173</v>
      </c>
      <c r="K235" s="2">
        <f>90+J235</f>
        <v>89.621649999999988</v>
      </c>
      <c r="L235" s="2">
        <f>EXP(0.06*K235)</f>
        <v>216.43688917903515</v>
      </c>
      <c r="M235" s="2">
        <f>SUMIF(A:A,A235,L:L)</f>
        <v>1509.6910740914345</v>
      </c>
      <c r="N235" s="3">
        <f>L235/M235</f>
        <v>0.143365018773322</v>
      </c>
      <c r="O235" s="7">
        <f>1/N235</f>
        <v>6.9752022394048918</v>
      </c>
      <c r="P235" s="3">
        <f>IF(O235&gt;21,"",N235)</f>
        <v>0.143365018773322</v>
      </c>
      <c r="Q235" s="3">
        <f>IF(ISNUMBER(P235),SUMIF(A:A,A235,P:P),"")</f>
        <v>1</v>
      </c>
      <c r="R235" s="3">
        <f>IFERROR(P235*(1/Q235),"")</f>
        <v>0.143365018773322</v>
      </c>
      <c r="S235" s="8">
        <f>IFERROR(1/R235,"")</f>
        <v>6.9752022394048918</v>
      </c>
    </row>
    <row r="236" spans="1:19" x14ac:dyDescent="0.25">
      <c r="A236" s="1">
        <v>27</v>
      </c>
      <c r="B236" s="5">
        <v>0.63750000000000007</v>
      </c>
      <c r="C236" s="1" t="s">
        <v>99</v>
      </c>
      <c r="D236" s="1">
        <v>4</v>
      </c>
      <c r="E236" s="1">
        <v>2</v>
      </c>
      <c r="F236" s="1" t="s">
        <v>265</v>
      </c>
      <c r="G236" s="2">
        <v>41.333866666666701</v>
      </c>
      <c r="H236" s="6">
        <f>1+COUNTIFS(A:A,A236,O:O,"&lt;"&amp;O236)</f>
        <v>5</v>
      </c>
      <c r="I236" s="2">
        <f>AVERAGEIF(A:A,A236,G:G)</f>
        <v>49.836883333333311</v>
      </c>
      <c r="J236" s="2">
        <f>G236-I236</f>
        <v>-8.5030166666666105</v>
      </c>
      <c r="K236" s="2">
        <f>90+J236</f>
        <v>81.49698333333339</v>
      </c>
      <c r="L236" s="2">
        <f>EXP(0.06*K236)</f>
        <v>132.92951163209449</v>
      </c>
      <c r="M236" s="2">
        <f>SUMIF(A:A,A236,L:L)</f>
        <v>1509.6910740914345</v>
      </c>
      <c r="N236" s="3">
        <f>L236/M236</f>
        <v>8.805080318309122E-2</v>
      </c>
      <c r="O236" s="7">
        <f>1/N236</f>
        <v>11.35707982039208</v>
      </c>
      <c r="P236" s="3">
        <f>IF(O236&gt;21,"",N236)</f>
        <v>8.805080318309122E-2</v>
      </c>
      <c r="Q236" s="3">
        <f>IF(ISNUMBER(P236),SUMIF(A:A,A236,P:P),"")</f>
        <v>1</v>
      </c>
      <c r="R236" s="3">
        <f>IFERROR(P236*(1/Q236),"")</f>
        <v>8.805080318309122E-2</v>
      </c>
      <c r="S236" s="8">
        <f>IFERROR(1/R236,"")</f>
        <v>11.35707982039208</v>
      </c>
    </row>
    <row r="237" spans="1:19" x14ac:dyDescent="0.25">
      <c r="A237" s="1">
        <v>27</v>
      </c>
      <c r="B237" s="5">
        <v>0.63750000000000007</v>
      </c>
      <c r="C237" s="1" t="s">
        <v>99</v>
      </c>
      <c r="D237" s="1">
        <v>4</v>
      </c>
      <c r="E237" s="1">
        <v>6</v>
      </c>
      <c r="F237" s="1" t="s">
        <v>269</v>
      </c>
      <c r="G237" s="2">
        <v>37.769966666666598</v>
      </c>
      <c r="H237" s="6">
        <f>1+COUNTIFS(A:A,A237,O:O,"&lt;"&amp;O237)</f>
        <v>6</v>
      </c>
      <c r="I237" s="2">
        <f>AVERAGEIF(A:A,A237,G:G)</f>
        <v>49.836883333333311</v>
      </c>
      <c r="J237" s="2">
        <f>G237-I237</f>
        <v>-12.066916666666714</v>
      </c>
      <c r="K237" s="2">
        <f>90+J237</f>
        <v>77.933083333333286</v>
      </c>
      <c r="L237" s="2">
        <f>EXP(0.06*K237)</f>
        <v>107.33824320757262</v>
      </c>
      <c r="M237" s="2">
        <f>SUMIF(A:A,A237,L:L)</f>
        <v>1509.6910740914345</v>
      </c>
      <c r="N237" s="3">
        <f>L237/M237</f>
        <v>7.1099475283160921E-2</v>
      </c>
      <c r="O237" s="7">
        <f>1/N237</f>
        <v>14.06480140700614</v>
      </c>
      <c r="P237" s="3">
        <f>IF(O237&gt;21,"",N237)</f>
        <v>7.1099475283160921E-2</v>
      </c>
      <c r="Q237" s="3">
        <f>IF(ISNUMBER(P237),SUMIF(A:A,A237,P:P),"")</f>
        <v>1</v>
      </c>
      <c r="R237" s="3">
        <f>IFERROR(P237*(1/Q237),"")</f>
        <v>7.1099475283160921E-2</v>
      </c>
      <c r="S237" s="8">
        <f>IFERROR(1/R237,"")</f>
        <v>14.06480140700614</v>
      </c>
    </row>
    <row r="238" spans="1:19" x14ac:dyDescent="0.25">
      <c r="A238" s="1">
        <v>28</v>
      </c>
      <c r="B238" s="5">
        <v>0.63958333333333328</v>
      </c>
      <c r="C238" s="1" t="s">
        <v>46</v>
      </c>
      <c r="D238" s="1">
        <v>5</v>
      </c>
      <c r="E238" s="1">
        <v>5</v>
      </c>
      <c r="F238" s="1" t="s">
        <v>274</v>
      </c>
      <c r="G238" s="2">
        <v>63.625399999999999</v>
      </c>
      <c r="H238" s="6">
        <f>1+COUNTIFS(A:A,A238,O:O,"&lt;"&amp;O238)</f>
        <v>1</v>
      </c>
      <c r="I238" s="2">
        <f>AVERAGEIF(A:A,A238,G:G)</f>
        <v>50.660033333333324</v>
      </c>
      <c r="J238" s="2">
        <f>G238-I238</f>
        <v>12.965366666666675</v>
      </c>
      <c r="K238" s="2">
        <f>90+J238</f>
        <v>102.96536666666668</v>
      </c>
      <c r="L238" s="2">
        <f>EXP(0.06*K238)</f>
        <v>481.9893411454666</v>
      </c>
      <c r="M238" s="2">
        <f>SUMIF(A:A,A238,L:L)</f>
        <v>2317.5135447275634</v>
      </c>
      <c r="N238" s="3">
        <f>L238/M238</f>
        <v>0.20797692520158587</v>
      </c>
      <c r="O238" s="7">
        <f>1/N238</f>
        <v>4.8082257155726751</v>
      </c>
      <c r="P238" s="3">
        <f>IF(O238&gt;21,"",N238)</f>
        <v>0.20797692520158587</v>
      </c>
      <c r="Q238" s="3">
        <f>IF(ISNUMBER(P238),SUMIF(A:A,A238,P:P),"")</f>
        <v>0.9271171007612693</v>
      </c>
      <c r="R238" s="3">
        <f>IFERROR(P238*(1/Q238),"")</f>
        <v>0.22432649018210646</v>
      </c>
      <c r="S238" s="8">
        <f>IFERROR(1/R238,"")</f>
        <v>4.4577882852275179</v>
      </c>
    </row>
    <row r="239" spans="1:19" x14ac:dyDescent="0.25">
      <c r="A239" s="1">
        <v>28</v>
      </c>
      <c r="B239" s="5">
        <v>0.63958333333333328</v>
      </c>
      <c r="C239" s="1" t="s">
        <v>46</v>
      </c>
      <c r="D239" s="1">
        <v>5</v>
      </c>
      <c r="E239" s="1">
        <v>3</v>
      </c>
      <c r="F239" s="1" t="s">
        <v>272</v>
      </c>
      <c r="G239" s="2">
        <v>58.534699999999994</v>
      </c>
      <c r="H239" s="6">
        <f>1+COUNTIFS(A:A,A239,O:O,"&lt;"&amp;O239)</f>
        <v>2</v>
      </c>
      <c r="I239" s="2">
        <f>AVERAGEIF(A:A,A239,G:G)</f>
        <v>50.660033333333324</v>
      </c>
      <c r="J239" s="2">
        <f>G239-I239</f>
        <v>7.8746666666666698</v>
      </c>
      <c r="K239" s="2">
        <f>90+J239</f>
        <v>97.87466666666667</v>
      </c>
      <c r="L239" s="2">
        <f>EXP(0.06*K239)</f>
        <v>355.12860802641183</v>
      </c>
      <c r="M239" s="2">
        <f>SUMIF(A:A,A239,L:L)</f>
        <v>2317.5135447275634</v>
      </c>
      <c r="N239" s="3">
        <f>L239/M239</f>
        <v>0.15323690721650526</v>
      </c>
      <c r="O239" s="7">
        <f>1/N239</f>
        <v>6.5258430110907986</v>
      </c>
      <c r="P239" s="3">
        <f>IF(O239&gt;21,"",N239)</f>
        <v>0.15323690721650526</v>
      </c>
      <c r="Q239" s="3">
        <f>IF(ISNUMBER(P239),SUMIF(A:A,A239,P:P),"")</f>
        <v>0.9271171007612693</v>
      </c>
      <c r="R239" s="3">
        <f>IFERROR(P239*(1/Q239),"")</f>
        <v>0.16528322807408063</v>
      </c>
      <c r="S239" s="8">
        <f>IFERROR(1/R239,"")</f>
        <v>6.0502206524656925</v>
      </c>
    </row>
    <row r="240" spans="1:19" x14ac:dyDescent="0.25">
      <c r="A240" s="1">
        <v>28</v>
      </c>
      <c r="B240" s="5">
        <v>0.63958333333333328</v>
      </c>
      <c r="C240" s="1" t="s">
        <v>46</v>
      </c>
      <c r="D240" s="1">
        <v>5</v>
      </c>
      <c r="E240" s="1">
        <v>1</v>
      </c>
      <c r="F240" s="1" t="s">
        <v>270</v>
      </c>
      <c r="G240" s="2">
        <v>58.519133333333293</v>
      </c>
      <c r="H240" s="6">
        <f>1+COUNTIFS(A:A,A240,O:O,"&lt;"&amp;O240)</f>
        <v>3</v>
      </c>
      <c r="I240" s="2">
        <f>AVERAGEIF(A:A,A240,G:G)</f>
        <v>50.660033333333324</v>
      </c>
      <c r="J240" s="2">
        <f>G240-I240</f>
        <v>7.8590999999999696</v>
      </c>
      <c r="K240" s="2">
        <f>90+J240</f>
        <v>97.85909999999997</v>
      </c>
      <c r="L240" s="2">
        <f>EXP(0.06*K240)</f>
        <v>354.79707275758614</v>
      </c>
      <c r="M240" s="2">
        <f>SUMIF(A:A,A240,L:L)</f>
        <v>2317.5135447275634</v>
      </c>
      <c r="N240" s="3">
        <f>L240/M240</f>
        <v>0.15309385076292811</v>
      </c>
      <c r="O240" s="7">
        <f>1/N240</f>
        <v>6.531940995778724</v>
      </c>
      <c r="P240" s="3">
        <f>IF(O240&gt;21,"",N240)</f>
        <v>0.15309385076292811</v>
      </c>
      <c r="Q240" s="3">
        <f>IF(ISNUMBER(P240),SUMIF(A:A,A240,P:P),"")</f>
        <v>0.9271171007612693</v>
      </c>
      <c r="R240" s="3">
        <f>IFERROR(P240*(1/Q240),"")</f>
        <v>0.16512892560952716</v>
      </c>
      <c r="S240" s="8">
        <f>IFERROR(1/R240,"")</f>
        <v>6.0558741983500477</v>
      </c>
    </row>
    <row r="241" spans="1:19" x14ac:dyDescent="0.25">
      <c r="A241" s="1">
        <v>28</v>
      </c>
      <c r="B241" s="5">
        <v>0.63958333333333328</v>
      </c>
      <c r="C241" s="1" t="s">
        <v>46</v>
      </c>
      <c r="D241" s="1">
        <v>5</v>
      </c>
      <c r="E241" s="1">
        <v>6</v>
      </c>
      <c r="F241" s="1" t="s">
        <v>275</v>
      </c>
      <c r="G241" s="2">
        <v>56.077066666666596</v>
      </c>
      <c r="H241" s="6">
        <f>1+COUNTIFS(A:A,A241,O:O,"&lt;"&amp;O241)</f>
        <v>4</v>
      </c>
      <c r="I241" s="2">
        <f>AVERAGEIF(A:A,A241,G:G)</f>
        <v>50.660033333333324</v>
      </c>
      <c r="J241" s="2">
        <f>G241-I241</f>
        <v>5.4170333333332721</v>
      </c>
      <c r="K241" s="2">
        <f>90+J241</f>
        <v>95.417033333333279</v>
      </c>
      <c r="L241" s="2">
        <f>EXP(0.06*K241)</f>
        <v>306.44000684935583</v>
      </c>
      <c r="M241" s="2">
        <f>SUMIF(A:A,A241,L:L)</f>
        <v>2317.5135447275634</v>
      </c>
      <c r="N241" s="3">
        <f>L241/M241</f>
        <v>0.13222792485788021</v>
      </c>
      <c r="O241" s="7">
        <f>1/N241</f>
        <v>7.5626990370968104</v>
      </c>
      <c r="P241" s="3">
        <f>IF(O241&gt;21,"",N241)</f>
        <v>0.13222792485788021</v>
      </c>
      <c r="Q241" s="3">
        <f>IF(ISNUMBER(P241),SUMIF(A:A,A241,P:P),"")</f>
        <v>0.9271171007612693</v>
      </c>
      <c r="R241" s="3">
        <f>IFERROR(P241*(1/Q241),"")</f>
        <v>0.14262267921636432</v>
      </c>
      <c r="S241" s="8">
        <f>IFERROR(1/R241,"")</f>
        <v>7.0115076052032368</v>
      </c>
    </row>
    <row r="242" spans="1:19" x14ac:dyDescent="0.25">
      <c r="A242" s="1">
        <v>28</v>
      </c>
      <c r="B242" s="5">
        <v>0.63958333333333328</v>
      </c>
      <c r="C242" s="1" t="s">
        <v>46</v>
      </c>
      <c r="D242" s="1">
        <v>5</v>
      </c>
      <c r="E242" s="1">
        <v>2</v>
      </c>
      <c r="F242" s="1" t="s">
        <v>271</v>
      </c>
      <c r="G242" s="2">
        <v>53.000999999999998</v>
      </c>
      <c r="H242" s="6">
        <f>1+COUNTIFS(A:A,A242,O:O,"&lt;"&amp;O242)</f>
        <v>5</v>
      </c>
      <c r="I242" s="2">
        <f>AVERAGEIF(A:A,A242,G:G)</f>
        <v>50.660033333333324</v>
      </c>
      <c r="J242" s="2">
        <f>G242-I242</f>
        <v>2.3409666666666737</v>
      </c>
      <c r="K242" s="2">
        <f>90+J242</f>
        <v>92.340966666666674</v>
      </c>
      <c r="L242" s="2">
        <f>EXP(0.06*K242)</f>
        <v>254.79466869752298</v>
      </c>
      <c r="M242" s="2">
        <f>SUMIF(A:A,A242,L:L)</f>
        <v>2317.5135447275634</v>
      </c>
      <c r="N242" s="3">
        <f>L242/M242</f>
        <v>0.10994311954602859</v>
      </c>
      <c r="O242" s="7">
        <f>1/N242</f>
        <v>9.0956123869246941</v>
      </c>
      <c r="P242" s="3">
        <f>IF(O242&gt;21,"",N242)</f>
        <v>0.10994311954602859</v>
      </c>
      <c r="Q242" s="3">
        <f>IF(ISNUMBER(P242),SUMIF(A:A,A242,P:P),"")</f>
        <v>0.9271171007612693</v>
      </c>
      <c r="R242" s="3">
        <f>IFERROR(P242*(1/Q242),"")</f>
        <v>0.11858601190265254</v>
      </c>
      <c r="S242" s="8">
        <f>IFERROR(1/R242,"")</f>
        <v>8.4326977858139092</v>
      </c>
    </row>
    <row r="243" spans="1:19" x14ac:dyDescent="0.25">
      <c r="A243" s="1">
        <v>28</v>
      </c>
      <c r="B243" s="5">
        <v>0.63958333333333328</v>
      </c>
      <c r="C243" s="1" t="s">
        <v>46</v>
      </c>
      <c r="D243" s="1">
        <v>5</v>
      </c>
      <c r="E243" s="1">
        <v>4</v>
      </c>
      <c r="F243" s="1" t="s">
        <v>273</v>
      </c>
      <c r="G243" s="2">
        <v>49.905500000000004</v>
      </c>
      <c r="H243" s="6">
        <f>1+COUNTIFS(A:A,A243,O:O,"&lt;"&amp;O243)</f>
        <v>6</v>
      </c>
      <c r="I243" s="2">
        <f>AVERAGEIF(A:A,A243,G:G)</f>
        <v>50.660033333333324</v>
      </c>
      <c r="J243" s="2">
        <f>G243-I243</f>
        <v>-0.7545333333333204</v>
      </c>
      <c r="K243" s="2">
        <f>90+J243</f>
        <v>89.245466666666687</v>
      </c>
      <c r="L243" s="2">
        <f>EXP(0.06*K243)</f>
        <v>211.6064115804902</v>
      </c>
      <c r="M243" s="2">
        <f>SUMIF(A:A,A243,L:L)</f>
        <v>2317.5135447275634</v>
      </c>
      <c r="N243" s="3">
        <f>L243/M243</f>
        <v>9.1307518811229088E-2</v>
      </c>
      <c r="O243" s="7">
        <f>1/N243</f>
        <v>10.95200059118263</v>
      </c>
      <c r="P243" s="3">
        <f>IF(O243&gt;21,"",N243)</f>
        <v>9.1307518811229088E-2</v>
      </c>
      <c r="Q243" s="3">
        <f>IF(ISNUMBER(P243),SUMIF(A:A,A243,P:P),"")</f>
        <v>0.9271171007612693</v>
      </c>
      <c r="R243" s="3">
        <f>IFERROR(P243*(1/Q243),"")</f>
        <v>9.848542189142577E-2</v>
      </c>
      <c r="S243" s="8">
        <f>IFERROR(1/R243,"")</f>
        <v>10.153787035632945</v>
      </c>
    </row>
    <row r="244" spans="1:19" x14ac:dyDescent="0.25">
      <c r="A244" s="1">
        <v>28</v>
      </c>
      <c r="B244" s="5">
        <v>0.63958333333333328</v>
      </c>
      <c r="C244" s="1" t="s">
        <v>46</v>
      </c>
      <c r="D244" s="1">
        <v>5</v>
      </c>
      <c r="E244" s="1">
        <v>8</v>
      </c>
      <c r="F244" s="1" t="s">
        <v>277</v>
      </c>
      <c r="G244" s="2">
        <v>47.562066666666603</v>
      </c>
      <c r="H244" s="6">
        <f>1+COUNTIFS(A:A,A244,O:O,"&lt;"&amp;O244)</f>
        <v>7</v>
      </c>
      <c r="I244" s="2">
        <f>AVERAGEIF(A:A,A244,G:G)</f>
        <v>50.660033333333324</v>
      </c>
      <c r="J244" s="2">
        <f>G244-I244</f>
        <v>-3.0979666666667214</v>
      </c>
      <c r="K244" s="2">
        <f>90+J244</f>
        <v>86.902033333333279</v>
      </c>
      <c r="L244" s="2">
        <f>EXP(0.06*K244)</f>
        <v>183.85032950595695</v>
      </c>
      <c r="M244" s="2">
        <f>SUMIF(A:A,A244,L:L)</f>
        <v>2317.5135447275634</v>
      </c>
      <c r="N244" s="3">
        <f>L244/M244</f>
        <v>7.9330854365112058E-2</v>
      </c>
      <c r="O244" s="7">
        <f>1/N244</f>
        <v>12.605435905147363</v>
      </c>
      <c r="P244" s="3">
        <f>IF(O244&gt;21,"",N244)</f>
        <v>7.9330854365112058E-2</v>
      </c>
      <c r="Q244" s="3">
        <f>IF(ISNUMBER(P244),SUMIF(A:A,A244,P:P),"")</f>
        <v>0.9271171007612693</v>
      </c>
      <c r="R244" s="3">
        <f>IFERROR(P244*(1/Q244),"")</f>
        <v>8.556724312384309E-2</v>
      </c>
      <c r="S244" s="8">
        <f>IFERROR(1/R244,"")</f>
        <v>11.686715190212229</v>
      </c>
    </row>
    <row r="245" spans="1:19" x14ac:dyDescent="0.25">
      <c r="A245" s="1">
        <v>28</v>
      </c>
      <c r="B245" s="5">
        <v>0.63958333333333328</v>
      </c>
      <c r="C245" s="1" t="s">
        <v>46</v>
      </c>
      <c r="D245" s="1">
        <v>5</v>
      </c>
      <c r="E245" s="1">
        <v>7</v>
      </c>
      <c r="F245" s="1" t="s">
        <v>276</v>
      </c>
      <c r="G245" s="2">
        <v>37.187066666666702</v>
      </c>
      <c r="H245" s="6">
        <f>1+COUNTIFS(A:A,A245,O:O,"&lt;"&amp;O245)</f>
        <v>8</v>
      </c>
      <c r="I245" s="2">
        <f>AVERAGEIF(A:A,A245,G:G)</f>
        <v>50.660033333333324</v>
      </c>
      <c r="J245" s="2">
        <f>G245-I245</f>
        <v>-13.472966666666622</v>
      </c>
      <c r="K245" s="2">
        <f>90+J245</f>
        <v>76.527033333333378</v>
      </c>
      <c r="L245" s="2">
        <f>EXP(0.06*K245)</f>
        <v>98.654317761458671</v>
      </c>
      <c r="M245" s="2">
        <f>SUMIF(A:A,A245,L:L)</f>
        <v>2317.5135447275634</v>
      </c>
      <c r="N245" s="3">
        <f>L245/M245</f>
        <v>4.256903610591671E-2</v>
      </c>
      <c r="O245" s="7">
        <f>1/N245</f>
        <v>23.491253067414629</v>
      </c>
      <c r="P245" s="3" t="str">
        <f>IF(O245&gt;21,"",N245)</f>
        <v/>
      </c>
      <c r="Q245" s="3" t="str">
        <f>IF(ISNUMBER(P245),SUMIF(A:A,A245,P:P),"")</f>
        <v/>
      </c>
      <c r="R245" s="3" t="str">
        <f>IFERROR(P245*(1/Q245),"")</f>
        <v/>
      </c>
      <c r="S245" s="8" t="str">
        <f>IFERROR(1/R245,"")</f>
        <v/>
      </c>
    </row>
    <row r="246" spans="1:19" x14ac:dyDescent="0.25">
      <c r="A246" s="1">
        <v>28</v>
      </c>
      <c r="B246" s="5">
        <v>0.63958333333333328</v>
      </c>
      <c r="C246" s="1" t="s">
        <v>46</v>
      </c>
      <c r="D246" s="1">
        <v>5</v>
      </c>
      <c r="E246" s="1">
        <v>9</v>
      </c>
      <c r="F246" s="1" t="s">
        <v>278</v>
      </c>
      <c r="G246" s="2">
        <v>31.528366666666702</v>
      </c>
      <c r="H246" s="6">
        <f>1+COUNTIFS(A:A,A246,O:O,"&lt;"&amp;O246)</f>
        <v>9</v>
      </c>
      <c r="I246" s="2">
        <f>AVERAGEIF(A:A,A246,G:G)</f>
        <v>50.660033333333324</v>
      </c>
      <c r="J246" s="2">
        <f>G246-I246</f>
        <v>-19.131666666666622</v>
      </c>
      <c r="K246" s="2">
        <f>90+J246</f>
        <v>70.868333333333382</v>
      </c>
      <c r="L246" s="2">
        <f>EXP(0.06*K246)</f>
        <v>70.252788403314881</v>
      </c>
      <c r="M246" s="2">
        <f>SUMIF(A:A,A246,L:L)</f>
        <v>2317.5135447275634</v>
      </c>
      <c r="N246" s="3">
        <f>L246/M246</f>
        <v>3.0313863132814391E-2</v>
      </c>
      <c r="O246" s="7">
        <f>1/N246</f>
        <v>32.988207264072258</v>
      </c>
      <c r="P246" s="3" t="str">
        <f>IF(O246&gt;21,"",N246)</f>
        <v/>
      </c>
      <c r="Q246" s="3" t="str">
        <f>IF(ISNUMBER(P246),SUMIF(A:A,A246,P:P),"")</f>
        <v/>
      </c>
      <c r="R246" s="3" t="str">
        <f>IFERROR(P246*(1/Q246),"")</f>
        <v/>
      </c>
      <c r="S246" s="8" t="str">
        <f>IFERROR(1/R246,"")</f>
        <v/>
      </c>
    </row>
    <row r="247" spans="1:19" x14ac:dyDescent="0.25">
      <c r="A247" s="1">
        <v>29</v>
      </c>
      <c r="B247" s="5">
        <v>0.64166666666666672</v>
      </c>
      <c r="C247" s="1" t="s">
        <v>206</v>
      </c>
      <c r="D247" s="1">
        <v>3</v>
      </c>
      <c r="E247" s="1">
        <v>7</v>
      </c>
      <c r="F247" s="1" t="s">
        <v>284</v>
      </c>
      <c r="G247" s="2">
        <v>63.277566666666793</v>
      </c>
      <c r="H247" s="6">
        <f>1+COUNTIFS(A:A,A247,O:O,"&lt;"&amp;O247)</f>
        <v>1</v>
      </c>
      <c r="I247" s="2">
        <f>AVERAGEIF(A:A,A247,G:G)</f>
        <v>45.502469444444444</v>
      </c>
      <c r="J247" s="2">
        <f>G247-I247</f>
        <v>17.77509722222235</v>
      </c>
      <c r="K247" s="2">
        <f>90+J247</f>
        <v>107.77509722222234</v>
      </c>
      <c r="L247" s="2">
        <f>EXP(0.06*K247)</f>
        <v>643.23223507712453</v>
      </c>
      <c r="M247" s="2">
        <f>SUMIF(A:A,A247,L:L)</f>
        <v>3338.1190594639729</v>
      </c>
      <c r="N247" s="3">
        <f>L247/M247</f>
        <v>0.19269301772010888</v>
      </c>
      <c r="O247" s="7">
        <f>1/N247</f>
        <v>5.1896016359685815</v>
      </c>
      <c r="P247" s="3">
        <f>IF(O247&gt;21,"",N247)</f>
        <v>0.19269301772010888</v>
      </c>
      <c r="Q247" s="3">
        <f>IF(ISNUMBER(P247),SUMIF(A:A,A247,P:P),"")</f>
        <v>0.87088135877479234</v>
      </c>
      <c r="R247" s="3">
        <f>IFERROR(P247*(1/Q247),"")</f>
        <v>0.22126207637651227</v>
      </c>
      <c r="S247" s="8">
        <f>IFERROR(1/R247,"")</f>
        <v>4.5195273242322038</v>
      </c>
    </row>
    <row r="248" spans="1:19" x14ac:dyDescent="0.25">
      <c r="A248" s="1">
        <v>29</v>
      </c>
      <c r="B248" s="5">
        <v>0.64166666666666672</v>
      </c>
      <c r="C248" s="1" t="s">
        <v>206</v>
      </c>
      <c r="D248" s="1">
        <v>3</v>
      </c>
      <c r="E248" s="1">
        <v>2</v>
      </c>
      <c r="F248" s="1" t="s">
        <v>280</v>
      </c>
      <c r="G248" s="2">
        <v>60.240133333333404</v>
      </c>
      <c r="H248" s="6">
        <f>1+COUNTIFS(A:A,A248,O:O,"&lt;"&amp;O248)</f>
        <v>2</v>
      </c>
      <c r="I248" s="2">
        <f>AVERAGEIF(A:A,A248,G:G)</f>
        <v>45.502469444444444</v>
      </c>
      <c r="J248" s="2">
        <f>G248-I248</f>
        <v>14.73766388888896</v>
      </c>
      <c r="K248" s="2">
        <f>90+J248</f>
        <v>104.73766388888896</v>
      </c>
      <c r="L248" s="2">
        <f>EXP(0.06*K248)</f>
        <v>536.06736456555882</v>
      </c>
      <c r="M248" s="2">
        <f>SUMIF(A:A,A248,L:L)</f>
        <v>3338.1190594639729</v>
      </c>
      <c r="N248" s="3">
        <f>L248/M248</f>
        <v>0.16058964794732014</v>
      </c>
      <c r="O248" s="7">
        <f>1/N248</f>
        <v>6.2270514493439837</v>
      </c>
      <c r="P248" s="3">
        <f>IF(O248&gt;21,"",N248)</f>
        <v>0.16058964794732014</v>
      </c>
      <c r="Q248" s="3">
        <f>IF(ISNUMBER(P248),SUMIF(A:A,A248,P:P),"")</f>
        <v>0.87088135877479234</v>
      </c>
      <c r="R248" s="3">
        <f>IFERROR(P248*(1/Q248),"")</f>
        <v>0.18439899571767984</v>
      </c>
      <c r="S248" s="8">
        <f>IFERROR(1/R248,"")</f>
        <v>5.4230230273652289</v>
      </c>
    </row>
    <row r="249" spans="1:19" x14ac:dyDescent="0.25">
      <c r="A249" s="1">
        <v>29</v>
      </c>
      <c r="B249" s="5">
        <v>0.64166666666666672</v>
      </c>
      <c r="C249" s="1" t="s">
        <v>206</v>
      </c>
      <c r="D249" s="1">
        <v>3</v>
      </c>
      <c r="E249" s="1">
        <v>13</v>
      </c>
      <c r="F249" s="1" t="s">
        <v>290</v>
      </c>
      <c r="G249" s="2">
        <v>57.702833333333302</v>
      </c>
      <c r="H249" s="6">
        <f>1+COUNTIFS(A:A,A249,O:O,"&lt;"&amp;O249)</f>
        <v>3</v>
      </c>
      <c r="I249" s="2">
        <f>AVERAGEIF(A:A,A249,G:G)</f>
        <v>45.502469444444444</v>
      </c>
      <c r="J249" s="2">
        <f>G249-I249</f>
        <v>12.200363888888859</v>
      </c>
      <c r="K249" s="2">
        <f>90+J249</f>
        <v>102.20036388888886</v>
      </c>
      <c r="L249" s="2">
        <f>EXP(0.06*K249)</f>
        <v>460.36600370119044</v>
      </c>
      <c r="M249" s="2">
        <f>SUMIF(A:A,A249,L:L)</f>
        <v>3338.1190594639729</v>
      </c>
      <c r="N249" s="3">
        <f>L249/M249</f>
        <v>0.13791179868075612</v>
      </c>
      <c r="O249" s="7">
        <f>1/N249</f>
        <v>7.251011222867457</v>
      </c>
      <c r="P249" s="3">
        <f>IF(O249&gt;21,"",N249)</f>
        <v>0.13791179868075612</v>
      </c>
      <c r="Q249" s="3">
        <f>IF(ISNUMBER(P249),SUMIF(A:A,A249,P:P),"")</f>
        <v>0.87088135877479234</v>
      </c>
      <c r="R249" s="3">
        <f>IFERROR(P249*(1/Q249),"")</f>
        <v>0.15835888240251075</v>
      </c>
      <c r="S249" s="8">
        <f>IFERROR(1/R249,"")</f>
        <v>6.3147705062620796</v>
      </c>
    </row>
    <row r="250" spans="1:19" x14ac:dyDescent="0.25">
      <c r="A250" s="1">
        <v>29</v>
      </c>
      <c r="B250" s="5">
        <v>0.64166666666666672</v>
      </c>
      <c r="C250" s="1" t="s">
        <v>206</v>
      </c>
      <c r="D250" s="1">
        <v>3</v>
      </c>
      <c r="E250" s="1">
        <v>11</v>
      </c>
      <c r="F250" s="1" t="s">
        <v>288</v>
      </c>
      <c r="G250" s="2">
        <v>54.787300000000002</v>
      </c>
      <c r="H250" s="6">
        <f>1+COUNTIFS(A:A,A250,O:O,"&lt;"&amp;O250)</f>
        <v>4</v>
      </c>
      <c r="I250" s="2">
        <f>AVERAGEIF(A:A,A250,G:G)</f>
        <v>45.502469444444444</v>
      </c>
      <c r="J250" s="2">
        <f>G250-I250</f>
        <v>9.2848305555555584</v>
      </c>
      <c r="K250" s="2">
        <f>90+J250</f>
        <v>99.284830555555558</v>
      </c>
      <c r="L250" s="2">
        <f>EXP(0.06*K250)</f>
        <v>386.48375393216509</v>
      </c>
      <c r="M250" s="2">
        <f>SUMIF(A:A,A250,L:L)</f>
        <v>3338.1190594639729</v>
      </c>
      <c r="N250" s="3">
        <f>L250/M250</f>
        <v>0.11577890034701929</v>
      </c>
      <c r="O250" s="7">
        <f>1/N250</f>
        <v>8.6371523395259544</v>
      </c>
      <c r="P250" s="3">
        <f>IF(O250&gt;21,"",N250)</f>
        <v>0.11577890034701929</v>
      </c>
      <c r="Q250" s="3">
        <f>IF(ISNUMBER(P250),SUMIF(A:A,A250,P:P),"")</f>
        <v>0.87088135877479234</v>
      </c>
      <c r="R250" s="3">
        <f>IFERROR(P250*(1/Q250),"")</f>
        <v>0.13294451555365008</v>
      </c>
      <c r="S250" s="8">
        <f>IFERROR(1/R250,"")</f>
        <v>7.5219349653912388</v>
      </c>
    </row>
    <row r="251" spans="1:19" x14ac:dyDescent="0.25">
      <c r="A251" s="1">
        <v>29</v>
      </c>
      <c r="B251" s="5">
        <v>0.64166666666666672</v>
      </c>
      <c r="C251" s="1" t="s">
        <v>206</v>
      </c>
      <c r="D251" s="1">
        <v>3</v>
      </c>
      <c r="E251" s="1">
        <v>4</v>
      </c>
      <c r="F251" s="1" t="s">
        <v>281</v>
      </c>
      <c r="G251" s="2">
        <v>49.359066666666699</v>
      </c>
      <c r="H251" s="6">
        <f>1+COUNTIFS(A:A,A251,O:O,"&lt;"&amp;O251)</f>
        <v>5</v>
      </c>
      <c r="I251" s="2">
        <f>AVERAGEIF(A:A,A251,G:G)</f>
        <v>45.502469444444444</v>
      </c>
      <c r="J251" s="2">
        <f>G251-I251</f>
        <v>3.8565972222222555</v>
      </c>
      <c r="K251" s="2">
        <f>90+J251</f>
        <v>93.856597222222263</v>
      </c>
      <c r="L251" s="2">
        <f>EXP(0.06*K251)</f>
        <v>279.05135509768621</v>
      </c>
      <c r="M251" s="2">
        <f>SUMIF(A:A,A251,L:L)</f>
        <v>3338.1190594639729</v>
      </c>
      <c r="N251" s="3">
        <f>L251/M251</f>
        <v>8.3595387140713795E-2</v>
      </c>
      <c r="O251" s="7">
        <f>1/N251</f>
        <v>11.962382545303939</v>
      </c>
      <c r="P251" s="3">
        <f>IF(O251&gt;21,"",N251)</f>
        <v>8.3595387140713795E-2</v>
      </c>
      <c r="Q251" s="3">
        <f>IF(ISNUMBER(P251),SUMIF(A:A,A251,P:P),"")</f>
        <v>0.87088135877479234</v>
      </c>
      <c r="R251" s="3">
        <f>IFERROR(P251*(1/Q251),"")</f>
        <v>9.5989409232872719E-2</v>
      </c>
      <c r="S251" s="8">
        <f>IFERROR(1/R251,"")</f>
        <v>10.417815965238153</v>
      </c>
    </row>
    <row r="252" spans="1:19" x14ac:dyDescent="0.25">
      <c r="A252" s="1">
        <v>29</v>
      </c>
      <c r="B252" s="5">
        <v>0.64166666666666672</v>
      </c>
      <c r="C252" s="1" t="s">
        <v>206</v>
      </c>
      <c r="D252" s="1">
        <v>3</v>
      </c>
      <c r="E252" s="1">
        <v>5</v>
      </c>
      <c r="F252" s="1" t="s">
        <v>282</v>
      </c>
      <c r="G252" s="2">
        <v>47.477433333333302</v>
      </c>
      <c r="H252" s="6">
        <f>1+COUNTIFS(A:A,A252,O:O,"&lt;"&amp;O252)</f>
        <v>6</v>
      </c>
      <c r="I252" s="2">
        <f>AVERAGEIF(A:A,A252,G:G)</f>
        <v>45.502469444444444</v>
      </c>
      <c r="J252" s="2">
        <f>G252-I252</f>
        <v>1.9749638888888583</v>
      </c>
      <c r="K252" s="2">
        <f>90+J252</f>
        <v>91.974963888888851</v>
      </c>
      <c r="L252" s="2">
        <f>EXP(0.06*K252)</f>
        <v>249.26032526833535</v>
      </c>
      <c r="M252" s="2">
        <f>SUMIF(A:A,A252,L:L)</f>
        <v>3338.1190594639729</v>
      </c>
      <c r="N252" s="3">
        <f>L252/M252</f>
        <v>7.4670891249864813E-2</v>
      </c>
      <c r="O252" s="7">
        <f>1/N252</f>
        <v>13.392099428059398</v>
      </c>
      <c r="P252" s="3">
        <f>IF(O252&gt;21,"",N252)</f>
        <v>7.4670891249864813E-2</v>
      </c>
      <c r="Q252" s="3">
        <f>IF(ISNUMBER(P252),SUMIF(A:A,A252,P:P),"")</f>
        <v>0.87088135877479234</v>
      </c>
      <c r="R252" s="3">
        <f>IFERROR(P252*(1/Q252),"")</f>
        <v>8.5741749432915015E-2</v>
      </c>
      <c r="S252" s="8">
        <f>IFERROR(1/R252,"")</f>
        <v>11.662929746755488</v>
      </c>
    </row>
    <row r="253" spans="1:19" x14ac:dyDescent="0.25">
      <c r="A253" s="1">
        <v>29</v>
      </c>
      <c r="B253" s="5">
        <v>0.64166666666666672</v>
      </c>
      <c r="C253" s="1" t="s">
        <v>206</v>
      </c>
      <c r="D253" s="1">
        <v>3</v>
      </c>
      <c r="E253" s="1">
        <v>1</v>
      </c>
      <c r="F253" s="1" t="s">
        <v>279</v>
      </c>
      <c r="G253" s="2">
        <v>42.721066666666601</v>
      </c>
      <c r="H253" s="6">
        <f>1+COUNTIFS(A:A,A253,O:O,"&lt;"&amp;O253)</f>
        <v>7</v>
      </c>
      <c r="I253" s="2">
        <f>AVERAGEIF(A:A,A253,G:G)</f>
        <v>45.502469444444444</v>
      </c>
      <c r="J253" s="2">
        <f>G253-I253</f>
        <v>-2.7814027777778421</v>
      </c>
      <c r="K253" s="2">
        <f>90+J253</f>
        <v>87.218597222222158</v>
      </c>
      <c r="L253" s="2">
        <f>EXP(0.06*K253)</f>
        <v>187.37572643752574</v>
      </c>
      <c r="M253" s="2">
        <f>SUMIF(A:A,A253,L:L)</f>
        <v>3338.1190594639729</v>
      </c>
      <c r="N253" s="3">
        <f>L253/M253</f>
        <v>5.6132128033687952E-2</v>
      </c>
      <c r="O253" s="7">
        <f>1/N253</f>
        <v>17.815109368378934</v>
      </c>
      <c r="P253" s="3">
        <f>IF(O253&gt;21,"",N253)</f>
        <v>5.6132128033687952E-2</v>
      </c>
      <c r="Q253" s="3">
        <f>IF(ISNUMBER(P253),SUMIF(A:A,A253,P:P),"")</f>
        <v>0.87088135877479234</v>
      </c>
      <c r="R253" s="3">
        <f>IFERROR(P253*(1/Q253),"")</f>
        <v>6.4454391482966139E-2</v>
      </c>
      <c r="S253" s="8">
        <f>IFERROR(1/R253,"")</f>
        <v>15.514846653455377</v>
      </c>
    </row>
    <row r="254" spans="1:19" x14ac:dyDescent="0.25">
      <c r="A254" s="1">
        <v>29</v>
      </c>
      <c r="B254" s="5">
        <v>0.64166666666666672</v>
      </c>
      <c r="C254" s="1" t="s">
        <v>206</v>
      </c>
      <c r="D254" s="1">
        <v>3</v>
      </c>
      <c r="E254" s="1">
        <v>12</v>
      </c>
      <c r="F254" s="1" t="s">
        <v>289</v>
      </c>
      <c r="G254" s="2">
        <v>40.628700000000002</v>
      </c>
      <c r="H254" s="6">
        <f>1+COUNTIFS(A:A,A254,O:O,"&lt;"&amp;O254)</f>
        <v>8</v>
      </c>
      <c r="I254" s="2">
        <f>AVERAGEIF(A:A,A254,G:G)</f>
        <v>45.502469444444444</v>
      </c>
      <c r="J254" s="2">
        <f>G254-I254</f>
        <v>-4.8737694444444415</v>
      </c>
      <c r="K254" s="2">
        <f>90+J254</f>
        <v>85.126230555555566</v>
      </c>
      <c r="L254" s="2">
        <f>EXP(0.06*K254)</f>
        <v>165.26889817843033</v>
      </c>
      <c r="M254" s="2">
        <f>SUMIF(A:A,A254,L:L)</f>
        <v>3338.1190594639729</v>
      </c>
      <c r="N254" s="3">
        <f>L254/M254</f>
        <v>4.9509587655321319E-2</v>
      </c>
      <c r="O254" s="7">
        <f>1/N254</f>
        <v>20.198108030344692</v>
      </c>
      <c r="P254" s="3">
        <f>IF(O254&gt;21,"",N254)</f>
        <v>4.9509587655321319E-2</v>
      </c>
      <c r="Q254" s="3">
        <f>IF(ISNUMBER(P254),SUMIF(A:A,A254,P:P),"")</f>
        <v>0.87088135877479234</v>
      </c>
      <c r="R254" s="3">
        <f>IFERROR(P254*(1/Q254),"")</f>
        <v>5.6849979800893145E-2</v>
      </c>
      <c r="S254" s="8">
        <f>IFERROR(1/R254,"")</f>
        <v>17.59015576614663</v>
      </c>
    </row>
    <row r="255" spans="1:19" x14ac:dyDescent="0.25">
      <c r="A255" s="1">
        <v>29</v>
      </c>
      <c r="B255" s="5">
        <v>0.64166666666666672</v>
      </c>
      <c r="C255" s="1" t="s">
        <v>206</v>
      </c>
      <c r="D255" s="1">
        <v>3</v>
      </c>
      <c r="E255" s="1">
        <v>8</v>
      </c>
      <c r="F255" s="1" t="s">
        <v>285</v>
      </c>
      <c r="G255" s="2">
        <v>39.478366666666695</v>
      </c>
      <c r="H255" s="6">
        <f>1+COUNTIFS(A:A,A255,O:O,"&lt;"&amp;O255)</f>
        <v>9</v>
      </c>
      <c r="I255" s="2">
        <f>AVERAGEIF(A:A,A255,G:G)</f>
        <v>45.502469444444444</v>
      </c>
      <c r="J255" s="2">
        <f>G255-I255</f>
        <v>-6.0241027777777489</v>
      </c>
      <c r="K255" s="2">
        <f>90+J255</f>
        <v>83.975897222222244</v>
      </c>
      <c r="L255" s="2">
        <f>EXP(0.06*K255)</f>
        <v>154.24678709046555</v>
      </c>
      <c r="M255" s="2">
        <f>SUMIF(A:A,A255,L:L)</f>
        <v>3338.1190594639729</v>
      </c>
      <c r="N255" s="3">
        <f>L255/M255</f>
        <v>4.6207694915241918E-2</v>
      </c>
      <c r="O255" s="7">
        <f>1/N255</f>
        <v>21.64141712401549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8" t="str">
        <f>IFERROR(1/R255,"")</f>
        <v/>
      </c>
    </row>
    <row r="256" spans="1:19" x14ac:dyDescent="0.25">
      <c r="A256" s="1">
        <v>29</v>
      </c>
      <c r="B256" s="5">
        <v>0.64166666666666672</v>
      </c>
      <c r="C256" s="1" t="s">
        <v>206</v>
      </c>
      <c r="D256" s="1">
        <v>3</v>
      </c>
      <c r="E256" s="1">
        <v>9</v>
      </c>
      <c r="F256" s="1" t="s">
        <v>286</v>
      </c>
      <c r="G256" s="2">
        <v>34.085633333333298</v>
      </c>
      <c r="H256" s="6">
        <f>1+COUNTIFS(A:A,A256,O:O,"&lt;"&amp;O256)</f>
        <v>10</v>
      </c>
      <c r="I256" s="2">
        <f>AVERAGEIF(A:A,A256,G:G)</f>
        <v>45.502469444444444</v>
      </c>
      <c r="J256" s="2">
        <f>G256-I256</f>
        <v>-11.416836111111145</v>
      </c>
      <c r="K256" s="2">
        <f>90+J256</f>
        <v>78.583163888888862</v>
      </c>
      <c r="L256" s="2">
        <f>EXP(0.06*K256)</f>
        <v>111.60767648989554</v>
      </c>
      <c r="M256" s="2">
        <f>SUMIF(A:A,A256,L:L)</f>
        <v>3338.1190594639729</v>
      </c>
      <c r="N256" s="3">
        <f>L256/M256</f>
        <v>3.3434300724976905E-2</v>
      </c>
      <c r="O256" s="7">
        <f>1/N256</f>
        <v>29.909403765485536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8" t="str">
        <f>IFERROR(1/R256,"")</f>
        <v/>
      </c>
    </row>
    <row r="257" spans="1:19" x14ac:dyDescent="0.25">
      <c r="A257" s="1">
        <v>29</v>
      </c>
      <c r="B257" s="5">
        <v>0.64166666666666672</v>
      </c>
      <c r="C257" s="1" t="s">
        <v>206</v>
      </c>
      <c r="D257" s="1">
        <v>3</v>
      </c>
      <c r="E257" s="1">
        <v>10</v>
      </c>
      <c r="F257" s="1" t="s">
        <v>287</v>
      </c>
      <c r="G257" s="2">
        <v>33.7535666666667</v>
      </c>
      <c r="H257" s="6">
        <f>1+COUNTIFS(A:A,A257,O:O,"&lt;"&amp;O257)</f>
        <v>11</v>
      </c>
      <c r="I257" s="2">
        <f>AVERAGEIF(A:A,A257,G:G)</f>
        <v>45.502469444444444</v>
      </c>
      <c r="J257" s="2">
        <f>G257-I257</f>
        <v>-11.748902777777744</v>
      </c>
      <c r="K257" s="2">
        <f>90+J257</f>
        <v>78.251097222222256</v>
      </c>
      <c r="L257" s="2">
        <f>EXP(0.06*K257)</f>
        <v>109.40601096712253</v>
      </c>
      <c r="M257" s="2">
        <f>SUMIF(A:A,A257,L:L)</f>
        <v>3338.1190594639729</v>
      </c>
      <c r="N257" s="3">
        <f>L257/M257</f>
        <v>3.2774747999758484E-2</v>
      </c>
      <c r="O257" s="7">
        <f>1/N257</f>
        <v>30.511294854421731</v>
      </c>
      <c r="P257" s="3" t="str">
        <f>IF(O257&gt;21,"",N257)</f>
        <v/>
      </c>
      <c r="Q257" s="3" t="str">
        <f>IF(ISNUMBER(P257),SUMIF(A:A,A257,P:P),"")</f>
        <v/>
      </c>
      <c r="R257" s="3" t="str">
        <f>IFERROR(P257*(1/Q257),"")</f>
        <v/>
      </c>
      <c r="S257" s="8" t="str">
        <f>IFERROR(1/R257,"")</f>
        <v/>
      </c>
    </row>
    <row r="258" spans="1:19" x14ac:dyDescent="0.25">
      <c r="A258" s="1">
        <v>29</v>
      </c>
      <c r="B258" s="5">
        <v>0.64166666666666672</v>
      </c>
      <c r="C258" s="1" t="s">
        <v>206</v>
      </c>
      <c r="D258" s="1">
        <v>3</v>
      </c>
      <c r="E258" s="1">
        <v>6</v>
      </c>
      <c r="F258" s="1" t="s">
        <v>283</v>
      </c>
      <c r="G258" s="2">
        <v>22.517966666666599</v>
      </c>
      <c r="H258" s="6">
        <f>1+COUNTIFS(A:A,A258,O:O,"&lt;"&amp;O258)</f>
        <v>12</v>
      </c>
      <c r="I258" s="2">
        <f>AVERAGEIF(A:A,A258,G:G)</f>
        <v>45.502469444444444</v>
      </c>
      <c r="J258" s="2">
        <f>G258-I258</f>
        <v>-22.984502777777845</v>
      </c>
      <c r="K258" s="2">
        <f>90+J258</f>
        <v>67.015497222222152</v>
      </c>
      <c r="L258" s="2">
        <f>EXP(0.06*K258)</f>
        <v>55.752922658471967</v>
      </c>
      <c r="M258" s="2">
        <f>SUMIF(A:A,A258,L:L)</f>
        <v>3338.1190594639729</v>
      </c>
      <c r="N258" s="3">
        <f>L258/M258</f>
        <v>1.6701897585230118E-2</v>
      </c>
      <c r="O258" s="7">
        <f>1/N258</f>
        <v>59.873436230642653</v>
      </c>
      <c r="P258" s="3" t="str">
        <f>IF(O258&gt;21,"",N258)</f>
        <v/>
      </c>
      <c r="Q258" s="3" t="str">
        <f>IF(ISNUMBER(P258),SUMIF(A:A,A258,P:P),"")</f>
        <v/>
      </c>
      <c r="R258" s="3" t="str">
        <f>IFERROR(P258*(1/Q258),"")</f>
        <v/>
      </c>
      <c r="S258" s="8" t="str">
        <f>IFERROR(1/R258,"")</f>
        <v/>
      </c>
    </row>
    <row r="259" spans="1:19" x14ac:dyDescent="0.25">
      <c r="A259" s="1">
        <v>30</v>
      </c>
      <c r="B259" s="5">
        <v>0.6430555555555556</v>
      </c>
      <c r="C259" s="1" t="s">
        <v>218</v>
      </c>
      <c r="D259" s="1">
        <v>5</v>
      </c>
      <c r="E259" s="1">
        <v>5</v>
      </c>
      <c r="F259" s="1" t="s">
        <v>295</v>
      </c>
      <c r="G259" s="2">
        <v>68.038333333333298</v>
      </c>
      <c r="H259" s="6">
        <f>1+COUNTIFS(A:A,A259,O:O,"&lt;"&amp;O259)</f>
        <v>1</v>
      </c>
      <c r="I259" s="2">
        <f>AVERAGEIF(A:A,A259,G:G)</f>
        <v>49.619845833333329</v>
      </c>
      <c r="J259" s="2">
        <f>G259-I259</f>
        <v>18.418487499999969</v>
      </c>
      <c r="K259" s="2">
        <f>90+J259</f>
        <v>108.41848749999997</v>
      </c>
      <c r="L259" s="2">
        <f>EXP(0.06*K259)</f>
        <v>668.54870431079007</v>
      </c>
      <c r="M259" s="2">
        <f>SUMIF(A:A,A259,L:L)</f>
        <v>2194.0006286365629</v>
      </c>
      <c r="N259" s="3">
        <f>L259/M259</f>
        <v>0.304716733251919</v>
      </c>
      <c r="O259" s="7">
        <f>1/N259</f>
        <v>3.2817364157460571</v>
      </c>
      <c r="P259" s="3">
        <f>IF(O259&gt;21,"",N259)</f>
        <v>0.304716733251919</v>
      </c>
      <c r="Q259" s="3">
        <f>IF(ISNUMBER(P259),SUMIF(A:A,A259,P:P),"")</f>
        <v>0.9547075386909365</v>
      </c>
      <c r="R259" s="3">
        <f>IFERROR(P259*(1/Q259),"")</f>
        <v>0.31917285755356717</v>
      </c>
      <c r="S259" s="8">
        <f>IFERROR(1/R259,"")</f>
        <v>3.133098496109334</v>
      </c>
    </row>
    <row r="260" spans="1:19" x14ac:dyDescent="0.25">
      <c r="A260" s="1">
        <v>30</v>
      </c>
      <c r="B260" s="5">
        <v>0.6430555555555556</v>
      </c>
      <c r="C260" s="1" t="s">
        <v>218</v>
      </c>
      <c r="D260" s="1">
        <v>5</v>
      </c>
      <c r="E260" s="1">
        <v>4</v>
      </c>
      <c r="F260" s="1" t="s">
        <v>294</v>
      </c>
      <c r="G260" s="2">
        <v>64.460966666666693</v>
      </c>
      <c r="H260" s="6">
        <f>1+COUNTIFS(A:A,A260,O:O,"&lt;"&amp;O260)</f>
        <v>2</v>
      </c>
      <c r="I260" s="2">
        <f>AVERAGEIF(A:A,A260,G:G)</f>
        <v>49.619845833333329</v>
      </c>
      <c r="J260" s="2">
        <f>G260-I260</f>
        <v>14.841120833333363</v>
      </c>
      <c r="K260" s="2">
        <f>90+J260</f>
        <v>104.84112083333336</v>
      </c>
      <c r="L260" s="2">
        <f>EXP(0.06*K260)</f>
        <v>539.40530734149445</v>
      </c>
      <c r="M260" s="2">
        <f>SUMIF(A:A,A260,L:L)</f>
        <v>2194.0006286365629</v>
      </c>
      <c r="N260" s="3">
        <f>L260/M260</f>
        <v>0.2458546731031257</v>
      </c>
      <c r="O260" s="7">
        <f>1/N260</f>
        <v>4.0674435323039075</v>
      </c>
      <c r="P260" s="3">
        <f>IF(O260&gt;21,"",N260)</f>
        <v>0.2458546731031257</v>
      </c>
      <c r="Q260" s="3">
        <f>IF(ISNUMBER(P260),SUMIF(A:A,A260,P:P),"")</f>
        <v>0.9547075386909365</v>
      </c>
      <c r="R260" s="3">
        <f>IFERROR(P260*(1/Q260),"")</f>
        <v>0.25751831125187669</v>
      </c>
      <c r="S260" s="8">
        <f>IFERROR(1/R260,"")</f>
        <v>3.8832190034902321</v>
      </c>
    </row>
    <row r="261" spans="1:19" x14ac:dyDescent="0.25">
      <c r="A261" s="1">
        <v>30</v>
      </c>
      <c r="B261" s="5">
        <v>0.6430555555555556</v>
      </c>
      <c r="C261" s="1" t="s">
        <v>218</v>
      </c>
      <c r="D261" s="1">
        <v>5</v>
      </c>
      <c r="E261" s="1">
        <v>3</v>
      </c>
      <c r="F261" s="1" t="s">
        <v>293</v>
      </c>
      <c r="G261" s="2">
        <v>50.979900000000001</v>
      </c>
      <c r="H261" s="6">
        <f>1+COUNTIFS(A:A,A261,O:O,"&lt;"&amp;O261)</f>
        <v>3</v>
      </c>
      <c r="I261" s="2">
        <f>AVERAGEIF(A:A,A261,G:G)</f>
        <v>49.619845833333329</v>
      </c>
      <c r="J261" s="2">
        <f>G261-I261</f>
        <v>1.3600541666666714</v>
      </c>
      <c r="K261" s="2">
        <f>90+J261</f>
        <v>91.360054166666671</v>
      </c>
      <c r="L261" s="2">
        <f>EXP(0.06*K261)</f>
        <v>240.23155002490924</v>
      </c>
      <c r="M261" s="2">
        <f>SUMIF(A:A,A261,L:L)</f>
        <v>2194.0006286365629</v>
      </c>
      <c r="N261" s="3">
        <f>L261/M261</f>
        <v>0.10949474985984778</v>
      </c>
      <c r="O261" s="7">
        <f>1/N261</f>
        <v>9.1328579797660652</v>
      </c>
      <c r="P261" s="3">
        <f>IF(O261&gt;21,"",N261)</f>
        <v>0.10949474985984778</v>
      </c>
      <c r="Q261" s="3">
        <f>IF(ISNUMBER(P261),SUMIF(A:A,A261,P:P),"")</f>
        <v>0.9547075386909365</v>
      </c>
      <c r="R261" s="3">
        <f>IFERROR(P261*(1/Q261),"")</f>
        <v>0.11468931104281774</v>
      </c>
      <c r="S261" s="8">
        <f>IFERROR(1/R261,"")</f>
        <v>8.7192083630763388</v>
      </c>
    </row>
    <row r="262" spans="1:19" x14ac:dyDescent="0.25">
      <c r="A262" s="1">
        <v>30</v>
      </c>
      <c r="B262" s="5">
        <v>0.6430555555555556</v>
      </c>
      <c r="C262" s="1" t="s">
        <v>218</v>
      </c>
      <c r="D262" s="1">
        <v>5</v>
      </c>
      <c r="E262" s="1">
        <v>2</v>
      </c>
      <c r="F262" s="1" t="s">
        <v>292</v>
      </c>
      <c r="G262" s="2">
        <v>45.8874</v>
      </c>
      <c r="H262" s="6">
        <f>1+COUNTIFS(A:A,A262,O:O,"&lt;"&amp;O262)</f>
        <v>4</v>
      </c>
      <c r="I262" s="2">
        <f>AVERAGEIF(A:A,A262,G:G)</f>
        <v>49.619845833333329</v>
      </c>
      <c r="J262" s="2">
        <f>G262-I262</f>
        <v>-3.7324458333333297</v>
      </c>
      <c r="K262" s="2">
        <f>90+J262</f>
        <v>86.26755416666667</v>
      </c>
      <c r="L262" s="2">
        <f>EXP(0.06*K262)</f>
        <v>176.98292340824221</v>
      </c>
      <c r="M262" s="2">
        <f>SUMIF(A:A,A262,L:L)</f>
        <v>2194.0006286365629</v>
      </c>
      <c r="N262" s="3">
        <f>L262/M262</f>
        <v>8.0666760573458118E-2</v>
      </c>
      <c r="O262" s="7">
        <f>1/N262</f>
        <v>12.396679783482359</v>
      </c>
      <c r="P262" s="3">
        <f>IF(O262&gt;21,"",N262)</f>
        <v>8.0666760573458118E-2</v>
      </c>
      <c r="Q262" s="3">
        <f>IF(ISNUMBER(P262),SUMIF(A:A,A262,P:P),"")</f>
        <v>0.9547075386909365</v>
      </c>
      <c r="R262" s="3">
        <f>IFERROR(P262*(1/Q262),"")</f>
        <v>8.4493687652310481E-2</v>
      </c>
      <c r="S262" s="8">
        <f>IFERROR(1/R262,"")</f>
        <v>11.835203644028134</v>
      </c>
    </row>
    <row r="263" spans="1:19" x14ac:dyDescent="0.25">
      <c r="A263" s="1">
        <v>30</v>
      </c>
      <c r="B263" s="5">
        <v>0.6430555555555556</v>
      </c>
      <c r="C263" s="1" t="s">
        <v>218</v>
      </c>
      <c r="D263" s="1">
        <v>5</v>
      </c>
      <c r="E263" s="1">
        <v>7</v>
      </c>
      <c r="F263" s="1" t="s">
        <v>296</v>
      </c>
      <c r="G263" s="2">
        <v>45.070399999999999</v>
      </c>
      <c r="H263" s="6">
        <f>1+COUNTIFS(A:A,A263,O:O,"&lt;"&amp;O263)</f>
        <v>5</v>
      </c>
      <c r="I263" s="2">
        <f>AVERAGEIF(A:A,A263,G:G)</f>
        <v>49.619845833333329</v>
      </c>
      <c r="J263" s="2">
        <f>G263-I263</f>
        <v>-4.5494458333333299</v>
      </c>
      <c r="K263" s="2">
        <f>90+J263</f>
        <v>85.450554166666677</v>
      </c>
      <c r="L263" s="2">
        <f>EXP(0.06*K263)</f>
        <v>168.51642958590887</v>
      </c>
      <c r="M263" s="2">
        <f>SUMIF(A:A,A263,L:L)</f>
        <v>2194.0006286365629</v>
      </c>
      <c r="N263" s="3">
        <f>L263/M263</f>
        <v>7.6807831039971727E-2</v>
      </c>
      <c r="O263" s="7">
        <f>1/N263</f>
        <v>13.019505777732324</v>
      </c>
      <c r="P263" s="3">
        <f>IF(O263&gt;21,"",N263)</f>
        <v>7.6807831039971727E-2</v>
      </c>
      <c r="Q263" s="3">
        <f>IF(ISNUMBER(P263),SUMIF(A:A,A263,P:P),"")</f>
        <v>0.9547075386909365</v>
      </c>
      <c r="R263" s="3">
        <f>IFERROR(P263*(1/Q263),"")</f>
        <v>8.0451685911360968E-2</v>
      </c>
      <c r="S263" s="8">
        <f>IFERROR(1/R263,"")</f>
        <v>12.429820316031254</v>
      </c>
    </row>
    <row r="264" spans="1:19" x14ac:dyDescent="0.25">
      <c r="A264" s="1">
        <v>30</v>
      </c>
      <c r="B264" s="5">
        <v>0.6430555555555556</v>
      </c>
      <c r="C264" s="1" t="s">
        <v>218</v>
      </c>
      <c r="D264" s="1">
        <v>5</v>
      </c>
      <c r="E264" s="1">
        <v>1</v>
      </c>
      <c r="F264" s="1" t="s">
        <v>291</v>
      </c>
      <c r="G264" s="2">
        <v>44.4908</v>
      </c>
      <c r="H264" s="6">
        <f>1+COUNTIFS(A:A,A264,O:O,"&lt;"&amp;O264)</f>
        <v>6</v>
      </c>
      <c r="I264" s="2">
        <f>AVERAGEIF(A:A,A264,G:G)</f>
        <v>49.619845833333329</v>
      </c>
      <c r="J264" s="2">
        <f>G264-I264</f>
        <v>-5.1290458333333291</v>
      </c>
      <c r="K264" s="2">
        <f>90+J264</f>
        <v>84.870954166666678</v>
      </c>
      <c r="L264" s="2">
        <f>EXP(0.06*K264)</f>
        <v>162.75683058365269</v>
      </c>
      <c r="M264" s="2">
        <f>SUMIF(A:A,A264,L:L)</f>
        <v>2194.0006286365629</v>
      </c>
      <c r="N264" s="3">
        <f>L264/M264</f>
        <v>7.4182672720926296E-2</v>
      </c>
      <c r="O264" s="7">
        <f>1/N264</f>
        <v>13.480236870973625</v>
      </c>
      <c r="P264" s="3">
        <f>IF(O264&gt;21,"",N264)</f>
        <v>7.4182672720926296E-2</v>
      </c>
      <c r="Q264" s="3">
        <f>IF(ISNUMBER(P264),SUMIF(A:A,A264,P:P),"")</f>
        <v>0.9547075386909365</v>
      </c>
      <c r="R264" s="3">
        <f>IFERROR(P264*(1/Q264),"")</f>
        <v>7.7701986958899613E-2</v>
      </c>
      <c r="S264" s="8">
        <f>IFERROR(1/R264,"")</f>
        <v>12.869683764058042</v>
      </c>
    </row>
    <row r="265" spans="1:19" x14ac:dyDescent="0.25">
      <c r="A265" s="1">
        <v>30</v>
      </c>
      <c r="B265" s="5">
        <v>0.6430555555555556</v>
      </c>
      <c r="C265" s="1" t="s">
        <v>218</v>
      </c>
      <c r="D265" s="1">
        <v>5</v>
      </c>
      <c r="E265" s="1">
        <v>10</v>
      </c>
      <c r="F265" s="1" t="s">
        <v>298</v>
      </c>
      <c r="G265" s="2">
        <v>41.7633333333333</v>
      </c>
      <c r="H265" s="6">
        <f>1+COUNTIFS(A:A,A265,O:O,"&lt;"&amp;O265)</f>
        <v>7</v>
      </c>
      <c r="I265" s="2">
        <f>AVERAGEIF(A:A,A265,G:G)</f>
        <v>49.619845833333329</v>
      </c>
      <c r="J265" s="2">
        <f>G265-I265</f>
        <v>-7.8565125000000293</v>
      </c>
      <c r="K265" s="2">
        <f>90+J265</f>
        <v>82.143487499999964</v>
      </c>
      <c r="L265" s="2">
        <f>EXP(0.06*K265)</f>
        <v>138.18719479698308</v>
      </c>
      <c r="M265" s="2">
        <f>SUMIF(A:A,A265,L:L)</f>
        <v>2194.0006286365629</v>
      </c>
      <c r="N265" s="3">
        <f>L265/M265</f>
        <v>6.2984118141688028E-2</v>
      </c>
      <c r="O265" s="7">
        <f>1/N265</f>
        <v>15.87701835803141</v>
      </c>
      <c r="P265" s="3">
        <f>IF(O265&gt;21,"",N265)</f>
        <v>6.2984118141688028E-2</v>
      </c>
      <c r="Q265" s="3">
        <f>IF(ISNUMBER(P265),SUMIF(A:A,A265,P:P),"")</f>
        <v>0.9547075386909365</v>
      </c>
      <c r="R265" s="3">
        <f>IFERROR(P265*(1/Q265),"")</f>
        <v>6.5972159629167457E-2</v>
      </c>
      <c r="S265" s="8">
        <f>IFERROR(1/R265,"")</f>
        <v>15.157909118346982</v>
      </c>
    </row>
    <row r="266" spans="1:19" x14ac:dyDescent="0.25">
      <c r="A266" s="1">
        <v>30</v>
      </c>
      <c r="B266" s="5">
        <v>0.6430555555555556</v>
      </c>
      <c r="C266" s="1" t="s">
        <v>218</v>
      </c>
      <c r="D266" s="1">
        <v>5</v>
      </c>
      <c r="E266" s="1">
        <v>9</v>
      </c>
      <c r="F266" s="1" t="s">
        <v>297</v>
      </c>
      <c r="G266" s="2">
        <v>36.267633333333301</v>
      </c>
      <c r="H266" s="6">
        <f>1+COUNTIFS(A:A,A266,O:O,"&lt;"&amp;O266)</f>
        <v>8</v>
      </c>
      <c r="I266" s="2">
        <f>AVERAGEIF(A:A,A266,G:G)</f>
        <v>49.619845833333329</v>
      </c>
      <c r="J266" s="2">
        <f>G266-I266</f>
        <v>-13.352212500000029</v>
      </c>
      <c r="K266" s="2">
        <f>90+J266</f>
        <v>76.647787499999964</v>
      </c>
      <c r="L266" s="2">
        <f>EXP(0.06*K266)</f>
        <v>99.371688584582657</v>
      </c>
      <c r="M266" s="2">
        <f>SUMIF(A:A,A266,L:L)</f>
        <v>2194.0006286365629</v>
      </c>
      <c r="N266" s="3">
        <f>L266/M266</f>
        <v>4.5292461309063566E-2</v>
      </c>
      <c r="O266" s="7">
        <f>1/N266</f>
        <v>22.078729463966845</v>
      </c>
      <c r="P266" s="3" t="str">
        <f>IF(O266&gt;21,"",N266)</f>
        <v/>
      </c>
      <c r="Q266" s="3" t="str">
        <f>IF(ISNUMBER(P266),SUMIF(A:A,A266,P:P),"")</f>
        <v/>
      </c>
      <c r="R266" s="3" t="str">
        <f>IFERROR(P266*(1/Q266),"")</f>
        <v/>
      </c>
      <c r="S266" s="8" t="str">
        <f>IFERROR(1/R266,"")</f>
        <v/>
      </c>
    </row>
    <row r="267" spans="1:19" x14ac:dyDescent="0.25">
      <c r="A267" s="1">
        <v>31</v>
      </c>
      <c r="B267" s="5">
        <v>0.64583333333333337</v>
      </c>
      <c r="C267" s="1" t="s">
        <v>29</v>
      </c>
      <c r="D267" s="1">
        <v>6</v>
      </c>
      <c r="E267" s="1">
        <v>8</v>
      </c>
      <c r="F267" s="1" t="s">
        <v>305</v>
      </c>
      <c r="G267" s="2">
        <v>69.853833333333299</v>
      </c>
      <c r="H267" s="6">
        <f>1+COUNTIFS(A:A,A267,O:O,"&lt;"&amp;O267)</f>
        <v>1</v>
      </c>
      <c r="I267" s="2">
        <f>AVERAGEIF(A:A,A267,G:G)</f>
        <v>52.78484999999997</v>
      </c>
      <c r="J267" s="2">
        <f>G267-I267</f>
        <v>17.068983333333328</v>
      </c>
      <c r="K267" s="2">
        <f>90+J267</f>
        <v>107.06898333333334</v>
      </c>
      <c r="L267" s="2">
        <f>EXP(0.06*K267)</f>
        <v>616.54973962079271</v>
      </c>
      <c r="M267" s="2">
        <f>SUMIF(A:A,A267,L:L)</f>
        <v>2507.7535596795556</v>
      </c>
      <c r="N267" s="3">
        <f>L267/M267</f>
        <v>0.24585738787649308</v>
      </c>
      <c r="O267" s="7">
        <f>1/N267</f>
        <v>4.0673986193262248</v>
      </c>
      <c r="P267" s="3">
        <f>IF(O267&gt;21,"",N267)</f>
        <v>0.24585738787649308</v>
      </c>
      <c r="Q267" s="3">
        <f>IF(ISNUMBER(P267),SUMIF(A:A,A267,P:P),"")</f>
        <v>0.95713439981646942</v>
      </c>
      <c r="R267" s="3">
        <f>IFERROR(P267*(1/Q267),"")</f>
        <v>0.25686819732279631</v>
      </c>
      <c r="S267" s="8">
        <f>IFERROR(1/R267,"")</f>
        <v>3.8930471363231423</v>
      </c>
    </row>
    <row r="268" spans="1:19" x14ac:dyDescent="0.25">
      <c r="A268" s="1">
        <v>31</v>
      </c>
      <c r="B268" s="5">
        <v>0.64583333333333337</v>
      </c>
      <c r="C268" s="1" t="s">
        <v>29</v>
      </c>
      <c r="D268" s="1">
        <v>6</v>
      </c>
      <c r="E268" s="1">
        <v>1</v>
      </c>
      <c r="F268" s="1" t="s">
        <v>299</v>
      </c>
      <c r="G268" s="2">
        <v>61.350666666666697</v>
      </c>
      <c r="H268" s="6">
        <f>1+COUNTIFS(A:A,A268,O:O,"&lt;"&amp;O268)</f>
        <v>2</v>
      </c>
      <c r="I268" s="2">
        <f>AVERAGEIF(A:A,A268,G:G)</f>
        <v>52.78484999999997</v>
      </c>
      <c r="J268" s="2">
        <f>G268-I268</f>
        <v>8.565816666666727</v>
      </c>
      <c r="K268" s="2">
        <f>90+J268</f>
        <v>98.565816666666734</v>
      </c>
      <c r="L268" s="2">
        <f>EXP(0.06*K268)</f>
        <v>370.16505471784239</v>
      </c>
      <c r="M268" s="2">
        <f>SUMIF(A:A,A268,L:L)</f>
        <v>2507.7535596795556</v>
      </c>
      <c r="N268" s="3">
        <f>L268/M268</f>
        <v>0.14760822621068978</v>
      </c>
      <c r="O268" s="7">
        <f>1/N268</f>
        <v>6.7746901759570095</v>
      </c>
      <c r="P268" s="3">
        <f>IF(O268&gt;21,"",N268)</f>
        <v>0.14760822621068978</v>
      </c>
      <c r="Q268" s="3">
        <f>IF(ISNUMBER(P268),SUMIF(A:A,A268,P:P),"")</f>
        <v>0.95713439981646942</v>
      </c>
      <c r="R268" s="3">
        <f>IFERROR(P268*(1/Q268),"")</f>
        <v>0.15421891245262281</v>
      </c>
      <c r="S268" s="8">
        <f>IFERROR(1/R268,"")</f>
        <v>6.4842890155071435</v>
      </c>
    </row>
    <row r="269" spans="1:19" x14ac:dyDescent="0.25">
      <c r="A269" s="1">
        <v>31</v>
      </c>
      <c r="B269" s="5">
        <v>0.64583333333333337</v>
      </c>
      <c r="C269" s="1" t="s">
        <v>29</v>
      </c>
      <c r="D269" s="1">
        <v>6</v>
      </c>
      <c r="E269" s="1">
        <v>2</v>
      </c>
      <c r="F269" s="1" t="s">
        <v>300</v>
      </c>
      <c r="G269" s="2">
        <v>57.599199999999996</v>
      </c>
      <c r="H269" s="6">
        <f>1+COUNTIFS(A:A,A269,O:O,"&lt;"&amp;O269)</f>
        <v>3</v>
      </c>
      <c r="I269" s="2">
        <f>AVERAGEIF(A:A,A269,G:G)</f>
        <v>52.78484999999997</v>
      </c>
      <c r="J269" s="2">
        <f>G269-I269</f>
        <v>4.8143500000000259</v>
      </c>
      <c r="K269" s="2">
        <f>90+J269</f>
        <v>94.814350000000019</v>
      </c>
      <c r="L269" s="2">
        <f>EXP(0.06*K269)</f>
        <v>295.55678966822825</v>
      </c>
      <c r="M269" s="2">
        <f>SUMIF(A:A,A269,L:L)</f>
        <v>2507.7535596795556</v>
      </c>
      <c r="N269" s="3">
        <f>L269/M269</f>
        <v>0.1178571907623949</v>
      </c>
      <c r="O269" s="7">
        <f>1/N269</f>
        <v>8.4848450360236605</v>
      </c>
      <c r="P269" s="3">
        <f>IF(O269&gt;21,"",N269)</f>
        <v>0.1178571907623949</v>
      </c>
      <c r="Q269" s="3">
        <f>IF(ISNUMBER(P269),SUMIF(A:A,A269,P:P),"")</f>
        <v>0.95713439981646942</v>
      </c>
      <c r="R269" s="3">
        <f>IFERROR(P269*(1/Q269),"")</f>
        <v>0.12313546643501062</v>
      </c>
      <c r="S269" s="8">
        <f>IFERROR(1/R269,"")</f>
        <v>8.1211370610902556</v>
      </c>
    </row>
    <row r="270" spans="1:19" x14ac:dyDescent="0.25">
      <c r="A270" s="1">
        <v>31</v>
      </c>
      <c r="B270" s="5">
        <v>0.64583333333333337</v>
      </c>
      <c r="C270" s="1" t="s">
        <v>29</v>
      </c>
      <c r="D270" s="1">
        <v>6</v>
      </c>
      <c r="E270" s="1">
        <v>5</v>
      </c>
      <c r="F270" s="1" t="s">
        <v>302</v>
      </c>
      <c r="G270" s="2">
        <v>53.692166666666594</v>
      </c>
      <c r="H270" s="6">
        <f>1+COUNTIFS(A:A,A270,O:O,"&lt;"&amp;O270)</f>
        <v>4</v>
      </c>
      <c r="I270" s="2">
        <f>AVERAGEIF(A:A,A270,G:G)</f>
        <v>52.78484999999997</v>
      </c>
      <c r="J270" s="2">
        <f>G270-I270</f>
        <v>0.90731666666662392</v>
      </c>
      <c r="K270" s="2">
        <f>90+J270</f>
        <v>90.907316666666617</v>
      </c>
      <c r="L270" s="2">
        <f>EXP(0.06*K270)</f>
        <v>233.79367602045158</v>
      </c>
      <c r="M270" s="2">
        <f>SUMIF(A:A,A270,L:L)</f>
        <v>2507.7535596795556</v>
      </c>
      <c r="N270" s="3">
        <f>L270/M270</f>
        <v>9.3228329840483237E-2</v>
      </c>
      <c r="O270" s="7">
        <f>1/N270</f>
        <v>10.72635326312327</v>
      </c>
      <c r="P270" s="3">
        <f>IF(O270&gt;21,"",N270)</f>
        <v>9.3228329840483237E-2</v>
      </c>
      <c r="Q270" s="3">
        <f>IF(ISNUMBER(P270),SUMIF(A:A,A270,P:P),"")</f>
        <v>0.95713439981646942</v>
      </c>
      <c r="R270" s="3">
        <f>IFERROR(P270*(1/Q270),"")</f>
        <v>9.7403593328543814E-2</v>
      </c>
      <c r="S270" s="8">
        <f>IFERROR(1/R270,"")</f>
        <v>10.26656169271892</v>
      </c>
    </row>
    <row r="271" spans="1:19" x14ac:dyDescent="0.25">
      <c r="A271" s="1">
        <v>31</v>
      </c>
      <c r="B271" s="5">
        <v>0.64583333333333337</v>
      </c>
      <c r="C271" s="1" t="s">
        <v>29</v>
      </c>
      <c r="D271" s="1">
        <v>6</v>
      </c>
      <c r="E271" s="1">
        <v>3</v>
      </c>
      <c r="F271" s="1" t="s">
        <v>81</v>
      </c>
      <c r="G271" s="2">
        <v>51.443033333333297</v>
      </c>
      <c r="H271" s="6">
        <f>1+COUNTIFS(A:A,A271,O:O,"&lt;"&amp;O271)</f>
        <v>5</v>
      </c>
      <c r="I271" s="2">
        <f>AVERAGEIF(A:A,A271,G:G)</f>
        <v>52.78484999999997</v>
      </c>
      <c r="J271" s="2">
        <f>G271-I271</f>
        <v>-1.3418166666666735</v>
      </c>
      <c r="K271" s="2">
        <f>90+J271</f>
        <v>88.658183333333326</v>
      </c>
      <c r="L271" s="2">
        <f>EXP(0.06*K271)</f>
        <v>204.27987706853219</v>
      </c>
      <c r="M271" s="2">
        <f>SUMIF(A:A,A271,L:L)</f>
        <v>2507.7535596795556</v>
      </c>
      <c r="N271" s="3">
        <f>L271/M271</f>
        <v>8.145931097577043E-2</v>
      </c>
      <c r="O271" s="7">
        <f>1/N271</f>
        <v>12.276067499483808</v>
      </c>
      <c r="P271" s="3">
        <f>IF(O271&gt;21,"",N271)</f>
        <v>8.145931097577043E-2</v>
      </c>
      <c r="Q271" s="3">
        <f>IF(ISNUMBER(P271),SUMIF(A:A,A271,P:P),"")</f>
        <v>0.95713439981646942</v>
      </c>
      <c r="R271" s="3">
        <f>IFERROR(P271*(1/Q271),"")</f>
        <v>8.5107494821406754E-2</v>
      </c>
      <c r="S271" s="8">
        <f>IFERROR(1/R271,"")</f>
        <v>11.749846498224901</v>
      </c>
    </row>
    <row r="272" spans="1:19" x14ac:dyDescent="0.25">
      <c r="A272" s="1">
        <v>31</v>
      </c>
      <c r="B272" s="5">
        <v>0.64583333333333337</v>
      </c>
      <c r="C272" s="1" t="s">
        <v>29</v>
      </c>
      <c r="D272" s="1">
        <v>6</v>
      </c>
      <c r="E272" s="1">
        <v>10</v>
      </c>
      <c r="F272" s="1" t="s">
        <v>307</v>
      </c>
      <c r="G272" s="2">
        <v>50.912266666666696</v>
      </c>
      <c r="H272" s="6">
        <f>1+COUNTIFS(A:A,A272,O:O,"&lt;"&amp;O272)</f>
        <v>6</v>
      </c>
      <c r="I272" s="2">
        <f>AVERAGEIF(A:A,A272,G:G)</f>
        <v>52.78484999999997</v>
      </c>
      <c r="J272" s="2">
        <f>G272-I272</f>
        <v>-1.8725833333332744</v>
      </c>
      <c r="K272" s="2">
        <f>90+J272</f>
        <v>88.127416666666733</v>
      </c>
      <c r="L272" s="2">
        <f>EXP(0.06*K272)</f>
        <v>197.87687621983798</v>
      </c>
      <c r="M272" s="2">
        <f>SUMIF(A:A,A272,L:L)</f>
        <v>2507.7535596795556</v>
      </c>
      <c r="N272" s="3">
        <f>L272/M272</f>
        <v>7.8906029444585052E-2</v>
      </c>
      <c r="O272" s="7">
        <f>1/N272</f>
        <v>12.673302750612871</v>
      </c>
      <c r="P272" s="3">
        <f>IF(O272&gt;21,"",N272)</f>
        <v>7.8906029444585052E-2</v>
      </c>
      <c r="Q272" s="3">
        <f>IF(ISNUMBER(P272),SUMIF(A:A,A272,P:P),"")</f>
        <v>0.95713439981646942</v>
      </c>
      <c r="R272" s="3">
        <f>IFERROR(P272*(1/Q272),"")</f>
        <v>8.2439863680289091E-2</v>
      </c>
      <c r="S272" s="8">
        <f>IFERROR(1/R272,"")</f>
        <v>12.130054021900262</v>
      </c>
    </row>
    <row r="273" spans="1:19" x14ac:dyDescent="0.25">
      <c r="A273" s="1">
        <v>31</v>
      </c>
      <c r="B273" s="5">
        <v>0.64583333333333337</v>
      </c>
      <c r="C273" s="1" t="s">
        <v>29</v>
      </c>
      <c r="D273" s="1">
        <v>6</v>
      </c>
      <c r="E273" s="1">
        <v>4</v>
      </c>
      <c r="F273" s="1" t="s">
        <v>301</v>
      </c>
      <c r="G273" s="2">
        <v>48.426333333333297</v>
      </c>
      <c r="H273" s="6">
        <f>1+COUNTIFS(A:A,A273,O:O,"&lt;"&amp;O273)</f>
        <v>7</v>
      </c>
      <c r="I273" s="2">
        <f>AVERAGEIF(A:A,A273,G:G)</f>
        <v>52.78484999999997</v>
      </c>
      <c r="J273" s="2">
        <f>G273-I273</f>
        <v>-4.3585166666666737</v>
      </c>
      <c r="K273" s="2">
        <f>90+J273</f>
        <v>85.641483333333326</v>
      </c>
      <c r="L273" s="2">
        <f>EXP(0.06*K273)</f>
        <v>170.45801157964831</v>
      </c>
      <c r="M273" s="2">
        <f>SUMIF(A:A,A273,L:L)</f>
        <v>2507.7535596795556</v>
      </c>
      <c r="N273" s="3">
        <f>L273/M273</f>
        <v>6.7972393428256034E-2</v>
      </c>
      <c r="O273" s="7">
        <f>1/N273</f>
        <v>14.711855057090006</v>
      </c>
      <c r="P273" s="3">
        <f>IF(O273&gt;21,"",N273)</f>
        <v>6.7972393428256034E-2</v>
      </c>
      <c r="Q273" s="3">
        <f>IF(ISNUMBER(P273),SUMIF(A:A,A273,P:P),"")</f>
        <v>0.95713439981646942</v>
      </c>
      <c r="R273" s="3">
        <f>IFERROR(P273*(1/Q273),"")</f>
        <v>7.1016560935736661E-2</v>
      </c>
      <c r="S273" s="8">
        <f>IFERROR(1/R273,"")</f>
        <v>14.081222560254732</v>
      </c>
    </row>
    <row r="274" spans="1:19" x14ac:dyDescent="0.25">
      <c r="A274" s="1">
        <v>31</v>
      </c>
      <c r="B274" s="5">
        <v>0.64583333333333337</v>
      </c>
      <c r="C274" s="1" t="s">
        <v>29</v>
      </c>
      <c r="D274" s="1">
        <v>6</v>
      </c>
      <c r="E274" s="1">
        <v>6</v>
      </c>
      <c r="F274" s="1" t="s">
        <v>303</v>
      </c>
      <c r="G274" s="2">
        <v>47.5533</v>
      </c>
      <c r="H274" s="6">
        <f>1+COUNTIFS(A:A,A274,O:O,"&lt;"&amp;O274)</f>
        <v>8</v>
      </c>
      <c r="I274" s="2">
        <f>AVERAGEIF(A:A,A274,G:G)</f>
        <v>52.78484999999997</v>
      </c>
      <c r="J274" s="2">
        <f>G274-I274</f>
        <v>-5.2315499999999702</v>
      </c>
      <c r="K274" s="2">
        <f>90+J274</f>
        <v>84.76845000000003</v>
      </c>
      <c r="L274" s="2">
        <f>EXP(0.06*K274)</f>
        <v>161.75890727086636</v>
      </c>
      <c r="M274" s="2">
        <f>SUMIF(A:A,A274,L:L)</f>
        <v>2507.7535596795556</v>
      </c>
      <c r="N274" s="3">
        <f>L274/M274</f>
        <v>6.4503510182051596E-2</v>
      </c>
      <c r="O274" s="7">
        <f>1/N274</f>
        <v>15.50303227185076</v>
      </c>
      <c r="P274" s="3">
        <f>IF(O274&gt;21,"",N274)</f>
        <v>6.4503510182051596E-2</v>
      </c>
      <c r="Q274" s="3">
        <f>IF(ISNUMBER(P274),SUMIF(A:A,A274,P:P),"")</f>
        <v>0.95713439981646942</v>
      </c>
      <c r="R274" s="3">
        <f>IFERROR(P274*(1/Q274),"")</f>
        <v>6.7392322535288832E-2</v>
      </c>
      <c r="S274" s="8">
        <f>IFERROR(1/R274,"")</f>
        <v>14.838485488853232</v>
      </c>
    </row>
    <row r="275" spans="1:19" x14ac:dyDescent="0.25">
      <c r="A275" s="1">
        <v>31</v>
      </c>
      <c r="B275" s="5">
        <v>0.64583333333333337</v>
      </c>
      <c r="C275" s="1" t="s">
        <v>29</v>
      </c>
      <c r="D275" s="1">
        <v>6</v>
      </c>
      <c r="E275" s="1">
        <v>9</v>
      </c>
      <c r="F275" s="1" t="s">
        <v>306</v>
      </c>
      <c r="G275" s="2">
        <v>46.275233333333297</v>
      </c>
      <c r="H275" s="6">
        <f>1+COUNTIFS(A:A,A275,O:O,"&lt;"&amp;O275)</f>
        <v>9</v>
      </c>
      <c r="I275" s="2">
        <f>AVERAGEIF(A:A,A275,G:G)</f>
        <v>52.78484999999997</v>
      </c>
      <c r="J275" s="2">
        <f>G275-I275</f>
        <v>-6.5096166666666733</v>
      </c>
      <c r="K275" s="2">
        <f>90+J275</f>
        <v>83.490383333333327</v>
      </c>
      <c r="L275" s="2">
        <f>EXP(0.06*K275)</f>
        <v>149.81826606530677</v>
      </c>
      <c r="M275" s="2">
        <f>SUMIF(A:A,A275,L:L)</f>
        <v>2507.7535596795556</v>
      </c>
      <c r="N275" s="3">
        <f>L275/M275</f>
        <v>5.9742021095745459E-2</v>
      </c>
      <c r="O275" s="7">
        <f>1/N275</f>
        <v>16.738636920189752</v>
      </c>
      <c r="P275" s="3">
        <f>IF(O275&gt;21,"",N275)</f>
        <v>5.9742021095745459E-2</v>
      </c>
      <c r="Q275" s="3">
        <f>IF(ISNUMBER(P275),SUMIF(A:A,A275,P:P),"")</f>
        <v>0.95713439981646942</v>
      </c>
      <c r="R275" s="3">
        <f>IFERROR(P275*(1/Q275),"")</f>
        <v>6.2417588488305295E-2</v>
      </c>
      <c r="S275" s="8">
        <f>IFERROR(1/R275,"")</f>
        <v>16.021125202351616</v>
      </c>
    </row>
    <row r="276" spans="1:19" x14ac:dyDescent="0.25">
      <c r="A276" s="1">
        <v>31</v>
      </c>
      <c r="B276" s="5">
        <v>0.64583333333333337</v>
      </c>
      <c r="C276" s="1" t="s">
        <v>29</v>
      </c>
      <c r="D276" s="1">
        <v>6</v>
      </c>
      <c r="E276" s="1">
        <v>7</v>
      </c>
      <c r="F276" s="1" t="s">
        <v>304</v>
      </c>
      <c r="G276" s="2">
        <v>40.742466666666601</v>
      </c>
      <c r="H276" s="6">
        <f>1+COUNTIFS(A:A,A276,O:O,"&lt;"&amp;O276)</f>
        <v>10</v>
      </c>
      <c r="I276" s="2">
        <f>AVERAGEIF(A:A,A276,G:G)</f>
        <v>52.78484999999997</v>
      </c>
      <c r="J276" s="2">
        <f>G276-I276</f>
        <v>-12.042383333333369</v>
      </c>
      <c r="K276" s="2">
        <f>90+J276</f>
        <v>77.957616666666638</v>
      </c>
      <c r="L276" s="2">
        <f>EXP(0.06*K276)</f>
        <v>107.49636144804855</v>
      </c>
      <c r="M276" s="2">
        <f>SUMIF(A:A,A276,L:L)</f>
        <v>2507.7535596795556</v>
      </c>
      <c r="N276" s="3">
        <f>L276/M276</f>
        <v>4.2865600183530229E-2</v>
      </c>
      <c r="O276" s="7">
        <f>1/N276</f>
        <v>23.328729697437407</v>
      </c>
      <c r="P276" s="3" t="str">
        <f>IF(O276&gt;21,"",N276)</f>
        <v/>
      </c>
      <c r="Q276" s="3" t="str">
        <f>IF(ISNUMBER(P276),SUMIF(A:A,A276,P:P),"")</f>
        <v/>
      </c>
      <c r="R276" s="3" t="str">
        <f>IFERROR(P276*(1/Q276),"")</f>
        <v/>
      </c>
      <c r="S276" s="8" t="str">
        <f>IFERROR(1/R276,"")</f>
        <v/>
      </c>
    </row>
    <row r="277" spans="1:19" x14ac:dyDescent="0.25">
      <c r="A277" s="1">
        <v>32</v>
      </c>
      <c r="B277" s="5">
        <v>0.64861111111111114</v>
      </c>
      <c r="C277" s="1" t="s">
        <v>63</v>
      </c>
      <c r="D277" s="1">
        <v>5</v>
      </c>
      <c r="E277" s="1">
        <v>2</v>
      </c>
      <c r="F277" s="1" t="s">
        <v>309</v>
      </c>
      <c r="G277" s="2">
        <v>56.010566666666591</v>
      </c>
      <c r="H277" s="6">
        <f>1+COUNTIFS(A:A,A277,O:O,"&lt;"&amp;O277)</f>
        <v>1</v>
      </c>
      <c r="I277" s="2">
        <f>AVERAGEIF(A:A,A277,G:G)</f>
        <v>47.266633333333317</v>
      </c>
      <c r="J277" s="2">
        <f>G277-I277</f>
        <v>8.743933333333274</v>
      </c>
      <c r="K277" s="2">
        <f>90+J277</f>
        <v>98.743933333333274</v>
      </c>
      <c r="L277" s="2">
        <f>EXP(0.06*K277)</f>
        <v>374.14222280198885</v>
      </c>
      <c r="M277" s="2">
        <f>SUMIF(A:A,A277,L:L)</f>
        <v>1462.0750838831061</v>
      </c>
      <c r="N277" s="3">
        <f>L277/M277</f>
        <v>0.25589809095734634</v>
      </c>
      <c r="O277" s="7">
        <f>1/N277</f>
        <v>3.9078056278531683</v>
      </c>
      <c r="P277" s="3">
        <f>IF(O277&gt;21,"",N277)</f>
        <v>0.25589809095734634</v>
      </c>
      <c r="Q277" s="3">
        <f>IF(ISNUMBER(P277),SUMIF(A:A,A277,P:P),"")</f>
        <v>1.0000000000000002</v>
      </c>
      <c r="R277" s="3">
        <f>IFERROR(P277*(1/Q277),"")</f>
        <v>0.25589809095734628</v>
      </c>
      <c r="S277" s="8">
        <f>IFERROR(1/R277,"")</f>
        <v>3.9078056278531692</v>
      </c>
    </row>
    <row r="278" spans="1:19" x14ac:dyDescent="0.25">
      <c r="A278" s="1">
        <v>32</v>
      </c>
      <c r="B278" s="5">
        <v>0.64861111111111114</v>
      </c>
      <c r="C278" s="1" t="s">
        <v>63</v>
      </c>
      <c r="D278" s="1">
        <v>5</v>
      </c>
      <c r="E278" s="1">
        <v>5</v>
      </c>
      <c r="F278" s="1" t="s">
        <v>312</v>
      </c>
      <c r="G278" s="2">
        <v>53.644133333333301</v>
      </c>
      <c r="H278" s="6">
        <f>1+COUNTIFS(A:A,A278,O:O,"&lt;"&amp;O278)</f>
        <v>2</v>
      </c>
      <c r="I278" s="2">
        <f>AVERAGEIF(A:A,A278,G:G)</f>
        <v>47.266633333333317</v>
      </c>
      <c r="J278" s="2">
        <f>G278-I278</f>
        <v>6.3774999999999835</v>
      </c>
      <c r="K278" s="2">
        <f>90+J278</f>
        <v>96.377499999999984</v>
      </c>
      <c r="L278" s="2">
        <f>EXP(0.06*K278)</f>
        <v>324.61829007614381</v>
      </c>
      <c r="M278" s="2">
        <f>SUMIF(A:A,A278,L:L)</f>
        <v>1462.0750838831061</v>
      </c>
      <c r="N278" s="3">
        <f>L278/M278</f>
        <v>0.22202573154724334</v>
      </c>
      <c r="O278" s="7">
        <f>1/N278</f>
        <v>4.5039824574892426</v>
      </c>
      <c r="P278" s="3">
        <f>IF(O278&gt;21,"",N278)</f>
        <v>0.22202573154724334</v>
      </c>
      <c r="Q278" s="3">
        <f>IF(ISNUMBER(P278),SUMIF(A:A,A278,P:P),"")</f>
        <v>1.0000000000000002</v>
      </c>
      <c r="R278" s="3">
        <f>IFERROR(P278*(1/Q278),"")</f>
        <v>0.22202573154724328</v>
      </c>
      <c r="S278" s="8">
        <f>IFERROR(1/R278,"")</f>
        <v>4.5039824574892444</v>
      </c>
    </row>
    <row r="279" spans="1:19" x14ac:dyDescent="0.25">
      <c r="A279" s="1">
        <v>32</v>
      </c>
      <c r="B279" s="5">
        <v>0.64861111111111114</v>
      </c>
      <c r="C279" s="1" t="s">
        <v>63</v>
      </c>
      <c r="D279" s="1">
        <v>5</v>
      </c>
      <c r="E279" s="1">
        <v>4</v>
      </c>
      <c r="F279" s="1" t="s">
        <v>311</v>
      </c>
      <c r="G279" s="2">
        <v>48.950133333333298</v>
      </c>
      <c r="H279" s="6">
        <f>1+COUNTIFS(A:A,A279,O:O,"&lt;"&amp;O279)</f>
        <v>3</v>
      </c>
      <c r="I279" s="2">
        <f>AVERAGEIF(A:A,A279,G:G)</f>
        <v>47.266633333333317</v>
      </c>
      <c r="J279" s="2">
        <f>G279-I279</f>
        <v>1.6834999999999809</v>
      </c>
      <c r="K279" s="2">
        <f>90+J279</f>
        <v>91.683499999999981</v>
      </c>
      <c r="L279" s="2">
        <f>EXP(0.06*K279)</f>
        <v>244.93919596295541</v>
      </c>
      <c r="M279" s="2">
        <f>SUMIF(A:A,A279,L:L)</f>
        <v>1462.0750838831061</v>
      </c>
      <c r="N279" s="3">
        <f>L279/M279</f>
        <v>0.16752846598850765</v>
      </c>
      <c r="O279" s="7">
        <f>1/N279</f>
        <v>5.9691348219507923</v>
      </c>
      <c r="P279" s="3">
        <f>IF(O279&gt;21,"",N279)</f>
        <v>0.16752846598850765</v>
      </c>
      <c r="Q279" s="3">
        <f>IF(ISNUMBER(P279),SUMIF(A:A,A279,P:P),"")</f>
        <v>1.0000000000000002</v>
      </c>
      <c r="R279" s="3">
        <f>IFERROR(P279*(1/Q279),"")</f>
        <v>0.16752846598850762</v>
      </c>
      <c r="S279" s="8">
        <f>IFERROR(1/R279,"")</f>
        <v>5.9691348219507931</v>
      </c>
    </row>
    <row r="280" spans="1:19" x14ac:dyDescent="0.25">
      <c r="A280" s="1">
        <v>32</v>
      </c>
      <c r="B280" s="5">
        <v>0.64861111111111114</v>
      </c>
      <c r="C280" s="1" t="s">
        <v>63</v>
      </c>
      <c r="D280" s="1">
        <v>5</v>
      </c>
      <c r="E280" s="1">
        <v>1</v>
      </c>
      <c r="F280" s="1" t="s">
        <v>308</v>
      </c>
      <c r="G280" s="2">
        <v>48.9095333333333</v>
      </c>
      <c r="H280" s="6">
        <f>1+COUNTIFS(A:A,A280,O:O,"&lt;"&amp;O280)</f>
        <v>4</v>
      </c>
      <c r="I280" s="2">
        <f>AVERAGEIF(A:A,A280,G:G)</f>
        <v>47.266633333333317</v>
      </c>
      <c r="J280" s="2">
        <f>G280-I280</f>
        <v>1.6428999999999832</v>
      </c>
      <c r="K280" s="2">
        <f>90+J280</f>
        <v>91.642899999999983</v>
      </c>
      <c r="L280" s="2">
        <f>EXP(0.06*K280)</f>
        <v>244.34325023818224</v>
      </c>
      <c r="M280" s="2">
        <f>SUMIF(A:A,A280,L:L)</f>
        <v>1462.0750838831061</v>
      </c>
      <c r="N280" s="3">
        <f>L280/M280</f>
        <v>0.16712086330698844</v>
      </c>
      <c r="O280" s="7">
        <f>1/N280</f>
        <v>5.9836933594764607</v>
      </c>
      <c r="P280" s="3">
        <f>IF(O280&gt;21,"",N280)</f>
        <v>0.16712086330698844</v>
      </c>
      <c r="Q280" s="3">
        <f>IF(ISNUMBER(P280),SUMIF(A:A,A280,P:P),"")</f>
        <v>1.0000000000000002</v>
      </c>
      <c r="R280" s="3">
        <f>IFERROR(P280*(1/Q280),"")</f>
        <v>0.16712086330698842</v>
      </c>
      <c r="S280" s="8">
        <f>IFERROR(1/R280,"")</f>
        <v>5.9836933594764616</v>
      </c>
    </row>
    <row r="281" spans="1:19" x14ac:dyDescent="0.25">
      <c r="A281" s="1">
        <v>32</v>
      </c>
      <c r="B281" s="5">
        <v>0.64861111111111114</v>
      </c>
      <c r="C281" s="1" t="s">
        <v>63</v>
      </c>
      <c r="D281" s="1">
        <v>5</v>
      </c>
      <c r="E281" s="1">
        <v>7</v>
      </c>
      <c r="F281" s="1" t="s">
        <v>313</v>
      </c>
      <c r="G281" s="2">
        <v>44.512866666666703</v>
      </c>
      <c r="H281" s="6">
        <f>1+COUNTIFS(A:A,A281,O:O,"&lt;"&amp;O281)</f>
        <v>5</v>
      </c>
      <c r="I281" s="2">
        <f>AVERAGEIF(A:A,A281,G:G)</f>
        <v>47.266633333333317</v>
      </c>
      <c r="J281" s="2">
        <f>G281-I281</f>
        <v>-2.7537666666666141</v>
      </c>
      <c r="K281" s="2">
        <f>90+J281</f>
        <v>87.246233333333379</v>
      </c>
      <c r="L281" s="2">
        <f>EXP(0.06*K281)</f>
        <v>187.6866843600304</v>
      </c>
      <c r="M281" s="2">
        <f>SUMIF(A:A,A281,L:L)</f>
        <v>1462.0750838831061</v>
      </c>
      <c r="N281" s="3">
        <f>L281/M281</f>
        <v>0.12837007239160098</v>
      </c>
      <c r="O281" s="7">
        <f>1/N281</f>
        <v>7.7899776900447417</v>
      </c>
      <c r="P281" s="3">
        <f>IF(O281&gt;21,"",N281)</f>
        <v>0.12837007239160098</v>
      </c>
      <c r="Q281" s="3">
        <f>IF(ISNUMBER(P281),SUMIF(A:A,A281,P:P),"")</f>
        <v>1.0000000000000002</v>
      </c>
      <c r="R281" s="3">
        <f>IFERROR(P281*(1/Q281),"")</f>
        <v>0.12837007239160095</v>
      </c>
      <c r="S281" s="8">
        <f>IFERROR(1/R281,"")</f>
        <v>7.7899776900447435</v>
      </c>
    </row>
    <row r="282" spans="1:19" x14ac:dyDescent="0.25">
      <c r="A282" s="1">
        <v>32</v>
      </c>
      <c r="B282" s="5">
        <v>0.64861111111111114</v>
      </c>
      <c r="C282" s="1" t="s">
        <v>63</v>
      </c>
      <c r="D282" s="1">
        <v>5</v>
      </c>
      <c r="E282" s="1">
        <v>3</v>
      </c>
      <c r="F282" s="1" t="s">
        <v>310</v>
      </c>
      <c r="G282" s="2">
        <v>31.572566666666702</v>
      </c>
      <c r="H282" s="6">
        <f>1+COUNTIFS(A:A,A282,O:O,"&lt;"&amp;O282)</f>
        <v>6</v>
      </c>
      <c r="I282" s="2">
        <f>AVERAGEIF(A:A,A282,G:G)</f>
        <v>47.266633333333317</v>
      </c>
      <c r="J282" s="2">
        <f>G282-I282</f>
        <v>-15.694066666666615</v>
      </c>
      <c r="K282" s="2">
        <f>90+J282</f>
        <v>74.305933333333385</v>
      </c>
      <c r="L282" s="2">
        <f>EXP(0.06*K282)</f>
        <v>86.345440443805487</v>
      </c>
      <c r="M282" s="2">
        <f>SUMIF(A:A,A282,L:L)</f>
        <v>1462.0750838831061</v>
      </c>
      <c r="N282" s="3">
        <f>L282/M282</f>
        <v>5.9056775808313318E-2</v>
      </c>
      <c r="O282" s="7">
        <f>1/N282</f>
        <v>16.932858022012638</v>
      </c>
      <c r="P282" s="3">
        <f>IF(O282&gt;21,"",N282)</f>
        <v>5.9056775808313318E-2</v>
      </c>
      <c r="Q282" s="3">
        <f>IF(ISNUMBER(P282),SUMIF(A:A,A282,P:P),"")</f>
        <v>1.0000000000000002</v>
      </c>
      <c r="R282" s="3">
        <f>IFERROR(P282*(1/Q282),"")</f>
        <v>5.9056775808313304E-2</v>
      </c>
      <c r="S282" s="8">
        <f>IFERROR(1/R282,"")</f>
        <v>16.932858022012642</v>
      </c>
    </row>
    <row r="283" spans="1:19" x14ac:dyDescent="0.25">
      <c r="A283" s="1">
        <v>33</v>
      </c>
      <c r="B283" s="5">
        <v>0.65416666666666667</v>
      </c>
      <c r="C283" s="1" t="s">
        <v>70</v>
      </c>
      <c r="D283" s="1">
        <v>5</v>
      </c>
      <c r="E283" s="1">
        <v>6</v>
      </c>
      <c r="F283" s="1" t="s">
        <v>318</v>
      </c>
      <c r="G283" s="2">
        <v>74.875166666666701</v>
      </c>
      <c r="H283" s="6">
        <f>1+COUNTIFS(A:A,A283,O:O,"&lt;"&amp;O283)</f>
        <v>1</v>
      </c>
      <c r="I283" s="2">
        <f>AVERAGEIF(A:A,A283,G:G)</f>
        <v>50.341143333333321</v>
      </c>
      <c r="J283" s="2">
        <f>G283-I283</f>
        <v>24.53402333333338</v>
      </c>
      <c r="K283" s="2">
        <f>90+J283</f>
        <v>114.53402333333338</v>
      </c>
      <c r="L283" s="2">
        <f>EXP(0.06*K283)</f>
        <v>964.91633683478744</v>
      </c>
      <c r="M283" s="2">
        <f>SUMIF(A:A,A283,L:L)</f>
        <v>2827.8559922791392</v>
      </c>
      <c r="N283" s="3">
        <f>L283/M283</f>
        <v>0.34121834332062412</v>
      </c>
      <c r="O283" s="7">
        <f>1/N283</f>
        <v>2.9306747998021754</v>
      </c>
      <c r="P283" s="3">
        <f>IF(O283&gt;21,"",N283)</f>
        <v>0.34121834332062412</v>
      </c>
      <c r="Q283" s="3">
        <f>IF(ISNUMBER(P283),SUMIF(A:A,A283,P:P),"")</f>
        <v>0.88199004825737304</v>
      </c>
      <c r="R283" s="3">
        <f>IFERROR(P283*(1/Q283),"")</f>
        <v>0.38687323512867278</v>
      </c>
      <c r="S283" s="8">
        <f>IFERROR(1/R283,"")</f>
        <v>2.5848260081041876</v>
      </c>
    </row>
    <row r="284" spans="1:19" x14ac:dyDescent="0.25">
      <c r="A284" s="1">
        <v>33</v>
      </c>
      <c r="B284" s="5">
        <v>0.65416666666666667</v>
      </c>
      <c r="C284" s="1" t="s">
        <v>70</v>
      </c>
      <c r="D284" s="1">
        <v>5</v>
      </c>
      <c r="E284" s="1">
        <v>4</v>
      </c>
      <c r="F284" s="1" t="s">
        <v>316</v>
      </c>
      <c r="G284" s="2">
        <v>58.764133333333305</v>
      </c>
      <c r="H284" s="6">
        <f>1+COUNTIFS(A:A,A284,O:O,"&lt;"&amp;O284)</f>
        <v>2</v>
      </c>
      <c r="I284" s="2">
        <f>AVERAGEIF(A:A,A284,G:G)</f>
        <v>50.341143333333321</v>
      </c>
      <c r="J284" s="2">
        <f>G284-I284</f>
        <v>8.4229899999999844</v>
      </c>
      <c r="K284" s="2">
        <f>90+J284</f>
        <v>98.422989999999984</v>
      </c>
      <c r="L284" s="2">
        <f>EXP(0.06*K284)</f>
        <v>367.00644162050378</v>
      </c>
      <c r="M284" s="2">
        <f>SUMIF(A:A,A284,L:L)</f>
        <v>2827.8559922791392</v>
      </c>
      <c r="N284" s="3">
        <f>L284/M284</f>
        <v>0.12978257825806441</v>
      </c>
      <c r="O284" s="7">
        <f>1/N284</f>
        <v>7.7051944368955558</v>
      </c>
      <c r="P284" s="3">
        <f>IF(O284&gt;21,"",N284)</f>
        <v>0.12978257825806441</v>
      </c>
      <c r="Q284" s="3">
        <f>IF(ISNUMBER(P284),SUMIF(A:A,A284,P:P),"")</f>
        <v>0.88199004825737304</v>
      </c>
      <c r="R284" s="3">
        <f>IFERROR(P284*(1/Q284),"")</f>
        <v>0.1471474406253081</v>
      </c>
      <c r="S284" s="8">
        <f>IFERROR(1/R284,"")</f>
        <v>6.7959048132299529</v>
      </c>
    </row>
    <row r="285" spans="1:19" x14ac:dyDescent="0.25">
      <c r="A285" s="1">
        <v>33</v>
      </c>
      <c r="B285" s="5">
        <v>0.65416666666666667</v>
      </c>
      <c r="C285" s="1" t="s">
        <v>70</v>
      </c>
      <c r="D285" s="1">
        <v>5</v>
      </c>
      <c r="E285" s="1">
        <v>8</v>
      </c>
      <c r="F285" s="1" t="s">
        <v>320</v>
      </c>
      <c r="G285" s="2">
        <v>57.102433333333302</v>
      </c>
      <c r="H285" s="6">
        <f>1+COUNTIFS(A:A,A285,O:O,"&lt;"&amp;O285)</f>
        <v>3</v>
      </c>
      <c r="I285" s="2">
        <f>AVERAGEIF(A:A,A285,G:G)</f>
        <v>50.341143333333321</v>
      </c>
      <c r="J285" s="2">
        <f>G285-I285</f>
        <v>6.7612899999999811</v>
      </c>
      <c r="K285" s="2">
        <f>90+J285</f>
        <v>96.761289999999974</v>
      </c>
      <c r="L285" s="2">
        <f>EXP(0.06*K285)</f>
        <v>332.18013597098349</v>
      </c>
      <c r="M285" s="2">
        <f>SUMIF(A:A,A285,L:L)</f>
        <v>2827.8559922791392</v>
      </c>
      <c r="N285" s="3">
        <f>L285/M285</f>
        <v>0.11746713300745543</v>
      </c>
      <c r="O285" s="7">
        <f>1/N285</f>
        <v>8.5130195519161251</v>
      </c>
      <c r="P285" s="3">
        <f>IF(O285&gt;21,"",N285)</f>
        <v>0.11746713300745543</v>
      </c>
      <c r="Q285" s="3">
        <f>IF(ISNUMBER(P285),SUMIF(A:A,A285,P:P),"")</f>
        <v>0.88199004825737304</v>
      </c>
      <c r="R285" s="3">
        <f>IFERROR(P285*(1/Q285),"")</f>
        <v>0.13318419322252648</v>
      </c>
      <c r="S285" s="8">
        <f>IFERROR(1/R285,"")</f>
        <v>7.5083985254104633</v>
      </c>
    </row>
    <row r="286" spans="1:19" x14ac:dyDescent="0.25">
      <c r="A286" s="1">
        <v>33</v>
      </c>
      <c r="B286" s="5">
        <v>0.65416666666666667</v>
      </c>
      <c r="C286" s="1" t="s">
        <v>70</v>
      </c>
      <c r="D286" s="1">
        <v>5</v>
      </c>
      <c r="E286" s="1">
        <v>1</v>
      </c>
      <c r="F286" s="1" t="s">
        <v>314</v>
      </c>
      <c r="G286" s="2">
        <v>52.289400000000001</v>
      </c>
      <c r="H286" s="6">
        <f>1+COUNTIFS(A:A,A286,O:O,"&lt;"&amp;O286)</f>
        <v>4</v>
      </c>
      <c r="I286" s="2">
        <f>AVERAGEIF(A:A,A286,G:G)</f>
        <v>50.341143333333321</v>
      </c>
      <c r="J286" s="2">
        <f>G286-I286</f>
        <v>1.9482566666666798</v>
      </c>
      <c r="K286" s="2">
        <f>90+J286</f>
        <v>91.94825666666668</v>
      </c>
      <c r="L286" s="2">
        <f>EXP(0.06*K286)</f>
        <v>248.86122206798566</v>
      </c>
      <c r="M286" s="2">
        <f>SUMIF(A:A,A286,L:L)</f>
        <v>2827.8559922791392</v>
      </c>
      <c r="N286" s="3">
        <f>L286/M286</f>
        <v>8.800349902804401E-2</v>
      </c>
      <c r="O286" s="7">
        <f>1/N286</f>
        <v>11.363184544302388</v>
      </c>
      <c r="P286" s="3">
        <f>IF(O286&gt;21,"",N286)</f>
        <v>8.800349902804401E-2</v>
      </c>
      <c r="Q286" s="3">
        <f>IF(ISNUMBER(P286),SUMIF(A:A,A286,P:P),"")</f>
        <v>0.88199004825737304</v>
      </c>
      <c r="R286" s="3">
        <f>IFERROR(P286*(1/Q286),"")</f>
        <v>9.9778335596779621E-2</v>
      </c>
      <c r="S286" s="8">
        <f>IFERROR(1/R286,"")</f>
        <v>10.022215684586698</v>
      </c>
    </row>
    <row r="287" spans="1:19" x14ac:dyDescent="0.25">
      <c r="A287" s="1">
        <v>33</v>
      </c>
      <c r="B287" s="5">
        <v>0.65416666666666667</v>
      </c>
      <c r="C287" s="1" t="s">
        <v>70</v>
      </c>
      <c r="D287" s="1">
        <v>5</v>
      </c>
      <c r="E287" s="1">
        <v>5</v>
      </c>
      <c r="F287" s="1" t="s">
        <v>317</v>
      </c>
      <c r="G287" s="2">
        <v>50.140333333333295</v>
      </c>
      <c r="H287" s="6">
        <f>1+COUNTIFS(A:A,A287,O:O,"&lt;"&amp;O287)</f>
        <v>5</v>
      </c>
      <c r="I287" s="2">
        <f>AVERAGEIF(A:A,A287,G:G)</f>
        <v>50.341143333333321</v>
      </c>
      <c r="J287" s="2">
        <f>G287-I287</f>
        <v>-0.20081000000002547</v>
      </c>
      <c r="K287" s="2">
        <f>90+J287</f>
        <v>89.799189999999982</v>
      </c>
      <c r="L287" s="2">
        <f>EXP(0.06*K287)</f>
        <v>218.75478515658452</v>
      </c>
      <c r="M287" s="2">
        <f>SUMIF(A:A,A287,L:L)</f>
        <v>2827.8559922791392</v>
      </c>
      <c r="N287" s="3">
        <f>L287/M287</f>
        <v>7.7357116399791231E-2</v>
      </c>
      <c r="O287" s="7">
        <f>1/N287</f>
        <v>12.927058899557155</v>
      </c>
      <c r="P287" s="3">
        <f>IF(O287&gt;21,"",N287)</f>
        <v>7.7357116399791231E-2</v>
      </c>
      <c r="Q287" s="3">
        <f>IF(ISNUMBER(P287),SUMIF(A:A,A287,P:P),"")</f>
        <v>0.88199004825737304</v>
      </c>
      <c r="R287" s="3">
        <f>IFERROR(P287*(1/Q287),"")</f>
        <v>8.7707470795881023E-2</v>
      </c>
      <c r="S287" s="8">
        <f>IFERROR(1/R287,"")</f>
        <v>11.401537302646318</v>
      </c>
    </row>
    <row r="288" spans="1:19" x14ac:dyDescent="0.25">
      <c r="A288" s="1">
        <v>33</v>
      </c>
      <c r="B288" s="5">
        <v>0.65416666666666667</v>
      </c>
      <c r="C288" s="1" t="s">
        <v>70</v>
      </c>
      <c r="D288" s="1">
        <v>5</v>
      </c>
      <c r="E288" s="1">
        <v>2</v>
      </c>
      <c r="F288" s="1" t="s">
        <v>315</v>
      </c>
      <c r="G288" s="2">
        <v>47.459133333333298</v>
      </c>
      <c r="H288" s="6">
        <f>1+COUNTIFS(A:A,A288,O:O,"&lt;"&amp;O288)</f>
        <v>6</v>
      </c>
      <c r="I288" s="2">
        <f>AVERAGEIF(A:A,A288,G:G)</f>
        <v>50.341143333333321</v>
      </c>
      <c r="J288" s="2">
        <f>G288-I288</f>
        <v>-2.8820100000000224</v>
      </c>
      <c r="K288" s="2">
        <f>90+J288</f>
        <v>87.117989999999978</v>
      </c>
      <c r="L288" s="2">
        <f>EXP(0.06*K288)</f>
        <v>186.24805234556993</v>
      </c>
      <c r="M288" s="2">
        <f>SUMIF(A:A,A288,L:L)</f>
        <v>2827.8559922791392</v>
      </c>
      <c r="N288" s="3">
        <f>L288/M288</f>
        <v>6.586192962232898E-2</v>
      </c>
      <c r="O288" s="7">
        <f>1/N288</f>
        <v>15.183278196285535</v>
      </c>
      <c r="P288" s="3">
        <f>IF(O288&gt;21,"",N288)</f>
        <v>6.586192962232898E-2</v>
      </c>
      <c r="Q288" s="3">
        <f>IF(ISNUMBER(P288),SUMIF(A:A,A288,P:P),"")</f>
        <v>0.88199004825737304</v>
      </c>
      <c r="R288" s="3">
        <f>IFERROR(P288*(1/Q288),"")</f>
        <v>7.4674232155406195E-2</v>
      </c>
      <c r="S288" s="8">
        <f>IFERROR(1/R288,"")</f>
        <v>13.391500269046997</v>
      </c>
    </row>
    <row r="289" spans="1:19" x14ac:dyDescent="0.25">
      <c r="A289" s="1">
        <v>33</v>
      </c>
      <c r="B289" s="5">
        <v>0.65416666666666667</v>
      </c>
      <c r="C289" s="1" t="s">
        <v>70</v>
      </c>
      <c r="D289" s="1">
        <v>5</v>
      </c>
      <c r="E289" s="1">
        <v>9</v>
      </c>
      <c r="F289" s="1" t="s">
        <v>321</v>
      </c>
      <c r="G289" s="2">
        <v>46.532333333333298</v>
      </c>
      <c r="H289" s="6">
        <f>1+COUNTIFS(A:A,A289,O:O,"&lt;"&amp;O289)</f>
        <v>7</v>
      </c>
      <c r="I289" s="2">
        <f>AVERAGEIF(A:A,A289,G:G)</f>
        <v>50.341143333333321</v>
      </c>
      <c r="J289" s="2">
        <f>G289-I289</f>
        <v>-3.8088100000000225</v>
      </c>
      <c r="K289" s="2">
        <f>90+J289</f>
        <v>86.191189999999978</v>
      </c>
      <c r="L289" s="2">
        <f>EXP(0.06*K289)</f>
        <v>176.1738690987641</v>
      </c>
      <c r="M289" s="2">
        <f>SUMIF(A:A,A289,L:L)</f>
        <v>2827.8559922791392</v>
      </c>
      <c r="N289" s="3">
        <f>L289/M289</f>
        <v>6.2299448621064679E-2</v>
      </c>
      <c r="O289" s="7">
        <f>1/N289</f>
        <v>16.051506427969898</v>
      </c>
      <c r="P289" s="3">
        <f>IF(O289&gt;21,"",N289)</f>
        <v>6.2299448621064679E-2</v>
      </c>
      <c r="Q289" s="3">
        <f>IF(ISNUMBER(P289),SUMIF(A:A,A289,P:P),"")</f>
        <v>0.88199004825737304</v>
      </c>
      <c r="R289" s="3">
        <f>IFERROR(P289*(1/Q289),"")</f>
        <v>7.0635092475425654E-2</v>
      </c>
      <c r="S289" s="8">
        <f>IFERROR(1/R289,"")</f>
        <v>14.157268929008703</v>
      </c>
    </row>
    <row r="290" spans="1:19" x14ac:dyDescent="0.25">
      <c r="A290" s="1">
        <v>33</v>
      </c>
      <c r="B290" s="5">
        <v>0.65416666666666667</v>
      </c>
      <c r="C290" s="1" t="s">
        <v>70</v>
      </c>
      <c r="D290" s="1">
        <v>5</v>
      </c>
      <c r="E290" s="1">
        <v>11</v>
      </c>
      <c r="F290" s="1" t="s">
        <v>323</v>
      </c>
      <c r="G290" s="2">
        <v>41.456499999999998</v>
      </c>
      <c r="H290" s="6">
        <f>1+COUNTIFS(A:A,A290,O:O,"&lt;"&amp;O290)</f>
        <v>8</v>
      </c>
      <c r="I290" s="2">
        <f>AVERAGEIF(A:A,A290,G:G)</f>
        <v>50.341143333333321</v>
      </c>
      <c r="J290" s="2">
        <f>G290-I290</f>
        <v>-8.8846433333333223</v>
      </c>
      <c r="K290" s="2">
        <f>90+J290</f>
        <v>81.115356666666685</v>
      </c>
      <c r="L290" s="2">
        <f>EXP(0.06*K290)</f>
        <v>129.92032786478904</v>
      </c>
      <c r="M290" s="2">
        <f>SUMIF(A:A,A290,L:L)</f>
        <v>2827.8559922791392</v>
      </c>
      <c r="N290" s="3">
        <f>L290/M290</f>
        <v>4.5943049511541233E-2</v>
      </c>
      <c r="O290" s="7">
        <f>1/N290</f>
        <v>21.766078016845455</v>
      </c>
      <c r="P290" s="3" t="str">
        <f>IF(O290&gt;21,"",N290)</f>
        <v/>
      </c>
      <c r="Q290" s="3" t="str">
        <f>IF(ISNUMBER(P290),SUMIF(A:A,A290,P:P),"")</f>
        <v/>
      </c>
      <c r="R290" s="3" t="str">
        <f>IFERROR(P290*(1/Q290),"")</f>
        <v/>
      </c>
      <c r="S290" s="8" t="str">
        <f>IFERROR(1/R290,"")</f>
        <v/>
      </c>
    </row>
    <row r="291" spans="1:19" x14ac:dyDescent="0.25">
      <c r="A291" s="1">
        <v>33</v>
      </c>
      <c r="B291" s="5">
        <v>0.65416666666666667</v>
      </c>
      <c r="C291" s="1" t="s">
        <v>70</v>
      </c>
      <c r="D291" s="1">
        <v>5</v>
      </c>
      <c r="E291" s="1">
        <v>7</v>
      </c>
      <c r="F291" s="1" t="s">
        <v>319</v>
      </c>
      <c r="G291" s="2">
        <v>38.008499999999998</v>
      </c>
      <c r="H291" s="6">
        <f>1+COUNTIFS(A:A,A291,O:O,"&lt;"&amp;O291)</f>
        <v>9</v>
      </c>
      <c r="I291" s="2">
        <f>AVERAGEIF(A:A,A291,G:G)</f>
        <v>50.341143333333321</v>
      </c>
      <c r="J291" s="2">
        <f>G291-I291</f>
        <v>-12.332643333333323</v>
      </c>
      <c r="K291" s="2">
        <f>90+J291</f>
        <v>77.667356666666677</v>
      </c>
      <c r="L291" s="2">
        <f>EXP(0.06*K291)</f>
        <v>105.64045558099012</v>
      </c>
      <c r="M291" s="2">
        <f>SUMIF(A:A,A291,L:L)</f>
        <v>2827.8559922791392</v>
      </c>
      <c r="N291" s="3">
        <f>L291/M291</f>
        <v>3.7357084614428375E-2</v>
      </c>
      <c r="O291" s="7">
        <f>1/N291</f>
        <v>26.76868418189602</v>
      </c>
      <c r="P291" s="3" t="str">
        <f>IF(O291&gt;21,"",N291)</f>
        <v/>
      </c>
      <c r="Q291" s="3" t="str">
        <f>IF(ISNUMBER(P291),SUMIF(A:A,A291,P:P),"")</f>
        <v/>
      </c>
      <c r="R291" s="3" t="str">
        <f>IFERROR(P291*(1/Q291),"")</f>
        <v/>
      </c>
      <c r="S291" s="8" t="str">
        <f>IFERROR(1/R291,"")</f>
        <v/>
      </c>
    </row>
    <row r="292" spans="1:19" x14ac:dyDescent="0.25">
      <c r="A292" s="1">
        <v>33</v>
      </c>
      <c r="B292" s="5">
        <v>0.65416666666666667</v>
      </c>
      <c r="C292" s="1" t="s">
        <v>70</v>
      </c>
      <c r="D292" s="1">
        <v>5</v>
      </c>
      <c r="E292" s="1">
        <v>10</v>
      </c>
      <c r="F292" s="1" t="s">
        <v>322</v>
      </c>
      <c r="G292" s="2">
        <v>36.783500000000004</v>
      </c>
      <c r="H292" s="6">
        <f>1+COUNTIFS(A:A,A292,O:O,"&lt;"&amp;O292)</f>
        <v>10</v>
      </c>
      <c r="I292" s="2">
        <f>AVERAGEIF(A:A,A292,G:G)</f>
        <v>50.341143333333321</v>
      </c>
      <c r="J292" s="2">
        <f>G292-I292</f>
        <v>-13.557643333333317</v>
      </c>
      <c r="K292" s="2">
        <f>90+J292</f>
        <v>76.442356666666683</v>
      </c>
      <c r="L292" s="2">
        <f>EXP(0.06*K292)</f>
        <v>98.15436573818134</v>
      </c>
      <c r="M292" s="2">
        <f>SUMIF(A:A,A292,L:L)</f>
        <v>2827.8559922791392</v>
      </c>
      <c r="N292" s="3">
        <f>L292/M292</f>
        <v>3.4709817616657639E-2</v>
      </c>
      <c r="O292" s="7">
        <f>1/N292</f>
        <v>28.810292553081251</v>
      </c>
      <c r="P292" s="3" t="str">
        <f>IF(O292&gt;21,"",N292)</f>
        <v/>
      </c>
      <c r="Q292" s="3" t="str">
        <f>IF(ISNUMBER(P292),SUMIF(A:A,A292,P:P),"")</f>
        <v/>
      </c>
      <c r="R292" s="3" t="str">
        <f>IFERROR(P292*(1/Q292),"")</f>
        <v/>
      </c>
      <c r="S292" s="8" t="str">
        <f>IFERROR(1/R292,"")</f>
        <v/>
      </c>
    </row>
    <row r="293" spans="1:19" x14ac:dyDescent="0.25">
      <c r="A293" s="1">
        <v>34</v>
      </c>
      <c r="B293" s="5">
        <v>0.65694444444444444</v>
      </c>
      <c r="C293" s="1" t="s">
        <v>184</v>
      </c>
      <c r="D293" s="1">
        <v>3</v>
      </c>
      <c r="E293" s="1">
        <v>1</v>
      </c>
      <c r="F293" s="1" t="s">
        <v>324</v>
      </c>
      <c r="G293" s="2">
        <v>72.619699999999995</v>
      </c>
      <c r="H293" s="6">
        <f>1+COUNTIFS(A:A,A293,O:O,"&lt;"&amp;O293)</f>
        <v>1</v>
      </c>
      <c r="I293" s="2">
        <f>AVERAGEIF(A:A,A293,G:G)</f>
        <v>48.899026666666657</v>
      </c>
      <c r="J293" s="2">
        <f>G293-I293</f>
        <v>23.720673333333337</v>
      </c>
      <c r="K293" s="2">
        <f>90+J293</f>
        <v>113.72067333333334</v>
      </c>
      <c r="L293" s="2">
        <f>EXP(0.06*K293)</f>
        <v>918.95798211570968</v>
      </c>
      <c r="M293" s="2">
        <f>SUMIF(A:A,A293,L:L)</f>
        <v>1717.2604263467374</v>
      </c>
      <c r="N293" s="3">
        <f>L293/M293</f>
        <v>0.53513023884832711</v>
      </c>
      <c r="O293" s="7">
        <f>1/N293</f>
        <v>1.8687039666308816</v>
      </c>
      <c r="P293" s="3">
        <f>IF(O293&gt;21,"",N293)</f>
        <v>0.53513023884832711</v>
      </c>
      <c r="Q293" s="3">
        <f>IF(ISNUMBER(P293),SUMIF(A:A,A293,P:P),"")</f>
        <v>0.96270272922619426</v>
      </c>
      <c r="R293" s="3">
        <f>IFERROR(P293*(1/Q293),"")</f>
        <v>0.55586238887933404</v>
      </c>
      <c r="S293" s="8">
        <f>IFERROR(1/R293,"")</f>
        <v>1.7990064087913651</v>
      </c>
    </row>
    <row r="294" spans="1:19" x14ac:dyDescent="0.25">
      <c r="A294" s="1">
        <v>34</v>
      </c>
      <c r="B294" s="5">
        <v>0.65694444444444444</v>
      </c>
      <c r="C294" s="1" t="s">
        <v>184</v>
      </c>
      <c r="D294" s="1">
        <v>3</v>
      </c>
      <c r="E294" s="1">
        <v>4</v>
      </c>
      <c r="F294" s="1" t="s">
        <v>327</v>
      </c>
      <c r="G294" s="2">
        <v>60.7502</v>
      </c>
      <c r="H294" s="6">
        <f>1+COUNTIFS(A:A,A294,O:O,"&lt;"&amp;O294)</f>
        <v>2</v>
      </c>
      <c r="I294" s="2">
        <f>AVERAGEIF(A:A,A294,G:G)</f>
        <v>48.899026666666657</v>
      </c>
      <c r="J294" s="2">
        <f>G294-I294</f>
        <v>11.851173333333342</v>
      </c>
      <c r="K294" s="2">
        <f>90+J294</f>
        <v>101.85117333333335</v>
      </c>
      <c r="L294" s="2">
        <f>EXP(0.06*K294)</f>
        <v>450.82101580959034</v>
      </c>
      <c r="M294" s="2">
        <f>SUMIF(A:A,A294,L:L)</f>
        <v>1717.2604263467374</v>
      </c>
      <c r="N294" s="3">
        <f>L294/M294</f>
        <v>0.26252338253007856</v>
      </c>
      <c r="O294" s="7">
        <f>1/N294</f>
        <v>3.8091845014431245</v>
      </c>
      <c r="P294" s="3">
        <f>IF(O294&gt;21,"",N294)</f>
        <v>0.26252338253007856</v>
      </c>
      <c r="Q294" s="3">
        <f>IF(ISNUMBER(P294),SUMIF(A:A,A294,P:P),"")</f>
        <v>0.96270272922619426</v>
      </c>
      <c r="R294" s="3">
        <f>IFERROR(P294*(1/Q294),"")</f>
        <v>0.27269412930935683</v>
      </c>
      <c r="S294" s="8">
        <f>IFERROR(1/R294,"")</f>
        <v>3.6671123156654164</v>
      </c>
    </row>
    <row r="295" spans="1:19" x14ac:dyDescent="0.25">
      <c r="A295" s="1">
        <v>34</v>
      </c>
      <c r="B295" s="5">
        <v>0.65694444444444444</v>
      </c>
      <c r="C295" s="1" t="s">
        <v>184</v>
      </c>
      <c r="D295" s="1">
        <v>3</v>
      </c>
      <c r="E295" s="1">
        <v>3</v>
      </c>
      <c r="F295" s="1" t="s">
        <v>326</v>
      </c>
      <c r="G295" s="2">
        <v>42.118899999999996</v>
      </c>
      <c r="H295" s="6">
        <f>1+COUNTIFS(A:A,A295,O:O,"&lt;"&amp;O295)</f>
        <v>3</v>
      </c>
      <c r="I295" s="2">
        <f>AVERAGEIF(A:A,A295,G:G)</f>
        <v>48.899026666666657</v>
      </c>
      <c r="J295" s="2">
        <f>G295-I295</f>
        <v>-6.7801266666666606</v>
      </c>
      <c r="K295" s="2">
        <f>90+J295</f>
        <v>83.219873333333339</v>
      </c>
      <c r="L295" s="2">
        <f>EXP(0.06*K295)</f>
        <v>147.4062528767015</v>
      </c>
      <c r="M295" s="2">
        <f>SUMIF(A:A,A295,L:L)</f>
        <v>1717.2604263467374</v>
      </c>
      <c r="N295" s="3">
        <f>L295/M295</f>
        <v>8.5838030513688809E-2</v>
      </c>
      <c r="O295" s="7">
        <f>1/N295</f>
        <v>11.649847905591537</v>
      </c>
      <c r="P295" s="3">
        <f>IF(O295&gt;21,"",N295)</f>
        <v>8.5838030513688809E-2</v>
      </c>
      <c r="Q295" s="3">
        <f>IF(ISNUMBER(P295),SUMIF(A:A,A295,P:P),"")</f>
        <v>0.96270272922619426</v>
      </c>
      <c r="R295" s="3">
        <f>IFERROR(P295*(1/Q295),"")</f>
        <v>8.9163589037172558E-2</v>
      </c>
      <c r="S295" s="8">
        <f>IFERROR(1/R295,"")</f>
        <v>11.215340373783038</v>
      </c>
    </row>
    <row r="296" spans="1:19" x14ac:dyDescent="0.25">
      <c r="A296" s="1">
        <v>34</v>
      </c>
      <c r="B296" s="5">
        <v>0.65694444444444444</v>
      </c>
      <c r="C296" s="1" t="s">
        <v>184</v>
      </c>
      <c r="D296" s="1">
        <v>3</v>
      </c>
      <c r="E296" s="1">
        <v>5</v>
      </c>
      <c r="F296" s="1" t="s">
        <v>328</v>
      </c>
      <c r="G296" s="2">
        <v>40.779800000000002</v>
      </c>
      <c r="H296" s="6">
        <f>1+COUNTIFS(A:A,A296,O:O,"&lt;"&amp;O296)</f>
        <v>4</v>
      </c>
      <c r="I296" s="2">
        <f>AVERAGEIF(A:A,A296,G:G)</f>
        <v>48.899026666666657</v>
      </c>
      <c r="J296" s="2">
        <f>G296-I296</f>
        <v>-8.1192266666666555</v>
      </c>
      <c r="K296" s="2">
        <f>90+J296</f>
        <v>81.880773333333337</v>
      </c>
      <c r="L296" s="2">
        <f>EXP(0.06*K296)</f>
        <v>136.02604843414071</v>
      </c>
      <c r="M296" s="2">
        <f>SUMIF(A:A,A296,L:L)</f>
        <v>1717.2604263467374</v>
      </c>
      <c r="N296" s="3">
        <f>L296/M296</f>
        <v>7.921107733409985E-2</v>
      </c>
      <c r="O296" s="7">
        <f>1/N296</f>
        <v>12.624496896843828</v>
      </c>
      <c r="P296" s="3">
        <f>IF(O296&gt;21,"",N296)</f>
        <v>7.921107733409985E-2</v>
      </c>
      <c r="Q296" s="3">
        <f>IF(ISNUMBER(P296),SUMIF(A:A,A296,P:P),"")</f>
        <v>0.96270272922619426</v>
      </c>
      <c r="R296" s="3">
        <f>IFERROR(P296*(1/Q296),"")</f>
        <v>8.2279892774136512E-2</v>
      </c>
      <c r="S296" s="8">
        <f>IFERROR(1/R296,"")</f>
        <v>12.153637617699175</v>
      </c>
    </row>
    <row r="297" spans="1:19" x14ac:dyDescent="0.25">
      <c r="A297" s="1">
        <v>34</v>
      </c>
      <c r="B297" s="5">
        <v>0.65694444444444444</v>
      </c>
      <c r="C297" s="1" t="s">
        <v>184</v>
      </c>
      <c r="D297" s="1">
        <v>3</v>
      </c>
      <c r="E297" s="1">
        <v>7</v>
      </c>
      <c r="F297" s="1" t="s">
        <v>329</v>
      </c>
      <c r="G297" s="2">
        <v>28.226533333333297</v>
      </c>
      <c r="H297" s="6">
        <f>1+COUNTIFS(A:A,A297,O:O,"&lt;"&amp;O297)</f>
        <v>5</v>
      </c>
      <c r="I297" s="2">
        <f>AVERAGEIF(A:A,A297,G:G)</f>
        <v>48.899026666666657</v>
      </c>
      <c r="J297" s="2">
        <f>G297-I297</f>
        <v>-20.67249333333336</v>
      </c>
      <c r="K297" s="2">
        <f>90+J297</f>
        <v>69.327506666666636</v>
      </c>
      <c r="L297" s="2">
        <f>EXP(0.06*K297)</f>
        <v>64.04912711059518</v>
      </c>
      <c r="M297" s="2">
        <f>SUMIF(A:A,A297,L:L)</f>
        <v>1717.2604263467374</v>
      </c>
      <c r="N297" s="3">
        <f>L297/M297</f>
        <v>3.7297270773805638E-2</v>
      </c>
      <c r="O297" s="7">
        <f>1/N297</f>
        <v>26.81161326963133</v>
      </c>
      <c r="P297" s="3" t="str">
        <f>IF(O297&gt;21,"",N297)</f>
        <v/>
      </c>
      <c r="Q297" s="3" t="str">
        <f>IF(ISNUMBER(P297),SUMIF(A:A,A297,P:P),"")</f>
        <v/>
      </c>
      <c r="R297" s="3" t="str">
        <f>IFERROR(P297*(1/Q297),"")</f>
        <v/>
      </c>
      <c r="S297" s="8" t="str">
        <f>IFERROR(1/R297,"")</f>
        <v/>
      </c>
    </row>
    <row r="298" spans="1:19" x14ac:dyDescent="0.25">
      <c r="A298" s="1">
        <v>35</v>
      </c>
      <c r="B298" s="5">
        <v>0.65972222222222221</v>
      </c>
      <c r="C298" s="1" t="s">
        <v>40</v>
      </c>
      <c r="D298" s="1">
        <v>6</v>
      </c>
      <c r="E298" s="1">
        <v>7</v>
      </c>
      <c r="F298" s="1" t="s">
        <v>334</v>
      </c>
      <c r="G298" s="2">
        <v>71.03143333333341</v>
      </c>
      <c r="H298" s="6">
        <f>1+COUNTIFS(A:A,A298,O:O,"&lt;"&amp;O298)</f>
        <v>1</v>
      </c>
      <c r="I298" s="2">
        <f>AVERAGEIF(A:A,A298,G:G)</f>
        <v>49.684227777777771</v>
      </c>
      <c r="J298" s="2">
        <f>G298-I298</f>
        <v>21.347205555555639</v>
      </c>
      <c r="K298" s="2">
        <f>90+J298</f>
        <v>111.34720555555563</v>
      </c>
      <c r="L298" s="2">
        <f>EXP(0.06*K298)</f>
        <v>796.98219086984591</v>
      </c>
      <c r="M298" s="2">
        <f>SUMIF(A:A,A298,L:L)</f>
        <v>3213.8283645638185</v>
      </c>
      <c r="N298" s="3">
        <f>L298/M298</f>
        <v>0.24798529991753698</v>
      </c>
      <c r="O298" s="7">
        <f>1/N298</f>
        <v>4.0324970888699125</v>
      </c>
      <c r="P298" s="3">
        <f>IF(O298&gt;21,"",N298)</f>
        <v>0.24798529991753698</v>
      </c>
      <c r="Q298" s="3">
        <f>IF(ISNUMBER(P298),SUMIF(A:A,A298,P:P),"")</f>
        <v>0.88500389375280664</v>
      </c>
      <c r="R298" s="3">
        <f>IFERROR(P298*(1/Q298),"")</f>
        <v>0.28020814560032042</v>
      </c>
      <c r="S298" s="8">
        <f>IFERROR(1/R298,"")</f>
        <v>3.5687756251967304</v>
      </c>
    </row>
    <row r="299" spans="1:19" x14ac:dyDescent="0.25">
      <c r="A299" s="1">
        <v>35</v>
      </c>
      <c r="B299" s="5">
        <v>0.65972222222222221</v>
      </c>
      <c r="C299" s="1" t="s">
        <v>40</v>
      </c>
      <c r="D299" s="1">
        <v>6</v>
      </c>
      <c r="E299" s="1">
        <v>4</v>
      </c>
      <c r="F299" s="1" t="s">
        <v>332</v>
      </c>
      <c r="G299" s="2">
        <v>63.639666666666606</v>
      </c>
      <c r="H299" s="6">
        <f>1+COUNTIFS(A:A,A299,O:O,"&lt;"&amp;O299)</f>
        <v>2</v>
      </c>
      <c r="I299" s="2">
        <f>AVERAGEIF(A:A,A299,G:G)</f>
        <v>49.684227777777771</v>
      </c>
      <c r="J299" s="2">
        <f>G299-I299</f>
        <v>13.955438888888835</v>
      </c>
      <c r="K299" s="2">
        <f>90+J299</f>
        <v>103.95543888888884</v>
      </c>
      <c r="L299" s="2">
        <f>EXP(0.06*K299)</f>
        <v>511.48912968766211</v>
      </c>
      <c r="M299" s="2">
        <f>SUMIF(A:A,A299,L:L)</f>
        <v>3213.8283645638185</v>
      </c>
      <c r="N299" s="3">
        <f>L299/M299</f>
        <v>0.15915259673709475</v>
      </c>
      <c r="O299" s="7">
        <f>1/N299</f>
        <v>6.2832779389198832</v>
      </c>
      <c r="P299" s="3">
        <f>IF(O299&gt;21,"",N299)</f>
        <v>0.15915259673709475</v>
      </c>
      <c r="Q299" s="3">
        <f>IF(ISNUMBER(P299),SUMIF(A:A,A299,P:P),"")</f>
        <v>0.88500389375280664</v>
      </c>
      <c r="R299" s="3">
        <f>IFERROR(P299*(1/Q299),"")</f>
        <v>0.17983265142734861</v>
      </c>
      <c r="S299" s="8">
        <f>IFERROR(1/R299,"")</f>
        <v>5.5607254414752063</v>
      </c>
    </row>
    <row r="300" spans="1:19" x14ac:dyDescent="0.25">
      <c r="A300" s="1">
        <v>35</v>
      </c>
      <c r="B300" s="5">
        <v>0.65972222222222221</v>
      </c>
      <c r="C300" s="1" t="s">
        <v>40</v>
      </c>
      <c r="D300" s="1">
        <v>6</v>
      </c>
      <c r="E300" s="1">
        <v>11</v>
      </c>
      <c r="F300" s="1" t="s">
        <v>338</v>
      </c>
      <c r="G300" s="2">
        <v>57.745999999999995</v>
      </c>
      <c r="H300" s="6">
        <f>1+COUNTIFS(A:A,A300,O:O,"&lt;"&amp;O300)</f>
        <v>3</v>
      </c>
      <c r="I300" s="2">
        <f>AVERAGEIF(A:A,A300,G:G)</f>
        <v>49.684227777777771</v>
      </c>
      <c r="J300" s="2">
        <f>G300-I300</f>
        <v>8.0617722222222241</v>
      </c>
      <c r="K300" s="2">
        <f>90+J300</f>
        <v>98.061772222222231</v>
      </c>
      <c r="L300" s="2">
        <f>EXP(0.06*K300)</f>
        <v>359.13786266351053</v>
      </c>
      <c r="M300" s="2">
        <f>SUMIF(A:A,A300,L:L)</f>
        <v>3213.8283645638185</v>
      </c>
      <c r="N300" s="3">
        <f>L300/M300</f>
        <v>0.11174767969049673</v>
      </c>
      <c r="O300" s="7">
        <f>1/N300</f>
        <v>8.9487316673568671</v>
      </c>
      <c r="P300" s="3">
        <f>IF(O300&gt;21,"",N300)</f>
        <v>0.11174767969049673</v>
      </c>
      <c r="Q300" s="3">
        <f>IF(ISNUMBER(P300),SUMIF(A:A,A300,P:P),"")</f>
        <v>0.88500389375280664</v>
      </c>
      <c r="R300" s="3">
        <f>IFERROR(P300*(1/Q300),"")</f>
        <v>0.12626800907805874</v>
      </c>
      <c r="S300" s="8">
        <f>IFERROR(1/R300,"")</f>
        <v>7.919662369759874</v>
      </c>
    </row>
    <row r="301" spans="1:19" x14ac:dyDescent="0.25">
      <c r="A301" s="1">
        <v>35</v>
      </c>
      <c r="B301" s="5">
        <v>0.65972222222222221</v>
      </c>
      <c r="C301" s="1" t="s">
        <v>40</v>
      </c>
      <c r="D301" s="1">
        <v>6</v>
      </c>
      <c r="E301" s="1">
        <v>3</v>
      </c>
      <c r="F301" s="1" t="s">
        <v>331</v>
      </c>
      <c r="G301" s="2">
        <v>50.323633333333298</v>
      </c>
      <c r="H301" s="6">
        <f>1+COUNTIFS(A:A,A301,O:O,"&lt;"&amp;O301)</f>
        <v>4</v>
      </c>
      <c r="I301" s="2">
        <f>AVERAGEIF(A:A,A301,G:G)</f>
        <v>49.684227777777771</v>
      </c>
      <c r="J301" s="2">
        <f>G301-I301</f>
        <v>0.63940555555552692</v>
      </c>
      <c r="K301" s="2">
        <f>90+J301</f>
        <v>90.639405555555527</v>
      </c>
      <c r="L301" s="2">
        <f>EXP(0.06*K301)</f>
        <v>230.06556495769416</v>
      </c>
      <c r="M301" s="2">
        <f>SUMIF(A:A,A301,L:L)</f>
        <v>3213.8283645638185</v>
      </c>
      <c r="N301" s="3">
        <f>L301/M301</f>
        <v>7.1586139289339032E-2</v>
      </c>
      <c r="O301" s="7">
        <f>1/N301</f>
        <v>13.96918467635431</v>
      </c>
      <c r="P301" s="3">
        <f>IF(O301&gt;21,"",N301)</f>
        <v>7.1586139289339032E-2</v>
      </c>
      <c r="Q301" s="3">
        <f>IF(ISNUMBER(P301),SUMIF(A:A,A301,P:P),"")</f>
        <v>0.88500389375280664</v>
      </c>
      <c r="R301" s="3">
        <f>IFERROR(P301*(1/Q301),"")</f>
        <v>8.0887937097973928E-2</v>
      </c>
      <c r="S301" s="8">
        <f>IFERROR(1/R301,"")</f>
        <v>12.362782831125605</v>
      </c>
    </row>
    <row r="302" spans="1:19" x14ac:dyDescent="0.25">
      <c r="A302" s="1">
        <v>35</v>
      </c>
      <c r="B302" s="5">
        <v>0.65972222222222221</v>
      </c>
      <c r="C302" s="1" t="s">
        <v>40</v>
      </c>
      <c r="D302" s="1">
        <v>6</v>
      </c>
      <c r="E302" s="1">
        <v>9</v>
      </c>
      <c r="F302" s="1" t="s">
        <v>336</v>
      </c>
      <c r="G302" s="2">
        <v>49.538800000000002</v>
      </c>
      <c r="H302" s="6">
        <f>1+COUNTIFS(A:A,A302,O:O,"&lt;"&amp;O302)</f>
        <v>5</v>
      </c>
      <c r="I302" s="2">
        <f>AVERAGEIF(A:A,A302,G:G)</f>
        <v>49.684227777777771</v>
      </c>
      <c r="J302" s="2">
        <f>G302-I302</f>
        <v>-0.14542777777776905</v>
      </c>
      <c r="K302" s="2">
        <f>90+J302</f>
        <v>89.854572222222231</v>
      </c>
      <c r="L302" s="2">
        <f>EXP(0.06*K302)</f>
        <v>219.4829017955513</v>
      </c>
      <c r="M302" s="2">
        <f>SUMIF(A:A,A302,L:L)</f>
        <v>3213.8283645638185</v>
      </c>
      <c r="N302" s="3">
        <f>L302/M302</f>
        <v>6.8293286665711397E-2</v>
      </c>
      <c r="O302" s="7">
        <f>1/N302</f>
        <v>14.642727694376418</v>
      </c>
      <c r="P302" s="3">
        <f>IF(O302&gt;21,"",N302)</f>
        <v>6.8293286665711397E-2</v>
      </c>
      <c r="Q302" s="3">
        <f>IF(ISNUMBER(P302),SUMIF(A:A,A302,P:P),"")</f>
        <v>0.88500389375280664</v>
      </c>
      <c r="R302" s="3">
        <f>IFERROR(P302*(1/Q302),"")</f>
        <v>7.7167216040279499E-2</v>
      </c>
      <c r="S302" s="8">
        <f>IFERROR(1/R302,"")</f>
        <v>12.958871024685187</v>
      </c>
    </row>
    <row r="303" spans="1:19" x14ac:dyDescent="0.25">
      <c r="A303" s="1">
        <v>35</v>
      </c>
      <c r="B303" s="5">
        <v>0.65972222222222221</v>
      </c>
      <c r="C303" s="1" t="s">
        <v>40</v>
      </c>
      <c r="D303" s="1">
        <v>6</v>
      </c>
      <c r="E303" s="1">
        <v>10</v>
      </c>
      <c r="F303" s="1" t="s">
        <v>337</v>
      </c>
      <c r="G303" s="2">
        <v>49.412500000000001</v>
      </c>
      <c r="H303" s="6">
        <f>1+COUNTIFS(A:A,A303,O:O,"&lt;"&amp;O303)</f>
        <v>6</v>
      </c>
      <c r="I303" s="2">
        <f>AVERAGEIF(A:A,A303,G:G)</f>
        <v>49.684227777777771</v>
      </c>
      <c r="J303" s="2">
        <f>G303-I303</f>
        <v>-0.27172777777776957</v>
      </c>
      <c r="K303" s="2">
        <f>90+J303</f>
        <v>89.72827222222223</v>
      </c>
      <c r="L303" s="2">
        <f>EXP(0.06*K303)</f>
        <v>217.82594649872794</v>
      </c>
      <c r="M303" s="2">
        <f>SUMIF(A:A,A303,L:L)</f>
        <v>3213.8283645638185</v>
      </c>
      <c r="N303" s="3">
        <f>L303/M303</f>
        <v>6.7777716103483127E-2</v>
      </c>
      <c r="O303" s="7">
        <f>1/N303</f>
        <v>14.754111786139244</v>
      </c>
      <c r="P303" s="3">
        <f>IF(O303&gt;21,"",N303)</f>
        <v>6.7777716103483127E-2</v>
      </c>
      <c r="Q303" s="3">
        <f>IF(ISNUMBER(P303),SUMIF(A:A,A303,P:P),"")</f>
        <v>0.88500389375280664</v>
      </c>
      <c r="R303" s="3">
        <f>IFERROR(P303*(1/Q303),"")</f>
        <v>7.6584652996356584E-2</v>
      </c>
      <c r="S303" s="8">
        <f>IFERROR(1/R303,"")</f>
        <v>13.057446379597407</v>
      </c>
    </row>
    <row r="304" spans="1:19" x14ac:dyDescent="0.25">
      <c r="A304" s="1">
        <v>35</v>
      </c>
      <c r="B304" s="5">
        <v>0.65972222222222221</v>
      </c>
      <c r="C304" s="1" t="s">
        <v>40</v>
      </c>
      <c r="D304" s="1">
        <v>6</v>
      </c>
      <c r="E304" s="1">
        <v>1</v>
      </c>
      <c r="F304" s="1" t="s">
        <v>330</v>
      </c>
      <c r="G304" s="2">
        <v>45.728266666666698</v>
      </c>
      <c r="H304" s="6">
        <f>1+COUNTIFS(A:A,A304,O:O,"&lt;"&amp;O304)</f>
        <v>7</v>
      </c>
      <c r="I304" s="2">
        <f>AVERAGEIF(A:A,A304,G:G)</f>
        <v>49.684227777777771</v>
      </c>
      <c r="J304" s="2">
        <f>G304-I304</f>
        <v>-3.9559611111110726</v>
      </c>
      <c r="K304" s="2">
        <f>90+J304</f>
        <v>86.044038888888934</v>
      </c>
      <c r="L304" s="2">
        <f>EXP(0.06*K304)</f>
        <v>174.62526468912878</v>
      </c>
      <c r="M304" s="2">
        <f>SUMIF(A:A,A304,L:L)</f>
        <v>3213.8283645638185</v>
      </c>
      <c r="N304" s="3">
        <f>L304/M304</f>
        <v>5.433559135098024E-2</v>
      </c>
      <c r="O304" s="7">
        <f>1/N304</f>
        <v>18.404143124908856</v>
      </c>
      <c r="P304" s="3">
        <f>IF(O304&gt;21,"",N304)</f>
        <v>5.433559135098024E-2</v>
      </c>
      <c r="Q304" s="3">
        <f>IF(ISNUMBER(P304),SUMIF(A:A,A304,P:P),"")</f>
        <v>0.88500389375280664</v>
      </c>
      <c r="R304" s="3">
        <f>IFERROR(P304*(1/Q304),"")</f>
        <v>6.1395878294470969E-2</v>
      </c>
      <c r="S304" s="8">
        <f>IFERROR(1/R304,"")</f>
        <v>16.287738326728284</v>
      </c>
    </row>
    <row r="305" spans="1:19" x14ac:dyDescent="0.25">
      <c r="A305" s="1">
        <v>35</v>
      </c>
      <c r="B305" s="5">
        <v>0.65972222222222221</v>
      </c>
      <c r="C305" s="1" t="s">
        <v>40</v>
      </c>
      <c r="D305" s="1">
        <v>6</v>
      </c>
      <c r="E305" s="1">
        <v>6</v>
      </c>
      <c r="F305" s="1" t="s">
        <v>333</v>
      </c>
      <c r="G305" s="2">
        <v>45.386866666666599</v>
      </c>
      <c r="H305" s="6">
        <f>1+COUNTIFS(A:A,A305,O:O,"&lt;"&amp;O305)</f>
        <v>8</v>
      </c>
      <c r="I305" s="2">
        <f>AVERAGEIF(A:A,A305,G:G)</f>
        <v>49.684227777777771</v>
      </c>
      <c r="J305" s="2">
        <f>G305-I305</f>
        <v>-4.2973611111111722</v>
      </c>
      <c r="K305" s="2">
        <f>90+J305</f>
        <v>85.702638888888828</v>
      </c>
      <c r="L305" s="2">
        <f>EXP(0.06*K305)</f>
        <v>171.0846277722485</v>
      </c>
      <c r="M305" s="2">
        <f>SUMIF(A:A,A305,L:L)</f>
        <v>3213.8283645638185</v>
      </c>
      <c r="N305" s="3">
        <f>L305/M305</f>
        <v>5.323390311027644E-2</v>
      </c>
      <c r="O305" s="7">
        <f>1/N305</f>
        <v>18.785021228453882</v>
      </c>
      <c r="P305" s="3">
        <f>IF(O305&gt;21,"",N305)</f>
        <v>5.323390311027644E-2</v>
      </c>
      <c r="Q305" s="3">
        <f>IF(ISNUMBER(P305),SUMIF(A:A,A305,P:P),"")</f>
        <v>0.88500389375280664</v>
      </c>
      <c r="R305" s="3">
        <f>IFERROR(P305*(1/Q305),"")</f>
        <v>6.0151038301697428E-2</v>
      </c>
      <c r="S305" s="8">
        <f>IFERROR(1/R305,"")</f>
        <v>16.624816931410816</v>
      </c>
    </row>
    <row r="306" spans="1:19" x14ac:dyDescent="0.25">
      <c r="A306" s="1">
        <v>35</v>
      </c>
      <c r="B306" s="5">
        <v>0.65972222222222221</v>
      </c>
      <c r="C306" s="1" t="s">
        <v>40</v>
      </c>
      <c r="D306" s="1">
        <v>6</v>
      </c>
      <c r="E306" s="1">
        <v>12</v>
      </c>
      <c r="F306" s="1" t="s">
        <v>339</v>
      </c>
      <c r="G306" s="2">
        <v>44.636933333333303</v>
      </c>
      <c r="H306" s="6">
        <f>1+COUNTIFS(A:A,A306,O:O,"&lt;"&amp;O306)</f>
        <v>9</v>
      </c>
      <c r="I306" s="2">
        <f>AVERAGEIF(A:A,A306,G:G)</f>
        <v>49.684227777777771</v>
      </c>
      <c r="J306" s="2">
        <f>G306-I306</f>
        <v>-5.0472944444444678</v>
      </c>
      <c r="K306" s="2">
        <f>90+J306</f>
        <v>84.952705555555525</v>
      </c>
      <c r="L306" s="2">
        <f>EXP(0.06*K306)</f>
        <v>163.55712755782494</v>
      </c>
      <c r="M306" s="2">
        <f>SUMIF(A:A,A306,L:L)</f>
        <v>3213.8283645638185</v>
      </c>
      <c r="N306" s="3">
        <f>L306/M306</f>
        <v>5.0891680887888036E-2</v>
      </c>
      <c r="O306" s="7">
        <f>1/N306</f>
        <v>19.649576955474366</v>
      </c>
      <c r="P306" s="3">
        <f>IF(O306&gt;21,"",N306)</f>
        <v>5.0891680887888036E-2</v>
      </c>
      <c r="Q306" s="3">
        <f>IF(ISNUMBER(P306),SUMIF(A:A,A306,P:P),"")</f>
        <v>0.88500389375280664</v>
      </c>
      <c r="R306" s="3">
        <f>IFERROR(P306*(1/Q306),"")</f>
        <v>5.7504471163493838E-2</v>
      </c>
      <c r="S306" s="8">
        <f>IFERROR(1/R306,"")</f>
        <v>17.389952116190234</v>
      </c>
    </row>
    <row r="307" spans="1:19" x14ac:dyDescent="0.25">
      <c r="A307" s="1">
        <v>35</v>
      </c>
      <c r="B307" s="5">
        <v>0.65972222222222221</v>
      </c>
      <c r="C307" s="1" t="s">
        <v>40</v>
      </c>
      <c r="D307" s="1">
        <v>6</v>
      </c>
      <c r="E307" s="1">
        <v>14</v>
      </c>
      <c r="F307" s="1" t="s">
        <v>341</v>
      </c>
      <c r="G307" s="2">
        <v>42.0082666666666</v>
      </c>
      <c r="H307" s="6">
        <f>1+COUNTIFS(A:A,A307,O:O,"&lt;"&amp;O307)</f>
        <v>10</v>
      </c>
      <c r="I307" s="2">
        <f>AVERAGEIF(A:A,A307,G:G)</f>
        <v>49.684227777777771</v>
      </c>
      <c r="J307" s="2">
        <f>G307-I307</f>
        <v>-7.675961111111171</v>
      </c>
      <c r="K307" s="2">
        <f>90+J307</f>
        <v>82.324038888888822</v>
      </c>
      <c r="L307" s="2">
        <f>EXP(0.06*K307)</f>
        <v>139.69232608051411</v>
      </c>
      <c r="M307" s="2">
        <f>SUMIF(A:A,A307,L:L)</f>
        <v>3213.8283645638185</v>
      </c>
      <c r="N307" s="3">
        <f>L307/M307</f>
        <v>4.3466019411859035E-2</v>
      </c>
      <c r="O307" s="7">
        <f>1/N307</f>
        <v>23.006477554905</v>
      </c>
      <c r="P307" s="3" t="str">
        <f>IF(O307&gt;21,"",N307)</f>
        <v/>
      </c>
      <c r="Q307" s="3" t="str">
        <f>IF(ISNUMBER(P307),SUMIF(A:A,A307,P:P),"")</f>
        <v/>
      </c>
      <c r="R307" s="3" t="str">
        <f>IFERROR(P307*(1/Q307),"")</f>
        <v/>
      </c>
      <c r="S307" s="8" t="str">
        <f>IFERROR(1/R307,"")</f>
        <v/>
      </c>
    </row>
    <row r="308" spans="1:19" x14ac:dyDescent="0.25">
      <c r="A308" s="1">
        <v>35</v>
      </c>
      <c r="B308" s="5">
        <v>0.65972222222222221</v>
      </c>
      <c r="C308" s="1" t="s">
        <v>40</v>
      </c>
      <c r="D308" s="1">
        <v>6</v>
      </c>
      <c r="E308" s="1">
        <v>13</v>
      </c>
      <c r="F308" s="1" t="s">
        <v>340</v>
      </c>
      <c r="G308" s="2">
        <v>41.946733333333405</v>
      </c>
      <c r="H308" s="6">
        <f>1+COUNTIFS(A:A,A308,O:O,"&lt;"&amp;O308)</f>
        <v>11</v>
      </c>
      <c r="I308" s="2">
        <f>AVERAGEIF(A:A,A308,G:G)</f>
        <v>49.684227777777771</v>
      </c>
      <c r="J308" s="2">
        <f>G308-I308</f>
        <v>-7.7374944444443656</v>
      </c>
      <c r="K308" s="2">
        <f>90+J308</f>
        <v>82.262505555555634</v>
      </c>
      <c r="L308" s="2">
        <f>EXP(0.06*K308)</f>
        <v>139.17753290558306</v>
      </c>
      <c r="M308" s="2">
        <f>SUMIF(A:A,A308,L:L)</f>
        <v>3213.8283645638185</v>
      </c>
      <c r="N308" s="3">
        <f>L308/M308</f>
        <v>4.3305838743654339E-2</v>
      </c>
      <c r="O308" s="7">
        <f>1/N308</f>
        <v>23.091574462266507</v>
      </c>
      <c r="P308" s="3" t="str">
        <f>IF(O308&gt;21,"",N308)</f>
        <v/>
      </c>
      <c r="Q308" s="3" t="str">
        <f>IF(ISNUMBER(P308),SUMIF(A:A,A308,P:P),"")</f>
        <v/>
      </c>
      <c r="R308" s="3" t="str">
        <f>IFERROR(P308*(1/Q308),"")</f>
        <v/>
      </c>
      <c r="S308" s="8" t="str">
        <f>IFERROR(1/R308,"")</f>
        <v/>
      </c>
    </row>
    <row r="309" spans="1:19" x14ac:dyDescent="0.25">
      <c r="A309" s="1">
        <v>35</v>
      </c>
      <c r="B309" s="5">
        <v>0.65972222222222221</v>
      </c>
      <c r="C309" s="1" t="s">
        <v>40</v>
      </c>
      <c r="D309" s="1">
        <v>6</v>
      </c>
      <c r="E309" s="1">
        <v>8</v>
      </c>
      <c r="F309" s="1" t="s">
        <v>335</v>
      </c>
      <c r="G309" s="2">
        <v>34.811633333333297</v>
      </c>
      <c r="H309" s="6">
        <f>1+COUNTIFS(A:A,A309,O:O,"&lt;"&amp;O309)</f>
        <v>12</v>
      </c>
      <c r="I309" s="2">
        <f>AVERAGEIF(A:A,A309,G:G)</f>
        <v>49.684227777777771</v>
      </c>
      <c r="J309" s="2">
        <f>G309-I309</f>
        <v>-14.872594444444474</v>
      </c>
      <c r="K309" s="2">
        <f>90+J309</f>
        <v>75.127405555555526</v>
      </c>
      <c r="L309" s="2">
        <f>EXP(0.06*K309)</f>
        <v>90.707889085526645</v>
      </c>
      <c r="M309" s="2">
        <f>SUMIF(A:A,A309,L:L)</f>
        <v>3213.8283645638185</v>
      </c>
      <c r="N309" s="3">
        <f>L309/M309</f>
        <v>2.8224248091679761E-2</v>
      </c>
      <c r="O309" s="7">
        <f>1/N309</f>
        <v>35.430527564516076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36</v>
      </c>
      <c r="B310" s="5">
        <v>0.66249999999999998</v>
      </c>
      <c r="C310" s="1" t="s">
        <v>91</v>
      </c>
      <c r="D310" s="1">
        <v>5</v>
      </c>
      <c r="E310" s="1">
        <v>4</v>
      </c>
      <c r="F310" s="1" t="s">
        <v>345</v>
      </c>
      <c r="G310" s="2">
        <v>69.000600000000006</v>
      </c>
      <c r="H310" s="6">
        <f>1+COUNTIFS(A:A,A310,O:O,"&lt;"&amp;O310)</f>
        <v>1</v>
      </c>
      <c r="I310" s="2">
        <f>AVERAGEIF(A:A,A310,G:G)</f>
        <v>51.16555000000001</v>
      </c>
      <c r="J310" s="2">
        <f>G310-I310</f>
        <v>17.835049999999995</v>
      </c>
      <c r="K310" s="2">
        <f>90+J310</f>
        <v>107.83505</v>
      </c>
      <c r="L310" s="2">
        <f>EXP(0.06*K310)</f>
        <v>645.55021521302456</v>
      </c>
      <c r="M310" s="2">
        <f>SUMIF(A:A,A310,L:L)</f>
        <v>2332.915973037304</v>
      </c>
      <c r="N310" s="3">
        <f>L310/M310</f>
        <v>0.27671387339877501</v>
      </c>
      <c r="O310" s="7">
        <f>1/N310</f>
        <v>3.6138412133709337</v>
      </c>
      <c r="P310" s="3">
        <f>IF(O310&gt;21,"",N310)</f>
        <v>0.27671387339877501</v>
      </c>
      <c r="Q310" s="3">
        <f>IF(ISNUMBER(P310),SUMIF(A:A,A310,P:P),"")</f>
        <v>0.94467079337241677</v>
      </c>
      <c r="R310" s="3">
        <f>IFERROR(P310*(1/Q310),"")</f>
        <v>0.29292095758663556</v>
      </c>
      <c r="S310" s="8">
        <f>IFERROR(1/R310,"")</f>
        <v>3.4138902461570568</v>
      </c>
    </row>
    <row r="311" spans="1:19" x14ac:dyDescent="0.25">
      <c r="A311" s="1">
        <v>36</v>
      </c>
      <c r="B311" s="5">
        <v>0.66249999999999998</v>
      </c>
      <c r="C311" s="1" t="s">
        <v>91</v>
      </c>
      <c r="D311" s="1">
        <v>5</v>
      </c>
      <c r="E311" s="1">
        <v>3</v>
      </c>
      <c r="F311" s="1" t="s">
        <v>344</v>
      </c>
      <c r="G311" s="2">
        <v>61.911066666666706</v>
      </c>
      <c r="H311" s="6">
        <f>1+COUNTIFS(A:A,A311,O:O,"&lt;"&amp;O311)</f>
        <v>2</v>
      </c>
      <c r="I311" s="2">
        <f>AVERAGEIF(A:A,A311,G:G)</f>
        <v>51.16555000000001</v>
      </c>
      <c r="J311" s="2">
        <f>G311-I311</f>
        <v>10.745516666666695</v>
      </c>
      <c r="K311" s="2">
        <f>90+J311</f>
        <v>100.7455166666667</v>
      </c>
      <c r="L311" s="2">
        <f>EXP(0.06*K311)</f>
        <v>421.88425535272046</v>
      </c>
      <c r="M311" s="2">
        <f>SUMIF(A:A,A311,L:L)</f>
        <v>2332.915973037304</v>
      </c>
      <c r="N311" s="3">
        <f>L311/M311</f>
        <v>0.18083988460306813</v>
      </c>
      <c r="O311" s="7">
        <f>1/N311</f>
        <v>5.5297535839227914</v>
      </c>
      <c r="P311" s="3">
        <f>IF(O311&gt;21,"",N311)</f>
        <v>0.18083988460306813</v>
      </c>
      <c r="Q311" s="3">
        <f>IF(ISNUMBER(P311),SUMIF(A:A,A311,P:P),"")</f>
        <v>0.94467079337241677</v>
      </c>
      <c r="R311" s="3">
        <f>IFERROR(P311*(1/Q311),"")</f>
        <v>0.19143164568206966</v>
      </c>
      <c r="S311" s="8">
        <f>IFERROR(1/R311,"")</f>
        <v>5.2237967052783087</v>
      </c>
    </row>
    <row r="312" spans="1:19" x14ac:dyDescent="0.25">
      <c r="A312" s="1">
        <v>36</v>
      </c>
      <c r="B312" s="5">
        <v>0.66249999999999998</v>
      </c>
      <c r="C312" s="1" t="s">
        <v>91</v>
      </c>
      <c r="D312" s="1">
        <v>5</v>
      </c>
      <c r="E312" s="1">
        <v>2</v>
      </c>
      <c r="F312" s="1" t="s">
        <v>343</v>
      </c>
      <c r="G312" s="2">
        <v>61.837200000000003</v>
      </c>
      <c r="H312" s="6">
        <f>1+COUNTIFS(A:A,A312,O:O,"&lt;"&amp;O312)</f>
        <v>3</v>
      </c>
      <c r="I312" s="2">
        <f>AVERAGEIF(A:A,A312,G:G)</f>
        <v>51.16555000000001</v>
      </c>
      <c r="J312" s="2">
        <f>G312-I312</f>
        <v>10.671649999999993</v>
      </c>
      <c r="K312" s="2">
        <f>90+J312</f>
        <v>100.67165</v>
      </c>
      <c r="L312" s="2">
        <f>EXP(0.06*K312)</f>
        <v>420.01860167540536</v>
      </c>
      <c r="M312" s="2">
        <f>SUMIF(A:A,A312,L:L)</f>
        <v>2332.915973037304</v>
      </c>
      <c r="N312" s="3">
        <f>L312/M312</f>
        <v>0.18004017569847089</v>
      </c>
      <c r="O312" s="7">
        <f>1/N312</f>
        <v>5.5543158415640956</v>
      </c>
      <c r="P312" s="3">
        <f>IF(O312&gt;21,"",N312)</f>
        <v>0.18004017569847089</v>
      </c>
      <c r="Q312" s="3">
        <f>IF(ISNUMBER(P312),SUMIF(A:A,A312,P:P),"")</f>
        <v>0.94467079337241677</v>
      </c>
      <c r="R312" s="3">
        <f>IFERROR(P312*(1/Q312),"")</f>
        <v>0.19058509796385101</v>
      </c>
      <c r="S312" s="8">
        <f>IFERROR(1/R312,"")</f>
        <v>5.2469999526913362</v>
      </c>
    </row>
    <row r="313" spans="1:19" x14ac:dyDescent="0.25">
      <c r="A313" s="1">
        <v>36</v>
      </c>
      <c r="B313" s="5">
        <v>0.66249999999999998</v>
      </c>
      <c r="C313" s="1" t="s">
        <v>91</v>
      </c>
      <c r="D313" s="1">
        <v>5</v>
      </c>
      <c r="E313" s="1">
        <v>1</v>
      </c>
      <c r="F313" s="1" t="s">
        <v>342</v>
      </c>
      <c r="G313" s="2">
        <v>56.124600000000001</v>
      </c>
      <c r="H313" s="6">
        <f>1+COUNTIFS(A:A,A313,O:O,"&lt;"&amp;O313)</f>
        <v>4</v>
      </c>
      <c r="I313" s="2">
        <f>AVERAGEIF(A:A,A313,G:G)</f>
        <v>51.16555000000001</v>
      </c>
      <c r="J313" s="2">
        <f>G313-I313</f>
        <v>4.9590499999999906</v>
      </c>
      <c r="K313" s="2">
        <f>90+J313</f>
        <v>94.959049999999991</v>
      </c>
      <c r="L313" s="2">
        <f>EXP(0.06*K313)</f>
        <v>298.13398513319595</v>
      </c>
      <c r="M313" s="2">
        <f>SUMIF(A:A,A313,L:L)</f>
        <v>2332.915973037304</v>
      </c>
      <c r="N313" s="3">
        <f>L313/M313</f>
        <v>0.1277945663619616</v>
      </c>
      <c r="O313" s="7">
        <f>1/N313</f>
        <v>7.8250588304954158</v>
      </c>
      <c r="P313" s="3">
        <f>IF(O313&gt;21,"",N313)</f>
        <v>0.1277945663619616</v>
      </c>
      <c r="Q313" s="3">
        <f>IF(ISNUMBER(P313),SUMIF(A:A,A313,P:P),"")</f>
        <v>0.94467079337241677</v>
      </c>
      <c r="R313" s="3">
        <f>IFERROR(P313*(1/Q313),"")</f>
        <v>0.1352794722336475</v>
      </c>
      <c r="S313" s="8">
        <f>IFERROR(1/R313,"")</f>
        <v>7.3921045335899391</v>
      </c>
    </row>
    <row r="314" spans="1:19" x14ac:dyDescent="0.25">
      <c r="A314" s="1">
        <v>36</v>
      </c>
      <c r="B314" s="5">
        <v>0.66249999999999998</v>
      </c>
      <c r="C314" s="1" t="s">
        <v>91</v>
      </c>
      <c r="D314" s="1">
        <v>5</v>
      </c>
      <c r="E314" s="1">
        <v>6</v>
      </c>
      <c r="F314" s="1" t="s">
        <v>347</v>
      </c>
      <c r="G314" s="2">
        <v>54.013033333333404</v>
      </c>
      <c r="H314" s="6">
        <f>1+COUNTIFS(A:A,A314,O:O,"&lt;"&amp;O314)</f>
        <v>5</v>
      </c>
      <c r="I314" s="2">
        <f>AVERAGEIF(A:A,A314,G:G)</f>
        <v>51.16555000000001</v>
      </c>
      <c r="J314" s="2">
        <f>G314-I314</f>
        <v>2.8474833333333933</v>
      </c>
      <c r="K314" s="2">
        <f>90+J314</f>
        <v>92.8474833333334</v>
      </c>
      <c r="L314" s="2">
        <f>EXP(0.06*K314)</f>
        <v>262.65700039868767</v>
      </c>
      <c r="M314" s="2">
        <f>SUMIF(A:A,A314,L:L)</f>
        <v>2332.915973037304</v>
      </c>
      <c r="N314" s="3">
        <f>L314/M314</f>
        <v>0.11258742425117242</v>
      </c>
      <c r="O314" s="7">
        <f>1/N314</f>
        <v>8.8819866574892945</v>
      </c>
      <c r="P314" s="3">
        <f>IF(O314&gt;21,"",N314)</f>
        <v>0.11258742425117242</v>
      </c>
      <c r="Q314" s="3">
        <f>IF(ISNUMBER(P314),SUMIF(A:A,A314,P:P),"")</f>
        <v>0.94467079337241677</v>
      </c>
      <c r="R314" s="3">
        <f>IFERROR(P314*(1/Q314),"")</f>
        <v>0.11918165041309495</v>
      </c>
      <c r="S314" s="8">
        <f>IFERROR(1/R314,"")</f>
        <v>8.3905533824536302</v>
      </c>
    </row>
    <row r="315" spans="1:19" x14ac:dyDescent="0.25">
      <c r="A315" s="1">
        <v>36</v>
      </c>
      <c r="B315" s="5">
        <v>0.66249999999999998</v>
      </c>
      <c r="C315" s="1" t="s">
        <v>91</v>
      </c>
      <c r="D315" s="1">
        <v>5</v>
      </c>
      <c r="E315" s="1">
        <v>5</v>
      </c>
      <c r="F315" s="1" t="s">
        <v>346</v>
      </c>
      <c r="G315" s="2">
        <v>45.286333333333303</v>
      </c>
      <c r="H315" s="6">
        <f>1+COUNTIFS(A:A,A315,O:O,"&lt;"&amp;O315)</f>
        <v>6</v>
      </c>
      <c r="I315" s="2">
        <f>AVERAGEIF(A:A,A315,G:G)</f>
        <v>51.16555000000001</v>
      </c>
      <c r="J315" s="2">
        <f>G315-I315</f>
        <v>-5.8792166666667072</v>
      </c>
      <c r="K315" s="2">
        <f>90+J315</f>
        <v>84.120783333333293</v>
      </c>
      <c r="L315" s="2">
        <f>EXP(0.06*K315)</f>
        <v>155.59352534729967</v>
      </c>
      <c r="M315" s="2">
        <f>SUMIF(A:A,A315,L:L)</f>
        <v>2332.915973037304</v>
      </c>
      <c r="N315" s="3">
        <f>L315/M315</f>
        <v>6.669486905896875E-2</v>
      </c>
      <c r="O315" s="7">
        <f>1/N315</f>
        <v>14.993657144987312</v>
      </c>
      <c r="P315" s="3">
        <f>IF(O315&gt;21,"",N315)</f>
        <v>6.669486905896875E-2</v>
      </c>
      <c r="Q315" s="3">
        <f>IF(ISNUMBER(P315),SUMIF(A:A,A315,P:P),"")</f>
        <v>0.94467079337241677</v>
      </c>
      <c r="R315" s="3">
        <f>IFERROR(P315*(1/Q315),"")</f>
        <v>7.0601176120701437E-2</v>
      </c>
      <c r="S315" s="8">
        <f>IFERROR(1/R315,"")</f>
        <v>14.164069990709169</v>
      </c>
    </row>
    <row r="316" spans="1:19" x14ac:dyDescent="0.25">
      <c r="A316" s="1">
        <v>36</v>
      </c>
      <c r="B316" s="5">
        <v>0.66249999999999998</v>
      </c>
      <c r="C316" s="1" t="s">
        <v>91</v>
      </c>
      <c r="D316" s="1">
        <v>5</v>
      </c>
      <c r="E316" s="1">
        <v>7</v>
      </c>
      <c r="F316" s="1" t="s">
        <v>348</v>
      </c>
      <c r="G316" s="2">
        <v>31.7916666666667</v>
      </c>
      <c r="H316" s="6">
        <f>1+COUNTIFS(A:A,A316,O:O,"&lt;"&amp;O316)</f>
        <v>7</v>
      </c>
      <c r="I316" s="2">
        <f>AVERAGEIF(A:A,A316,G:G)</f>
        <v>51.16555000000001</v>
      </c>
      <c r="J316" s="2">
        <f>G316-I316</f>
        <v>-19.37388333333331</v>
      </c>
      <c r="K316" s="2">
        <f>90+J316</f>
        <v>70.62611666666669</v>
      </c>
      <c r="L316" s="2">
        <f>EXP(0.06*K316)</f>
        <v>69.239187798237268</v>
      </c>
      <c r="M316" s="2">
        <f>SUMIF(A:A,A316,L:L)</f>
        <v>2332.915973037304</v>
      </c>
      <c r="N316" s="3">
        <f>L316/M316</f>
        <v>2.9679246315970985E-2</v>
      </c>
      <c r="O316" s="7">
        <f>1/N316</f>
        <v>33.69357797545824</v>
      </c>
      <c r="P316" s="3" t="str">
        <f>IF(O316&gt;21,"",N316)</f>
        <v/>
      </c>
      <c r="Q316" s="3" t="str">
        <f>IF(ISNUMBER(P316),SUMIF(A:A,A316,P:P),"")</f>
        <v/>
      </c>
      <c r="R316" s="3" t="str">
        <f>IFERROR(P316*(1/Q316),"")</f>
        <v/>
      </c>
      <c r="S316" s="8" t="str">
        <f>IFERROR(1/R316,"")</f>
        <v/>
      </c>
    </row>
    <row r="317" spans="1:19" x14ac:dyDescent="0.25">
      <c r="A317" s="1">
        <v>36</v>
      </c>
      <c r="B317" s="5">
        <v>0.66249999999999998</v>
      </c>
      <c r="C317" s="1" t="s">
        <v>91</v>
      </c>
      <c r="D317" s="1">
        <v>5</v>
      </c>
      <c r="E317" s="1">
        <v>8</v>
      </c>
      <c r="F317" s="1" t="s">
        <v>349</v>
      </c>
      <c r="G317" s="2">
        <v>29.3599</v>
      </c>
      <c r="H317" s="6">
        <f>1+COUNTIFS(A:A,A317,O:O,"&lt;"&amp;O317)</f>
        <v>8</v>
      </c>
      <c r="I317" s="2">
        <f>AVERAGEIF(A:A,A317,G:G)</f>
        <v>51.16555000000001</v>
      </c>
      <c r="J317" s="2">
        <f>G317-I317</f>
        <v>-21.805650000000011</v>
      </c>
      <c r="K317" s="2">
        <f>90+J317</f>
        <v>68.194349999999986</v>
      </c>
      <c r="L317" s="2">
        <f>EXP(0.06*K317)</f>
        <v>59.839202118732601</v>
      </c>
      <c r="M317" s="2">
        <f>SUMIF(A:A,A317,L:L)</f>
        <v>2332.915973037304</v>
      </c>
      <c r="N317" s="3">
        <f>L317/M317</f>
        <v>2.5649960311612027E-2</v>
      </c>
      <c r="O317" s="7">
        <f>1/N317</f>
        <v>38.986415099725853</v>
      </c>
      <c r="P317" s="3" t="str">
        <f>IF(O317&gt;21,"",N317)</f>
        <v/>
      </c>
      <c r="Q317" s="3" t="str">
        <f>IF(ISNUMBER(P317),SUMIF(A:A,A317,P:P),"")</f>
        <v/>
      </c>
      <c r="R317" s="3" t="str">
        <f>IFERROR(P317*(1/Q317),"")</f>
        <v/>
      </c>
      <c r="S317" s="8" t="str">
        <f>IFERROR(1/R317,"")</f>
        <v/>
      </c>
    </row>
    <row r="318" spans="1:19" x14ac:dyDescent="0.25">
      <c r="A318" s="1">
        <v>37</v>
      </c>
      <c r="B318" s="5">
        <v>0.66527777777777775</v>
      </c>
      <c r="C318" s="1" t="s">
        <v>99</v>
      </c>
      <c r="D318" s="1">
        <v>5</v>
      </c>
      <c r="E318" s="1">
        <v>2</v>
      </c>
      <c r="F318" s="1" t="s">
        <v>351</v>
      </c>
      <c r="G318" s="2">
        <v>65.5548</v>
      </c>
      <c r="H318" s="6">
        <f>1+COUNTIFS(A:A,A318,O:O,"&lt;"&amp;O318)</f>
        <v>1</v>
      </c>
      <c r="I318" s="2">
        <f>AVERAGEIF(A:A,A318,G:G)</f>
        <v>48.859095833333328</v>
      </c>
      <c r="J318" s="2">
        <f>G318-I318</f>
        <v>16.695704166666673</v>
      </c>
      <c r="K318" s="2">
        <f>90+J318</f>
        <v>106.69570416666667</v>
      </c>
      <c r="L318" s="2">
        <f>EXP(0.06*K318)</f>
        <v>602.89451635078569</v>
      </c>
      <c r="M318" s="2">
        <f>SUMIF(A:A,A318,L:L)</f>
        <v>2032.1741031260672</v>
      </c>
      <c r="N318" s="3">
        <f>L318/M318</f>
        <v>0.29667463797681548</v>
      </c>
      <c r="O318" s="7">
        <f>1/N318</f>
        <v>3.3706959476534291</v>
      </c>
      <c r="P318" s="3">
        <f>IF(O318&gt;21,"",N318)</f>
        <v>0.29667463797681548</v>
      </c>
      <c r="Q318" s="3">
        <f>IF(ISNUMBER(P318),SUMIF(A:A,A318,P:P),"")</f>
        <v>0.95451948268936704</v>
      </c>
      <c r="R318" s="3">
        <f>IFERROR(P318*(1/Q318),"")</f>
        <v>0.3108104584108981</v>
      </c>
      <c r="S318" s="8">
        <f>IFERROR(1/R318,"")</f>
        <v>3.2173949522572967</v>
      </c>
    </row>
    <row r="319" spans="1:19" x14ac:dyDescent="0.25">
      <c r="A319" s="1">
        <v>37</v>
      </c>
      <c r="B319" s="5">
        <v>0.66527777777777775</v>
      </c>
      <c r="C319" s="1" t="s">
        <v>99</v>
      </c>
      <c r="D319" s="1">
        <v>5</v>
      </c>
      <c r="E319" s="1">
        <v>3</v>
      </c>
      <c r="F319" s="1" t="s">
        <v>352</v>
      </c>
      <c r="G319" s="2">
        <v>55.4279333333333</v>
      </c>
      <c r="H319" s="6">
        <f>1+COUNTIFS(A:A,A319,O:O,"&lt;"&amp;O319)</f>
        <v>2</v>
      </c>
      <c r="I319" s="2">
        <f>AVERAGEIF(A:A,A319,G:G)</f>
        <v>48.859095833333328</v>
      </c>
      <c r="J319" s="2">
        <f>G319-I319</f>
        <v>6.5688374999999724</v>
      </c>
      <c r="K319" s="2">
        <f>90+J319</f>
        <v>96.568837499999972</v>
      </c>
      <c r="L319" s="2">
        <f>EXP(0.06*K319)</f>
        <v>328.36646301584921</v>
      </c>
      <c r="M319" s="2">
        <f>SUMIF(A:A,A319,L:L)</f>
        <v>2032.1741031260672</v>
      </c>
      <c r="N319" s="3">
        <f>L319/M319</f>
        <v>0.16158382419632614</v>
      </c>
      <c r="O319" s="7">
        <f>1/N319</f>
        <v>6.1887382909380149</v>
      </c>
      <c r="P319" s="3">
        <f>IF(O319&gt;21,"",N319)</f>
        <v>0.16158382419632614</v>
      </c>
      <c r="Q319" s="3">
        <f>IF(ISNUMBER(P319),SUMIF(A:A,A319,P:P),"")</f>
        <v>0.95451948268936704</v>
      </c>
      <c r="R319" s="3">
        <f>IFERROR(P319*(1/Q319),"")</f>
        <v>0.16928289796774215</v>
      </c>
      <c r="S319" s="8">
        <f>IFERROR(1/R319,"")</f>
        <v>5.9072712719660307</v>
      </c>
    </row>
    <row r="320" spans="1:19" x14ac:dyDescent="0.25">
      <c r="A320" s="1">
        <v>37</v>
      </c>
      <c r="B320" s="5">
        <v>0.66527777777777775</v>
      </c>
      <c r="C320" s="1" t="s">
        <v>99</v>
      </c>
      <c r="D320" s="1">
        <v>5</v>
      </c>
      <c r="E320" s="1">
        <v>5</v>
      </c>
      <c r="F320" s="1" t="s">
        <v>354</v>
      </c>
      <c r="G320" s="2">
        <v>49.489966666666703</v>
      </c>
      <c r="H320" s="6">
        <f>1+COUNTIFS(A:A,A320,O:O,"&lt;"&amp;O320)</f>
        <v>3</v>
      </c>
      <c r="I320" s="2">
        <f>AVERAGEIF(A:A,A320,G:G)</f>
        <v>48.859095833333328</v>
      </c>
      <c r="J320" s="2">
        <f>G320-I320</f>
        <v>0.63087083333337546</v>
      </c>
      <c r="K320" s="2">
        <f>90+J320</f>
        <v>90.630870833333375</v>
      </c>
      <c r="L320" s="2">
        <f>EXP(0.06*K320)</f>
        <v>229.94778237612869</v>
      </c>
      <c r="M320" s="2">
        <f>SUMIF(A:A,A320,L:L)</f>
        <v>2032.1741031260672</v>
      </c>
      <c r="N320" s="3">
        <f>L320/M320</f>
        <v>0.1131535836532918</v>
      </c>
      <c r="O320" s="7">
        <f>1/N320</f>
        <v>8.8375459946902755</v>
      </c>
      <c r="P320" s="3">
        <f>IF(O320&gt;21,"",N320)</f>
        <v>0.1131535836532918</v>
      </c>
      <c r="Q320" s="3">
        <f>IF(ISNUMBER(P320),SUMIF(A:A,A320,P:P),"")</f>
        <v>0.95451948268936704</v>
      </c>
      <c r="R320" s="3">
        <f>IFERROR(P320*(1/Q320),"")</f>
        <v>0.11854507498839163</v>
      </c>
      <c r="S320" s="8">
        <f>IFERROR(1/R320,"")</f>
        <v>8.435609831095249</v>
      </c>
    </row>
    <row r="321" spans="1:19" x14ac:dyDescent="0.25">
      <c r="A321" s="1">
        <v>37</v>
      </c>
      <c r="B321" s="5">
        <v>0.66527777777777775</v>
      </c>
      <c r="C321" s="1" t="s">
        <v>99</v>
      </c>
      <c r="D321" s="1">
        <v>5</v>
      </c>
      <c r="E321" s="1">
        <v>8</v>
      </c>
      <c r="F321" s="1" t="s">
        <v>357</v>
      </c>
      <c r="G321" s="2">
        <v>48.960433333333299</v>
      </c>
      <c r="H321" s="6">
        <f>1+COUNTIFS(A:A,A321,O:O,"&lt;"&amp;O321)</f>
        <v>4</v>
      </c>
      <c r="I321" s="2">
        <f>AVERAGEIF(A:A,A321,G:G)</f>
        <v>48.859095833333328</v>
      </c>
      <c r="J321" s="2">
        <f>G321-I321</f>
        <v>0.10133749999997121</v>
      </c>
      <c r="K321" s="2">
        <f>90+J321</f>
        <v>90.101337499999971</v>
      </c>
      <c r="L321" s="2">
        <f>EXP(0.06*K321)</f>
        <v>222.75672350930188</v>
      </c>
      <c r="M321" s="2">
        <f>SUMIF(A:A,A321,L:L)</f>
        <v>2032.1741031260672</v>
      </c>
      <c r="N321" s="3">
        <f>L321/M321</f>
        <v>0.10961497992058755</v>
      </c>
      <c r="O321" s="7">
        <f>1/N321</f>
        <v>9.1228406986387007</v>
      </c>
      <c r="P321" s="3">
        <f>IF(O321&gt;21,"",N321)</f>
        <v>0.10961497992058755</v>
      </c>
      <c r="Q321" s="3">
        <f>IF(ISNUMBER(P321),SUMIF(A:A,A321,P:P),"")</f>
        <v>0.95451948268936704</v>
      </c>
      <c r="R321" s="3">
        <f>IFERROR(P321*(1/Q321),"")</f>
        <v>0.114837865448012</v>
      </c>
      <c r="S321" s="8">
        <f>IFERROR(1/R321,"")</f>
        <v>8.7079291843221149</v>
      </c>
    </row>
    <row r="322" spans="1:19" x14ac:dyDescent="0.25">
      <c r="A322" s="1">
        <v>37</v>
      </c>
      <c r="B322" s="5">
        <v>0.66527777777777775</v>
      </c>
      <c r="C322" s="1" t="s">
        <v>99</v>
      </c>
      <c r="D322" s="1">
        <v>5</v>
      </c>
      <c r="E322" s="1">
        <v>1</v>
      </c>
      <c r="F322" s="1" t="s">
        <v>350</v>
      </c>
      <c r="G322" s="2">
        <v>47.776200000000003</v>
      </c>
      <c r="H322" s="6">
        <f>1+COUNTIFS(A:A,A322,O:O,"&lt;"&amp;O322)</f>
        <v>5</v>
      </c>
      <c r="I322" s="2">
        <f>AVERAGEIF(A:A,A322,G:G)</f>
        <v>48.859095833333328</v>
      </c>
      <c r="J322" s="2">
        <f>G322-I322</f>
        <v>-1.0828958333333247</v>
      </c>
      <c r="K322" s="2">
        <f>90+J322</f>
        <v>88.917104166666675</v>
      </c>
      <c r="L322" s="2">
        <f>EXP(0.06*K322)</f>
        <v>207.47819503907698</v>
      </c>
      <c r="M322" s="2">
        <f>SUMIF(A:A,A322,L:L)</f>
        <v>2032.1741031260672</v>
      </c>
      <c r="N322" s="3">
        <f>L322/M322</f>
        <v>0.10209666323368453</v>
      </c>
      <c r="O322" s="7">
        <f>1/N322</f>
        <v>9.7946393968933556</v>
      </c>
      <c r="P322" s="3">
        <f>IF(O322&gt;21,"",N322)</f>
        <v>0.10209666323368453</v>
      </c>
      <c r="Q322" s="3">
        <f>IF(ISNUMBER(P322),SUMIF(A:A,A322,P:P),"")</f>
        <v>0.95451948268936704</v>
      </c>
      <c r="R322" s="3">
        <f>IFERROR(P322*(1/Q322),"")</f>
        <v>0.10696131937090093</v>
      </c>
      <c r="S322" s="8">
        <f>IFERROR(1/R322,"")</f>
        <v>9.3491741302515408</v>
      </c>
    </row>
    <row r="323" spans="1:19" x14ac:dyDescent="0.25">
      <c r="A323" s="1">
        <v>37</v>
      </c>
      <c r="B323" s="5">
        <v>0.66527777777777775</v>
      </c>
      <c r="C323" s="1" t="s">
        <v>99</v>
      </c>
      <c r="D323" s="1">
        <v>5</v>
      </c>
      <c r="E323" s="1">
        <v>6</v>
      </c>
      <c r="F323" s="1" t="s">
        <v>355</v>
      </c>
      <c r="G323" s="2">
        <v>47.106933333333302</v>
      </c>
      <c r="H323" s="6">
        <f>1+COUNTIFS(A:A,A323,O:O,"&lt;"&amp;O323)</f>
        <v>6</v>
      </c>
      <c r="I323" s="2">
        <f>AVERAGEIF(A:A,A323,G:G)</f>
        <v>48.859095833333328</v>
      </c>
      <c r="J323" s="2">
        <f>G323-I323</f>
        <v>-1.7521625000000256</v>
      </c>
      <c r="K323" s="2">
        <f>90+J323</f>
        <v>88.247837499999974</v>
      </c>
      <c r="L323" s="2">
        <f>EXP(0.06*K323)</f>
        <v>199.31176358745932</v>
      </c>
      <c r="M323" s="2">
        <f>SUMIF(A:A,A323,L:L)</f>
        <v>2032.1741031260672</v>
      </c>
      <c r="N323" s="3">
        <f>L323/M323</f>
        <v>9.8078094431407539E-2</v>
      </c>
      <c r="O323" s="7">
        <f>1/N323</f>
        <v>10.195956658796687</v>
      </c>
      <c r="P323" s="3">
        <f>IF(O323&gt;21,"",N323)</f>
        <v>9.8078094431407539E-2</v>
      </c>
      <c r="Q323" s="3">
        <f>IF(ISNUMBER(P323),SUMIF(A:A,A323,P:P),"")</f>
        <v>0.95451948268936704</v>
      </c>
      <c r="R323" s="3">
        <f>IFERROR(P323*(1/Q323),"")</f>
        <v>0.10275127560002406</v>
      </c>
      <c r="S323" s="8">
        <f>IFERROR(1/R323,"")</f>
        <v>9.73223927547782</v>
      </c>
    </row>
    <row r="324" spans="1:19" x14ac:dyDescent="0.25">
      <c r="A324" s="1">
        <v>37</v>
      </c>
      <c r="B324" s="5">
        <v>0.66527777777777775</v>
      </c>
      <c r="C324" s="1" t="s">
        <v>99</v>
      </c>
      <c r="D324" s="1">
        <v>5</v>
      </c>
      <c r="E324" s="1">
        <v>4</v>
      </c>
      <c r="F324" s="1" t="s">
        <v>353</v>
      </c>
      <c r="G324" s="2">
        <v>42.257566666666705</v>
      </c>
      <c r="H324" s="6">
        <f>1+COUNTIFS(A:A,A324,O:O,"&lt;"&amp;O324)</f>
        <v>7</v>
      </c>
      <c r="I324" s="2">
        <f>AVERAGEIF(A:A,A324,G:G)</f>
        <v>48.859095833333328</v>
      </c>
      <c r="J324" s="2">
        <f>G324-I324</f>
        <v>-6.6015291666666229</v>
      </c>
      <c r="K324" s="2">
        <f>90+J324</f>
        <v>83.398470833333377</v>
      </c>
      <c r="L324" s="2">
        <f>EXP(0.06*K324)</f>
        <v>148.99432977202054</v>
      </c>
      <c r="M324" s="2">
        <f>SUMIF(A:A,A324,L:L)</f>
        <v>2032.1741031260672</v>
      </c>
      <c r="N324" s="3">
        <f>L324/M324</f>
        <v>7.3317699277254095E-2</v>
      </c>
      <c r="O324" s="7">
        <f>1/N324</f>
        <v>13.639271415466219</v>
      </c>
      <c r="P324" s="3">
        <f>IF(O324&gt;21,"",N324)</f>
        <v>7.3317699277254095E-2</v>
      </c>
      <c r="Q324" s="3">
        <f>IF(ISNUMBER(P324),SUMIF(A:A,A324,P:P),"")</f>
        <v>0.95451948268936704</v>
      </c>
      <c r="R324" s="3">
        <f>IFERROR(P324*(1/Q324),"")</f>
        <v>7.681110821403124E-2</v>
      </c>
      <c r="S324" s="8">
        <f>IFERROR(1/R324,"")</f>
        <v>13.018950295750686</v>
      </c>
    </row>
    <row r="325" spans="1:19" x14ac:dyDescent="0.25">
      <c r="A325" s="1">
        <v>37</v>
      </c>
      <c r="B325" s="5">
        <v>0.66527777777777775</v>
      </c>
      <c r="C325" s="1" t="s">
        <v>99</v>
      </c>
      <c r="D325" s="1">
        <v>5</v>
      </c>
      <c r="E325" s="1">
        <v>7</v>
      </c>
      <c r="F325" s="1" t="s">
        <v>356</v>
      </c>
      <c r="G325" s="2">
        <v>34.298933333333295</v>
      </c>
      <c r="H325" s="6">
        <f>1+COUNTIFS(A:A,A325,O:O,"&lt;"&amp;O325)</f>
        <v>8</v>
      </c>
      <c r="I325" s="2">
        <f>AVERAGEIF(A:A,A325,G:G)</f>
        <v>48.859095833333328</v>
      </c>
      <c r="J325" s="2">
        <f>G325-I325</f>
        <v>-14.560162500000033</v>
      </c>
      <c r="K325" s="2">
        <f>90+J325</f>
        <v>75.439837499999967</v>
      </c>
      <c r="L325" s="2">
        <f>EXP(0.06*K325)</f>
        <v>92.424329475444424</v>
      </c>
      <c r="M325" s="2">
        <f>SUMIF(A:A,A325,L:L)</f>
        <v>2032.1741031260672</v>
      </c>
      <c r="N325" s="3">
        <f>L325/M325</f>
        <v>4.5480517310632622E-2</v>
      </c>
      <c r="O325" s="7">
        <f>1/N325</f>
        <v>21.987436800025488</v>
      </c>
      <c r="P325" s="3" t="str">
        <f>IF(O325&gt;21,"",N325)</f>
        <v/>
      </c>
      <c r="Q325" s="3" t="str">
        <f>IF(ISNUMBER(P325),SUMIF(A:A,A325,P:P),"")</f>
        <v/>
      </c>
      <c r="R325" s="3" t="str">
        <f>IFERROR(P325*(1/Q325),"")</f>
        <v/>
      </c>
      <c r="S325" s="8" t="str">
        <f>IFERROR(1/R325,"")</f>
        <v/>
      </c>
    </row>
    <row r="326" spans="1:19" x14ac:dyDescent="0.25">
      <c r="A326" s="1">
        <v>38</v>
      </c>
      <c r="B326" s="5">
        <v>0.66666666666666663</v>
      </c>
      <c r="C326" s="1" t="s">
        <v>206</v>
      </c>
      <c r="D326" s="1">
        <v>4</v>
      </c>
      <c r="E326" s="1">
        <v>1</v>
      </c>
      <c r="F326" s="1" t="s">
        <v>358</v>
      </c>
      <c r="G326" s="2">
        <v>68.628699999999995</v>
      </c>
      <c r="H326" s="6">
        <f>1+COUNTIFS(A:A,A326,O:O,"&lt;"&amp;O326)</f>
        <v>1</v>
      </c>
      <c r="I326" s="2">
        <f>AVERAGEIF(A:A,A326,G:G)</f>
        <v>47.031247222222198</v>
      </c>
      <c r="J326" s="2">
        <f>G326-I326</f>
        <v>21.597452777777796</v>
      </c>
      <c r="K326" s="2">
        <f>90+J326</f>
        <v>111.59745277777779</v>
      </c>
      <c r="L326" s="2">
        <f>EXP(0.06*K326)</f>
        <v>809.03903487471484</v>
      </c>
      <c r="M326" s="2">
        <f>SUMIF(A:A,A326,L:L)</f>
        <v>3223.3972769250981</v>
      </c>
      <c r="N326" s="3">
        <f>L326/M326</f>
        <v>0.25098955088976282</v>
      </c>
      <c r="O326" s="7">
        <f>1/N326</f>
        <v>3.9842296081848052</v>
      </c>
      <c r="P326" s="3">
        <f>IF(O326&gt;21,"",N326)</f>
        <v>0.25098955088976282</v>
      </c>
      <c r="Q326" s="3">
        <f>IF(ISNUMBER(P326),SUMIF(A:A,A326,P:P),"")</f>
        <v>0.93610340736781716</v>
      </c>
      <c r="R326" s="3">
        <f>IFERROR(P326*(1/Q326),"")</f>
        <v>0.26812160805557572</v>
      </c>
      <c r="S326" s="8">
        <f>IFERROR(1/R326,"")</f>
        <v>3.7296509119575396</v>
      </c>
    </row>
    <row r="327" spans="1:19" x14ac:dyDescent="0.25">
      <c r="A327" s="1">
        <v>38</v>
      </c>
      <c r="B327" s="5">
        <v>0.66666666666666663</v>
      </c>
      <c r="C327" s="1" t="s">
        <v>206</v>
      </c>
      <c r="D327" s="1">
        <v>4</v>
      </c>
      <c r="E327" s="1">
        <v>2</v>
      </c>
      <c r="F327" s="1" t="s">
        <v>359</v>
      </c>
      <c r="G327" s="2">
        <v>60.258666666666606</v>
      </c>
      <c r="H327" s="6">
        <f>1+COUNTIFS(A:A,A327,O:O,"&lt;"&amp;O327)</f>
        <v>2</v>
      </c>
      <c r="I327" s="2">
        <f>AVERAGEIF(A:A,A327,G:G)</f>
        <v>47.031247222222198</v>
      </c>
      <c r="J327" s="2">
        <f>G327-I327</f>
        <v>13.227419444444408</v>
      </c>
      <c r="K327" s="2">
        <f>90+J327</f>
        <v>103.22741944444441</v>
      </c>
      <c r="L327" s="2">
        <f>EXP(0.06*K327)</f>
        <v>489.6276315850946</v>
      </c>
      <c r="M327" s="2">
        <f>SUMIF(A:A,A327,L:L)</f>
        <v>3223.3972769250981</v>
      </c>
      <c r="N327" s="3">
        <f>L327/M327</f>
        <v>0.15189800993198271</v>
      </c>
      <c r="O327" s="7">
        <f>1/N327</f>
        <v>6.5833647224725498</v>
      </c>
      <c r="P327" s="3">
        <f>IF(O327&gt;21,"",N327)</f>
        <v>0.15189800993198271</v>
      </c>
      <c r="Q327" s="3">
        <f>IF(ISNUMBER(P327),SUMIF(A:A,A327,P:P),"")</f>
        <v>0.93610340736781716</v>
      </c>
      <c r="R327" s="3">
        <f>IFERROR(P327*(1/Q327),"")</f>
        <v>0.16226627179907102</v>
      </c>
      <c r="S327" s="8">
        <f>IFERROR(1/R327,"")</f>
        <v>6.1627101486516374</v>
      </c>
    </row>
    <row r="328" spans="1:19" x14ac:dyDescent="0.25">
      <c r="A328" s="1">
        <v>38</v>
      </c>
      <c r="B328" s="5">
        <v>0.66666666666666663</v>
      </c>
      <c r="C328" s="1" t="s">
        <v>206</v>
      </c>
      <c r="D328" s="1">
        <v>4</v>
      </c>
      <c r="E328" s="1">
        <v>3</v>
      </c>
      <c r="F328" s="1" t="s">
        <v>360</v>
      </c>
      <c r="G328" s="2">
        <v>51.044566666666604</v>
      </c>
      <c r="H328" s="6">
        <f>1+COUNTIFS(A:A,A328,O:O,"&lt;"&amp;O328)</f>
        <v>3</v>
      </c>
      <c r="I328" s="2">
        <f>AVERAGEIF(A:A,A328,G:G)</f>
        <v>47.031247222222198</v>
      </c>
      <c r="J328" s="2">
        <f>G328-I328</f>
        <v>4.0133194444444058</v>
      </c>
      <c r="K328" s="2">
        <f>90+J328</f>
        <v>94.013319444444406</v>
      </c>
      <c r="L328" s="2">
        <f>EXP(0.06*K328)</f>
        <v>281.68774400226795</v>
      </c>
      <c r="M328" s="2">
        <f>SUMIF(A:A,A328,L:L)</f>
        <v>3223.3972769250981</v>
      </c>
      <c r="N328" s="3">
        <f>L328/M328</f>
        <v>8.7388466205747653E-2</v>
      </c>
      <c r="O328" s="7">
        <f>1/N328</f>
        <v>11.443157700532209</v>
      </c>
      <c r="P328" s="3">
        <f>IF(O328&gt;21,"",N328)</f>
        <v>8.7388466205747653E-2</v>
      </c>
      <c r="Q328" s="3">
        <f>IF(ISNUMBER(P328),SUMIF(A:A,A328,P:P),"")</f>
        <v>0.93610340736781716</v>
      </c>
      <c r="R328" s="3">
        <f>IFERROR(P328*(1/Q328),"")</f>
        <v>9.3353432449809107E-2</v>
      </c>
      <c r="S328" s="8">
        <f>IFERROR(1/R328,"")</f>
        <v>10.711978914515477</v>
      </c>
    </row>
    <row r="329" spans="1:19" x14ac:dyDescent="0.25">
      <c r="A329" s="1">
        <v>38</v>
      </c>
      <c r="B329" s="5">
        <v>0.66666666666666663</v>
      </c>
      <c r="C329" s="1" t="s">
        <v>206</v>
      </c>
      <c r="D329" s="1">
        <v>4</v>
      </c>
      <c r="E329" s="1">
        <v>4</v>
      </c>
      <c r="F329" s="1" t="s">
        <v>361</v>
      </c>
      <c r="G329" s="2">
        <v>50.650700000000001</v>
      </c>
      <c r="H329" s="6">
        <f>1+COUNTIFS(A:A,A329,O:O,"&lt;"&amp;O329)</f>
        <v>4</v>
      </c>
      <c r="I329" s="2">
        <f>AVERAGEIF(A:A,A329,G:G)</f>
        <v>47.031247222222198</v>
      </c>
      <c r="J329" s="2">
        <f>G329-I329</f>
        <v>3.6194527777778021</v>
      </c>
      <c r="K329" s="2">
        <f>90+J329</f>
        <v>93.619452777777809</v>
      </c>
      <c r="L329" s="2">
        <f>EXP(0.06*K329)</f>
        <v>275.10894054758944</v>
      </c>
      <c r="M329" s="2">
        <f>SUMIF(A:A,A329,L:L)</f>
        <v>3223.3972769250981</v>
      </c>
      <c r="N329" s="3">
        <f>L329/M329</f>
        <v>8.5347512860724589E-2</v>
      </c>
      <c r="O329" s="7">
        <f>1/N329</f>
        <v>11.716803061758373</v>
      </c>
      <c r="P329" s="3">
        <f>IF(O329&gt;21,"",N329)</f>
        <v>8.5347512860724589E-2</v>
      </c>
      <c r="Q329" s="3">
        <f>IF(ISNUMBER(P329),SUMIF(A:A,A329,P:P),"")</f>
        <v>0.93610340736781716</v>
      </c>
      <c r="R329" s="3">
        <f>IFERROR(P329*(1/Q329),"")</f>
        <v>9.117316761051969E-2</v>
      </c>
      <c r="S329" s="8">
        <f>IFERROR(1/R329,"")</f>
        <v>10.968139269569686</v>
      </c>
    </row>
    <row r="330" spans="1:19" x14ac:dyDescent="0.25">
      <c r="A330" s="1">
        <v>38</v>
      </c>
      <c r="B330" s="5">
        <v>0.66666666666666663</v>
      </c>
      <c r="C330" s="1" t="s">
        <v>206</v>
      </c>
      <c r="D330" s="1">
        <v>4</v>
      </c>
      <c r="E330" s="1">
        <v>5</v>
      </c>
      <c r="F330" s="1" t="s">
        <v>362</v>
      </c>
      <c r="G330" s="2">
        <v>46.4840666666666</v>
      </c>
      <c r="H330" s="6">
        <f>1+COUNTIFS(A:A,A330,O:O,"&lt;"&amp;O330)</f>
        <v>5</v>
      </c>
      <c r="I330" s="2">
        <f>AVERAGEIF(A:A,A330,G:G)</f>
        <v>47.031247222222198</v>
      </c>
      <c r="J330" s="2">
        <f>G330-I330</f>
        <v>-0.54718055555559886</v>
      </c>
      <c r="K330" s="2">
        <f>90+J330</f>
        <v>89.452819444444401</v>
      </c>
      <c r="L330" s="2">
        <f>EXP(0.06*K330)</f>
        <v>214.25548683895147</v>
      </c>
      <c r="M330" s="2">
        <f>SUMIF(A:A,A330,L:L)</f>
        <v>3223.3972769250981</v>
      </c>
      <c r="N330" s="3">
        <f>L330/M330</f>
        <v>6.6468842786681456E-2</v>
      </c>
      <c r="O330" s="7">
        <f>1/N330</f>
        <v>15.044642844306788</v>
      </c>
      <c r="P330" s="3">
        <f>IF(O330&gt;21,"",N330)</f>
        <v>6.6468842786681456E-2</v>
      </c>
      <c r="Q330" s="3">
        <f>IF(ISNUMBER(P330),SUMIF(A:A,A330,P:P),"")</f>
        <v>0.93610340736781716</v>
      </c>
      <c r="R330" s="3">
        <f>IFERROR(P330*(1/Q330),"")</f>
        <v>7.1005876341783555E-2</v>
      </c>
      <c r="S330" s="8">
        <f>IFERROR(1/R330,"")</f>
        <v>14.083341429187431</v>
      </c>
    </row>
    <row r="331" spans="1:19" x14ac:dyDescent="0.25">
      <c r="A331" s="1">
        <v>38</v>
      </c>
      <c r="B331" s="5">
        <v>0.66666666666666663</v>
      </c>
      <c r="C331" s="1" t="s">
        <v>206</v>
      </c>
      <c r="D331" s="1">
        <v>4</v>
      </c>
      <c r="E331" s="1">
        <v>9</v>
      </c>
      <c r="F331" s="1" t="s">
        <v>366</v>
      </c>
      <c r="G331" s="2">
        <v>45.870400000000004</v>
      </c>
      <c r="H331" s="6">
        <f>1+COUNTIFS(A:A,A331,O:O,"&lt;"&amp;O331)</f>
        <v>6</v>
      </c>
      <c r="I331" s="2">
        <f>AVERAGEIF(A:A,A331,G:G)</f>
        <v>47.031247222222198</v>
      </c>
      <c r="J331" s="2">
        <f>G331-I331</f>
        <v>-1.1608472222221948</v>
      </c>
      <c r="K331" s="2">
        <f>90+J331</f>
        <v>88.839152777777798</v>
      </c>
      <c r="L331" s="2">
        <f>EXP(0.06*K331)</f>
        <v>206.51006800126939</v>
      </c>
      <c r="M331" s="2">
        <f>SUMIF(A:A,A331,L:L)</f>
        <v>3223.3972769250981</v>
      </c>
      <c r="N331" s="3">
        <f>L331/M331</f>
        <v>6.4065968374294208E-2</v>
      </c>
      <c r="O331" s="7">
        <f>1/N331</f>
        <v>15.608911023676018</v>
      </c>
      <c r="P331" s="3">
        <f>IF(O331&gt;21,"",N331)</f>
        <v>6.4065968374294208E-2</v>
      </c>
      <c r="Q331" s="3">
        <f>IF(ISNUMBER(P331),SUMIF(A:A,A331,P:P),"")</f>
        <v>0.93610340736781716</v>
      </c>
      <c r="R331" s="3">
        <f>IFERROR(P331*(1/Q331),"")</f>
        <v>6.8438986409031594E-2</v>
      </c>
      <c r="S331" s="8">
        <f>IFERROR(1/R331,"")</f>
        <v>14.611554794564205</v>
      </c>
    </row>
    <row r="332" spans="1:19" x14ac:dyDescent="0.25">
      <c r="A332" s="1">
        <v>38</v>
      </c>
      <c r="B332" s="5">
        <v>0.66666666666666663</v>
      </c>
      <c r="C332" s="1" t="s">
        <v>206</v>
      </c>
      <c r="D332" s="1">
        <v>4</v>
      </c>
      <c r="E332" s="1">
        <v>11</v>
      </c>
      <c r="F332" s="1" t="s">
        <v>368</v>
      </c>
      <c r="G332" s="2">
        <v>45.628900000000002</v>
      </c>
      <c r="H332" s="6">
        <f>1+COUNTIFS(A:A,A332,O:O,"&lt;"&amp;O332)</f>
        <v>7</v>
      </c>
      <c r="I332" s="2">
        <f>AVERAGEIF(A:A,A332,G:G)</f>
        <v>47.031247222222198</v>
      </c>
      <c r="J332" s="2">
        <f>G332-I332</f>
        <v>-1.4023472222221969</v>
      </c>
      <c r="K332" s="2">
        <f>90+J332</f>
        <v>88.597652777777796</v>
      </c>
      <c r="L332" s="2">
        <f>EXP(0.06*K332)</f>
        <v>203.53931221973468</v>
      </c>
      <c r="M332" s="2">
        <f>SUMIF(A:A,A332,L:L)</f>
        <v>3223.3972769250981</v>
      </c>
      <c r="N332" s="3">
        <f>L332/M332</f>
        <v>6.3144345773567617E-2</v>
      </c>
      <c r="O332" s="7">
        <f>1/N332</f>
        <v>15.836730711977738</v>
      </c>
      <c r="P332" s="3">
        <f>IF(O332&gt;21,"",N332)</f>
        <v>6.3144345773567617E-2</v>
      </c>
      <c r="Q332" s="3">
        <f>IF(ISNUMBER(P332),SUMIF(A:A,A332,P:P),"")</f>
        <v>0.93610340736781716</v>
      </c>
      <c r="R332" s="3">
        <f>IFERROR(P332*(1/Q332),"")</f>
        <v>6.7454455647288025E-2</v>
      </c>
      <c r="S332" s="8">
        <f>IFERROR(1/R332,"")</f>
        <v>14.824817581048919</v>
      </c>
    </row>
    <row r="333" spans="1:19" x14ac:dyDescent="0.25">
      <c r="A333" s="1">
        <v>38</v>
      </c>
      <c r="B333" s="5">
        <v>0.66666666666666663</v>
      </c>
      <c r="C333" s="1" t="s">
        <v>206</v>
      </c>
      <c r="D333" s="1">
        <v>4</v>
      </c>
      <c r="E333" s="1">
        <v>10</v>
      </c>
      <c r="F333" s="1" t="s">
        <v>367</v>
      </c>
      <c r="G333" s="2">
        <v>44.796599999999998</v>
      </c>
      <c r="H333" s="6">
        <f>1+COUNTIFS(A:A,A333,O:O,"&lt;"&amp;O333)</f>
        <v>8</v>
      </c>
      <c r="I333" s="2">
        <f>AVERAGEIF(A:A,A333,G:G)</f>
        <v>47.031247222222198</v>
      </c>
      <c r="J333" s="2">
        <f>G333-I333</f>
        <v>-2.2346472222222005</v>
      </c>
      <c r="K333" s="2">
        <f>90+J333</f>
        <v>87.765352777777792</v>
      </c>
      <c r="L333" s="2">
        <f>EXP(0.06*K333)</f>
        <v>193.62458717831564</v>
      </c>
      <c r="M333" s="2">
        <f>SUMIF(A:A,A333,L:L)</f>
        <v>3223.3972769250981</v>
      </c>
      <c r="N333" s="3">
        <f>L333/M333</f>
        <v>6.0068483821212486E-2</v>
      </c>
      <c r="O333" s="7">
        <f>1/N333</f>
        <v>16.647665071360795</v>
      </c>
      <c r="P333" s="3">
        <f>IF(O333&gt;21,"",N333)</f>
        <v>6.0068483821212486E-2</v>
      </c>
      <c r="Q333" s="3">
        <f>IF(ISNUMBER(P333),SUMIF(A:A,A333,P:P),"")</f>
        <v>0.93610340736781716</v>
      </c>
      <c r="R333" s="3">
        <f>IFERROR(P333*(1/Q333),"")</f>
        <v>6.4168641357813319E-2</v>
      </c>
      <c r="S333" s="8">
        <f>IFERROR(1/R333,"")</f>
        <v>15.583935998019035</v>
      </c>
    </row>
    <row r="334" spans="1:19" x14ac:dyDescent="0.25">
      <c r="A334" s="1">
        <v>38</v>
      </c>
      <c r="B334" s="5">
        <v>0.66666666666666663</v>
      </c>
      <c r="C334" s="1" t="s">
        <v>206</v>
      </c>
      <c r="D334" s="1">
        <v>4</v>
      </c>
      <c r="E334" s="1">
        <v>6</v>
      </c>
      <c r="F334" s="1" t="s">
        <v>363</v>
      </c>
      <c r="G334" s="2">
        <v>43.347933333333302</v>
      </c>
      <c r="H334" s="6">
        <f>1+COUNTIFS(A:A,A334,O:O,"&lt;"&amp;O334)</f>
        <v>9</v>
      </c>
      <c r="I334" s="2">
        <f>AVERAGEIF(A:A,A334,G:G)</f>
        <v>47.031247222222198</v>
      </c>
      <c r="J334" s="2">
        <f>G334-I334</f>
        <v>-3.6833138888888968</v>
      </c>
      <c r="K334" s="2">
        <f>90+J334</f>
        <v>86.316686111111096</v>
      </c>
      <c r="L334" s="2">
        <f>EXP(0.06*K334)</f>
        <v>177.50542408371064</v>
      </c>
      <c r="M334" s="2">
        <f>SUMIF(A:A,A334,L:L)</f>
        <v>3223.3972769250981</v>
      </c>
      <c r="N334" s="3">
        <f>L334/M334</f>
        <v>5.5067808536786611E-2</v>
      </c>
      <c r="O334" s="7">
        <f>1/N334</f>
        <v>18.159429738918629</v>
      </c>
      <c r="P334" s="3">
        <f>IF(O334&gt;21,"",N334)</f>
        <v>5.5067808536786611E-2</v>
      </c>
      <c r="Q334" s="3">
        <f>IF(ISNUMBER(P334),SUMIF(A:A,A334,P:P),"")</f>
        <v>0.93610340736781716</v>
      </c>
      <c r="R334" s="3">
        <f>IFERROR(P334*(1/Q334),"")</f>
        <v>5.882662973274401E-2</v>
      </c>
      <c r="S334" s="8">
        <f>IFERROR(1/R334,"")</f>
        <v>16.999104054458201</v>
      </c>
    </row>
    <row r="335" spans="1:19" x14ac:dyDescent="0.25">
      <c r="A335" s="1">
        <v>38</v>
      </c>
      <c r="B335" s="5">
        <v>0.66666666666666663</v>
      </c>
      <c r="C335" s="1" t="s">
        <v>206</v>
      </c>
      <c r="D335" s="1">
        <v>4</v>
      </c>
      <c r="E335" s="1">
        <v>7</v>
      </c>
      <c r="F335" s="1" t="s">
        <v>364</v>
      </c>
      <c r="G335" s="2">
        <v>42.284666666666695</v>
      </c>
      <c r="H335" s="6">
        <f>1+COUNTIFS(A:A,A335,O:O,"&lt;"&amp;O335)</f>
        <v>10</v>
      </c>
      <c r="I335" s="2">
        <f>AVERAGEIF(A:A,A335,G:G)</f>
        <v>47.031247222222198</v>
      </c>
      <c r="J335" s="2">
        <f>G335-I335</f>
        <v>-4.7465805555555036</v>
      </c>
      <c r="K335" s="2">
        <f>90+J335</f>
        <v>85.253419444444489</v>
      </c>
      <c r="L335" s="2">
        <f>EXP(0.06*K335)</f>
        <v>166.53494489807923</v>
      </c>
      <c r="M335" s="2">
        <f>SUMIF(A:A,A335,L:L)</f>
        <v>3223.3972769250981</v>
      </c>
      <c r="N335" s="3">
        <f>L335/M335</f>
        <v>5.1664418187057054E-2</v>
      </c>
      <c r="O335" s="7">
        <f>1/N335</f>
        <v>19.355681048790355</v>
      </c>
      <c r="P335" s="3">
        <f>IF(O335&gt;21,"",N335)</f>
        <v>5.1664418187057054E-2</v>
      </c>
      <c r="Q335" s="3">
        <f>IF(ISNUMBER(P335),SUMIF(A:A,A335,P:P),"")</f>
        <v>0.93610340736781716</v>
      </c>
      <c r="R335" s="3">
        <f>IFERROR(P335*(1/Q335),"")</f>
        <v>5.5190930596363999E-2</v>
      </c>
      <c r="S335" s="8">
        <f>IFERROR(1/R335,"")</f>
        <v>18.118918981697338</v>
      </c>
    </row>
    <row r="336" spans="1:19" x14ac:dyDescent="0.25">
      <c r="A336" s="1">
        <v>38</v>
      </c>
      <c r="B336" s="5">
        <v>0.66666666666666663</v>
      </c>
      <c r="C336" s="1" t="s">
        <v>206</v>
      </c>
      <c r="D336" s="1">
        <v>4</v>
      </c>
      <c r="E336" s="1">
        <v>8</v>
      </c>
      <c r="F336" s="1" t="s">
        <v>365</v>
      </c>
      <c r="G336" s="2">
        <v>40.071733333333299</v>
      </c>
      <c r="H336" s="6">
        <f>1+COUNTIFS(A:A,A336,O:O,"&lt;"&amp;O336)</f>
        <v>11</v>
      </c>
      <c r="I336" s="2">
        <f>AVERAGEIF(A:A,A336,G:G)</f>
        <v>47.031247222222198</v>
      </c>
      <c r="J336" s="2">
        <f>G336-I336</f>
        <v>-6.9595138888888997</v>
      </c>
      <c r="K336" s="2">
        <f>90+J336</f>
        <v>83.040486111111107</v>
      </c>
      <c r="L336" s="2">
        <f>EXP(0.06*K336)</f>
        <v>145.82819273143286</v>
      </c>
      <c r="M336" s="2">
        <f>SUMIF(A:A,A336,L:L)</f>
        <v>3223.3972769250981</v>
      </c>
      <c r="N336" s="3">
        <f>L336/M336</f>
        <v>4.5240527370099114E-2</v>
      </c>
      <c r="O336" s="7">
        <f>1/N336</f>
        <v>22.104074778335395</v>
      </c>
      <c r="P336" s="3" t="str">
        <f>IF(O336&gt;21,"",N336)</f>
        <v/>
      </c>
      <c r="Q336" s="3" t="str">
        <f>IF(ISNUMBER(P336),SUMIF(A:A,A336,P:P),"")</f>
        <v/>
      </c>
      <c r="R336" s="3" t="str">
        <f>IFERROR(P336*(1/Q336),"")</f>
        <v/>
      </c>
      <c r="S336" s="8" t="str">
        <f>IFERROR(1/R336,"")</f>
        <v/>
      </c>
    </row>
    <row r="337" spans="1:19" x14ac:dyDescent="0.25">
      <c r="A337" s="1">
        <v>38</v>
      </c>
      <c r="B337" s="5">
        <v>0.66666666666666663</v>
      </c>
      <c r="C337" s="1" t="s">
        <v>206</v>
      </c>
      <c r="D337" s="1">
        <v>4</v>
      </c>
      <c r="E337" s="1">
        <v>12</v>
      </c>
      <c r="F337" s="1" t="s">
        <v>369</v>
      </c>
      <c r="G337" s="2">
        <v>25.308033333333302</v>
      </c>
      <c r="H337" s="6">
        <f>1+COUNTIFS(A:A,A337,O:O,"&lt;"&amp;O337)</f>
        <v>12</v>
      </c>
      <c r="I337" s="2">
        <f>AVERAGEIF(A:A,A337,G:G)</f>
        <v>47.031247222222198</v>
      </c>
      <c r="J337" s="2">
        <f>G337-I337</f>
        <v>-21.723213888888896</v>
      </c>
      <c r="K337" s="2">
        <f>90+J337</f>
        <v>68.276786111111107</v>
      </c>
      <c r="L337" s="2">
        <f>EXP(0.06*K337)</f>
        <v>60.135909963936932</v>
      </c>
      <c r="M337" s="2">
        <f>SUMIF(A:A,A337,L:L)</f>
        <v>3223.3972769250981</v>
      </c>
      <c r="N337" s="3">
        <f>L337/M337</f>
        <v>1.8656065262083518E-2</v>
      </c>
      <c r="O337" s="7">
        <f>1/N337</f>
        <v>53.601870809939456</v>
      </c>
      <c r="P337" s="3" t="str">
        <f>IF(O337&gt;21,"",N337)</f>
        <v/>
      </c>
      <c r="Q337" s="3" t="str">
        <f>IF(ISNUMBER(P337),SUMIF(A:A,A337,P:P),"")</f>
        <v/>
      </c>
      <c r="R337" s="3" t="str">
        <f>IFERROR(P337*(1/Q337),"")</f>
        <v/>
      </c>
      <c r="S337" s="8" t="str">
        <f>IFERROR(1/R337,"")</f>
        <v/>
      </c>
    </row>
    <row r="338" spans="1:19" x14ac:dyDescent="0.25">
      <c r="A338" s="1">
        <v>39</v>
      </c>
      <c r="B338" s="5">
        <v>0.66736111111111107</v>
      </c>
      <c r="C338" s="1" t="s">
        <v>46</v>
      </c>
      <c r="D338" s="1">
        <v>6</v>
      </c>
      <c r="E338" s="1">
        <v>4</v>
      </c>
      <c r="F338" s="1" t="s">
        <v>373</v>
      </c>
      <c r="G338" s="2">
        <v>67.295566666666701</v>
      </c>
      <c r="H338" s="6">
        <f>1+COUNTIFS(A:A,A338,O:O,"&lt;"&amp;O338)</f>
        <v>1</v>
      </c>
      <c r="I338" s="2">
        <f>AVERAGEIF(A:A,A338,G:G)</f>
        <v>52.308399999999985</v>
      </c>
      <c r="J338" s="2">
        <f>G338-I338</f>
        <v>14.987166666666717</v>
      </c>
      <c r="K338" s="2">
        <f>90+J338</f>
        <v>104.98716666666672</v>
      </c>
      <c r="L338" s="2">
        <f>EXP(0.06*K338)</f>
        <v>544.15275115204872</v>
      </c>
      <c r="M338" s="2">
        <f>SUMIF(A:A,A338,L:L)</f>
        <v>1747.3227634314765</v>
      </c>
      <c r="N338" s="3">
        <f>L338/M338</f>
        <v>0.31142085626093224</v>
      </c>
      <c r="O338" s="7">
        <f>1/N338</f>
        <v>3.2110887241351729</v>
      </c>
      <c r="P338" s="3">
        <f>IF(O338&gt;21,"",N338)</f>
        <v>0.31142085626093224</v>
      </c>
      <c r="Q338" s="3">
        <f>IF(ISNUMBER(P338),SUMIF(A:A,A338,P:P),"")</f>
        <v>1</v>
      </c>
      <c r="R338" s="3">
        <f>IFERROR(P338*(1/Q338),"")</f>
        <v>0.31142085626093224</v>
      </c>
      <c r="S338" s="8">
        <f>IFERROR(1/R338,"")</f>
        <v>3.2110887241351729</v>
      </c>
    </row>
    <row r="339" spans="1:19" x14ac:dyDescent="0.25">
      <c r="A339" s="1">
        <v>39</v>
      </c>
      <c r="B339" s="5">
        <v>0.66736111111111107</v>
      </c>
      <c r="C339" s="1" t="s">
        <v>46</v>
      </c>
      <c r="D339" s="1">
        <v>6</v>
      </c>
      <c r="E339" s="1">
        <v>7</v>
      </c>
      <c r="F339" s="1" t="s">
        <v>375</v>
      </c>
      <c r="G339" s="2">
        <v>56.252499999999905</v>
      </c>
      <c r="H339" s="6">
        <f>1+COUNTIFS(A:A,A339,O:O,"&lt;"&amp;O339)</f>
        <v>2</v>
      </c>
      <c r="I339" s="2">
        <f>AVERAGEIF(A:A,A339,G:G)</f>
        <v>52.308399999999985</v>
      </c>
      <c r="J339" s="2">
        <f>G339-I339</f>
        <v>3.9440999999999207</v>
      </c>
      <c r="K339" s="2">
        <f>90+J339</f>
        <v>93.944099999999921</v>
      </c>
      <c r="L339" s="2">
        <f>EXP(0.06*K339)</f>
        <v>280.52027388058593</v>
      </c>
      <c r="M339" s="2">
        <f>SUMIF(A:A,A339,L:L)</f>
        <v>1747.3227634314765</v>
      </c>
      <c r="N339" s="3">
        <f>L339/M339</f>
        <v>0.16054290583938066</v>
      </c>
      <c r="O339" s="7">
        <f>1/N339</f>
        <v>6.2288644569600358</v>
      </c>
      <c r="P339" s="3">
        <f>IF(O339&gt;21,"",N339)</f>
        <v>0.16054290583938066</v>
      </c>
      <c r="Q339" s="3">
        <f>IF(ISNUMBER(P339),SUMIF(A:A,A339,P:P),"")</f>
        <v>1</v>
      </c>
      <c r="R339" s="3">
        <f>IFERROR(P339*(1/Q339),"")</f>
        <v>0.16054290583938066</v>
      </c>
      <c r="S339" s="8">
        <f>IFERROR(1/R339,"")</f>
        <v>6.2288644569600358</v>
      </c>
    </row>
    <row r="340" spans="1:19" x14ac:dyDescent="0.25">
      <c r="A340" s="1">
        <v>39</v>
      </c>
      <c r="B340" s="5">
        <v>0.66736111111111107</v>
      </c>
      <c r="C340" s="1" t="s">
        <v>46</v>
      </c>
      <c r="D340" s="1">
        <v>6</v>
      </c>
      <c r="E340" s="1">
        <v>2</v>
      </c>
      <c r="F340" s="1" t="s">
        <v>371</v>
      </c>
      <c r="G340" s="2">
        <v>56.187299999999993</v>
      </c>
      <c r="H340" s="6">
        <f>1+COUNTIFS(A:A,A340,O:O,"&lt;"&amp;O340)</f>
        <v>3</v>
      </c>
      <c r="I340" s="2">
        <f>AVERAGEIF(A:A,A340,G:G)</f>
        <v>52.308399999999985</v>
      </c>
      <c r="J340" s="2">
        <f>G340-I340</f>
        <v>3.8789000000000087</v>
      </c>
      <c r="K340" s="2">
        <f>90+J340</f>
        <v>93.878900000000016</v>
      </c>
      <c r="L340" s="2">
        <f>EXP(0.06*K340)</f>
        <v>279.42502227808831</v>
      </c>
      <c r="M340" s="2">
        <f>SUMIF(A:A,A340,L:L)</f>
        <v>1747.3227634314765</v>
      </c>
      <c r="N340" s="3">
        <f>L340/M340</f>
        <v>0.15991608884516562</v>
      </c>
      <c r="O340" s="7">
        <f>1/N340</f>
        <v>6.2532794994018559</v>
      </c>
      <c r="P340" s="3">
        <f>IF(O340&gt;21,"",N340)</f>
        <v>0.15991608884516562</v>
      </c>
      <c r="Q340" s="3">
        <f>IF(ISNUMBER(P340),SUMIF(A:A,A340,P:P),"")</f>
        <v>1</v>
      </c>
      <c r="R340" s="3">
        <f>IFERROR(P340*(1/Q340),"")</f>
        <v>0.15991608884516562</v>
      </c>
      <c r="S340" s="8">
        <f>IFERROR(1/R340,"")</f>
        <v>6.2532794994018559</v>
      </c>
    </row>
    <row r="341" spans="1:19" x14ac:dyDescent="0.25">
      <c r="A341" s="1">
        <v>39</v>
      </c>
      <c r="B341" s="5">
        <v>0.66736111111111107</v>
      </c>
      <c r="C341" s="1" t="s">
        <v>46</v>
      </c>
      <c r="D341" s="1">
        <v>6</v>
      </c>
      <c r="E341" s="1">
        <v>3</v>
      </c>
      <c r="F341" s="1" t="s">
        <v>372</v>
      </c>
      <c r="G341" s="2">
        <v>49.577466666666695</v>
      </c>
      <c r="H341" s="6">
        <f>1+COUNTIFS(A:A,A341,O:O,"&lt;"&amp;O341)</f>
        <v>4</v>
      </c>
      <c r="I341" s="2">
        <f>AVERAGEIF(A:A,A341,G:G)</f>
        <v>52.308399999999985</v>
      </c>
      <c r="J341" s="2">
        <f>G341-I341</f>
        <v>-2.7309333333332901</v>
      </c>
      <c r="K341" s="2">
        <f>90+J341</f>
        <v>87.269066666666703</v>
      </c>
      <c r="L341" s="2">
        <f>EXP(0.06*K341)</f>
        <v>187.94399133263485</v>
      </c>
      <c r="M341" s="2">
        <f>SUMIF(A:A,A341,L:L)</f>
        <v>1747.3227634314765</v>
      </c>
      <c r="N341" s="3">
        <f>L341/M341</f>
        <v>0.1075611187961298</v>
      </c>
      <c r="O341" s="7">
        <f>1/N341</f>
        <v>9.2970397778716798</v>
      </c>
      <c r="P341" s="3">
        <f>IF(O341&gt;21,"",N341)</f>
        <v>0.1075611187961298</v>
      </c>
      <c r="Q341" s="3">
        <f>IF(ISNUMBER(P341),SUMIF(A:A,A341,P:P),"")</f>
        <v>1</v>
      </c>
      <c r="R341" s="3">
        <f>IFERROR(P341*(1/Q341),"")</f>
        <v>0.1075611187961298</v>
      </c>
      <c r="S341" s="8">
        <f>IFERROR(1/R341,"")</f>
        <v>9.2970397778716798</v>
      </c>
    </row>
    <row r="342" spans="1:19" x14ac:dyDescent="0.25">
      <c r="A342" s="1">
        <v>39</v>
      </c>
      <c r="B342" s="5">
        <v>0.66736111111111107</v>
      </c>
      <c r="C342" s="1" t="s">
        <v>46</v>
      </c>
      <c r="D342" s="1">
        <v>6</v>
      </c>
      <c r="E342" s="1">
        <v>6</v>
      </c>
      <c r="F342" s="1" t="s">
        <v>374</v>
      </c>
      <c r="G342" s="2">
        <v>49.506833333333297</v>
      </c>
      <c r="H342" s="6">
        <f>1+COUNTIFS(A:A,A342,O:O,"&lt;"&amp;O342)</f>
        <v>5</v>
      </c>
      <c r="I342" s="2">
        <f>AVERAGEIF(A:A,A342,G:G)</f>
        <v>52.308399999999985</v>
      </c>
      <c r="J342" s="2">
        <f>G342-I342</f>
        <v>-2.8015666666666874</v>
      </c>
      <c r="K342" s="2">
        <f>90+J342</f>
        <v>87.198433333333313</v>
      </c>
      <c r="L342" s="2">
        <f>EXP(0.06*K342)</f>
        <v>187.14917011315529</v>
      </c>
      <c r="M342" s="2">
        <f>SUMIF(A:A,A342,L:L)</f>
        <v>1747.3227634314765</v>
      </c>
      <c r="N342" s="3">
        <f>L342/M342</f>
        <v>0.10710623934505538</v>
      </c>
      <c r="O342" s="7">
        <f>1/N342</f>
        <v>9.3365242409303733</v>
      </c>
      <c r="P342" s="3">
        <f>IF(O342&gt;21,"",N342)</f>
        <v>0.10710623934505538</v>
      </c>
      <c r="Q342" s="3">
        <f>IF(ISNUMBER(P342),SUMIF(A:A,A342,P:P),"")</f>
        <v>1</v>
      </c>
      <c r="R342" s="3">
        <f>IFERROR(P342*(1/Q342),"")</f>
        <v>0.10710623934505538</v>
      </c>
      <c r="S342" s="8">
        <f>IFERROR(1/R342,"")</f>
        <v>9.3365242409303733</v>
      </c>
    </row>
    <row r="343" spans="1:19" x14ac:dyDescent="0.25">
      <c r="A343" s="1">
        <v>39</v>
      </c>
      <c r="B343" s="5">
        <v>0.66736111111111107</v>
      </c>
      <c r="C343" s="1" t="s">
        <v>46</v>
      </c>
      <c r="D343" s="1">
        <v>6</v>
      </c>
      <c r="E343" s="1">
        <v>8</v>
      </c>
      <c r="F343" s="1" t="s">
        <v>376</v>
      </c>
      <c r="G343" s="2">
        <v>46.720366666666699</v>
      </c>
      <c r="H343" s="6">
        <f>1+COUNTIFS(A:A,A343,O:O,"&lt;"&amp;O343)</f>
        <v>6</v>
      </c>
      <c r="I343" s="2">
        <f>AVERAGEIF(A:A,A343,G:G)</f>
        <v>52.308399999999985</v>
      </c>
      <c r="J343" s="2">
        <f>G343-I343</f>
        <v>-5.5880333333332857</v>
      </c>
      <c r="K343" s="2">
        <f>90+J343</f>
        <v>84.411966666666714</v>
      </c>
      <c r="L343" s="2">
        <f>EXP(0.06*K343)</f>
        <v>158.33578508594846</v>
      </c>
      <c r="M343" s="2">
        <f>SUMIF(A:A,A343,L:L)</f>
        <v>1747.3227634314765</v>
      </c>
      <c r="N343" s="3">
        <f>L343/M343</f>
        <v>9.0616220654620799E-2</v>
      </c>
      <c r="O343" s="7">
        <f>1/N343</f>
        <v>11.035551833611006</v>
      </c>
      <c r="P343" s="3">
        <f>IF(O343&gt;21,"",N343)</f>
        <v>9.0616220654620799E-2</v>
      </c>
      <c r="Q343" s="3">
        <f>IF(ISNUMBER(P343),SUMIF(A:A,A343,P:P),"")</f>
        <v>1</v>
      </c>
      <c r="R343" s="3">
        <f>IFERROR(P343*(1/Q343),"")</f>
        <v>9.0616220654620799E-2</v>
      </c>
      <c r="S343" s="8">
        <f>IFERROR(1/R343,"")</f>
        <v>11.035551833611006</v>
      </c>
    </row>
    <row r="344" spans="1:19" x14ac:dyDescent="0.25">
      <c r="A344" s="1">
        <v>39</v>
      </c>
      <c r="B344" s="5">
        <v>0.66736111111111107</v>
      </c>
      <c r="C344" s="1" t="s">
        <v>46</v>
      </c>
      <c r="D344" s="1">
        <v>6</v>
      </c>
      <c r="E344" s="1">
        <v>1</v>
      </c>
      <c r="F344" s="1" t="s">
        <v>370</v>
      </c>
      <c r="G344" s="2">
        <v>40.618766666666602</v>
      </c>
      <c r="H344" s="6">
        <f>1+COUNTIFS(A:A,A344,O:O,"&lt;"&amp;O344)</f>
        <v>7</v>
      </c>
      <c r="I344" s="2">
        <f>AVERAGEIF(A:A,A344,G:G)</f>
        <v>52.308399999999985</v>
      </c>
      <c r="J344" s="2">
        <f>G344-I344</f>
        <v>-11.689633333333383</v>
      </c>
      <c r="K344" s="2">
        <f>90+J344</f>
        <v>78.310366666666624</v>
      </c>
      <c r="L344" s="2">
        <f>EXP(0.06*K344)</f>
        <v>109.79576958901494</v>
      </c>
      <c r="M344" s="2">
        <f>SUMIF(A:A,A344,L:L)</f>
        <v>1747.3227634314765</v>
      </c>
      <c r="N344" s="3">
        <f>L344/M344</f>
        <v>6.2836570258715529E-2</v>
      </c>
      <c r="O344" s="7">
        <f>1/N344</f>
        <v>15.914299521484441</v>
      </c>
      <c r="P344" s="3">
        <f>IF(O344&gt;21,"",N344)</f>
        <v>6.2836570258715529E-2</v>
      </c>
      <c r="Q344" s="3">
        <f>IF(ISNUMBER(P344),SUMIF(A:A,A344,P:P),"")</f>
        <v>1</v>
      </c>
      <c r="R344" s="3">
        <f>IFERROR(P344*(1/Q344),"")</f>
        <v>6.2836570258715529E-2</v>
      </c>
      <c r="S344" s="8">
        <f>IFERROR(1/R344,"")</f>
        <v>15.914299521484441</v>
      </c>
    </row>
    <row r="345" spans="1:19" x14ac:dyDescent="0.25">
      <c r="A345" s="1">
        <v>40</v>
      </c>
      <c r="B345" s="5">
        <v>0.6694444444444444</v>
      </c>
      <c r="C345" s="1" t="s">
        <v>377</v>
      </c>
      <c r="D345" s="1">
        <v>1</v>
      </c>
      <c r="E345" s="1">
        <v>1</v>
      </c>
      <c r="F345" s="1" t="s">
        <v>378</v>
      </c>
      <c r="G345" s="2">
        <v>80.000366666666707</v>
      </c>
      <c r="H345" s="6">
        <f>1+COUNTIFS(A:A,A345,O:O,"&lt;"&amp;O345)</f>
        <v>1</v>
      </c>
      <c r="I345" s="2">
        <f>AVERAGEIF(A:A,A345,G:G)</f>
        <v>47.723319999999994</v>
      </c>
      <c r="J345" s="2">
        <f>G345-I345</f>
        <v>32.277046666666713</v>
      </c>
      <c r="K345" s="2">
        <f>90+J345</f>
        <v>122.27704666666671</v>
      </c>
      <c r="L345" s="2">
        <f>EXP(0.06*K345)</f>
        <v>1535.5175971137494</v>
      </c>
      <c r="M345" s="2">
        <f>SUMIF(A:A,A345,L:L)</f>
        <v>4620.8420834038679</v>
      </c>
      <c r="N345" s="3">
        <f>L345/M345</f>
        <v>0.33230254776043666</v>
      </c>
      <c r="O345" s="7">
        <f>1/N345</f>
        <v>3.0093058471550429</v>
      </c>
      <c r="P345" s="3">
        <f>IF(O345&gt;21,"",N345)</f>
        <v>0.33230254776043666</v>
      </c>
      <c r="Q345" s="3">
        <f>IF(ISNUMBER(P345),SUMIF(A:A,A345,P:P),"")</f>
        <v>0.75972866735742917</v>
      </c>
      <c r="R345" s="3">
        <f>IFERROR(P345*(1/Q345),"")</f>
        <v>0.43739635219543249</v>
      </c>
      <c r="S345" s="8">
        <f>IFERROR(1/R345,"")</f>
        <v>2.2862559209300204</v>
      </c>
    </row>
    <row r="346" spans="1:19" x14ac:dyDescent="0.25">
      <c r="A346" s="1">
        <v>40</v>
      </c>
      <c r="B346" s="5">
        <v>0.6694444444444444</v>
      </c>
      <c r="C346" s="1" t="s">
        <v>377</v>
      </c>
      <c r="D346" s="1">
        <v>1</v>
      </c>
      <c r="E346" s="1">
        <v>3</v>
      </c>
      <c r="F346" s="1" t="s">
        <v>380</v>
      </c>
      <c r="G346" s="2">
        <v>59.961366666666606</v>
      </c>
      <c r="H346" s="6">
        <f>1+COUNTIFS(A:A,A346,O:O,"&lt;"&amp;O346)</f>
        <v>2</v>
      </c>
      <c r="I346" s="2">
        <f>AVERAGEIF(A:A,A346,G:G)</f>
        <v>47.723319999999994</v>
      </c>
      <c r="J346" s="2">
        <f>G346-I346</f>
        <v>12.238046666666612</v>
      </c>
      <c r="K346" s="2">
        <f>90+J346</f>
        <v>102.23804666666661</v>
      </c>
      <c r="L346" s="2">
        <f>EXP(0.06*K346)</f>
        <v>461.40805346600547</v>
      </c>
      <c r="M346" s="2">
        <f>SUMIF(A:A,A346,L:L)</f>
        <v>4620.8420834038679</v>
      </c>
      <c r="N346" s="3">
        <f>L346/M346</f>
        <v>9.9853672802018095E-2</v>
      </c>
      <c r="O346" s="7">
        <f>1/N346</f>
        <v>10.014654162824039</v>
      </c>
      <c r="P346" s="3">
        <f>IF(O346&gt;21,"",N346)</f>
        <v>9.9853672802018095E-2</v>
      </c>
      <c r="Q346" s="3">
        <f>IF(ISNUMBER(P346),SUMIF(A:A,A346,P:P),"")</f>
        <v>0.75972866735742917</v>
      </c>
      <c r="R346" s="3">
        <f>IFERROR(P346*(1/Q346),"")</f>
        <v>0.1314333354687536</v>
      </c>
      <c r="S346" s="8">
        <f>IFERROR(1/R346,"")</f>
        <v>7.6084198611678371</v>
      </c>
    </row>
    <row r="347" spans="1:19" x14ac:dyDescent="0.25">
      <c r="A347" s="1">
        <v>40</v>
      </c>
      <c r="B347" s="5">
        <v>0.6694444444444444</v>
      </c>
      <c r="C347" s="1" t="s">
        <v>377</v>
      </c>
      <c r="D347" s="1">
        <v>1</v>
      </c>
      <c r="E347" s="1">
        <v>8</v>
      </c>
      <c r="F347" s="1" t="s">
        <v>385</v>
      </c>
      <c r="G347" s="2">
        <v>53.824066666666603</v>
      </c>
      <c r="H347" s="6">
        <f>1+COUNTIFS(A:A,A347,O:O,"&lt;"&amp;O347)</f>
        <v>3</v>
      </c>
      <c r="I347" s="2">
        <f>AVERAGEIF(A:A,A347,G:G)</f>
        <v>47.723319999999994</v>
      </c>
      <c r="J347" s="2">
        <f>G347-I347</f>
        <v>6.100746666666609</v>
      </c>
      <c r="K347" s="2">
        <f>90+J347</f>
        <v>96.100746666666609</v>
      </c>
      <c r="L347" s="2">
        <f>EXP(0.06*K347)</f>
        <v>319.27244568814939</v>
      </c>
      <c r="M347" s="2">
        <f>SUMIF(A:A,A347,L:L)</f>
        <v>4620.8420834038679</v>
      </c>
      <c r="N347" s="3">
        <f>L347/M347</f>
        <v>6.909399627285305E-2</v>
      </c>
      <c r="O347" s="7">
        <f>1/N347</f>
        <v>14.47303751328824</v>
      </c>
      <c r="P347" s="3">
        <f>IF(O347&gt;21,"",N347)</f>
        <v>6.909399627285305E-2</v>
      </c>
      <c r="Q347" s="3">
        <f>IF(ISNUMBER(P347),SUMIF(A:A,A347,P:P),"")</f>
        <v>0.75972866735742917</v>
      </c>
      <c r="R347" s="3">
        <f>IFERROR(P347*(1/Q347),"")</f>
        <v>9.0945622090559383E-2</v>
      </c>
      <c r="S347" s="8">
        <f>IFERROR(1/R347,"")</f>
        <v>10.995581502584555</v>
      </c>
    </row>
    <row r="348" spans="1:19" x14ac:dyDescent="0.25">
      <c r="A348" s="1">
        <v>40</v>
      </c>
      <c r="B348" s="5">
        <v>0.6694444444444444</v>
      </c>
      <c r="C348" s="1" t="s">
        <v>377</v>
      </c>
      <c r="D348" s="1">
        <v>1</v>
      </c>
      <c r="E348" s="1">
        <v>6</v>
      </c>
      <c r="F348" s="1" t="s">
        <v>383</v>
      </c>
      <c r="G348" s="2">
        <v>53.512566666666707</v>
      </c>
      <c r="H348" s="6">
        <f>1+COUNTIFS(A:A,A348,O:O,"&lt;"&amp;O348)</f>
        <v>4</v>
      </c>
      <c r="I348" s="2">
        <f>AVERAGEIF(A:A,A348,G:G)</f>
        <v>47.723319999999994</v>
      </c>
      <c r="J348" s="2">
        <f>G348-I348</f>
        <v>5.7892466666667133</v>
      </c>
      <c r="K348" s="2">
        <f>90+J348</f>
        <v>95.789246666666713</v>
      </c>
      <c r="L348" s="2">
        <f>EXP(0.06*K348)</f>
        <v>313.36066139160886</v>
      </c>
      <c r="M348" s="2">
        <f>SUMIF(A:A,A348,L:L)</f>
        <v>4620.8420834038679</v>
      </c>
      <c r="N348" s="3">
        <f>L348/M348</f>
        <v>6.7814622472615826E-2</v>
      </c>
      <c r="O348" s="7">
        <f>1/N348</f>
        <v>14.746082239177978</v>
      </c>
      <c r="P348" s="3">
        <f>IF(O348&gt;21,"",N348)</f>
        <v>6.7814622472615826E-2</v>
      </c>
      <c r="Q348" s="3">
        <f>IF(ISNUMBER(P348),SUMIF(A:A,A348,P:P),"")</f>
        <v>0.75972866735742917</v>
      </c>
      <c r="R348" s="3">
        <f>IFERROR(P348*(1/Q348),"")</f>
        <v>8.926163429964544E-2</v>
      </c>
      <c r="S348" s="8">
        <f>IFERROR(1/R348,"")</f>
        <v>11.203021408313742</v>
      </c>
    </row>
    <row r="349" spans="1:19" x14ac:dyDescent="0.25">
      <c r="A349" s="1">
        <v>40</v>
      </c>
      <c r="B349" s="5">
        <v>0.6694444444444444</v>
      </c>
      <c r="C349" s="1" t="s">
        <v>377</v>
      </c>
      <c r="D349" s="1">
        <v>1</v>
      </c>
      <c r="E349" s="1">
        <v>4</v>
      </c>
      <c r="F349" s="1" t="s">
        <v>381</v>
      </c>
      <c r="G349" s="2">
        <v>53.0050666666666</v>
      </c>
      <c r="H349" s="6">
        <f>1+COUNTIFS(A:A,A349,O:O,"&lt;"&amp;O349)</f>
        <v>5</v>
      </c>
      <c r="I349" s="2">
        <f>AVERAGEIF(A:A,A349,G:G)</f>
        <v>47.723319999999994</v>
      </c>
      <c r="J349" s="2">
        <f>G349-I349</f>
        <v>5.2817466666666064</v>
      </c>
      <c r="K349" s="2">
        <f>90+J349</f>
        <v>95.281746666666606</v>
      </c>
      <c r="L349" s="2">
        <f>EXP(0.06*K349)</f>
        <v>303.96264026833632</v>
      </c>
      <c r="M349" s="2">
        <f>SUMIF(A:A,A349,L:L)</f>
        <v>4620.8420834038679</v>
      </c>
      <c r="N349" s="3">
        <f>L349/M349</f>
        <v>6.5780789471261744E-2</v>
      </c>
      <c r="O349" s="7">
        <f>1/N349</f>
        <v>15.202006665439599</v>
      </c>
      <c r="P349" s="3">
        <f>IF(O349&gt;21,"",N349)</f>
        <v>6.5780789471261744E-2</v>
      </c>
      <c r="Q349" s="3">
        <f>IF(ISNUMBER(P349),SUMIF(A:A,A349,P:P),"")</f>
        <v>0.75972866735742917</v>
      </c>
      <c r="R349" s="3">
        <f>IFERROR(P349*(1/Q349),"")</f>
        <v>8.6584582493204623E-2</v>
      </c>
      <c r="S349" s="8">
        <f>IFERROR(1/R349,"")</f>
        <v>11.549400265093183</v>
      </c>
    </row>
    <row r="350" spans="1:19" x14ac:dyDescent="0.25">
      <c r="A350" s="1">
        <v>40</v>
      </c>
      <c r="B350" s="5">
        <v>0.6694444444444444</v>
      </c>
      <c r="C350" s="1" t="s">
        <v>377</v>
      </c>
      <c r="D350" s="1">
        <v>1</v>
      </c>
      <c r="E350" s="1">
        <v>7</v>
      </c>
      <c r="F350" s="1" t="s">
        <v>384</v>
      </c>
      <c r="G350" s="2">
        <v>52.9228666666666</v>
      </c>
      <c r="H350" s="6">
        <f>1+COUNTIFS(A:A,A350,O:O,"&lt;"&amp;O350)</f>
        <v>6</v>
      </c>
      <c r="I350" s="2">
        <f>AVERAGEIF(A:A,A350,G:G)</f>
        <v>47.723319999999994</v>
      </c>
      <c r="J350" s="2">
        <f>G350-I350</f>
        <v>5.1995466666666061</v>
      </c>
      <c r="K350" s="2">
        <f>90+J350</f>
        <v>95.199546666666606</v>
      </c>
      <c r="L350" s="2">
        <f>EXP(0.06*K350)</f>
        <v>302.46718734480191</v>
      </c>
      <c r="M350" s="2">
        <f>SUMIF(A:A,A350,L:L)</f>
        <v>4620.8420834038679</v>
      </c>
      <c r="N350" s="3">
        <f>L350/M350</f>
        <v>6.5457157350418349E-2</v>
      </c>
      <c r="O350" s="7">
        <f>1/N350</f>
        <v>15.277168158198499</v>
      </c>
      <c r="P350" s="3">
        <f>IF(O350&gt;21,"",N350)</f>
        <v>6.5457157350418349E-2</v>
      </c>
      <c r="Q350" s="3">
        <f>IF(ISNUMBER(P350),SUMIF(A:A,A350,P:P),"")</f>
        <v>0.75972866735742917</v>
      </c>
      <c r="R350" s="3">
        <f>IFERROR(P350*(1/Q350),"")</f>
        <v>8.615859867194238E-2</v>
      </c>
      <c r="S350" s="8">
        <f>IFERROR(1/R350,"")</f>
        <v>11.606502605823495</v>
      </c>
    </row>
    <row r="351" spans="1:19" x14ac:dyDescent="0.25">
      <c r="A351" s="1">
        <v>40</v>
      </c>
      <c r="B351" s="5">
        <v>0.6694444444444444</v>
      </c>
      <c r="C351" s="1" t="s">
        <v>377</v>
      </c>
      <c r="D351" s="1">
        <v>1</v>
      </c>
      <c r="E351" s="1">
        <v>2</v>
      </c>
      <c r="F351" s="1" t="s">
        <v>379</v>
      </c>
      <c r="G351" s="2">
        <v>51.311766666666699</v>
      </c>
      <c r="H351" s="6">
        <f>1+COUNTIFS(A:A,A351,O:O,"&lt;"&amp;O351)</f>
        <v>7</v>
      </c>
      <c r="I351" s="2">
        <f>AVERAGEIF(A:A,A351,G:G)</f>
        <v>47.723319999999994</v>
      </c>
      <c r="J351" s="2">
        <f>G351-I351</f>
        <v>3.5884466666667052</v>
      </c>
      <c r="K351" s="2">
        <f>90+J351</f>
        <v>93.588446666666698</v>
      </c>
      <c r="L351" s="2">
        <f>EXP(0.06*K351)</f>
        <v>274.59761282089585</v>
      </c>
      <c r="M351" s="2">
        <f>SUMIF(A:A,A351,L:L)</f>
        <v>4620.8420834038679</v>
      </c>
      <c r="N351" s="3">
        <f>L351/M351</f>
        <v>5.9425881227825467E-2</v>
      </c>
      <c r="O351" s="7">
        <f>1/N351</f>
        <v>16.827684829211449</v>
      </c>
      <c r="P351" s="3">
        <f>IF(O351&gt;21,"",N351)</f>
        <v>5.9425881227825467E-2</v>
      </c>
      <c r="Q351" s="3">
        <f>IF(ISNUMBER(P351),SUMIF(A:A,A351,P:P),"")</f>
        <v>0.75972866735742917</v>
      </c>
      <c r="R351" s="3">
        <f>IFERROR(P351*(1/Q351),"")</f>
        <v>7.821987478046212E-2</v>
      </c>
      <c r="S351" s="8">
        <f>IFERROR(1/R351,"")</f>
        <v>12.784474570007641</v>
      </c>
    </row>
    <row r="352" spans="1:19" x14ac:dyDescent="0.25">
      <c r="A352" s="1">
        <v>40</v>
      </c>
      <c r="B352" s="5">
        <v>0.6694444444444444</v>
      </c>
      <c r="C352" s="1" t="s">
        <v>377</v>
      </c>
      <c r="D352" s="1">
        <v>1</v>
      </c>
      <c r="E352" s="1">
        <v>5</v>
      </c>
      <c r="F352" s="1" t="s">
        <v>382</v>
      </c>
      <c r="G352" s="2">
        <v>46.705266666666702</v>
      </c>
      <c r="H352" s="6">
        <f>1+COUNTIFS(A:A,A352,O:O,"&lt;"&amp;O352)</f>
        <v>8</v>
      </c>
      <c r="I352" s="2">
        <f>AVERAGEIF(A:A,A352,G:G)</f>
        <v>47.723319999999994</v>
      </c>
      <c r="J352" s="2">
        <f>G352-I352</f>
        <v>-1.0180533333332917</v>
      </c>
      <c r="K352" s="2">
        <f>90+J352</f>
        <v>88.981946666666715</v>
      </c>
      <c r="L352" s="2">
        <f>EXP(0.06*K352)</f>
        <v>208.28697160345581</v>
      </c>
      <c r="M352" s="2">
        <f>SUMIF(A:A,A352,L:L)</f>
        <v>4620.8420834038679</v>
      </c>
      <c r="N352" s="3">
        <f>L352/M352</f>
        <v>4.5075544206874221E-2</v>
      </c>
      <c r="O352" s="7">
        <f>1/N352</f>
        <v>22.184978963548389</v>
      </c>
      <c r="P352" s="3" t="str">
        <f>IF(O352&gt;21,"",N352)</f>
        <v/>
      </c>
      <c r="Q352" s="3" t="str">
        <f>IF(ISNUMBER(P352),SUMIF(A:A,A352,P:P),"")</f>
        <v/>
      </c>
      <c r="R352" s="3" t="str">
        <f>IFERROR(P352*(1/Q352),"")</f>
        <v/>
      </c>
      <c r="S352" s="8" t="str">
        <f>IFERROR(1/R352,"")</f>
        <v/>
      </c>
    </row>
    <row r="353" spans="1:19" x14ac:dyDescent="0.25">
      <c r="A353" s="1">
        <v>40</v>
      </c>
      <c r="B353" s="5">
        <v>0.6694444444444444</v>
      </c>
      <c r="C353" s="1" t="s">
        <v>377</v>
      </c>
      <c r="D353" s="1">
        <v>1</v>
      </c>
      <c r="E353" s="1">
        <v>14</v>
      </c>
      <c r="F353" s="1" t="s">
        <v>391</v>
      </c>
      <c r="G353" s="2">
        <v>44.2490666666667</v>
      </c>
      <c r="H353" s="6">
        <f>1+COUNTIFS(A:A,A353,O:O,"&lt;"&amp;O353)</f>
        <v>9</v>
      </c>
      <c r="I353" s="2">
        <f>AVERAGEIF(A:A,A353,G:G)</f>
        <v>47.723319999999994</v>
      </c>
      <c r="J353" s="2">
        <f>G353-I353</f>
        <v>-3.4742533333332943</v>
      </c>
      <c r="K353" s="2">
        <f>90+J353</f>
        <v>86.525746666666706</v>
      </c>
      <c r="L353" s="2">
        <f>EXP(0.06*K353)</f>
        <v>179.7460102052226</v>
      </c>
      <c r="M353" s="2">
        <f>SUMIF(A:A,A353,L:L)</f>
        <v>4620.8420834038679</v>
      </c>
      <c r="N353" s="3">
        <f>L353/M353</f>
        <v>3.8898972732869422E-2</v>
      </c>
      <c r="O353" s="7">
        <f>1/N353</f>
        <v>25.707619758169226</v>
      </c>
      <c r="P353" s="3" t="str">
        <f>IF(O353&gt;21,"",N353)</f>
        <v/>
      </c>
      <c r="Q353" s="3" t="str">
        <f>IF(ISNUMBER(P353),SUMIF(A:A,A353,P:P),"")</f>
        <v/>
      </c>
      <c r="R353" s="3" t="str">
        <f>IFERROR(P353*(1/Q353),"")</f>
        <v/>
      </c>
      <c r="S353" s="8" t="str">
        <f>IFERROR(1/R353,"")</f>
        <v/>
      </c>
    </row>
    <row r="354" spans="1:19" x14ac:dyDescent="0.25">
      <c r="A354" s="1">
        <v>40</v>
      </c>
      <c r="B354" s="5">
        <v>0.6694444444444444</v>
      </c>
      <c r="C354" s="1" t="s">
        <v>377</v>
      </c>
      <c r="D354" s="1">
        <v>1</v>
      </c>
      <c r="E354" s="1">
        <v>15</v>
      </c>
      <c r="F354" s="1" t="s">
        <v>392</v>
      </c>
      <c r="G354" s="2">
        <v>42.443233333333303</v>
      </c>
      <c r="H354" s="6">
        <f>1+COUNTIFS(A:A,A354,O:O,"&lt;"&amp;O354)</f>
        <v>10</v>
      </c>
      <c r="I354" s="2">
        <f>AVERAGEIF(A:A,A354,G:G)</f>
        <v>47.723319999999994</v>
      </c>
      <c r="J354" s="2">
        <f>G354-I354</f>
        <v>-5.2800866666666906</v>
      </c>
      <c r="K354" s="2">
        <f>90+J354</f>
        <v>84.719913333333309</v>
      </c>
      <c r="L354" s="2">
        <f>EXP(0.06*K354)</f>
        <v>161.28851824701303</v>
      </c>
      <c r="M354" s="2">
        <f>SUMIF(A:A,A354,L:L)</f>
        <v>4620.8420834038679</v>
      </c>
      <c r="N354" s="3">
        <f>L354/M354</f>
        <v>3.4904572659233246E-2</v>
      </c>
      <c r="O354" s="7">
        <f>1/N354</f>
        <v>28.649541415756932</v>
      </c>
      <c r="P354" s="3" t="str">
        <f>IF(O354&gt;21,"",N354)</f>
        <v/>
      </c>
      <c r="Q354" s="3" t="str">
        <f>IF(ISNUMBER(P354),SUMIF(A:A,A354,P:P),"")</f>
        <v/>
      </c>
      <c r="R354" s="3" t="str">
        <f>IFERROR(P354*(1/Q354),"")</f>
        <v/>
      </c>
      <c r="S354" s="8" t="str">
        <f>IFERROR(1/R354,"")</f>
        <v/>
      </c>
    </row>
    <row r="355" spans="1:19" x14ac:dyDescent="0.25">
      <c r="A355" s="1">
        <v>40</v>
      </c>
      <c r="B355" s="5">
        <v>0.6694444444444444</v>
      </c>
      <c r="C355" s="1" t="s">
        <v>377</v>
      </c>
      <c r="D355" s="1">
        <v>1</v>
      </c>
      <c r="E355" s="1">
        <v>13</v>
      </c>
      <c r="F355" s="1" t="s">
        <v>390</v>
      </c>
      <c r="G355" s="2">
        <v>42.2226</v>
      </c>
      <c r="H355" s="6">
        <f>1+COUNTIFS(A:A,A355,O:O,"&lt;"&amp;O355)</f>
        <v>11</v>
      </c>
      <c r="I355" s="2">
        <f>AVERAGEIF(A:A,A355,G:G)</f>
        <v>47.723319999999994</v>
      </c>
      <c r="J355" s="2">
        <f>G355-I355</f>
        <v>-5.5007199999999941</v>
      </c>
      <c r="K355" s="2">
        <f>90+J355</f>
        <v>84.499279999999999</v>
      </c>
      <c r="L355" s="2">
        <f>EXP(0.06*K355)</f>
        <v>159.16745116088245</v>
      </c>
      <c r="M355" s="2">
        <f>SUMIF(A:A,A355,L:L)</f>
        <v>4620.8420834038679</v>
      </c>
      <c r="N355" s="3">
        <f>L355/M355</f>
        <v>3.4445550894834809E-2</v>
      </c>
      <c r="O355" s="7">
        <f>1/N355</f>
        <v>29.031325498410084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  <row r="356" spans="1:19" x14ac:dyDescent="0.25">
      <c r="A356" s="1">
        <v>40</v>
      </c>
      <c r="B356" s="5">
        <v>0.6694444444444444</v>
      </c>
      <c r="C356" s="1" t="s">
        <v>377</v>
      </c>
      <c r="D356" s="1">
        <v>1</v>
      </c>
      <c r="E356" s="1">
        <v>12</v>
      </c>
      <c r="F356" s="1" t="s">
        <v>389</v>
      </c>
      <c r="G356" s="2">
        <v>38.680966666666698</v>
      </c>
      <c r="H356" s="6">
        <f>1+COUNTIFS(A:A,A356,O:O,"&lt;"&amp;O356)</f>
        <v>12</v>
      </c>
      <c r="I356" s="2">
        <f>AVERAGEIF(A:A,A356,G:G)</f>
        <v>47.723319999999994</v>
      </c>
      <c r="J356" s="2">
        <f>G356-I356</f>
        <v>-9.0423533333332955</v>
      </c>
      <c r="K356" s="2">
        <f>90+J356</f>
        <v>80.957646666666705</v>
      </c>
      <c r="L356" s="2">
        <f>EXP(0.06*K356)</f>
        <v>128.69674205194951</v>
      </c>
      <c r="M356" s="2">
        <f>SUMIF(A:A,A356,L:L)</f>
        <v>4620.8420834038679</v>
      </c>
      <c r="N356" s="3">
        <f>L356/M356</f>
        <v>2.7851361230061159E-2</v>
      </c>
      <c r="O356" s="7">
        <f>1/N356</f>
        <v>35.904887798469879</v>
      </c>
      <c r="P356" s="3" t="str">
        <f>IF(O356&gt;21,"",N356)</f>
        <v/>
      </c>
      <c r="Q356" s="3" t="str">
        <f>IF(ISNUMBER(P356),SUMIF(A:A,A356,P:P),"")</f>
        <v/>
      </c>
      <c r="R356" s="3" t="str">
        <f>IFERROR(P356*(1/Q356),"")</f>
        <v/>
      </c>
      <c r="S356" s="8" t="str">
        <f>IFERROR(1/R356,"")</f>
        <v/>
      </c>
    </row>
    <row r="357" spans="1:19" x14ac:dyDescent="0.25">
      <c r="A357" s="1">
        <v>40</v>
      </c>
      <c r="B357" s="5">
        <v>0.6694444444444444</v>
      </c>
      <c r="C357" s="1" t="s">
        <v>377</v>
      </c>
      <c r="D357" s="1">
        <v>1</v>
      </c>
      <c r="E357" s="1">
        <v>9</v>
      </c>
      <c r="F357" s="1" t="s">
        <v>386</v>
      </c>
      <c r="G357" s="2">
        <v>38.047733333333298</v>
      </c>
      <c r="H357" s="6">
        <f>1+COUNTIFS(A:A,A357,O:O,"&lt;"&amp;O357)</f>
        <v>13</v>
      </c>
      <c r="I357" s="2">
        <f>AVERAGEIF(A:A,A357,G:G)</f>
        <v>47.723319999999994</v>
      </c>
      <c r="J357" s="2">
        <f>G357-I357</f>
        <v>-9.6755866666666961</v>
      </c>
      <c r="K357" s="2">
        <f>90+J357</f>
        <v>80.324413333333297</v>
      </c>
      <c r="L357" s="2">
        <f>EXP(0.06*K357)</f>
        <v>123.89876241429214</v>
      </c>
      <c r="M357" s="2">
        <f>SUMIF(A:A,A357,L:L)</f>
        <v>4620.8420834038679</v>
      </c>
      <c r="N357" s="3">
        <f>L357/M357</f>
        <v>2.6813026755293082E-2</v>
      </c>
      <c r="O357" s="7">
        <f>1/N357</f>
        <v>37.295304596770038</v>
      </c>
      <c r="P357" s="3" t="str">
        <f>IF(O357&gt;21,"",N357)</f>
        <v/>
      </c>
      <c r="Q357" s="3" t="str">
        <f>IF(ISNUMBER(P357),SUMIF(A:A,A357,P:P),"")</f>
        <v/>
      </c>
      <c r="R357" s="3" t="str">
        <f>IFERROR(P357*(1/Q357),"")</f>
        <v/>
      </c>
      <c r="S357" s="8" t="str">
        <f>IFERROR(1/R357,"")</f>
        <v/>
      </c>
    </row>
    <row r="358" spans="1:19" x14ac:dyDescent="0.25">
      <c r="A358" s="1">
        <v>40</v>
      </c>
      <c r="B358" s="5">
        <v>0.6694444444444444</v>
      </c>
      <c r="C358" s="1" t="s">
        <v>377</v>
      </c>
      <c r="D358" s="1">
        <v>1</v>
      </c>
      <c r="E358" s="1">
        <v>11</v>
      </c>
      <c r="F358" s="1" t="s">
        <v>388</v>
      </c>
      <c r="G358" s="2">
        <v>31.378233333333299</v>
      </c>
      <c r="H358" s="6">
        <f>1+COUNTIFS(A:A,A358,O:O,"&lt;"&amp;O358)</f>
        <v>14</v>
      </c>
      <c r="I358" s="2">
        <f>AVERAGEIF(A:A,A358,G:G)</f>
        <v>47.723319999999994</v>
      </c>
      <c r="J358" s="2">
        <f>G358-I358</f>
        <v>-16.345086666666695</v>
      </c>
      <c r="K358" s="2">
        <f>90+J358</f>
        <v>73.654913333333297</v>
      </c>
      <c r="L358" s="2">
        <f>EXP(0.06*K358)</f>
        <v>83.037706515236593</v>
      </c>
      <c r="M358" s="2">
        <f>SUMIF(A:A,A358,L:L)</f>
        <v>4620.8420834038679</v>
      </c>
      <c r="N358" s="3">
        <f>L358/M358</f>
        <v>1.7970254126076567E-2</v>
      </c>
      <c r="O358" s="7">
        <f>1/N358</f>
        <v>55.647515777136604</v>
      </c>
      <c r="P358" s="3" t="str">
        <f>IF(O358&gt;21,"",N358)</f>
        <v/>
      </c>
      <c r="Q358" s="3" t="str">
        <f>IF(ISNUMBER(P358),SUMIF(A:A,A358,P:P),"")</f>
        <v/>
      </c>
      <c r="R358" s="3" t="str">
        <f>IFERROR(P358*(1/Q358),"")</f>
        <v/>
      </c>
      <c r="S358" s="8" t="str">
        <f>IFERROR(1/R358,"")</f>
        <v/>
      </c>
    </row>
    <row r="359" spans="1:19" x14ac:dyDescent="0.25">
      <c r="A359" s="1">
        <v>40</v>
      </c>
      <c r="B359" s="5">
        <v>0.6694444444444444</v>
      </c>
      <c r="C359" s="1" t="s">
        <v>377</v>
      </c>
      <c r="D359" s="1">
        <v>1</v>
      </c>
      <c r="E359" s="1">
        <v>10</v>
      </c>
      <c r="F359" s="1" t="s">
        <v>387</v>
      </c>
      <c r="G359" s="2">
        <v>27.584633333333404</v>
      </c>
      <c r="H359" s="6">
        <f>1+COUNTIFS(A:A,A359,O:O,"&lt;"&amp;O359)</f>
        <v>15</v>
      </c>
      <c r="I359" s="2">
        <f>AVERAGEIF(A:A,A359,G:G)</f>
        <v>47.723319999999994</v>
      </c>
      <c r="J359" s="2">
        <f>G359-I359</f>
        <v>-20.13868666666659</v>
      </c>
      <c r="K359" s="2">
        <f>90+J359</f>
        <v>69.861313333333413</v>
      </c>
      <c r="L359" s="2">
        <f>EXP(0.06*K359)</f>
        <v>66.133723112268839</v>
      </c>
      <c r="M359" s="2">
        <f>SUMIF(A:A,A359,L:L)</f>
        <v>4620.8420834038679</v>
      </c>
      <c r="N359" s="3">
        <f>L359/M359</f>
        <v>1.4312050037328371E-2</v>
      </c>
      <c r="O359" s="7">
        <f>1/N359</f>
        <v>69.871192274469564</v>
      </c>
      <c r="P359" s="3" t="str">
        <f>IF(O359&gt;21,"",N359)</f>
        <v/>
      </c>
      <c r="Q359" s="3" t="str">
        <f>IF(ISNUMBER(P359),SUMIF(A:A,A359,P:P),"")</f>
        <v/>
      </c>
      <c r="R359" s="3" t="str">
        <f>IFERROR(P359*(1/Q359),"")</f>
        <v/>
      </c>
      <c r="S359" s="8" t="str">
        <f>IFERROR(1/R359,"")</f>
        <v/>
      </c>
    </row>
    <row r="360" spans="1:19" x14ac:dyDescent="0.25">
      <c r="A360" s="1">
        <v>41</v>
      </c>
      <c r="B360" s="5">
        <v>0.67083333333333339</v>
      </c>
      <c r="C360" s="1" t="s">
        <v>218</v>
      </c>
      <c r="D360" s="1">
        <v>6</v>
      </c>
      <c r="E360" s="1">
        <v>1</v>
      </c>
      <c r="F360" s="1" t="s">
        <v>393</v>
      </c>
      <c r="G360" s="2">
        <v>62.806566666666598</v>
      </c>
      <c r="H360" s="6">
        <f>1+COUNTIFS(A:A,A360,O:O,"&lt;"&amp;O360)</f>
        <v>1</v>
      </c>
      <c r="I360" s="2">
        <f>AVERAGEIF(A:A,A360,G:G)</f>
        <v>48.694092592592568</v>
      </c>
      <c r="J360" s="2">
        <f>G360-I360</f>
        <v>14.112474074074029</v>
      </c>
      <c r="K360" s="2">
        <f>90+J360</f>
        <v>104.11247407407403</v>
      </c>
      <c r="L360" s="2">
        <f>EXP(0.06*K360)</f>
        <v>516.33121259955931</v>
      </c>
      <c r="M360" s="2">
        <f>SUMIF(A:A,A360,L:L)</f>
        <v>2487.5558627754231</v>
      </c>
      <c r="N360" s="3">
        <f>L360/M360</f>
        <v>0.2075656753386341</v>
      </c>
      <c r="O360" s="7">
        <f>1/N360</f>
        <v>4.8177522529606343</v>
      </c>
      <c r="P360" s="3">
        <f>IF(O360&gt;21,"",N360)</f>
        <v>0.2075656753386341</v>
      </c>
      <c r="Q360" s="3">
        <f>IF(ISNUMBER(P360),SUMIF(A:A,A360,P:P),"")</f>
        <v>0.94454426955520698</v>
      </c>
      <c r="R360" s="3">
        <f>IFERROR(P360*(1/Q360),"")</f>
        <v>0.21975219376046645</v>
      </c>
      <c r="S360" s="8">
        <f>IFERROR(1/R360,"")</f>
        <v>4.550580282670655</v>
      </c>
    </row>
    <row r="361" spans="1:19" x14ac:dyDescent="0.25">
      <c r="A361" s="1">
        <v>41</v>
      </c>
      <c r="B361" s="5">
        <v>0.67083333333333339</v>
      </c>
      <c r="C361" s="1" t="s">
        <v>218</v>
      </c>
      <c r="D361" s="1">
        <v>6</v>
      </c>
      <c r="E361" s="1">
        <v>2</v>
      </c>
      <c r="F361" s="1" t="s">
        <v>394</v>
      </c>
      <c r="G361" s="2">
        <v>61.973866666666602</v>
      </c>
      <c r="H361" s="6">
        <f>1+COUNTIFS(A:A,A361,O:O,"&lt;"&amp;O361)</f>
        <v>2</v>
      </c>
      <c r="I361" s="2">
        <f>AVERAGEIF(A:A,A361,G:G)</f>
        <v>48.694092592592568</v>
      </c>
      <c r="J361" s="2">
        <f>G361-I361</f>
        <v>13.279774074074034</v>
      </c>
      <c r="K361" s="2">
        <f>90+J361</f>
        <v>103.27977407407403</v>
      </c>
      <c r="L361" s="2">
        <f>EXP(0.06*K361)</f>
        <v>491.16810624625316</v>
      </c>
      <c r="M361" s="2">
        <f>SUMIF(A:A,A361,L:L)</f>
        <v>2487.5558627754231</v>
      </c>
      <c r="N361" s="3">
        <f>L361/M361</f>
        <v>0.19745008085898649</v>
      </c>
      <c r="O361" s="7">
        <f>1/N361</f>
        <v>5.0645712356743626</v>
      </c>
      <c r="P361" s="3">
        <f>IF(O361&gt;21,"",N361)</f>
        <v>0.19745008085898649</v>
      </c>
      <c r="Q361" s="3">
        <f>IF(ISNUMBER(P361),SUMIF(A:A,A361,P:P),"")</f>
        <v>0.94454426955520698</v>
      </c>
      <c r="R361" s="3">
        <f>IFERROR(P361*(1/Q361),"")</f>
        <v>0.2090426962750695</v>
      </c>
      <c r="S361" s="8">
        <f>IFERROR(1/R361,"")</f>
        <v>4.7837117384103527</v>
      </c>
    </row>
    <row r="362" spans="1:19" x14ac:dyDescent="0.25">
      <c r="A362" s="1">
        <v>41</v>
      </c>
      <c r="B362" s="5">
        <v>0.67083333333333339</v>
      </c>
      <c r="C362" s="1" t="s">
        <v>218</v>
      </c>
      <c r="D362" s="1">
        <v>6</v>
      </c>
      <c r="E362" s="1">
        <v>4</v>
      </c>
      <c r="F362" s="1" t="s">
        <v>396</v>
      </c>
      <c r="G362" s="2">
        <v>56.899500000000003</v>
      </c>
      <c r="H362" s="6">
        <f>1+COUNTIFS(A:A,A362,O:O,"&lt;"&amp;O362)</f>
        <v>3</v>
      </c>
      <c r="I362" s="2">
        <f>AVERAGEIF(A:A,A362,G:G)</f>
        <v>48.694092592592568</v>
      </c>
      <c r="J362" s="2">
        <f>G362-I362</f>
        <v>8.205407407407435</v>
      </c>
      <c r="K362" s="2">
        <f>90+J362</f>
        <v>98.205407407407435</v>
      </c>
      <c r="L362" s="2">
        <f>EXP(0.06*K362)</f>
        <v>362.246327978625</v>
      </c>
      <c r="M362" s="2">
        <f>SUMIF(A:A,A362,L:L)</f>
        <v>2487.5558627754231</v>
      </c>
      <c r="N362" s="3">
        <f>L362/M362</f>
        <v>0.14562339419162168</v>
      </c>
      <c r="O362" s="7">
        <f>1/N362</f>
        <v>6.8670285124938681</v>
      </c>
      <c r="P362" s="3">
        <f>IF(O362&gt;21,"",N362)</f>
        <v>0.14562339419162168</v>
      </c>
      <c r="Q362" s="3">
        <f>IF(ISNUMBER(P362),SUMIF(A:A,A362,P:P),"")</f>
        <v>0.94454426955520698</v>
      </c>
      <c r="R362" s="3">
        <f>IFERROR(P362*(1/Q362),"")</f>
        <v>0.15417318053308063</v>
      </c>
      <c r="S362" s="8">
        <f>IFERROR(1/R362,"")</f>
        <v>6.4862124303482993</v>
      </c>
    </row>
    <row r="363" spans="1:19" x14ac:dyDescent="0.25">
      <c r="A363" s="1">
        <v>41</v>
      </c>
      <c r="B363" s="5">
        <v>0.67083333333333339</v>
      </c>
      <c r="C363" s="1" t="s">
        <v>218</v>
      </c>
      <c r="D363" s="1">
        <v>6</v>
      </c>
      <c r="E363" s="1">
        <v>5</v>
      </c>
      <c r="F363" s="1" t="s">
        <v>397</v>
      </c>
      <c r="G363" s="2">
        <v>56.381</v>
      </c>
      <c r="H363" s="6">
        <f>1+COUNTIFS(A:A,A363,O:O,"&lt;"&amp;O363)</f>
        <v>4</v>
      </c>
      <c r="I363" s="2">
        <f>AVERAGEIF(A:A,A363,G:G)</f>
        <v>48.694092592592568</v>
      </c>
      <c r="J363" s="2">
        <f>G363-I363</f>
        <v>7.6869074074074319</v>
      </c>
      <c r="K363" s="2">
        <f>90+J363</f>
        <v>97.686907407407432</v>
      </c>
      <c r="L363" s="2">
        <f>EXP(0.06*K363)</f>
        <v>351.15033775007356</v>
      </c>
      <c r="M363" s="2">
        <f>SUMIF(A:A,A363,L:L)</f>
        <v>2487.5558627754231</v>
      </c>
      <c r="N363" s="3">
        <f>L363/M363</f>
        <v>0.1411627947757069</v>
      </c>
      <c r="O363" s="7">
        <f>1/N363</f>
        <v>7.0840195647082274</v>
      </c>
      <c r="P363" s="3">
        <f>IF(O363&gt;21,"",N363)</f>
        <v>0.1411627947757069</v>
      </c>
      <c r="Q363" s="3">
        <f>IF(ISNUMBER(P363),SUMIF(A:A,A363,P:P),"")</f>
        <v>0.94454426955520698</v>
      </c>
      <c r="R363" s="3">
        <f>IFERROR(P363*(1/Q363),"")</f>
        <v>0.1494506920699244</v>
      </c>
      <c r="S363" s="8">
        <f>IFERROR(1/R363,"")</f>
        <v>6.6911700852621276</v>
      </c>
    </row>
    <row r="364" spans="1:19" x14ac:dyDescent="0.25">
      <c r="A364" s="1">
        <v>41</v>
      </c>
      <c r="B364" s="5">
        <v>0.67083333333333339</v>
      </c>
      <c r="C364" s="1" t="s">
        <v>218</v>
      </c>
      <c r="D364" s="1">
        <v>6</v>
      </c>
      <c r="E364" s="1">
        <v>9</v>
      </c>
      <c r="F364" s="1" t="s">
        <v>401</v>
      </c>
      <c r="G364" s="2">
        <v>51.805233333333298</v>
      </c>
      <c r="H364" s="6">
        <f>1+COUNTIFS(A:A,A364,O:O,"&lt;"&amp;O364)</f>
        <v>5</v>
      </c>
      <c r="I364" s="2">
        <f>AVERAGEIF(A:A,A364,G:G)</f>
        <v>48.694092592592568</v>
      </c>
      <c r="J364" s="2">
        <f>G364-I364</f>
        <v>3.1111407407407299</v>
      </c>
      <c r="K364" s="2">
        <f>90+J364</f>
        <v>93.111140740740723</v>
      </c>
      <c r="L364" s="2">
        <f>EXP(0.06*K364)</f>
        <v>266.84512780764823</v>
      </c>
      <c r="M364" s="2">
        <f>SUMIF(A:A,A364,L:L)</f>
        <v>2487.5558627754231</v>
      </c>
      <c r="N364" s="3">
        <f>L364/M364</f>
        <v>0.1072720141890293</v>
      </c>
      <c r="O364" s="7">
        <f>1/N364</f>
        <v>9.3220958659156956</v>
      </c>
      <c r="P364" s="3">
        <f>IF(O364&gt;21,"",N364)</f>
        <v>0.1072720141890293</v>
      </c>
      <c r="Q364" s="3">
        <f>IF(ISNUMBER(P364),SUMIF(A:A,A364,P:P),"")</f>
        <v>0.94454426955520698</v>
      </c>
      <c r="R364" s="3">
        <f>IFERROR(P364*(1/Q364),"")</f>
        <v>0.11357012862885137</v>
      </c>
      <c r="S364" s="8">
        <f>IFERROR(1/R364,"")</f>
        <v>8.8051322303949551</v>
      </c>
    </row>
    <row r="365" spans="1:19" x14ac:dyDescent="0.25">
      <c r="A365" s="1">
        <v>41</v>
      </c>
      <c r="B365" s="5">
        <v>0.67083333333333339</v>
      </c>
      <c r="C365" s="1" t="s">
        <v>218</v>
      </c>
      <c r="D365" s="1">
        <v>6</v>
      </c>
      <c r="E365" s="1">
        <v>3</v>
      </c>
      <c r="F365" s="1" t="s">
        <v>395</v>
      </c>
      <c r="G365" s="2">
        <v>47.9619</v>
      </c>
      <c r="H365" s="6">
        <f>1+COUNTIFS(A:A,A365,O:O,"&lt;"&amp;O365)</f>
        <v>6</v>
      </c>
      <c r="I365" s="2">
        <f>AVERAGEIF(A:A,A365,G:G)</f>
        <v>48.694092592592568</v>
      </c>
      <c r="J365" s="2">
        <f>G365-I365</f>
        <v>-0.7321925925925683</v>
      </c>
      <c r="K365" s="2">
        <f>90+J365</f>
        <v>89.267807407407432</v>
      </c>
      <c r="L365" s="2">
        <f>EXP(0.06*K365)</f>
        <v>211.89024841055351</v>
      </c>
      <c r="M365" s="2">
        <f>SUMIF(A:A,A365,L:L)</f>
        <v>2487.5558627754231</v>
      </c>
      <c r="N365" s="3">
        <f>L365/M365</f>
        <v>8.5180096488021259E-2</v>
      </c>
      <c r="O365" s="7">
        <f>1/N365</f>
        <v>11.739831735699294</v>
      </c>
      <c r="P365" s="3">
        <f>IF(O365&gt;21,"",N365)</f>
        <v>8.5180096488021259E-2</v>
      </c>
      <c r="Q365" s="3">
        <f>IF(ISNUMBER(P365),SUMIF(A:A,A365,P:P),"")</f>
        <v>0.94454426955520698</v>
      </c>
      <c r="R365" s="3">
        <f>IFERROR(P365*(1/Q365),"")</f>
        <v>9.0181158505289766E-2</v>
      </c>
      <c r="S365" s="8">
        <f>IFERROR(1/R365,"")</f>
        <v>11.088790791497127</v>
      </c>
    </row>
    <row r="366" spans="1:19" x14ac:dyDescent="0.25">
      <c r="A366" s="1">
        <v>41</v>
      </c>
      <c r="B366" s="5">
        <v>0.67083333333333339</v>
      </c>
      <c r="C366" s="1" t="s">
        <v>218</v>
      </c>
      <c r="D366" s="1">
        <v>6</v>
      </c>
      <c r="E366" s="1">
        <v>7</v>
      </c>
      <c r="F366" s="1" t="s">
        <v>399</v>
      </c>
      <c r="G366" s="2">
        <v>42.201933333333301</v>
      </c>
      <c r="H366" s="6">
        <f>1+COUNTIFS(A:A,A366,O:O,"&lt;"&amp;O366)</f>
        <v>7</v>
      </c>
      <c r="I366" s="2">
        <f>AVERAGEIF(A:A,A366,G:G)</f>
        <v>48.694092592592568</v>
      </c>
      <c r="J366" s="2">
        <f>G366-I366</f>
        <v>-6.4921592592592674</v>
      </c>
      <c r="K366" s="2">
        <f>90+J366</f>
        <v>83.507840740740733</v>
      </c>
      <c r="L366" s="2">
        <f>EXP(0.06*K366)</f>
        <v>149.97527459027177</v>
      </c>
      <c r="M366" s="2">
        <f>SUMIF(A:A,A366,L:L)</f>
        <v>2487.5558627754231</v>
      </c>
      <c r="N366" s="3">
        <f>L366/M366</f>
        <v>6.0290213713207197E-2</v>
      </c>
      <c r="O366" s="7">
        <f>1/N366</f>
        <v>16.586439795301963</v>
      </c>
      <c r="P366" s="3">
        <f>IF(O366&gt;21,"",N366)</f>
        <v>6.0290213713207197E-2</v>
      </c>
      <c r="Q366" s="3">
        <f>IF(ISNUMBER(P366),SUMIF(A:A,A366,P:P),"")</f>
        <v>0.94454426955520698</v>
      </c>
      <c r="R366" s="3">
        <f>IFERROR(P366*(1/Q366),"")</f>
        <v>6.3829950227317897E-2</v>
      </c>
      <c r="S366" s="8">
        <f>IFERROR(1/R366,"")</f>
        <v>15.666626660974909</v>
      </c>
    </row>
    <row r="367" spans="1:19" x14ac:dyDescent="0.25">
      <c r="A367" s="1">
        <v>41</v>
      </c>
      <c r="B367" s="5">
        <v>0.67083333333333339</v>
      </c>
      <c r="C367" s="1" t="s">
        <v>218</v>
      </c>
      <c r="D367" s="1">
        <v>6</v>
      </c>
      <c r="E367" s="1">
        <v>8</v>
      </c>
      <c r="F367" s="1" t="s">
        <v>400</v>
      </c>
      <c r="G367" s="2">
        <v>31.332700000000003</v>
      </c>
      <c r="H367" s="6">
        <f>1+COUNTIFS(A:A,A367,O:O,"&lt;"&amp;O367)</f>
        <v>8</v>
      </c>
      <c r="I367" s="2">
        <f>AVERAGEIF(A:A,A367,G:G)</f>
        <v>48.694092592592568</v>
      </c>
      <c r="J367" s="2">
        <f>G367-I367</f>
        <v>-17.361392592592566</v>
      </c>
      <c r="K367" s="2">
        <f>90+J367</f>
        <v>72.638607407407434</v>
      </c>
      <c r="L367" s="2">
        <f>EXP(0.06*K367)</f>
        <v>78.125495031871509</v>
      </c>
      <c r="M367" s="2">
        <f>SUMIF(A:A,A367,L:L)</f>
        <v>2487.5558627754231</v>
      </c>
      <c r="N367" s="3">
        <f>L367/M367</f>
        <v>3.1406528874774735E-2</v>
      </c>
      <c r="O367" s="7">
        <f>1/N367</f>
        <v>31.840513289043713</v>
      </c>
      <c r="P367" s="3" t="str">
        <f>IF(O367&gt;21,"",N367)</f>
        <v/>
      </c>
      <c r="Q367" s="3" t="str">
        <f>IF(ISNUMBER(P367),SUMIF(A:A,A367,P:P),"")</f>
        <v/>
      </c>
      <c r="R367" s="3" t="str">
        <f>IFERROR(P367*(1/Q367),"")</f>
        <v/>
      </c>
      <c r="S367" s="8" t="str">
        <f>IFERROR(1/R367,"")</f>
        <v/>
      </c>
    </row>
    <row r="368" spans="1:19" x14ac:dyDescent="0.25">
      <c r="A368" s="1">
        <v>41</v>
      </c>
      <c r="B368" s="5">
        <v>0.67083333333333339</v>
      </c>
      <c r="C368" s="1" t="s">
        <v>218</v>
      </c>
      <c r="D368" s="1">
        <v>6</v>
      </c>
      <c r="E368" s="1">
        <v>6</v>
      </c>
      <c r="F368" s="1" t="s">
        <v>398</v>
      </c>
      <c r="G368" s="2">
        <v>26.884133333333299</v>
      </c>
      <c r="H368" s="6">
        <f>1+COUNTIFS(A:A,A368,O:O,"&lt;"&amp;O368)</f>
        <v>9</v>
      </c>
      <c r="I368" s="2">
        <f>AVERAGEIF(A:A,A368,G:G)</f>
        <v>48.694092592592568</v>
      </c>
      <c r="J368" s="2">
        <f>G368-I368</f>
        <v>-21.809959259259269</v>
      </c>
      <c r="K368" s="2">
        <f>90+J368</f>
        <v>68.190040740740727</v>
      </c>
      <c r="L368" s="2">
        <f>EXP(0.06*K368)</f>
        <v>59.823732360566908</v>
      </c>
      <c r="M368" s="2">
        <f>SUMIF(A:A,A368,L:L)</f>
        <v>2487.5558627754231</v>
      </c>
      <c r="N368" s="3">
        <f>L368/M368</f>
        <v>2.4049201570018292E-2</v>
      </c>
      <c r="O368" s="7">
        <f>1/N368</f>
        <v>41.58142203135268</v>
      </c>
      <c r="P368" s="3" t="str">
        <f>IF(O368&gt;21,"",N368)</f>
        <v/>
      </c>
      <c r="Q368" s="3" t="str">
        <f>IF(ISNUMBER(P368),SUMIF(A:A,A368,P:P),"")</f>
        <v/>
      </c>
      <c r="R368" s="3" t="str">
        <f>IFERROR(P368*(1/Q368),"")</f>
        <v/>
      </c>
      <c r="S368" s="8" t="str">
        <f>IFERROR(1/R368,"")</f>
        <v/>
      </c>
    </row>
    <row r="369" spans="1:19" x14ac:dyDescent="0.25">
      <c r="A369" s="1">
        <v>42</v>
      </c>
      <c r="B369" s="5">
        <v>0.67361111111111116</v>
      </c>
      <c r="C369" s="1" t="s">
        <v>29</v>
      </c>
      <c r="D369" s="1">
        <v>7</v>
      </c>
      <c r="E369" s="1">
        <v>1</v>
      </c>
      <c r="F369" s="1" t="s">
        <v>402</v>
      </c>
      <c r="G369" s="2">
        <v>72.468099999999907</v>
      </c>
      <c r="H369" s="6">
        <f>1+COUNTIFS(A:A,A369,O:O,"&lt;"&amp;O369)</f>
        <v>1</v>
      </c>
      <c r="I369" s="2">
        <f>AVERAGEIF(A:A,A369,G:G)</f>
        <v>49.798964705882327</v>
      </c>
      <c r="J369" s="2">
        <f>G369-I369</f>
        <v>22.669135294117581</v>
      </c>
      <c r="K369" s="2">
        <f>90+J369</f>
        <v>112.66913529411758</v>
      </c>
      <c r="L369" s="2">
        <f>EXP(0.06*K369)</f>
        <v>862.7699777846783</v>
      </c>
      <c r="M369" s="2">
        <f>SUMIF(A:A,A369,L:L)</f>
        <v>4663.067315101036</v>
      </c>
      <c r="N369" s="3">
        <f>L369/M369</f>
        <v>0.18502198649173573</v>
      </c>
      <c r="O369" s="7">
        <f>1/N369</f>
        <v>5.404763071467003</v>
      </c>
      <c r="P369" s="3">
        <f>IF(O369&gt;21,"",N369)</f>
        <v>0.18502198649173573</v>
      </c>
      <c r="Q369" s="3">
        <f>IF(ISNUMBER(P369),SUMIF(A:A,A369,P:P),"")</f>
        <v>0.72969299549459721</v>
      </c>
      <c r="R369" s="3">
        <f>IFERROR(P369*(1/Q369),"")</f>
        <v>0.25356141231193396</v>
      </c>
      <c r="S369" s="8">
        <f>IFERROR(1/R369,"")</f>
        <v>3.9438177555573373</v>
      </c>
    </row>
    <row r="370" spans="1:19" x14ac:dyDescent="0.25">
      <c r="A370" s="1">
        <v>42</v>
      </c>
      <c r="B370" s="5">
        <v>0.67361111111111116</v>
      </c>
      <c r="C370" s="1" t="s">
        <v>29</v>
      </c>
      <c r="D370" s="1">
        <v>7</v>
      </c>
      <c r="E370" s="1">
        <v>3</v>
      </c>
      <c r="F370" s="1" t="s">
        <v>404</v>
      </c>
      <c r="G370" s="2">
        <v>64.1285666666666</v>
      </c>
      <c r="H370" s="6">
        <f>1+COUNTIFS(A:A,A370,O:O,"&lt;"&amp;O370)</f>
        <v>2</v>
      </c>
      <c r="I370" s="2">
        <f>AVERAGEIF(A:A,A370,G:G)</f>
        <v>49.798964705882327</v>
      </c>
      <c r="J370" s="2">
        <f>G370-I370</f>
        <v>14.329601960784274</v>
      </c>
      <c r="K370" s="2">
        <f>90+J370</f>
        <v>104.32960196078427</v>
      </c>
      <c r="L370" s="2">
        <f>EXP(0.06*K370)</f>
        <v>523.10181373233809</v>
      </c>
      <c r="M370" s="2">
        <f>SUMIF(A:A,A370,L:L)</f>
        <v>4663.067315101036</v>
      </c>
      <c r="N370" s="3">
        <f>L370/M370</f>
        <v>0.1121797688912419</v>
      </c>
      <c r="O370" s="7">
        <f>1/N370</f>
        <v>8.9142633282610735</v>
      </c>
      <c r="P370" s="3">
        <f>IF(O370&gt;21,"",N370)</f>
        <v>0.1121797688912419</v>
      </c>
      <c r="Q370" s="3">
        <f>IF(ISNUMBER(P370),SUMIF(A:A,A370,P:P),"")</f>
        <v>0.72969299549459721</v>
      </c>
      <c r="R370" s="3">
        <f>IFERROR(P370*(1/Q370),"")</f>
        <v>0.1537355704164389</v>
      </c>
      <c r="S370" s="8">
        <f>IFERROR(1/R370,"")</f>
        <v>6.5046755106264618</v>
      </c>
    </row>
    <row r="371" spans="1:19" x14ac:dyDescent="0.25">
      <c r="A371" s="1">
        <v>42</v>
      </c>
      <c r="B371" s="5">
        <v>0.67361111111111116</v>
      </c>
      <c r="C371" s="1" t="s">
        <v>29</v>
      </c>
      <c r="D371" s="1">
        <v>7</v>
      </c>
      <c r="E371" s="1">
        <v>5</v>
      </c>
      <c r="F371" s="1" t="s">
        <v>406</v>
      </c>
      <c r="G371" s="2">
        <v>61.170433333333293</v>
      </c>
      <c r="H371" s="6">
        <f>1+COUNTIFS(A:A,A371,O:O,"&lt;"&amp;O371)</f>
        <v>3</v>
      </c>
      <c r="I371" s="2">
        <f>AVERAGEIF(A:A,A371,G:G)</f>
        <v>49.798964705882327</v>
      </c>
      <c r="J371" s="2">
        <f>G371-I371</f>
        <v>11.371468627450966</v>
      </c>
      <c r="K371" s="2">
        <f>90+J371</f>
        <v>101.37146862745097</v>
      </c>
      <c r="L371" s="2">
        <f>EXP(0.06*K371)</f>
        <v>438.03031383348457</v>
      </c>
      <c r="M371" s="2">
        <f>SUMIF(A:A,A371,L:L)</f>
        <v>4663.067315101036</v>
      </c>
      <c r="N371" s="3">
        <f>L371/M371</f>
        <v>9.3936090610348313E-2</v>
      </c>
      <c r="O371" s="7">
        <f>1/N371</f>
        <v>10.645535634946221</v>
      </c>
      <c r="P371" s="3">
        <f>IF(O371&gt;21,"",N371)</f>
        <v>9.3936090610348313E-2</v>
      </c>
      <c r="Q371" s="3">
        <f>IF(ISNUMBER(P371),SUMIF(A:A,A371,P:P),"")</f>
        <v>0.72969299549459721</v>
      </c>
      <c r="R371" s="3">
        <f>IFERROR(P371*(1/Q371),"")</f>
        <v>0.12873371567268091</v>
      </c>
      <c r="S371" s="8">
        <f>IFERROR(1/R371,"")</f>
        <v>7.7679727861083867</v>
      </c>
    </row>
    <row r="372" spans="1:19" x14ac:dyDescent="0.25">
      <c r="A372" s="1">
        <v>42</v>
      </c>
      <c r="B372" s="5">
        <v>0.67361111111111116</v>
      </c>
      <c r="C372" s="1" t="s">
        <v>29</v>
      </c>
      <c r="D372" s="1">
        <v>7</v>
      </c>
      <c r="E372" s="1">
        <v>7</v>
      </c>
      <c r="F372" s="1" t="s">
        <v>408</v>
      </c>
      <c r="G372" s="2">
        <v>58.764200000000002</v>
      </c>
      <c r="H372" s="6">
        <f>1+COUNTIFS(A:A,A372,O:O,"&lt;"&amp;O372)</f>
        <v>4</v>
      </c>
      <c r="I372" s="2">
        <f>AVERAGEIF(A:A,A372,G:G)</f>
        <v>49.798964705882327</v>
      </c>
      <c r="J372" s="2">
        <f>G372-I372</f>
        <v>8.9652352941176758</v>
      </c>
      <c r="K372" s="2">
        <f>90+J372</f>
        <v>98.965235294117676</v>
      </c>
      <c r="L372" s="2">
        <f>EXP(0.06*K372)</f>
        <v>379.14325592939912</v>
      </c>
      <c r="M372" s="2">
        <f>SUMIF(A:A,A372,L:L)</f>
        <v>4663.067315101036</v>
      </c>
      <c r="N372" s="3">
        <f>L372/M372</f>
        <v>8.1307695194870702E-2</v>
      </c>
      <c r="O372" s="7">
        <f>1/N372</f>
        <v>12.298958882099576</v>
      </c>
      <c r="P372" s="3">
        <f>IF(O372&gt;21,"",N372)</f>
        <v>8.1307695194870702E-2</v>
      </c>
      <c r="Q372" s="3">
        <f>IF(ISNUMBER(P372),SUMIF(A:A,A372,P:P),"")</f>
        <v>0.72969299549459721</v>
      </c>
      <c r="R372" s="3">
        <f>IFERROR(P372*(1/Q372),"")</f>
        <v>0.11142726557181638</v>
      </c>
      <c r="S372" s="8">
        <f>IFERROR(1/R372,"")</f>
        <v>8.9744641481441221</v>
      </c>
    </row>
    <row r="373" spans="1:19" x14ac:dyDescent="0.25">
      <c r="A373" s="1">
        <v>42</v>
      </c>
      <c r="B373" s="5">
        <v>0.67361111111111116</v>
      </c>
      <c r="C373" s="1" t="s">
        <v>29</v>
      </c>
      <c r="D373" s="1">
        <v>7</v>
      </c>
      <c r="E373" s="1">
        <v>13</v>
      </c>
      <c r="F373" s="1" t="s">
        <v>414</v>
      </c>
      <c r="G373" s="2">
        <v>57.303399999999904</v>
      </c>
      <c r="H373" s="6">
        <f>1+COUNTIFS(A:A,A373,O:O,"&lt;"&amp;O373)</f>
        <v>5</v>
      </c>
      <c r="I373" s="2">
        <f>AVERAGEIF(A:A,A373,G:G)</f>
        <v>49.798964705882327</v>
      </c>
      <c r="J373" s="2">
        <f>G373-I373</f>
        <v>7.5044352941175774</v>
      </c>
      <c r="K373" s="2">
        <f>90+J373</f>
        <v>97.50443529411757</v>
      </c>
      <c r="L373" s="2">
        <f>EXP(0.06*K373)</f>
        <v>347.32679797146136</v>
      </c>
      <c r="M373" s="2">
        <f>SUMIF(A:A,A373,L:L)</f>
        <v>4663.067315101036</v>
      </c>
      <c r="N373" s="3">
        <f>L373/M373</f>
        <v>7.448462020839082E-2</v>
      </c>
      <c r="O373" s="7">
        <f>1/N373</f>
        <v>13.425590372914975</v>
      </c>
      <c r="P373" s="3">
        <f>IF(O373&gt;21,"",N373)</f>
        <v>7.448462020839082E-2</v>
      </c>
      <c r="Q373" s="3">
        <f>IF(ISNUMBER(P373),SUMIF(A:A,A373,P:P),"")</f>
        <v>0.72969299549459721</v>
      </c>
      <c r="R373" s="3">
        <f>IFERROR(P373*(1/Q373),"")</f>
        <v>0.10207665507040257</v>
      </c>
      <c r="S373" s="8">
        <f>IFERROR(1/R373,"")</f>
        <v>9.7965592554957546</v>
      </c>
    </row>
    <row r="374" spans="1:19" x14ac:dyDescent="0.25">
      <c r="A374" s="1">
        <v>42</v>
      </c>
      <c r="B374" s="5">
        <v>0.67361111111111116</v>
      </c>
      <c r="C374" s="1" t="s">
        <v>29</v>
      </c>
      <c r="D374" s="1">
        <v>7</v>
      </c>
      <c r="E374" s="1">
        <v>8</v>
      </c>
      <c r="F374" s="1" t="s">
        <v>409</v>
      </c>
      <c r="G374" s="2">
        <v>55.587600000000002</v>
      </c>
      <c r="H374" s="6">
        <f>1+COUNTIFS(A:A,A374,O:O,"&lt;"&amp;O374)</f>
        <v>6</v>
      </c>
      <c r="I374" s="2">
        <f>AVERAGEIF(A:A,A374,G:G)</f>
        <v>49.798964705882327</v>
      </c>
      <c r="J374" s="2">
        <f>G374-I374</f>
        <v>5.7886352941176753</v>
      </c>
      <c r="K374" s="2">
        <f>90+J374</f>
        <v>95.788635294117682</v>
      </c>
      <c r="L374" s="2">
        <f>EXP(0.06*K374)</f>
        <v>313.34916679605533</v>
      </c>
      <c r="M374" s="2">
        <f>SUMIF(A:A,A374,L:L)</f>
        <v>4663.067315101036</v>
      </c>
      <c r="N374" s="3">
        <f>L374/M374</f>
        <v>6.71980792087849E-2</v>
      </c>
      <c r="O374" s="7">
        <f>1/N374</f>
        <v>14.881377738387329</v>
      </c>
      <c r="P374" s="3">
        <f>IF(O374&gt;21,"",N374)</f>
        <v>6.71980792087849E-2</v>
      </c>
      <c r="Q374" s="3">
        <f>IF(ISNUMBER(P374),SUMIF(A:A,A374,P:P),"")</f>
        <v>0.72969299549459721</v>
      </c>
      <c r="R374" s="3">
        <f>IFERROR(P374*(1/Q374),"")</f>
        <v>9.209089250368506E-2</v>
      </c>
      <c r="S374" s="8">
        <f>IFERROR(1/R374,"")</f>
        <v>10.858837099010465</v>
      </c>
    </row>
    <row r="375" spans="1:19" x14ac:dyDescent="0.25">
      <c r="A375" s="1">
        <v>42</v>
      </c>
      <c r="B375" s="5">
        <v>0.67361111111111116</v>
      </c>
      <c r="C375" s="1" t="s">
        <v>29</v>
      </c>
      <c r="D375" s="1">
        <v>7</v>
      </c>
      <c r="E375" s="1">
        <v>14</v>
      </c>
      <c r="F375" s="1" t="s">
        <v>415</v>
      </c>
      <c r="G375" s="2">
        <v>54.668166666666593</v>
      </c>
      <c r="H375" s="6">
        <f>1+COUNTIFS(A:A,A375,O:O,"&lt;"&amp;O375)</f>
        <v>7</v>
      </c>
      <c r="I375" s="2">
        <f>AVERAGEIF(A:A,A375,G:G)</f>
        <v>49.798964705882327</v>
      </c>
      <c r="J375" s="2">
        <f>G375-I375</f>
        <v>4.8692019607842667</v>
      </c>
      <c r="K375" s="2">
        <f>90+J375</f>
        <v>94.869201960784267</v>
      </c>
      <c r="L375" s="2">
        <f>EXP(0.06*K375)</f>
        <v>296.53110424692716</v>
      </c>
      <c r="M375" s="2">
        <f>SUMIF(A:A,A375,L:L)</f>
        <v>4663.067315101036</v>
      </c>
      <c r="N375" s="3">
        <f>L375/M375</f>
        <v>6.3591426889041625E-2</v>
      </c>
      <c r="O375" s="7">
        <f>1/N375</f>
        <v>15.725390181051665</v>
      </c>
      <c r="P375" s="3">
        <f>IF(O375&gt;21,"",N375)</f>
        <v>6.3591426889041625E-2</v>
      </c>
      <c r="Q375" s="3">
        <f>IF(ISNUMBER(P375),SUMIF(A:A,A375,P:P),"")</f>
        <v>0.72969299549459721</v>
      </c>
      <c r="R375" s="3">
        <f>IFERROR(P375*(1/Q375),"")</f>
        <v>8.714819421548424E-2</v>
      </c>
      <c r="S375" s="8">
        <f>IFERROR(1/R375,"")</f>
        <v>11.474707066532916</v>
      </c>
    </row>
    <row r="376" spans="1:19" x14ac:dyDescent="0.25">
      <c r="A376" s="1">
        <v>42</v>
      </c>
      <c r="B376" s="5">
        <v>0.67361111111111116</v>
      </c>
      <c r="C376" s="1" t="s">
        <v>29</v>
      </c>
      <c r="D376" s="1">
        <v>7</v>
      </c>
      <c r="E376" s="1">
        <v>2</v>
      </c>
      <c r="F376" s="1" t="s">
        <v>403</v>
      </c>
      <c r="G376" s="2">
        <v>51.305700000000002</v>
      </c>
      <c r="H376" s="6">
        <f>1+COUNTIFS(A:A,A376,O:O,"&lt;"&amp;O376)</f>
        <v>8</v>
      </c>
      <c r="I376" s="2">
        <f>AVERAGEIF(A:A,A376,G:G)</f>
        <v>49.798964705882327</v>
      </c>
      <c r="J376" s="2">
        <f>G376-I376</f>
        <v>1.506735294117675</v>
      </c>
      <c r="K376" s="2">
        <f>90+J376</f>
        <v>91.506735294117675</v>
      </c>
      <c r="L376" s="2">
        <f>EXP(0.06*K376)</f>
        <v>242.35512705467997</v>
      </c>
      <c r="M376" s="2">
        <f>SUMIF(A:A,A376,L:L)</f>
        <v>4663.067315101036</v>
      </c>
      <c r="N376" s="3">
        <f>L376/M376</f>
        <v>5.1973328000183242E-2</v>
      </c>
      <c r="O376" s="7">
        <f>1/N376</f>
        <v>19.240638198047936</v>
      </c>
      <c r="P376" s="3">
        <f>IF(O376&gt;21,"",N376)</f>
        <v>5.1973328000183242E-2</v>
      </c>
      <c r="Q376" s="3">
        <f>IF(ISNUMBER(P376),SUMIF(A:A,A376,P:P),"")</f>
        <v>0.72969299549459721</v>
      </c>
      <c r="R376" s="3">
        <f>IFERROR(P376*(1/Q376),"")</f>
        <v>7.1226294237557969E-2</v>
      </c>
      <c r="S376" s="8">
        <f>IFERROR(1/R376,"")</f>
        <v>14.039758921961367</v>
      </c>
    </row>
    <row r="377" spans="1:19" x14ac:dyDescent="0.25">
      <c r="A377" s="1">
        <v>42</v>
      </c>
      <c r="B377" s="5">
        <v>0.67361111111111116</v>
      </c>
      <c r="C377" s="1" t="s">
        <v>29</v>
      </c>
      <c r="D377" s="1">
        <v>7</v>
      </c>
      <c r="E377" s="1">
        <v>4</v>
      </c>
      <c r="F377" s="1" t="s">
        <v>405</v>
      </c>
      <c r="G377" s="2">
        <v>48.2637</v>
      </c>
      <c r="H377" s="6">
        <f>1+COUNTIFS(A:A,A377,O:O,"&lt;"&amp;O377)</f>
        <v>9</v>
      </c>
      <c r="I377" s="2">
        <f>AVERAGEIF(A:A,A377,G:G)</f>
        <v>49.798964705882327</v>
      </c>
      <c r="J377" s="2">
        <f>G377-I377</f>
        <v>-1.5352647058823266</v>
      </c>
      <c r="K377" s="2">
        <f>90+J377</f>
        <v>88.464735294117673</v>
      </c>
      <c r="L377" s="2">
        <f>EXP(0.06*K377)</f>
        <v>201.92253174823921</v>
      </c>
      <c r="M377" s="2">
        <f>SUMIF(A:A,A377,L:L)</f>
        <v>4663.067315101036</v>
      </c>
      <c r="N377" s="3">
        <f>L377/M377</f>
        <v>4.3302512724687978E-2</v>
      </c>
      <c r="O377" s="7">
        <f>1/N377</f>
        <v>23.093348101018442</v>
      </c>
      <c r="P377" s="3" t="str">
        <f>IF(O377&gt;21,"",N377)</f>
        <v/>
      </c>
      <c r="Q377" s="3" t="str">
        <f>IF(ISNUMBER(P377),SUMIF(A:A,A377,P:P),"")</f>
        <v/>
      </c>
      <c r="R377" s="3" t="str">
        <f>IFERROR(P377*(1/Q377),"")</f>
        <v/>
      </c>
      <c r="S377" s="8" t="str">
        <f>IFERROR(1/R377,"")</f>
        <v/>
      </c>
    </row>
    <row r="378" spans="1:19" x14ac:dyDescent="0.25">
      <c r="A378" s="1">
        <v>42</v>
      </c>
      <c r="B378" s="5">
        <v>0.67361111111111116</v>
      </c>
      <c r="C378" s="1" t="s">
        <v>29</v>
      </c>
      <c r="D378" s="1">
        <v>7</v>
      </c>
      <c r="E378" s="1">
        <v>11</v>
      </c>
      <c r="F378" s="1" t="s">
        <v>412</v>
      </c>
      <c r="G378" s="2">
        <v>47.611733333333397</v>
      </c>
      <c r="H378" s="6">
        <f>1+COUNTIFS(A:A,A378,O:O,"&lt;"&amp;O378)</f>
        <v>10</v>
      </c>
      <c r="I378" s="2">
        <f>AVERAGEIF(A:A,A378,G:G)</f>
        <v>49.798964705882327</v>
      </c>
      <c r="J378" s="2">
        <f>G378-I378</f>
        <v>-2.1872313725489292</v>
      </c>
      <c r="K378" s="2">
        <f>90+J378</f>
        <v>87.812768627451078</v>
      </c>
      <c r="L378" s="2">
        <f>EXP(0.06*K378)</f>
        <v>194.17622395516489</v>
      </c>
      <c r="M378" s="2">
        <f>SUMIF(A:A,A378,L:L)</f>
        <v>4663.067315101036</v>
      </c>
      <c r="N378" s="3">
        <f>L378/M378</f>
        <v>4.164130835648415E-2</v>
      </c>
      <c r="O378" s="7">
        <f>1/N378</f>
        <v>24.01461528151734</v>
      </c>
      <c r="P378" s="3" t="str">
        <f>IF(O378&gt;21,"",N378)</f>
        <v/>
      </c>
      <c r="Q378" s="3" t="str">
        <f>IF(ISNUMBER(P378),SUMIF(A:A,A378,P:P),"")</f>
        <v/>
      </c>
      <c r="R378" s="3" t="str">
        <f>IFERROR(P378*(1/Q378),"")</f>
        <v/>
      </c>
      <c r="S378" s="8" t="str">
        <f>IFERROR(1/R378,"")</f>
        <v/>
      </c>
    </row>
    <row r="379" spans="1:19" x14ac:dyDescent="0.25">
      <c r="A379" s="1">
        <v>42</v>
      </c>
      <c r="B379" s="5">
        <v>0.67361111111111116</v>
      </c>
      <c r="C379" s="1" t="s">
        <v>29</v>
      </c>
      <c r="D379" s="1">
        <v>7</v>
      </c>
      <c r="E379" s="1">
        <v>18</v>
      </c>
      <c r="F379" s="1" t="s">
        <v>418</v>
      </c>
      <c r="G379" s="2">
        <v>44.836733333333299</v>
      </c>
      <c r="H379" s="6">
        <f>1+COUNTIFS(A:A,A379,O:O,"&lt;"&amp;O379)</f>
        <v>11</v>
      </c>
      <c r="I379" s="2">
        <f>AVERAGEIF(A:A,A379,G:G)</f>
        <v>49.798964705882327</v>
      </c>
      <c r="J379" s="2">
        <f>G379-I379</f>
        <v>-4.9622313725490272</v>
      </c>
      <c r="K379" s="2">
        <f>90+J379</f>
        <v>85.037768627450973</v>
      </c>
      <c r="L379" s="2">
        <f>EXP(0.06*K379)</f>
        <v>164.39402170680745</v>
      </c>
      <c r="M379" s="2">
        <f>SUMIF(A:A,A379,L:L)</f>
        <v>4663.067315101036</v>
      </c>
      <c r="N379" s="3">
        <f>L379/M379</f>
        <v>3.525448178164365E-2</v>
      </c>
      <c r="O379" s="7">
        <f>1/N379</f>
        <v>28.365187898483914</v>
      </c>
      <c r="P379" s="3" t="str">
        <f>IF(O379&gt;21,"",N379)</f>
        <v/>
      </c>
      <c r="Q379" s="3" t="str">
        <f>IF(ISNUMBER(P379),SUMIF(A:A,A379,P:P),"")</f>
        <v/>
      </c>
      <c r="R379" s="3" t="str">
        <f>IFERROR(P379*(1/Q379),"")</f>
        <v/>
      </c>
      <c r="S379" s="8" t="str">
        <f>IFERROR(1/R379,"")</f>
        <v/>
      </c>
    </row>
    <row r="380" spans="1:19" x14ac:dyDescent="0.25">
      <c r="A380" s="1">
        <v>42</v>
      </c>
      <c r="B380" s="5">
        <v>0.67361111111111116</v>
      </c>
      <c r="C380" s="1" t="s">
        <v>29</v>
      </c>
      <c r="D380" s="1">
        <v>7</v>
      </c>
      <c r="E380" s="1">
        <v>12</v>
      </c>
      <c r="F380" s="1" t="s">
        <v>413</v>
      </c>
      <c r="G380" s="2">
        <v>44.480399999999996</v>
      </c>
      <c r="H380" s="6">
        <f>1+COUNTIFS(A:A,A380,O:O,"&lt;"&amp;O380)</f>
        <v>12</v>
      </c>
      <c r="I380" s="2">
        <f>AVERAGEIF(A:A,A380,G:G)</f>
        <v>49.798964705882327</v>
      </c>
      <c r="J380" s="2">
        <f>G380-I380</f>
        <v>-5.3185647058823307</v>
      </c>
      <c r="K380" s="2">
        <f>90+J380</f>
        <v>84.681435294117676</v>
      </c>
      <c r="L380" s="2">
        <f>EXP(0.06*K380)</f>
        <v>160.91658379565811</v>
      </c>
      <c r="M380" s="2">
        <f>SUMIF(A:A,A380,L:L)</f>
        <v>4663.067315101036</v>
      </c>
      <c r="N380" s="3">
        <f>L380/M380</f>
        <v>3.4508741333100716E-2</v>
      </c>
      <c r="O380" s="7">
        <f>1/N380</f>
        <v>28.978164991511932</v>
      </c>
      <c r="P380" s="3" t="str">
        <f>IF(O380&gt;21,"",N380)</f>
        <v/>
      </c>
      <c r="Q380" s="3" t="str">
        <f>IF(ISNUMBER(P380),SUMIF(A:A,A380,P:P),"")</f>
        <v/>
      </c>
      <c r="R380" s="3" t="str">
        <f>IFERROR(P380*(1/Q380),"")</f>
        <v/>
      </c>
      <c r="S380" s="8" t="str">
        <f>IFERROR(1/R380,"")</f>
        <v/>
      </c>
    </row>
    <row r="381" spans="1:19" x14ac:dyDescent="0.25">
      <c r="A381" s="1">
        <v>42</v>
      </c>
      <c r="B381" s="5">
        <v>0.67361111111111116</v>
      </c>
      <c r="C381" s="1" t="s">
        <v>29</v>
      </c>
      <c r="D381" s="1">
        <v>7</v>
      </c>
      <c r="E381" s="1">
        <v>15</v>
      </c>
      <c r="F381" s="1" t="s">
        <v>416</v>
      </c>
      <c r="G381" s="2">
        <v>42.319233333333301</v>
      </c>
      <c r="H381" s="6">
        <f>1+COUNTIFS(A:A,A381,O:O,"&lt;"&amp;O381)</f>
        <v>13</v>
      </c>
      <c r="I381" s="2">
        <f>AVERAGEIF(A:A,A381,G:G)</f>
        <v>49.798964705882327</v>
      </c>
      <c r="J381" s="2">
        <f>G381-I381</f>
        <v>-7.4797313725490255</v>
      </c>
      <c r="K381" s="2">
        <f>90+J381</f>
        <v>82.520268627450974</v>
      </c>
      <c r="L381" s="2">
        <f>EXP(0.06*K381)</f>
        <v>141.34675372355721</v>
      </c>
      <c r="M381" s="2">
        <f>SUMIF(A:A,A381,L:L)</f>
        <v>4663.067315101036</v>
      </c>
      <c r="N381" s="3">
        <f>L381/M381</f>
        <v>3.0311969391009018E-2</v>
      </c>
      <c r="O381" s="7">
        <f>1/N381</f>
        <v>32.990268203972747</v>
      </c>
      <c r="P381" s="3" t="str">
        <f>IF(O381&gt;21,"",N381)</f>
        <v/>
      </c>
      <c r="Q381" s="3" t="str">
        <f>IF(ISNUMBER(P381),SUMIF(A:A,A381,P:P),"")</f>
        <v/>
      </c>
      <c r="R381" s="3" t="str">
        <f>IFERROR(P381*(1/Q381),"")</f>
        <v/>
      </c>
      <c r="S381" s="8" t="str">
        <f>IFERROR(1/R381,"")</f>
        <v/>
      </c>
    </row>
    <row r="382" spans="1:19" x14ac:dyDescent="0.25">
      <c r="A382" s="1">
        <v>42</v>
      </c>
      <c r="B382" s="5">
        <v>0.67361111111111116</v>
      </c>
      <c r="C382" s="1" t="s">
        <v>29</v>
      </c>
      <c r="D382" s="1">
        <v>7</v>
      </c>
      <c r="E382" s="1">
        <v>17</v>
      </c>
      <c r="F382" s="1" t="s">
        <v>417</v>
      </c>
      <c r="G382" s="2">
        <v>41.122666666666703</v>
      </c>
      <c r="H382" s="6">
        <f>1+COUNTIFS(A:A,A382,O:O,"&lt;"&amp;O382)</f>
        <v>14</v>
      </c>
      <c r="I382" s="2">
        <f>AVERAGEIF(A:A,A382,G:G)</f>
        <v>49.798964705882327</v>
      </c>
      <c r="J382" s="2">
        <f>G382-I382</f>
        <v>-8.6762980392156237</v>
      </c>
      <c r="K382" s="2">
        <f>90+J382</f>
        <v>81.323701960784376</v>
      </c>
      <c r="L382" s="2">
        <f>EXP(0.06*K382)</f>
        <v>131.55461882273144</v>
      </c>
      <c r="M382" s="2">
        <f>SUMIF(A:A,A382,L:L)</f>
        <v>4663.067315101036</v>
      </c>
      <c r="N382" s="3">
        <f>L382/M382</f>
        <v>2.8212035111888797E-2</v>
      </c>
      <c r="O382" s="7">
        <f>1/N382</f>
        <v>35.445865427077656</v>
      </c>
      <c r="P382" s="3" t="str">
        <f>IF(O382&gt;21,"",N382)</f>
        <v/>
      </c>
      <c r="Q382" s="3" t="str">
        <f>IF(ISNUMBER(P382),SUMIF(A:A,A382,P:P),"")</f>
        <v/>
      </c>
      <c r="R382" s="3" t="str">
        <f>IFERROR(P382*(1/Q382),"")</f>
        <v/>
      </c>
      <c r="S382" s="8" t="str">
        <f>IFERROR(1/R382,"")</f>
        <v/>
      </c>
    </row>
    <row r="383" spans="1:19" x14ac:dyDescent="0.25">
      <c r="A383" s="1">
        <v>42</v>
      </c>
      <c r="B383" s="5">
        <v>0.67361111111111116</v>
      </c>
      <c r="C383" s="1" t="s">
        <v>29</v>
      </c>
      <c r="D383" s="1">
        <v>7</v>
      </c>
      <c r="E383" s="1">
        <v>9</v>
      </c>
      <c r="F383" s="1" t="s">
        <v>410</v>
      </c>
      <c r="G383" s="2">
        <v>36.839233333333297</v>
      </c>
      <c r="H383" s="6">
        <f>1+COUNTIFS(A:A,A383,O:O,"&lt;"&amp;O383)</f>
        <v>15</v>
      </c>
      <c r="I383" s="2">
        <f>AVERAGEIF(A:A,A383,G:G)</f>
        <v>49.798964705882327</v>
      </c>
      <c r="J383" s="2">
        <f>G383-I383</f>
        <v>-12.95973137254903</v>
      </c>
      <c r="K383" s="2">
        <f>90+J383</f>
        <v>77.04026862745097</v>
      </c>
      <c r="L383" s="2">
        <f>EXP(0.06*K383)</f>
        <v>101.73955013239772</v>
      </c>
      <c r="M383" s="2">
        <f>SUMIF(A:A,A383,L:L)</f>
        <v>4663.067315101036</v>
      </c>
      <c r="N383" s="3">
        <f>L383/M383</f>
        <v>2.1818160291814982E-2</v>
      </c>
      <c r="O383" s="7">
        <f>1/N383</f>
        <v>45.833378553697173</v>
      </c>
      <c r="P383" s="3" t="str">
        <f>IF(O383&gt;21,"",N383)</f>
        <v/>
      </c>
      <c r="Q383" s="3" t="str">
        <f>IF(ISNUMBER(P383),SUMIF(A:A,A383,P:P),"")</f>
        <v/>
      </c>
      <c r="R383" s="3" t="str">
        <f>IFERROR(P383*(1/Q383),"")</f>
        <v/>
      </c>
      <c r="S383" s="8" t="str">
        <f>IFERROR(1/R383,"")</f>
        <v/>
      </c>
    </row>
    <row r="384" spans="1:19" x14ac:dyDescent="0.25">
      <c r="A384" s="1">
        <v>42</v>
      </c>
      <c r="B384" s="5">
        <v>0.67361111111111116</v>
      </c>
      <c r="C384" s="1" t="s">
        <v>29</v>
      </c>
      <c r="D384" s="1">
        <v>7</v>
      </c>
      <c r="E384" s="1">
        <v>10</v>
      </c>
      <c r="F384" s="1" t="s">
        <v>411</v>
      </c>
      <c r="G384" s="2">
        <v>36.656633333333296</v>
      </c>
      <c r="H384" s="6">
        <f>1+COUNTIFS(A:A,A384,O:O,"&lt;"&amp;O384)</f>
        <v>16</v>
      </c>
      <c r="I384" s="2">
        <f>AVERAGEIF(A:A,A384,G:G)</f>
        <v>49.798964705882327</v>
      </c>
      <c r="J384" s="2">
        <f>G384-I384</f>
        <v>-13.14233137254903</v>
      </c>
      <c r="K384" s="2">
        <f>90+J384</f>
        <v>76.857668627450977</v>
      </c>
      <c r="L384" s="2">
        <f>EXP(0.06*K384)</f>
        <v>100.63097548194182</v>
      </c>
      <c r="M384" s="2">
        <f>SUMIF(A:A,A384,L:L)</f>
        <v>4663.067315101036</v>
      </c>
      <c r="N384" s="3">
        <f>L384/M384</f>
        <v>2.1580425218408288E-2</v>
      </c>
      <c r="O384" s="7">
        <f>1/N384</f>
        <v>46.338289902971482</v>
      </c>
      <c r="P384" s="3" t="str">
        <f>IF(O384&gt;21,"",N384)</f>
        <v/>
      </c>
      <c r="Q384" s="3" t="str">
        <f>IF(ISNUMBER(P384),SUMIF(A:A,A384,P:P),"")</f>
        <v/>
      </c>
      <c r="R384" s="3" t="str">
        <f>IFERROR(P384*(1/Q384),"")</f>
        <v/>
      </c>
      <c r="S384" s="8" t="str">
        <f>IFERROR(1/R384,"")</f>
        <v/>
      </c>
    </row>
    <row r="385" spans="1:19" x14ac:dyDescent="0.25">
      <c r="A385" s="1">
        <v>42</v>
      </c>
      <c r="B385" s="5">
        <v>0.67361111111111116</v>
      </c>
      <c r="C385" s="1" t="s">
        <v>29</v>
      </c>
      <c r="D385" s="1">
        <v>7</v>
      </c>
      <c r="E385" s="1">
        <v>6</v>
      </c>
      <c r="F385" s="1" t="s">
        <v>407</v>
      </c>
      <c r="G385" s="2">
        <v>29.055900000000001</v>
      </c>
      <c r="H385" s="6">
        <f>1+COUNTIFS(A:A,A385,O:O,"&lt;"&amp;O385)</f>
        <v>17</v>
      </c>
      <c r="I385" s="2">
        <f>AVERAGEIF(A:A,A385,G:G)</f>
        <v>49.798964705882327</v>
      </c>
      <c r="J385" s="2">
        <f>G385-I385</f>
        <v>-20.743064705882325</v>
      </c>
      <c r="K385" s="2">
        <f>90+J385</f>
        <v>69.256935294117682</v>
      </c>
      <c r="L385" s="2">
        <f>EXP(0.06*K385)</f>
        <v>63.778498385512243</v>
      </c>
      <c r="M385" s="2">
        <f>SUMIF(A:A,A385,L:L)</f>
        <v>4663.067315101036</v>
      </c>
      <c r="N385" s="3">
        <f>L385/M385</f>
        <v>1.3677370296364752E-2</v>
      </c>
      <c r="O385" s="7">
        <f>1/N385</f>
        <v>73.113469792200164</v>
      </c>
      <c r="P385" s="3" t="str">
        <f>IF(O385&gt;21,"",N385)</f>
        <v/>
      </c>
      <c r="Q385" s="3" t="str">
        <f>IF(ISNUMBER(P385),SUMIF(A:A,A385,P:P),"")</f>
        <v/>
      </c>
      <c r="R385" s="3" t="str">
        <f>IFERROR(P385*(1/Q385),"")</f>
        <v/>
      </c>
      <c r="S385" s="8" t="str">
        <f>IFERROR(1/R385,"")</f>
        <v/>
      </c>
    </row>
    <row r="386" spans="1:19" x14ac:dyDescent="0.25">
      <c r="A386" s="1">
        <v>43</v>
      </c>
      <c r="B386" s="5">
        <v>0.67638888888888893</v>
      </c>
      <c r="C386" s="1" t="s">
        <v>63</v>
      </c>
      <c r="D386" s="1">
        <v>6</v>
      </c>
      <c r="E386" s="1">
        <v>4</v>
      </c>
      <c r="F386" s="1" t="s">
        <v>422</v>
      </c>
      <c r="G386" s="2">
        <v>70.987599999999901</v>
      </c>
      <c r="H386" s="6">
        <f>1+COUNTIFS(A:A,A386,O:O,"&lt;"&amp;O386)</f>
        <v>1</v>
      </c>
      <c r="I386" s="2">
        <f>AVERAGEIF(A:A,A386,G:G)</f>
        <v>49.580977777777761</v>
      </c>
      <c r="J386" s="2">
        <f>G386-I386</f>
        <v>21.40662222222214</v>
      </c>
      <c r="K386" s="2">
        <f>90+J386</f>
        <v>111.40662222222214</v>
      </c>
      <c r="L386" s="2">
        <f>EXP(0.06*K386)</f>
        <v>799.82850291697878</v>
      </c>
      <c r="M386" s="2">
        <f>SUMIF(A:A,A386,L:L)</f>
        <v>2375.0525593818893</v>
      </c>
      <c r="N386" s="3">
        <f>L386/M386</f>
        <v>0.33676244332257438</v>
      </c>
      <c r="O386" s="7">
        <f>1/N386</f>
        <v>2.9694522647293269</v>
      </c>
      <c r="P386" s="3">
        <f>IF(O386&gt;21,"",N386)</f>
        <v>0.33676244332257438</v>
      </c>
      <c r="Q386" s="3">
        <f>IF(ISNUMBER(P386),SUMIF(A:A,A386,P:P),"")</f>
        <v>0.99999999999999967</v>
      </c>
      <c r="R386" s="3">
        <f>IFERROR(P386*(1/Q386),"")</f>
        <v>0.33676244332257455</v>
      </c>
      <c r="S386" s="8">
        <f>IFERROR(1/R386,"")</f>
        <v>2.9694522647293251</v>
      </c>
    </row>
    <row r="387" spans="1:19" x14ac:dyDescent="0.25">
      <c r="A387" s="1">
        <v>43</v>
      </c>
      <c r="B387" s="5">
        <v>0.67638888888888893</v>
      </c>
      <c r="C387" s="1" t="s">
        <v>63</v>
      </c>
      <c r="D387" s="1">
        <v>6</v>
      </c>
      <c r="E387" s="1">
        <v>5</v>
      </c>
      <c r="F387" s="1" t="s">
        <v>423</v>
      </c>
      <c r="G387" s="2">
        <v>56.517133333333305</v>
      </c>
      <c r="H387" s="6">
        <f>1+COUNTIFS(A:A,A387,O:O,"&lt;"&amp;O387)</f>
        <v>2</v>
      </c>
      <c r="I387" s="2">
        <f>AVERAGEIF(A:A,A387,G:G)</f>
        <v>49.580977777777761</v>
      </c>
      <c r="J387" s="2">
        <f>G387-I387</f>
        <v>6.9361555555555441</v>
      </c>
      <c r="K387" s="2">
        <f>90+J387</f>
        <v>96.936155555555544</v>
      </c>
      <c r="L387" s="2">
        <f>EXP(0.06*K387)</f>
        <v>335.68369522787316</v>
      </c>
      <c r="M387" s="2">
        <f>SUMIF(A:A,A387,L:L)</f>
        <v>2375.0525593818893</v>
      </c>
      <c r="N387" s="3">
        <f>L387/M387</f>
        <v>0.14133737542011926</v>
      </c>
      <c r="O387" s="7">
        <f>1/N387</f>
        <v>7.0752693477400657</v>
      </c>
      <c r="P387" s="3">
        <f>IF(O387&gt;21,"",N387)</f>
        <v>0.14133737542011926</v>
      </c>
      <c r="Q387" s="3">
        <f>IF(ISNUMBER(P387),SUMIF(A:A,A387,P:P),"")</f>
        <v>0.99999999999999967</v>
      </c>
      <c r="R387" s="3">
        <f>IFERROR(P387*(1/Q387),"")</f>
        <v>0.14133737542011932</v>
      </c>
      <c r="S387" s="8">
        <f>IFERROR(1/R387,"")</f>
        <v>7.075269347740063</v>
      </c>
    </row>
    <row r="388" spans="1:19" x14ac:dyDescent="0.25">
      <c r="A388" s="1">
        <v>43</v>
      </c>
      <c r="B388" s="5">
        <v>0.67638888888888893</v>
      </c>
      <c r="C388" s="1" t="s">
        <v>63</v>
      </c>
      <c r="D388" s="1">
        <v>6</v>
      </c>
      <c r="E388" s="1">
        <v>1</v>
      </c>
      <c r="F388" s="1" t="s">
        <v>419</v>
      </c>
      <c r="G388" s="2">
        <v>52.166199999999996</v>
      </c>
      <c r="H388" s="6">
        <f>1+COUNTIFS(A:A,A388,O:O,"&lt;"&amp;O388)</f>
        <v>3</v>
      </c>
      <c r="I388" s="2">
        <f>AVERAGEIF(A:A,A388,G:G)</f>
        <v>49.580977777777761</v>
      </c>
      <c r="J388" s="2">
        <f>G388-I388</f>
        <v>2.5852222222222352</v>
      </c>
      <c r="K388" s="2">
        <f>90+J388</f>
        <v>92.585222222222228</v>
      </c>
      <c r="L388" s="2">
        <f>EXP(0.06*K388)</f>
        <v>258.55626590359992</v>
      </c>
      <c r="M388" s="2">
        <f>SUMIF(A:A,A388,L:L)</f>
        <v>2375.0525593818893</v>
      </c>
      <c r="N388" s="3">
        <f>L388/M388</f>
        <v>0.10886338699421858</v>
      </c>
      <c r="O388" s="7">
        <f>1/N388</f>
        <v>9.1858247994167872</v>
      </c>
      <c r="P388" s="3">
        <f>IF(O388&gt;21,"",N388)</f>
        <v>0.10886338699421858</v>
      </c>
      <c r="Q388" s="3">
        <f>IF(ISNUMBER(P388),SUMIF(A:A,A388,P:P),"")</f>
        <v>0.99999999999999967</v>
      </c>
      <c r="R388" s="3">
        <f>IFERROR(P388*(1/Q388),"")</f>
        <v>0.10886338699421862</v>
      </c>
      <c r="S388" s="8">
        <f>IFERROR(1/R388,"")</f>
        <v>9.1858247994167836</v>
      </c>
    </row>
    <row r="389" spans="1:19" x14ac:dyDescent="0.25">
      <c r="A389" s="1">
        <v>43</v>
      </c>
      <c r="B389" s="5">
        <v>0.67638888888888893</v>
      </c>
      <c r="C389" s="1" t="s">
        <v>63</v>
      </c>
      <c r="D389" s="1">
        <v>6</v>
      </c>
      <c r="E389" s="1">
        <v>6</v>
      </c>
      <c r="F389" s="1" t="s">
        <v>424</v>
      </c>
      <c r="G389" s="2">
        <v>47.356500000000004</v>
      </c>
      <c r="H389" s="6">
        <f>1+COUNTIFS(A:A,A389,O:O,"&lt;"&amp;O389)</f>
        <v>4</v>
      </c>
      <c r="I389" s="2">
        <f>AVERAGEIF(A:A,A389,G:G)</f>
        <v>49.580977777777761</v>
      </c>
      <c r="J389" s="2">
        <f>G389-I389</f>
        <v>-2.2244777777777571</v>
      </c>
      <c r="K389" s="2">
        <f>90+J389</f>
        <v>87.775522222222236</v>
      </c>
      <c r="L389" s="2">
        <f>EXP(0.06*K389)</f>
        <v>193.74276649813314</v>
      </c>
      <c r="M389" s="2">
        <f>SUMIF(A:A,A389,L:L)</f>
        <v>2375.0525593818893</v>
      </c>
      <c r="N389" s="3">
        <f>L389/M389</f>
        <v>8.1574096426967058E-2</v>
      </c>
      <c r="O389" s="7">
        <f>1/N389</f>
        <v>12.258793462644061</v>
      </c>
      <c r="P389" s="3">
        <f>IF(O389&gt;21,"",N389)</f>
        <v>8.1574096426967058E-2</v>
      </c>
      <c r="Q389" s="3">
        <f>IF(ISNUMBER(P389),SUMIF(A:A,A389,P:P),"")</f>
        <v>0.99999999999999967</v>
      </c>
      <c r="R389" s="3">
        <f>IFERROR(P389*(1/Q389),"")</f>
        <v>8.1574096426967099E-2</v>
      </c>
      <c r="S389" s="8">
        <f>IFERROR(1/R389,"")</f>
        <v>12.258793462644055</v>
      </c>
    </row>
    <row r="390" spans="1:19" x14ac:dyDescent="0.25">
      <c r="A390" s="1">
        <v>43</v>
      </c>
      <c r="B390" s="5">
        <v>0.67638888888888893</v>
      </c>
      <c r="C390" s="1" t="s">
        <v>63</v>
      </c>
      <c r="D390" s="1">
        <v>6</v>
      </c>
      <c r="E390" s="1">
        <v>7</v>
      </c>
      <c r="F390" s="1" t="s">
        <v>425</v>
      </c>
      <c r="G390" s="2">
        <v>46.317333333333302</v>
      </c>
      <c r="H390" s="6">
        <f>1+COUNTIFS(A:A,A390,O:O,"&lt;"&amp;O390)</f>
        <v>5</v>
      </c>
      <c r="I390" s="2">
        <f>AVERAGEIF(A:A,A390,G:G)</f>
        <v>49.580977777777761</v>
      </c>
      <c r="J390" s="2">
        <f>G390-I390</f>
        <v>-3.2636444444444592</v>
      </c>
      <c r="K390" s="2">
        <f>90+J390</f>
        <v>86.736355555555548</v>
      </c>
      <c r="L390" s="2">
        <f>EXP(0.06*K390)</f>
        <v>182.03178839447105</v>
      </c>
      <c r="M390" s="2">
        <f>SUMIF(A:A,A390,L:L)</f>
        <v>2375.0525593818893</v>
      </c>
      <c r="N390" s="3">
        <f>L390/M390</f>
        <v>7.6643267398614989E-2</v>
      </c>
      <c r="O390" s="7">
        <f>1/N390</f>
        <v>13.047460448144607</v>
      </c>
      <c r="P390" s="3">
        <f>IF(O390&gt;21,"",N390)</f>
        <v>7.6643267398614989E-2</v>
      </c>
      <c r="Q390" s="3">
        <f>IF(ISNUMBER(P390),SUMIF(A:A,A390,P:P),"")</f>
        <v>0.99999999999999967</v>
      </c>
      <c r="R390" s="3">
        <f>IFERROR(P390*(1/Q390),"")</f>
        <v>7.6643267398615017E-2</v>
      </c>
      <c r="S390" s="8">
        <f>IFERROR(1/R390,"")</f>
        <v>13.047460448144601</v>
      </c>
    </row>
    <row r="391" spans="1:19" x14ac:dyDescent="0.25">
      <c r="A391" s="1">
        <v>43</v>
      </c>
      <c r="B391" s="5">
        <v>0.67638888888888893</v>
      </c>
      <c r="C391" s="1" t="s">
        <v>63</v>
      </c>
      <c r="D391" s="1">
        <v>6</v>
      </c>
      <c r="E391" s="1">
        <v>8</v>
      </c>
      <c r="F391" s="1" t="s">
        <v>426</v>
      </c>
      <c r="G391" s="2">
        <v>44.173033333333301</v>
      </c>
      <c r="H391" s="6">
        <f>1+COUNTIFS(A:A,A391,O:O,"&lt;"&amp;O391)</f>
        <v>6</v>
      </c>
      <c r="I391" s="2">
        <f>AVERAGEIF(A:A,A391,G:G)</f>
        <v>49.580977777777761</v>
      </c>
      <c r="J391" s="2">
        <f>G391-I391</f>
        <v>-5.4079444444444604</v>
      </c>
      <c r="K391" s="2">
        <f>90+J391</f>
        <v>84.592055555555532</v>
      </c>
      <c r="L391" s="2">
        <f>EXP(0.06*K391)</f>
        <v>160.05593267009169</v>
      </c>
      <c r="M391" s="2">
        <f>SUMIF(A:A,A391,L:L)</f>
        <v>2375.0525593818893</v>
      </c>
      <c r="N391" s="3">
        <f>L391/M391</f>
        <v>6.7390480281306481E-2</v>
      </c>
      <c r="O391" s="7">
        <f>1/N391</f>
        <v>14.838891128624159</v>
      </c>
      <c r="P391" s="3">
        <f>IF(O391&gt;21,"",N391)</f>
        <v>6.7390480281306481E-2</v>
      </c>
      <c r="Q391" s="3">
        <f>IF(ISNUMBER(P391),SUMIF(A:A,A391,P:P),"")</f>
        <v>0.99999999999999967</v>
      </c>
      <c r="R391" s="3">
        <f>IFERROR(P391*(1/Q391),"")</f>
        <v>6.7390480281306508E-2</v>
      </c>
      <c r="S391" s="8">
        <f>IFERROR(1/R391,"")</f>
        <v>14.838891128624152</v>
      </c>
    </row>
    <row r="392" spans="1:19" x14ac:dyDescent="0.25">
      <c r="A392" s="1">
        <v>43</v>
      </c>
      <c r="B392" s="5">
        <v>0.67638888888888893</v>
      </c>
      <c r="C392" s="1" t="s">
        <v>63</v>
      </c>
      <c r="D392" s="1">
        <v>6</v>
      </c>
      <c r="E392" s="1">
        <v>3</v>
      </c>
      <c r="F392" s="1" t="s">
        <v>421</v>
      </c>
      <c r="G392" s="2">
        <v>43.421433333333297</v>
      </c>
      <c r="H392" s="6">
        <f>1+COUNTIFS(A:A,A392,O:O,"&lt;"&amp;O392)</f>
        <v>7</v>
      </c>
      <c r="I392" s="2">
        <f>AVERAGEIF(A:A,A392,G:G)</f>
        <v>49.580977777777761</v>
      </c>
      <c r="J392" s="2">
        <f>G392-I392</f>
        <v>-6.1595444444444638</v>
      </c>
      <c r="K392" s="2">
        <f>90+J392</f>
        <v>83.840455555555536</v>
      </c>
      <c r="L392" s="2">
        <f>EXP(0.06*K392)</f>
        <v>152.99838003553333</v>
      </c>
      <c r="M392" s="2">
        <f>SUMIF(A:A,A392,L:L)</f>
        <v>2375.0525593818893</v>
      </c>
      <c r="N392" s="3">
        <f>L392/M392</f>
        <v>6.4418944932886607E-2</v>
      </c>
      <c r="O392" s="7">
        <f>1/N392</f>
        <v>15.523383703999297</v>
      </c>
      <c r="P392" s="3">
        <f>IF(O392&gt;21,"",N392)</f>
        <v>6.4418944932886607E-2</v>
      </c>
      <c r="Q392" s="3">
        <f>IF(ISNUMBER(P392),SUMIF(A:A,A392,P:P),"")</f>
        <v>0.99999999999999967</v>
      </c>
      <c r="R392" s="3">
        <f>IFERROR(P392*(1/Q392),"")</f>
        <v>6.4418944932886635E-2</v>
      </c>
      <c r="S392" s="8">
        <f>IFERROR(1/R392,"")</f>
        <v>15.52338370399929</v>
      </c>
    </row>
    <row r="393" spans="1:19" x14ac:dyDescent="0.25">
      <c r="A393" s="1">
        <v>43</v>
      </c>
      <c r="B393" s="5">
        <v>0.67638888888888893</v>
      </c>
      <c r="C393" s="1" t="s">
        <v>63</v>
      </c>
      <c r="D393" s="1">
        <v>6</v>
      </c>
      <c r="E393" s="1">
        <v>2</v>
      </c>
      <c r="F393" s="1" t="s">
        <v>420</v>
      </c>
      <c r="G393" s="2">
        <v>43.059633333333402</v>
      </c>
      <c r="H393" s="6">
        <f>1+COUNTIFS(A:A,A393,O:O,"&lt;"&amp;O393)</f>
        <v>8</v>
      </c>
      <c r="I393" s="2">
        <f>AVERAGEIF(A:A,A393,G:G)</f>
        <v>49.580977777777761</v>
      </c>
      <c r="J393" s="2">
        <f>G393-I393</f>
        <v>-6.5213444444443596</v>
      </c>
      <c r="K393" s="2">
        <f>90+J393</f>
        <v>83.478655555555633</v>
      </c>
      <c r="L393" s="2">
        <f>EXP(0.06*K393)</f>
        <v>149.71288102773713</v>
      </c>
      <c r="M393" s="2">
        <f>SUMIF(A:A,A393,L:L)</f>
        <v>2375.0525593818893</v>
      </c>
      <c r="N393" s="3">
        <f>L393/M393</f>
        <v>6.3035607543228483E-2</v>
      </c>
      <c r="O393" s="7">
        <f>1/N393</f>
        <v>15.864049526519137</v>
      </c>
      <c r="P393" s="3">
        <f>IF(O393&gt;21,"",N393)</f>
        <v>6.3035607543228483E-2</v>
      </c>
      <c r="Q393" s="3">
        <f>IF(ISNUMBER(P393),SUMIF(A:A,A393,P:P),"")</f>
        <v>0.99999999999999967</v>
      </c>
      <c r="R393" s="3">
        <f>IFERROR(P393*(1/Q393),"")</f>
        <v>6.3035607543228511E-2</v>
      </c>
      <c r="S393" s="8">
        <f>IFERROR(1/R393,"")</f>
        <v>15.86404952651913</v>
      </c>
    </row>
    <row r="394" spans="1:19" x14ac:dyDescent="0.25">
      <c r="A394" s="1">
        <v>43</v>
      </c>
      <c r="B394" s="5">
        <v>0.67638888888888893</v>
      </c>
      <c r="C394" s="1" t="s">
        <v>63</v>
      </c>
      <c r="D394" s="1">
        <v>6</v>
      </c>
      <c r="E394" s="1">
        <v>10</v>
      </c>
      <c r="F394" s="1" t="s">
        <v>427</v>
      </c>
      <c r="G394" s="2">
        <v>42.2299333333333</v>
      </c>
      <c r="H394" s="6">
        <f>1+COUNTIFS(A:A,A394,O:O,"&lt;"&amp;O394)</f>
        <v>9</v>
      </c>
      <c r="I394" s="2">
        <f>AVERAGEIF(A:A,A394,G:G)</f>
        <v>49.580977777777761</v>
      </c>
      <c r="J394" s="2">
        <f>G394-I394</f>
        <v>-7.3510444444444616</v>
      </c>
      <c r="K394" s="2">
        <f>90+J394</f>
        <v>82.648955555555546</v>
      </c>
      <c r="L394" s="2">
        <f>EXP(0.06*K394)</f>
        <v>142.44234670747056</v>
      </c>
      <c r="M394" s="2">
        <f>SUMIF(A:A,A394,L:L)</f>
        <v>2375.0525593818893</v>
      </c>
      <c r="N394" s="3">
        <f>L394/M394</f>
        <v>5.9974397680083925E-2</v>
      </c>
      <c r="O394" s="7">
        <f>1/N394</f>
        <v>16.673781458118359</v>
      </c>
      <c r="P394" s="3">
        <f>IF(O394&gt;21,"",N394)</f>
        <v>5.9974397680083925E-2</v>
      </c>
      <c r="Q394" s="3">
        <f>IF(ISNUMBER(P394),SUMIF(A:A,A394,P:P),"")</f>
        <v>0.99999999999999967</v>
      </c>
      <c r="R394" s="3">
        <f>IFERROR(P394*(1/Q394),"")</f>
        <v>5.9974397680083953E-2</v>
      </c>
      <c r="S394" s="8">
        <f>IFERROR(1/R394,"")</f>
        <v>16.673781458118349</v>
      </c>
    </row>
    <row r="395" spans="1:19" x14ac:dyDescent="0.25">
      <c r="A395" s="1">
        <v>44</v>
      </c>
      <c r="B395" s="5">
        <v>0.6791666666666667</v>
      </c>
      <c r="C395" s="1" t="s">
        <v>428</v>
      </c>
      <c r="D395" s="1">
        <v>1</v>
      </c>
      <c r="E395" s="1">
        <v>1</v>
      </c>
      <c r="F395" s="1" t="s">
        <v>429</v>
      </c>
      <c r="G395" s="2">
        <v>68.9101</v>
      </c>
      <c r="H395" s="6">
        <f>1+COUNTIFS(A:A,A395,O:O,"&lt;"&amp;O395)</f>
        <v>1</v>
      </c>
      <c r="I395" s="2">
        <f>AVERAGEIF(A:A,A395,G:G)</f>
        <v>49.282943333333336</v>
      </c>
      <c r="J395" s="2">
        <f>G395-I395</f>
        <v>19.627156666666664</v>
      </c>
      <c r="K395" s="2">
        <f>90+J395</f>
        <v>109.62715666666666</v>
      </c>
      <c r="L395" s="2">
        <f>EXP(0.06*K395)</f>
        <v>718.83324173974768</v>
      </c>
      <c r="M395" s="2">
        <f>SUMIF(A:A,A395,L:L)</f>
        <v>2950.8715198733898</v>
      </c>
      <c r="N395" s="3">
        <f>L395/M395</f>
        <v>0.24360031838003912</v>
      </c>
      <c r="O395" s="7">
        <f>1/N395</f>
        <v>4.1050849467278079</v>
      </c>
      <c r="P395" s="3">
        <f>IF(O395&gt;21,"",N395)</f>
        <v>0.24360031838003912</v>
      </c>
      <c r="Q395" s="3">
        <f>IF(ISNUMBER(P395),SUMIF(A:A,A395,P:P),"")</f>
        <v>0.92166184613501922</v>
      </c>
      <c r="R395" s="3">
        <f>IFERROR(P395*(1/Q395),"")</f>
        <v>0.26430552528736534</v>
      </c>
      <c r="S395" s="8">
        <f>IFERROR(1/R395,"")</f>
        <v>3.7835001705422284</v>
      </c>
    </row>
    <row r="396" spans="1:19" x14ac:dyDescent="0.25">
      <c r="A396" s="1">
        <v>44</v>
      </c>
      <c r="B396" s="5">
        <v>0.6791666666666667</v>
      </c>
      <c r="C396" s="1" t="s">
        <v>428</v>
      </c>
      <c r="D396" s="1">
        <v>1</v>
      </c>
      <c r="E396" s="1">
        <v>5</v>
      </c>
      <c r="F396" s="1" t="s">
        <v>433</v>
      </c>
      <c r="G396" s="2">
        <v>59.601166666666707</v>
      </c>
      <c r="H396" s="6">
        <f>1+COUNTIFS(A:A,A396,O:O,"&lt;"&amp;O396)</f>
        <v>2</v>
      </c>
      <c r="I396" s="2">
        <f>AVERAGEIF(A:A,A396,G:G)</f>
        <v>49.282943333333336</v>
      </c>
      <c r="J396" s="2">
        <f>G396-I396</f>
        <v>10.318223333333371</v>
      </c>
      <c r="K396" s="2">
        <f>90+J396</f>
        <v>100.31822333333338</v>
      </c>
      <c r="L396" s="2">
        <f>EXP(0.06*K396)</f>
        <v>411.20562766374991</v>
      </c>
      <c r="M396" s="2">
        <f>SUMIF(A:A,A396,L:L)</f>
        <v>2950.8715198733898</v>
      </c>
      <c r="N396" s="3">
        <f>L396/M396</f>
        <v>0.13935056978739391</v>
      </c>
      <c r="O396" s="7">
        <f>1/N396</f>
        <v>7.1761457561723097</v>
      </c>
      <c r="P396" s="3">
        <f>IF(O396&gt;21,"",N396)</f>
        <v>0.13935056978739391</v>
      </c>
      <c r="Q396" s="3">
        <f>IF(ISNUMBER(P396),SUMIF(A:A,A396,P:P),"")</f>
        <v>0.92166184613501922</v>
      </c>
      <c r="R396" s="3">
        <f>IFERROR(P396*(1/Q396),"")</f>
        <v>0.15119489905300876</v>
      </c>
      <c r="S396" s="8">
        <f>IFERROR(1/R396,"")</f>
        <v>6.6139797457677529</v>
      </c>
    </row>
    <row r="397" spans="1:19" x14ac:dyDescent="0.25">
      <c r="A397" s="1">
        <v>44</v>
      </c>
      <c r="B397" s="5">
        <v>0.6791666666666667</v>
      </c>
      <c r="C397" s="1" t="s">
        <v>428</v>
      </c>
      <c r="D397" s="1">
        <v>1</v>
      </c>
      <c r="E397" s="1">
        <v>4</v>
      </c>
      <c r="F397" s="1" t="s">
        <v>432</v>
      </c>
      <c r="G397" s="2">
        <v>58.430499999999995</v>
      </c>
      <c r="H397" s="6">
        <f>1+COUNTIFS(A:A,A397,O:O,"&lt;"&amp;O397)</f>
        <v>3</v>
      </c>
      <c r="I397" s="2">
        <f>AVERAGEIF(A:A,A397,G:G)</f>
        <v>49.282943333333336</v>
      </c>
      <c r="J397" s="2">
        <f>G397-I397</f>
        <v>9.1475566666666595</v>
      </c>
      <c r="K397" s="2">
        <f>90+J397</f>
        <v>99.147556666666659</v>
      </c>
      <c r="L397" s="2">
        <f>EXP(0.06*K397)</f>
        <v>383.31357964479639</v>
      </c>
      <c r="M397" s="2">
        <f>SUMIF(A:A,A397,L:L)</f>
        <v>2950.8715198733898</v>
      </c>
      <c r="N397" s="3">
        <f>L397/M397</f>
        <v>0.12989843070539475</v>
      </c>
      <c r="O397" s="7">
        <f>1/N397</f>
        <v>7.6983224090517783</v>
      </c>
      <c r="P397" s="3">
        <f>IF(O397&gt;21,"",N397)</f>
        <v>0.12989843070539475</v>
      </c>
      <c r="Q397" s="3">
        <f>IF(ISNUMBER(P397),SUMIF(A:A,A397,P:P),"")</f>
        <v>0.92166184613501922</v>
      </c>
      <c r="R397" s="3">
        <f>IFERROR(P397*(1/Q397),"")</f>
        <v>0.14093935997255683</v>
      </c>
      <c r="S397" s="8">
        <f>IFERROR(1/R397,"")</f>
        <v>7.0952500436692505</v>
      </c>
    </row>
    <row r="398" spans="1:19" x14ac:dyDescent="0.25">
      <c r="A398" s="1">
        <v>44</v>
      </c>
      <c r="B398" s="5">
        <v>0.6791666666666667</v>
      </c>
      <c r="C398" s="1" t="s">
        <v>428</v>
      </c>
      <c r="D398" s="1">
        <v>1</v>
      </c>
      <c r="E398" s="1">
        <v>2</v>
      </c>
      <c r="F398" s="1" t="s">
        <v>430</v>
      </c>
      <c r="G398" s="2">
        <v>58.117833333333401</v>
      </c>
      <c r="H398" s="6">
        <f>1+COUNTIFS(A:A,A398,O:O,"&lt;"&amp;O398)</f>
        <v>4</v>
      </c>
      <c r="I398" s="2">
        <f>AVERAGEIF(A:A,A398,G:G)</f>
        <v>49.282943333333336</v>
      </c>
      <c r="J398" s="2">
        <f>G398-I398</f>
        <v>8.8348900000000654</v>
      </c>
      <c r="K398" s="2">
        <f>90+J398</f>
        <v>98.834890000000058</v>
      </c>
      <c r="L398" s="2">
        <f>EXP(0.06*K398)</f>
        <v>376.18964829708597</v>
      </c>
      <c r="M398" s="2">
        <f>SUMIF(A:A,A398,L:L)</f>
        <v>2950.8715198733898</v>
      </c>
      <c r="N398" s="3">
        <f>L398/M398</f>
        <v>0.12748425194507512</v>
      </c>
      <c r="O398" s="7">
        <f>1/N398</f>
        <v>7.8441061130502341</v>
      </c>
      <c r="P398" s="3">
        <f>IF(O398&gt;21,"",N398)</f>
        <v>0.12748425194507512</v>
      </c>
      <c r="Q398" s="3">
        <f>IF(ISNUMBER(P398),SUMIF(A:A,A398,P:P),"")</f>
        <v>0.92166184613501922</v>
      </c>
      <c r="R398" s="3">
        <f>IFERROR(P398*(1/Q398),"")</f>
        <v>0.1383199841456812</v>
      </c>
      <c r="S398" s="8">
        <f>IFERROR(1/R398,"")</f>
        <v>7.2296133214328693</v>
      </c>
    </row>
    <row r="399" spans="1:19" x14ac:dyDescent="0.25">
      <c r="A399" s="1">
        <v>44</v>
      </c>
      <c r="B399" s="5">
        <v>0.6791666666666667</v>
      </c>
      <c r="C399" s="1" t="s">
        <v>428</v>
      </c>
      <c r="D399" s="1">
        <v>1</v>
      </c>
      <c r="E399" s="1">
        <v>9</v>
      </c>
      <c r="F399" s="1" t="s">
        <v>437</v>
      </c>
      <c r="G399" s="2">
        <v>57.307933333333303</v>
      </c>
      <c r="H399" s="6">
        <f>1+COUNTIFS(A:A,A399,O:O,"&lt;"&amp;O399)</f>
        <v>5</v>
      </c>
      <c r="I399" s="2">
        <f>AVERAGEIF(A:A,A399,G:G)</f>
        <v>49.282943333333336</v>
      </c>
      <c r="J399" s="2">
        <f>G399-I399</f>
        <v>8.024989999999967</v>
      </c>
      <c r="K399" s="2">
        <f>90+J399</f>
        <v>98.024989999999974</v>
      </c>
      <c r="L399" s="2">
        <f>EXP(0.06*K399)</f>
        <v>358.34614330040489</v>
      </c>
      <c r="M399" s="2">
        <f>SUMIF(A:A,A399,L:L)</f>
        <v>2950.8715198733898</v>
      </c>
      <c r="N399" s="3">
        <f>L399/M399</f>
        <v>0.12143739260995684</v>
      </c>
      <c r="O399" s="7">
        <f>1/N399</f>
        <v>8.234695907971993</v>
      </c>
      <c r="P399" s="3">
        <f>IF(O399&gt;21,"",N399)</f>
        <v>0.12143739260995684</v>
      </c>
      <c r="Q399" s="3">
        <f>IF(ISNUMBER(P399),SUMIF(A:A,A399,P:P),"")</f>
        <v>0.92166184613501922</v>
      </c>
      <c r="R399" s="3">
        <f>IFERROR(P399*(1/Q399),"")</f>
        <v>0.13175916212567926</v>
      </c>
      <c r="S399" s="8">
        <f>IFERROR(1/R399,"")</f>
        <v>7.5896050329019555</v>
      </c>
    </row>
    <row r="400" spans="1:19" x14ac:dyDescent="0.25">
      <c r="A400" s="1">
        <v>44</v>
      </c>
      <c r="B400" s="5">
        <v>0.6791666666666667</v>
      </c>
      <c r="C400" s="1" t="s">
        <v>428</v>
      </c>
      <c r="D400" s="1">
        <v>1</v>
      </c>
      <c r="E400" s="1">
        <v>3</v>
      </c>
      <c r="F400" s="1" t="s">
        <v>431</v>
      </c>
      <c r="G400" s="2">
        <v>55.8181333333333</v>
      </c>
      <c r="H400" s="6">
        <f>1+COUNTIFS(A:A,A400,O:O,"&lt;"&amp;O400)</f>
        <v>6</v>
      </c>
      <c r="I400" s="2">
        <f>AVERAGEIF(A:A,A400,G:G)</f>
        <v>49.282943333333336</v>
      </c>
      <c r="J400" s="2">
        <f>G400-I400</f>
        <v>6.5351899999999645</v>
      </c>
      <c r="K400" s="2">
        <f>90+J400</f>
        <v>96.535189999999972</v>
      </c>
      <c r="L400" s="2">
        <f>EXP(0.06*K400)</f>
        <v>327.70420910257792</v>
      </c>
      <c r="M400" s="2">
        <f>SUMIF(A:A,A400,L:L)</f>
        <v>2950.8715198733898</v>
      </c>
      <c r="N400" s="3">
        <f>L400/M400</f>
        <v>0.1110533640301081</v>
      </c>
      <c r="O400" s="7">
        <f>1/N400</f>
        <v>9.004679945840147</v>
      </c>
      <c r="P400" s="3">
        <f>IF(O400&gt;21,"",N400)</f>
        <v>0.1110533640301081</v>
      </c>
      <c r="Q400" s="3">
        <f>IF(ISNUMBER(P400),SUMIF(A:A,A400,P:P),"")</f>
        <v>0.92166184613501922</v>
      </c>
      <c r="R400" s="3">
        <f>IFERROR(P400*(1/Q400),"")</f>
        <v>0.12049252607755154</v>
      </c>
      <c r="S400" s="8">
        <f>IFERROR(1/R400,"")</f>
        <v>8.2992699427380163</v>
      </c>
    </row>
    <row r="401" spans="1:19" x14ac:dyDescent="0.25">
      <c r="A401" s="1">
        <v>44</v>
      </c>
      <c r="B401" s="5">
        <v>0.6791666666666667</v>
      </c>
      <c r="C401" s="1" t="s">
        <v>428</v>
      </c>
      <c r="D401" s="1">
        <v>1</v>
      </c>
      <c r="E401" s="1">
        <v>7</v>
      </c>
      <c r="F401" s="1" t="s">
        <v>435</v>
      </c>
      <c r="G401" s="2">
        <v>42.126266666666602</v>
      </c>
      <c r="H401" s="6">
        <f>1+COUNTIFS(A:A,A401,O:O,"&lt;"&amp;O401)</f>
        <v>7</v>
      </c>
      <c r="I401" s="2">
        <f>AVERAGEIF(A:A,A401,G:G)</f>
        <v>49.282943333333336</v>
      </c>
      <c r="J401" s="2">
        <f>G401-I401</f>
        <v>-7.1566766666667334</v>
      </c>
      <c r="K401" s="2">
        <f>90+J401</f>
        <v>82.843323333333274</v>
      </c>
      <c r="L401" s="2">
        <f>EXP(0.06*K401)</f>
        <v>144.11324296539541</v>
      </c>
      <c r="M401" s="2">
        <f>SUMIF(A:A,A401,L:L)</f>
        <v>2950.8715198733898</v>
      </c>
      <c r="N401" s="3">
        <f>L401/M401</f>
        <v>4.8837518677051293E-2</v>
      </c>
      <c r="O401" s="7">
        <f>1/N401</f>
        <v>20.476060764116976</v>
      </c>
      <c r="P401" s="3">
        <f>IF(O401&gt;21,"",N401)</f>
        <v>4.8837518677051293E-2</v>
      </c>
      <c r="Q401" s="3">
        <f>IF(ISNUMBER(P401),SUMIF(A:A,A401,P:P),"")</f>
        <v>0.92166184613501922</v>
      </c>
      <c r="R401" s="3">
        <f>IFERROR(P401*(1/Q401),"")</f>
        <v>5.2988543338157043E-2</v>
      </c>
      <c r="S401" s="8">
        <f>IFERROR(1/R401,"")</f>
        <v>18.872003965428885</v>
      </c>
    </row>
    <row r="402" spans="1:19" x14ac:dyDescent="0.25">
      <c r="A402" s="1">
        <v>44</v>
      </c>
      <c r="B402" s="5">
        <v>0.6791666666666667</v>
      </c>
      <c r="C402" s="1" t="s">
        <v>428</v>
      </c>
      <c r="D402" s="1">
        <v>1</v>
      </c>
      <c r="E402" s="1">
        <v>6</v>
      </c>
      <c r="F402" s="1" t="s">
        <v>434</v>
      </c>
      <c r="G402" s="2">
        <v>35.824033333333297</v>
      </c>
      <c r="H402" s="6">
        <f>1+COUNTIFS(A:A,A402,O:O,"&lt;"&amp;O402)</f>
        <v>8</v>
      </c>
      <c r="I402" s="2">
        <f>AVERAGEIF(A:A,A402,G:G)</f>
        <v>49.282943333333336</v>
      </c>
      <c r="J402" s="2">
        <f>G402-I402</f>
        <v>-13.458910000000039</v>
      </c>
      <c r="K402" s="2">
        <f>90+J402</f>
        <v>76.541089999999969</v>
      </c>
      <c r="L402" s="2">
        <f>EXP(0.06*K402)</f>
        <v>98.737557910494871</v>
      </c>
      <c r="M402" s="2">
        <f>SUMIF(A:A,A402,L:L)</f>
        <v>2950.8715198733898</v>
      </c>
      <c r="N402" s="3">
        <f>L402/M402</f>
        <v>3.3460473370501509E-2</v>
      </c>
      <c r="O402" s="7">
        <f>1/N402</f>
        <v>29.886008752093513</v>
      </c>
      <c r="P402" s="3" t="str">
        <f>IF(O402&gt;21,"",N402)</f>
        <v/>
      </c>
      <c r="Q402" s="3" t="str">
        <f>IF(ISNUMBER(P402),SUMIF(A:A,A402,P:P),"")</f>
        <v/>
      </c>
      <c r="R402" s="3" t="str">
        <f>IFERROR(P402*(1/Q402),"")</f>
        <v/>
      </c>
      <c r="S402" s="8" t="str">
        <f>IFERROR(1/R402,"")</f>
        <v/>
      </c>
    </row>
    <row r="403" spans="1:19" x14ac:dyDescent="0.25">
      <c r="A403" s="1">
        <v>44</v>
      </c>
      <c r="B403" s="5">
        <v>0.6791666666666667</v>
      </c>
      <c r="C403" s="1" t="s">
        <v>428</v>
      </c>
      <c r="D403" s="1">
        <v>1</v>
      </c>
      <c r="E403" s="1">
        <v>8</v>
      </c>
      <c r="F403" s="1" t="s">
        <v>436</v>
      </c>
      <c r="G403" s="2">
        <v>33.610566666666699</v>
      </c>
      <c r="H403" s="6">
        <f>1+COUNTIFS(A:A,A403,O:O,"&lt;"&amp;O403)</f>
        <v>9</v>
      </c>
      <c r="I403" s="2">
        <f>AVERAGEIF(A:A,A403,G:G)</f>
        <v>49.282943333333336</v>
      </c>
      <c r="J403" s="2">
        <f>G403-I403</f>
        <v>-15.672376666666636</v>
      </c>
      <c r="K403" s="2">
        <f>90+J403</f>
        <v>74.327623333333364</v>
      </c>
      <c r="L403" s="2">
        <f>EXP(0.06*K403)</f>
        <v>86.457883550858881</v>
      </c>
      <c r="M403" s="2">
        <f>SUMIF(A:A,A403,L:L)</f>
        <v>2950.8715198733898</v>
      </c>
      <c r="N403" s="3">
        <f>L403/M403</f>
        <v>2.9299101288750261E-2</v>
      </c>
      <c r="O403" s="7">
        <f>1/N403</f>
        <v>34.130739716032245</v>
      </c>
      <c r="P403" s="3" t="str">
        <f>IF(O403&gt;21,"",N403)</f>
        <v/>
      </c>
      <c r="Q403" s="3" t="str">
        <f>IF(ISNUMBER(P403),SUMIF(A:A,A403,P:P),"")</f>
        <v/>
      </c>
      <c r="R403" s="3" t="str">
        <f>IFERROR(P403*(1/Q403),"")</f>
        <v/>
      </c>
      <c r="S403" s="8" t="str">
        <f>IFERROR(1/R403,"")</f>
        <v/>
      </c>
    </row>
    <row r="404" spans="1:19" x14ac:dyDescent="0.25">
      <c r="A404" s="1">
        <v>44</v>
      </c>
      <c r="B404" s="5">
        <v>0.6791666666666667</v>
      </c>
      <c r="C404" s="1" t="s">
        <v>428</v>
      </c>
      <c r="D404" s="1">
        <v>1</v>
      </c>
      <c r="E404" s="1">
        <v>10</v>
      </c>
      <c r="F404" s="1" t="s">
        <v>438</v>
      </c>
      <c r="G404" s="2">
        <v>23.082900000000002</v>
      </c>
      <c r="H404" s="6">
        <f>1+COUNTIFS(A:A,A404,O:O,"&lt;"&amp;O404)</f>
        <v>10</v>
      </c>
      <c r="I404" s="2">
        <f>AVERAGEIF(A:A,A404,G:G)</f>
        <v>49.282943333333336</v>
      </c>
      <c r="J404" s="2">
        <f>G404-I404</f>
        <v>-26.200043333333333</v>
      </c>
      <c r="K404" s="2">
        <f>90+J404</f>
        <v>63.799956666666667</v>
      </c>
      <c r="L404" s="2">
        <f>EXP(0.06*K404)</f>
        <v>45.970385698278278</v>
      </c>
      <c r="M404" s="2">
        <f>SUMIF(A:A,A404,L:L)</f>
        <v>2950.8715198733898</v>
      </c>
      <c r="N404" s="3">
        <f>L404/M404</f>
        <v>1.5578579205729257E-2</v>
      </c>
      <c r="O404" s="7">
        <f>1/N404</f>
        <v>64.19070614810849</v>
      </c>
      <c r="P404" s="3" t="str">
        <f>IF(O404&gt;21,"",N404)</f>
        <v/>
      </c>
      <c r="Q404" s="3" t="str">
        <f>IF(ISNUMBER(P404),SUMIF(A:A,A404,P:P),"")</f>
        <v/>
      </c>
      <c r="R404" s="3" t="str">
        <f>IFERROR(P404*(1/Q404),"")</f>
        <v/>
      </c>
      <c r="S404" s="8" t="str">
        <f>IFERROR(1/R404,"")</f>
        <v/>
      </c>
    </row>
    <row r="405" spans="1:19" x14ac:dyDescent="0.25">
      <c r="A405" s="1">
        <v>45</v>
      </c>
      <c r="B405" s="5">
        <v>0.68194444444444446</v>
      </c>
      <c r="C405" s="1" t="s">
        <v>70</v>
      </c>
      <c r="D405" s="1">
        <v>6</v>
      </c>
      <c r="E405" s="1">
        <v>9</v>
      </c>
      <c r="F405" s="1" t="s">
        <v>447</v>
      </c>
      <c r="G405" s="2">
        <v>72.363433333333305</v>
      </c>
      <c r="H405" s="6">
        <f>1+COUNTIFS(A:A,A405,O:O,"&lt;"&amp;O405)</f>
        <v>1</v>
      </c>
      <c r="I405" s="2">
        <f>AVERAGEIF(A:A,A405,G:G)</f>
        <v>48.234138461538457</v>
      </c>
      <c r="J405" s="2">
        <f>G405-I405</f>
        <v>24.129294871794848</v>
      </c>
      <c r="K405" s="2">
        <f>90+J405</f>
        <v>114.12929487179485</v>
      </c>
      <c r="L405" s="2">
        <f>EXP(0.06*K405)</f>
        <v>941.76680637140578</v>
      </c>
      <c r="M405" s="2">
        <f>SUMIF(A:A,A405,L:L)</f>
        <v>3829.6248736865323</v>
      </c>
      <c r="N405" s="3">
        <f>L405/M405</f>
        <v>0.24591620261355462</v>
      </c>
      <c r="O405" s="7">
        <f>1/N405</f>
        <v>4.06642583681829</v>
      </c>
      <c r="P405" s="3">
        <f>IF(O405&gt;21,"",N405)</f>
        <v>0.24591620261355462</v>
      </c>
      <c r="Q405" s="3">
        <f>IF(ISNUMBER(P405),SUMIF(A:A,A405,P:P),"")</f>
        <v>0.79663123823501381</v>
      </c>
      <c r="R405" s="3">
        <f>IFERROR(P405*(1/Q405),"")</f>
        <v>0.30869515380591567</v>
      </c>
      <c r="S405" s="8">
        <f>IFERROR(1/R405,"")</f>
        <v>3.2394418495754063</v>
      </c>
    </row>
    <row r="406" spans="1:19" x14ac:dyDescent="0.25">
      <c r="A406" s="1">
        <v>45</v>
      </c>
      <c r="B406" s="5">
        <v>0.68194444444444446</v>
      </c>
      <c r="C406" s="1" t="s">
        <v>70</v>
      </c>
      <c r="D406" s="1">
        <v>6</v>
      </c>
      <c r="E406" s="1">
        <v>3</v>
      </c>
      <c r="F406" s="1" t="s">
        <v>441</v>
      </c>
      <c r="G406" s="2">
        <v>67.999399999999994</v>
      </c>
      <c r="H406" s="6">
        <f>1+COUNTIFS(A:A,A406,O:O,"&lt;"&amp;O406)</f>
        <v>2</v>
      </c>
      <c r="I406" s="2">
        <f>AVERAGEIF(A:A,A406,G:G)</f>
        <v>48.234138461538457</v>
      </c>
      <c r="J406" s="2">
        <f>G406-I406</f>
        <v>19.765261538461537</v>
      </c>
      <c r="K406" s="2">
        <f>90+J406</f>
        <v>109.76526153846154</v>
      </c>
      <c r="L406" s="2">
        <f>EXP(0.06*K406)</f>
        <v>724.81445090126056</v>
      </c>
      <c r="M406" s="2">
        <f>SUMIF(A:A,A406,L:L)</f>
        <v>3829.6248736865323</v>
      </c>
      <c r="N406" s="3">
        <f>L406/M406</f>
        <v>0.18926513034774828</v>
      </c>
      <c r="O406" s="7">
        <f>1/N406</f>
        <v>5.283593434050105</v>
      </c>
      <c r="P406" s="3">
        <f>IF(O406&gt;21,"",N406)</f>
        <v>0.18926513034774828</v>
      </c>
      <c r="Q406" s="3">
        <f>IF(ISNUMBER(P406),SUMIF(A:A,A406,P:P),"")</f>
        <v>0.79663123823501381</v>
      </c>
      <c r="R406" s="3">
        <f>IFERROR(P406*(1/Q406),"")</f>
        <v>0.23758185878710578</v>
      </c>
      <c r="S406" s="8">
        <f>IFERROR(1/R406,"")</f>
        <v>4.2090755796977239</v>
      </c>
    </row>
    <row r="407" spans="1:19" x14ac:dyDescent="0.25">
      <c r="A407" s="1">
        <v>45</v>
      </c>
      <c r="B407" s="5">
        <v>0.68194444444444446</v>
      </c>
      <c r="C407" s="1" t="s">
        <v>70</v>
      </c>
      <c r="D407" s="1">
        <v>6</v>
      </c>
      <c r="E407" s="1">
        <v>1</v>
      </c>
      <c r="F407" s="1" t="s">
        <v>439</v>
      </c>
      <c r="G407" s="2">
        <v>58.919366666666697</v>
      </c>
      <c r="H407" s="6">
        <f>1+COUNTIFS(A:A,A407,O:O,"&lt;"&amp;O407)</f>
        <v>3</v>
      </c>
      <c r="I407" s="2">
        <f>AVERAGEIF(A:A,A407,G:G)</f>
        <v>48.234138461538457</v>
      </c>
      <c r="J407" s="2">
        <f>G407-I407</f>
        <v>10.68522820512824</v>
      </c>
      <c r="K407" s="2">
        <f>90+J407</f>
        <v>100.68522820512824</v>
      </c>
      <c r="L407" s="2">
        <f>EXP(0.06*K407)</f>
        <v>420.36092702525917</v>
      </c>
      <c r="M407" s="2">
        <f>SUMIF(A:A,A407,L:L)</f>
        <v>3829.6248736865323</v>
      </c>
      <c r="N407" s="3">
        <f>L407/M407</f>
        <v>0.10976556213470717</v>
      </c>
      <c r="O407" s="7">
        <f>1/N407</f>
        <v>9.1103255023900278</v>
      </c>
      <c r="P407" s="3">
        <f>IF(O407&gt;21,"",N407)</f>
        <v>0.10976556213470717</v>
      </c>
      <c r="Q407" s="3">
        <f>IF(ISNUMBER(P407),SUMIF(A:A,A407,P:P),"")</f>
        <v>0.79663123823501381</v>
      </c>
      <c r="R407" s="3">
        <f>IFERROR(P407*(1/Q407),"")</f>
        <v>0.13778716784681908</v>
      </c>
      <c r="S407" s="8">
        <f>IFERROR(1/R407,"")</f>
        <v>7.2575698856929929</v>
      </c>
    </row>
    <row r="408" spans="1:19" x14ac:dyDescent="0.25">
      <c r="A408" s="1">
        <v>45</v>
      </c>
      <c r="B408" s="5">
        <v>0.68194444444444446</v>
      </c>
      <c r="C408" s="1" t="s">
        <v>70</v>
      </c>
      <c r="D408" s="1">
        <v>6</v>
      </c>
      <c r="E408" s="1">
        <v>10</v>
      </c>
      <c r="F408" s="1" t="s">
        <v>448</v>
      </c>
      <c r="G408" s="2">
        <v>54.819833333333399</v>
      </c>
      <c r="H408" s="6">
        <f>1+COUNTIFS(A:A,A408,O:O,"&lt;"&amp;O408)</f>
        <v>4</v>
      </c>
      <c r="I408" s="2">
        <f>AVERAGEIF(A:A,A408,G:G)</f>
        <v>48.234138461538457</v>
      </c>
      <c r="J408" s="2">
        <f>G408-I408</f>
        <v>6.5856948717949422</v>
      </c>
      <c r="K408" s="2">
        <f>90+J408</f>
        <v>96.585694871794942</v>
      </c>
      <c r="L408" s="2">
        <f>EXP(0.06*K408)</f>
        <v>328.69875476761246</v>
      </c>
      <c r="M408" s="2">
        <f>SUMIF(A:A,A408,L:L)</f>
        <v>3829.6248736865323</v>
      </c>
      <c r="N408" s="3">
        <f>L408/M408</f>
        <v>8.5830535785922923E-2</v>
      </c>
      <c r="O408" s="7">
        <f>1/N408</f>
        <v>11.650865171041028</v>
      </c>
      <c r="P408" s="3">
        <f>IF(O408&gt;21,"",N408)</f>
        <v>8.5830535785922923E-2</v>
      </c>
      <c r="Q408" s="3">
        <f>IF(ISNUMBER(P408),SUMIF(A:A,A408,P:P),"")</f>
        <v>0.79663123823501381</v>
      </c>
      <c r="R408" s="3">
        <f>IFERROR(P408*(1/Q408),"")</f>
        <v>0.10774186557896703</v>
      </c>
      <c r="S408" s="8">
        <f>IFERROR(1/R408,"")</f>
        <v>9.2814431477156116</v>
      </c>
    </row>
    <row r="409" spans="1:19" x14ac:dyDescent="0.25">
      <c r="A409" s="1">
        <v>45</v>
      </c>
      <c r="B409" s="5">
        <v>0.68194444444444446</v>
      </c>
      <c r="C409" s="1" t="s">
        <v>70</v>
      </c>
      <c r="D409" s="1">
        <v>6</v>
      </c>
      <c r="E409" s="1">
        <v>13</v>
      </c>
      <c r="F409" s="1" t="s">
        <v>450</v>
      </c>
      <c r="G409" s="2">
        <v>48.330400000000004</v>
      </c>
      <c r="H409" s="6">
        <f>1+COUNTIFS(A:A,A409,O:O,"&lt;"&amp;O409)</f>
        <v>5</v>
      </c>
      <c r="I409" s="2">
        <f>AVERAGEIF(A:A,A409,G:G)</f>
        <v>48.234138461538457</v>
      </c>
      <c r="J409" s="2">
        <f>G409-I409</f>
        <v>9.6261538461547502E-2</v>
      </c>
      <c r="K409" s="2">
        <f>90+J409</f>
        <v>90.096261538461548</v>
      </c>
      <c r="L409" s="2">
        <f>EXP(0.06*K409)</f>
        <v>222.6888915655388</v>
      </c>
      <c r="M409" s="2">
        <f>SUMIF(A:A,A409,L:L)</f>
        <v>3829.6248736865323</v>
      </c>
      <c r="N409" s="3">
        <f>L409/M409</f>
        <v>5.8149009083276242E-2</v>
      </c>
      <c r="O409" s="7">
        <f>1/N409</f>
        <v>17.19719760947056</v>
      </c>
      <c r="P409" s="3">
        <f>IF(O409&gt;21,"",N409)</f>
        <v>5.8149009083276242E-2</v>
      </c>
      <c r="Q409" s="3">
        <f>IF(ISNUMBER(P409),SUMIF(A:A,A409,P:P),"")</f>
        <v>0.79663123823501381</v>
      </c>
      <c r="R409" s="3">
        <f>IFERROR(P409*(1/Q409),"")</f>
        <v>7.2993634058474782E-2</v>
      </c>
      <c r="S409" s="8">
        <f>IFERROR(1/R409,"")</f>
        <v>13.69982482580475</v>
      </c>
    </row>
    <row r="410" spans="1:19" x14ac:dyDescent="0.25">
      <c r="A410" s="1">
        <v>45</v>
      </c>
      <c r="B410" s="5">
        <v>0.68194444444444446</v>
      </c>
      <c r="C410" s="1" t="s">
        <v>70</v>
      </c>
      <c r="D410" s="1">
        <v>6</v>
      </c>
      <c r="E410" s="1">
        <v>5</v>
      </c>
      <c r="F410" s="1" t="s">
        <v>443</v>
      </c>
      <c r="G410" s="2">
        <v>47.459000000000003</v>
      </c>
      <c r="H410" s="6">
        <f>1+COUNTIFS(A:A,A410,O:O,"&lt;"&amp;O410)</f>
        <v>6</v>
      </c>
      <c r="I410" s="2">
        <f>AVERAGEIF(A:A,A410,G:G)</f>
        <v>48.234138461538457</v>
      </c>
      <c r="J410" s="2">
        <f>G410-I410</f>
        <v>-0.77513846153845378</v>
      </c>
      <c r="K410" s="2">
        <f>90+J410</f>
        <v>89.224861538461539</v>
      </c>
      <c r="L410" s="2">
        <f>EXP(0.06*K410)</f>
        <v>211.34496259510843</v>
      </c>
      <c r="M410" s="2">
        <f>SUMIF(A:A,A410,L:L)</f>
        <v>3829.6248736865323</v>
      </c>
      <c r="N410" s="3">
        <f>L410/M410</f>
        <v>5.5186857607716626E-2</v>
      </c>
      <c r="O410" s="7">
        <f>1/N410</f>
        <v>18.120256223107958</v>
      </c>
      <c r="P410" s="3">
        <f>IF(O410&gt;21,"",N410)</f>
        <v>5.5186857607716626E-2</v>
      </c>
      <c r="Q410" s="3">
        <f>IF(ISNUMBER(P410),SUMIF(A:A,A410,P:P),"")</f>
        <v>0.79663123823501381</v>
      </c>
      <c r="R410" s="3">
        <f>IFERROR(P410*(1/Q410),"")</f>
        <v>6.9275286931989449E-2</v>
      </c>
      <c r="S410" s="8">
        <f>IFERROR(1/R410,"")</f>
        <v>14.435162152150207</v>
      </c>
    </row>
    <row r="411" spans="1:19" x14ac:dyDescent="0.25">
      <c r="A411" s="1">
        <v>45</v>
      </c>
      <c r="B411" s="5">
        <v>0.68194444444444446</v>
      </c>
      <c r="C411" s="1" t="s">
        <v>70</v>
      </c>
      <c r="D411" s="1">
        <v>6</v>
      </c>
      <c r="E411" s="1">
        <v>14</v>
      </c>
      <c r="F411" s="1" t="s">
        <v>451</v>
      </c>
      <c r="G411" s="2">
        <v>46.632833333333302</v>
      </c>
      <c r="H411" s="6">
        <f>1+COUNTIFS(A:A,A411,O:O,"&lt;"&amp;O411)</f>
        <v>7</v>
      </c>
      <c r="I411" s="2">
        <f>AVERAGEIF(A:A,A411,G:G)</f>
        <v>48.234138461538457</v>
      </c>
      <c r="J411" s="2">
        <f>G411-I411</f>
        <v>-1.6013051282051549</v>
      </c>
      <c r="K411" s="2">
        <f>90+J411</f>
        <v>88.398694871794845</v>
      </c>
      <c r="L411" s="2">
        <f>EXP(0.06*K411)</f>
        <v>201.12401187432545</v>
      </c>
      <c r="M411" s="2">
        <f>SUMIF(A:A,A411,L:L)</f>
        <v>3829.6248736865323</v>
      </c>
      <c r="N411" s="3">
        <f>L411/M411</f>
        <v>5.2517940662087974E-2</v>
      </c>
      <c r="O411" s="7">
        <f>1/N411</f>
        <v>19.041112187437449</v>
      </c>
      <c r="P411" s="3">
        <f>IF(O411&gt;21,"",N411)</f>
        <v>5.2517940662087974E-2</v>
      </c>
      <c r="Q411" s="3">
        <f>IF(ISNUMBER(P411),SUMIF(A:A,A411,P:P),"")</f>
        <v>0.79663123823501381</v>
      </c>
      <c r="R411" s="3">
        <f>IFERROR(P411*(1/Q411),"")</f>
        <v>6.5925032990728244E-2</v>
      </c>
      <c r="S411" s="8">
        <f>IFERROR(1/R411,"")</f>
        <v>15.168744779250105</v>
      </c>
    </row>
    <row r="412" spans="1:19" x14ac:dyDescent="0.25">
      <c r="A412" s="1">
        <v>45</v>
      </c>
      <c r="B412" s="5">
        <v>0.68194444444444446</v>
      </c>
      <c r="C412" s="1" t="s">
        <v>70</v>
      </c>
      <c r="D412" s="1">
        <v>6</v>
      </c>
      <c r="E412" s="1">
        <v>11</v>
      </c>
      <c r="F412" s="1" t="s">
        <v>449</v>
      </c>
      <c r="G412" s="2">
        <v>43.979966666666598</v>
      </c>
      <c r="H412" s="6">
        <f>1+COUNTIFS(A:A,A412,O:O,"&lt;"&amp;O412)</f>
        <v>8</v>
      </c>
      <c r="I412" s="2">
        <f>AVERAGEIF(A:A,A412,G:G)</f>
        <v>48.234138461538457</v>
      </c>
      <c r="J412" s="2">
        <f>G412-I412</f>
        <v>-4.2541717948718585</v>
      </c>
      <c r="K412" s="2">
        <f>90+J412</f>
        <v>85.745828205128134</v>
      </c>
      <c r="L412" s="2">
        <f>EXP(0.06*K412)</f>
        <v>171.52854438303396</v>
      </c>
      <c r="M412" s="2">
        <f>SUMIF(A:A,A412,L:L)</f>
        <v>3829.6248736865323</v>
      </c>
      <c r="N412" s="3">
        <f>L412/M412</f>
        <v>4.4789907638633684E-2</v>
      </c>
      <c r="O412" s="7">
        <f>1/N412</f>
        <v>22.326458184911431</v>
      </c>
      <c r="P412" s="3" t="str">
        <f>IF(O412&gt;21,"",N412)</f>
        <v/>
      </c>
      <c r="Q412" s="3" t="str">
        <f>IF(ISNUMBER(P412),SUMIF(A:A,A412,P:P),"")</f>
        <v/>
      </c>
      <c r="R412" s="3" t="str">
        <f>IFERROR(P412*(1/Q412),"")</f>
        <v/>
      </c>
      <c r="S412" s="8" t="str">
        <f>IFERROR(1/R412,"")</f>
        <v/>
      </c>
    </row>
    <row r="413" spans="1:19" x14ac:dyDescent="0.25">
      <c r="A413" s="1">
        <v>45</v>
      </c>
      <c r="B413" s="5">
        <v>0.68194444444444446</v>
      </c>
      <c r="C413" s="1" t="s">
        <v>70</v>
      </c>
      <c r="D413" s="1">
        <v>6</v>
      </c>
      <c r="E413" s="1">
        <v>6</v>
      </c>
      <c r="F413" s="1" t="s">
        <v>444</v>
      </c>
      <c r="G413" s="2">
        <v>43.279733333333397</v>
      </c>
      <c r="H413" s="6">
        <f>1+COUNTIFS(A:A,A413,O:O,"&lt;"&amp;O413)</f>
        <v>9</v>
      </c>
      <c r="I413" s="2">
        <f>AVERAGEIF(A:A,A413,G:G)</f>
        <v>48.234138461538457</v>
      </c>
      <c r="J413" s="2">
        <f>G413-I413</f>
        <v>-4.9544051282050603</v>
      </c>
      <c r="K413" s="2">
        <f>90+J413</f>
        <v>85.045594871794947</v>
      </c>
      <c r="L413" s="2">
        <f>EXP(0.06*K413)</f>
        <v>164.47123510106925</v>
      </c>
      <c r="M413" s="2">
        <f>SUMIF(A:A,A413,L:L)</f>
        <v>3829.6248736865323</v>
      </c>
      <c r="N413" s="3">
        <f>L413/M413</f>
        <v>4.2947087645883036E-2</v>
      </c>
      <c r="O413" s="7">
        <f>1/N413</f>
        <v>23.284465951345162</v>
      </c>
      <c r="P413" s="3" t="str">
        <f>IF(O413&gt;21,"",N413)</f>
        <v/>
      </c>
      <c r="Q413" s="3" t="str">
        <f>IF(ISNUMBER(P413),SUMIF(A:A,A413,P:P),"")</f>
        <v/>
      </c>
      <c r="R413" s="3" t="str">
        <f>IFERROR(P413*(1/Q413),"")</f>
        <v/>
      </c>
      <c r="S413" s="8" t="str">
        <f>IFERROR(1/R413,"")</f>
        <v/>
      </c>
    </row>
    <row r="414" spans="1:19" x14ac:dyDescent="0.25">
      <c r="A414" s="1">
        <v>45</v>
      </c>
      <c r="B414" s="5">
        <v>0.68194444444444446</v>
      </c>
      <c r="C414" s="1" t="s">
        <v>70</v>
      </c>
      <c r="D414" s="1">
        <v>6</v>
      </c>
      <c r="E414" s="1">
        <v>7</v>
      </c>
      <c r="F414" s="1" t="s">
        <v>445</v>
      </c>
      <c r="G414" s="2">
        <v>41.478999999999999</v>
      </c>
      <c r="H414" s="6">
        <f>1+COUNTIFS(A:A,A414,O:O,"&lt;"&amp;O414)</f>
        <v>10</v>
      </c>
      <c r="I414" s="2">
        <f>AVERAGEIF(A:A,A414,G:G)</f>
        <v>48.234138461538457</v>
      </c>
      <c r="J414" s="2">
        <f>G414-I414</f>
        <v>-6.7551384615384578</v>
      </c>
      <c r="K414" s="2">
        <f>90+J414</f>
        <v>83.244861538461549</v>
      </c>
      <c r="L414" s="2">
        <f>EXP(0.06*K414)</f>
        <v>147.62742369616907</v>
      </c>
      <c r="M414" s="2">
        <f>SUMIF(A:A,A414,L:L)</f>
        <v>3829.6248736865323</v>
      </c>
      <c r="N414" s="3">
        <f>L414/M414</f>
        <v>3.854879487297086E-2</v>
      </c>
      <c r="O414" s="7">
        <f>1/N414</f>
        <v>25.941148181033462</v>
      </c>
      <c r="P414" s="3" t="str">
        <f>IF(O414&gt;21,"",N414)</f>
        <v/>
      </c>
      <c r="Q414" s="3" t="str">
        <f>IF(ISNUMBER(P414),SUMIF(A:A,A414,P:P),"")</f>
        <v/>
      </c>
      <c r="R414" s="3" t="str">
        <f>IFERROR(P414*(1/Q414),"")</f>
        <v/>
      </c>
      <c r="S414" s="8" t="str">
        <f>IFERROR(1/R414,"")</f>
        <v/>
      </c>
    </row>
    <row r="415" spans="1:19" x14ac:dyDescent="0.25">
      <c r="A415" s="1">
        <v>45</v>
      </c>
      <c r="B415" s="5">
        <v>0.68194444444444446</v>
      </c>
      <c r="C415" s="1" t="s">
        <v>70</v>
      </c>
      <c r="D415" s="1">
        <v>6</v>
      </c>
      <c r="E415" s="1">
        <v>2</v>
      </c>
      <c r="F415" s="1" t="s">
        <v>440</v>
      </c>
      <c r="G415" s="2">
        <v>37.912233333333297</v>
      </c>
      <c r="H415" s="6">
        <f>1+COUNTIFS(A:A,A415,O:O,"&lt;"&amp;O415)</f>
        <v>11</v>
      </c>
      <c r="I415" s="2">
        <f>AVERAGEIF(A:A,A415,G:G)</f>
        <v>48.234138461538457</v>
      </c>
      <c r="J415" s="2">
        <f>G415-I415</f>
        <v>-10.321905128205159</v>
      </c>
      <c r="K415" s="2">
        <f>90+J415</f>
        <v>79.678094871794841</v>
      </c>
      <c r="L415" s="2">
        <f>EXP(0.06*K415)</f>
        <v>119.18604698773372</v>
      </c>
      <c r="M415" s="2">
        <f>SUMIF(A:A,A415,L:L)</f>
        <v>3829.6248736865323</v>
      </c>
      <c r="N415" s="3">
        <f>L415/M415</f>
        <v>3.1122120551980072E-2</v>
      </c>
      <c r="O415" s="7">
        <f>1/N415</f>
        <v>32.1314866167234</v>
      </c>
      <c r="P415" s="3" t="str">
        <f>IF(O415&gt;21,"",N415)</f>
        <v/>
      </c>
      <c r="Q415" s="3" t="str">
        <f>IF(ISNUMBER(P415),SUMIF(A:A,A415,P:P),"")</f>
        <v/>
      </c>
      <c r="R415" s="3" t="str">
        <f>IFERROR(P415*(1/Q415),"")</f>
        <v/>
      </c>
      <c r="S415" s="8" t="str">
        <f>IFERROR(1/R415,"")</f>
        <v/>
      </c>
    </row>
    <row r="416" spans="1:19" x14ac:dyDescent="0.25">
      <c r="A416" s="1">
        <v>45</v>
      </c>
      <c r="B416" s="5">
        <v>0.68194444444444446</v>
      </c>
      <c r="C416" s="1" t="s">
        <v>70</v>
      </c>
      <c r="D416" s="1">
        <v>6</v>
      </c>
      <c r="E416" s="1">
        <v>4</v>
      </c>
      <c r="F416" s="1" t="s">
        <v>442</v>
      </c>
      <c r="G416" s="2">
        <v>37.533433333333299</v>
      </c>
      <c r="H416" s="6">
        <f>1+COUNTIFS(A:A,A416,O:O,"&lt;"&amp;O416)</f>
        <v>12</v>
      </c>
      <c r="I416" s="2">
        <f>AVERAGEIF(A:A,A416,G:G)</f>
        <v>48.234138461538457</v>
      </c>
      <c r="J416" s="2">
        <f>G416-I416</f>
        <v>-10.700705128205158</v>
      </c>
      <c r="K416" s="2">
        <f>90+J416</f>
        <v>79.299294871794842</v>
      </c>
      <c r="L416" s="2">
        <f>EXP(0.06*K416)</f>
        <v>116.50773810565239</v>
      </c>
      <c r="M416" s="2">
        <f>SUMIF(A:A,A416,L:L)</f>
        <v>3829.6248736865323</v>
      </c>
      <c r="N416" s="3">
        <f>L416/M416</f>
        <v>3.0422754694899901E-2</v>
      </c>
      <c r="O416" s="7">
        <f>1/N416</f>
        <v>32.870133228521901</v>
      </c>
      <c r="P416" s="3" t="str">
        <f>IF(O416&gt;21,"",N416)</f>
        <v/>
      </c>
      <c r="Q416" s="3" t="str">
        <f>IF(ISNUMBER(P416),SUMIF(A:A,A416,P:P),"")</f>
        <v/>
      </c>
      <c r="R416" s="3" t="str">
        <f>IFERROR(P416*(1/Q416),"")</f>
        <v/>
      </c>
      <c r="S416" s="8" t="str">
        <f>IFERROR(1/R416,"")</f>
        <v/>
      </c>
    </row>
    <row r="417" spans="1:19" x14ac:dyDescent="0.25">
      <c r="A417" s="1">
        <v>45</v>
      </c>
      <c r="B417" s="5">
        <v>0.68194444444444446</v>
      </c>
      <c r="C417" s="1" t="s">
        <v>70</v>
      </c>
      <c r="D417" s="1">
        <v>6</v>
      </c>
      <c r="E417" s="1">
        <v>8</v>
      </c>
      <c r="F417" s="1" t="s">
        <v>446</v>
      </c>
      <c r="G417" s="2">
        <v>26.335166666666598</v>
      </c>
      <c r="H417" s="6">
        <f>1+COUNTIFS(A:A,A417,O:O,"&lt;"&amp;O417)</f>
        <v>13</v>
      </c>
      <c r="I417" s="2">
        <f>AVERAGEIF(A:A,A417,G:G)</f>
        <v>48.234138461538457</v>
      </c>
      <c r="J417" s="2">
        <f>G417-I417</f>
        <v>-21.898971794871859</v>
      </c>
      <c r="K417" s="2">
        <f>90+J417</f>
        <v>68.101028205128145</v>
      </c>
      <c r="L417" s="2">
        <f>EXP(0.06*K417)</f>
        <v>59.505080312363042</v>
      </c>
      <c r="M417" s="2">
        <f>SUMIF(A:A,A417,L:L)</f>
        <v>3829.6248736865323</v>
      </c>
      <c r="N417" s="3">
        <f>L417/M417</f>
        <v>1.5538096360618566E-2</v>
      </c>
      <c r="O417" s="7">
        <f>1/N417</f>
        <v>64.357948154737173</v>
      </c>
      <c r="P417" s="3" t="str">
        <f>IF(O417&gt;21,"",N417)</f>
        <v/>
      </c>
      <c r="Q417" s="3" t="str">
        <f>IF(ISNUMBER(P417),SUMIF(A:A,A417,P:P),"")</f>
        <v/>
      </c>
      <c r="R417" s="3" t="str">
        <f>IFERROR(P417*(1/Q417),"")</f>
        <v/>
      </c>
      <c r="S417" s="8" t="str">
        <f>IFERROR(1/R417,"")</f>
        <v/>
      </c>
    </row>
    <row r="418" spans="1:19" x14ac:dyDescent="0.25">
      <c r="A418" s="1">
        <v>46</v>
      </c>
      <c r="B418" s="5">
        <v>0.68472222222222223</v>
      </c>
      <c r="C418" s="1" t="s">
        <v>184</v>
      </c>
      <c r="D418" s="1">
        <v>4</v>
      </c>
      <c r="E418" s="1">
        <v>2</v>
      </c>
      <c r="F418" s="1" t="s">
        <v>325</v>
      </c>
      <c r="G418" s="2">
        <v>67.273266666666601</v>
      </c>
      <c r="H418" s="6">
        <f>1+COUNTIFS(A:A,A418,O:O,"&lt;"&amp;O418)</f>
        <v>1</v>
      </c>
      <c r="I418" s="2">
        <f>AVERAGEIF(A:A,A418,G:G)</f>
        <v>47.690252380952366</v>
      </c>
      <c r="J418" s="2">
        <f>G418-I418</f>
        <v>19.583014285714235</v>
      </c>
      <c r="K418" s="2">
        <f>90+J418</f>
        <v>109.58301428571423</v>
      </c>
      <c r="L418" s="2">
        <f>EXP(0.06*K418)</f>
        <v>716.93190009573163</v>
      </c>
      <c r="M418" s="2">
        <f>SUMIF(A:A,A418,L:L)</f>
        <v>1876.3833695632916</v>
      </c>
      <c r="N418" s="3">
        <f>L418/M418</f>
        <v>0.38208178122074804</v>
      </c>
      <c r="O418" s="7">
        <f>1/N418</f>
        <v>2.6172407299950509</v>
      </c>
      <c r="P418" s="3">
        <f>IF(O418&gt;21,"",N418)</f>
        <v>0.38208178122074804</v>
      </c>
      <c r="Q418" s="3">
        <f>IF(ISNUMBER(P418),SUMIF(A:A,A418,P:P),"")</f>
        <v>1</v>
      </c>
      <c r="R418" s="3">
        <f>IFERROR(P418*(1/Q418),"")</f>
        <v>0.38208178122074804</v>
      </c>
      <c r="S418" s="8">
        <f>IFERROR(1/R418,"")</f>
        <v>2.6172407299950509</v>
      </c>
    </row>
    <row r="419" spans="1:19" x14ac:dyDescent="0.25">
      <c r="A419" s="1">
        <v>46</v>
      </c>
      <c r="B419" s="5">
        <v>0.68472222222222223</v>
      </c>
      <c r="C419" s="1" t="s">
        <v>184</v>
      </c>
      <c r="D419" s="1">
        <v>4</v>
      </c>
      <c r="E419" s="1">
        <v>4</v>
      </c>
      <c r="F419" s="1" t="s">
        <v>453</v>
      </c>
      <c r="G419" s="2">
        <v>53.670866666666598</v>
      </c>
      <c r="H419" s="6">
        <f>1+COUNTIFS(A:A,A419,O:O,"&lt;"&amp;O419)</f>
        <v>2</v>
      </c>
      <c r="I419" s="2">
        <f>AVERAGEIF(A:A,A419,G:G)</f>
        <v>47.690252380952366</v>
      </c>
      <c r="J419" s="2">
        <f>G419-I419</f>
        <v>5.9806142857142319</v>
      </c>
      <c r="K419" s="2">
        <f>90+J419</f>
        <v>95.980614285714239</v>
      </c>
      <c r="L419" s="2">
        <f>EXP(0.06*K419)</f>
        <v>316.97942206312024</v>
      </c>
      <c r="M419" s="2">
        <f>SUMIF(A:A,A419,L:L)</f>
        <v>1876.3833695632916</v>
      </c>
      <c r="N419" s="3">
        <f>L419/M419</f>
        <v>0.16893105492450292</v>
      </c>
      <c r="O419" s="7">
        <f>1/N419</f>
        <v>5.919574707249124</v>
      </c>
      <c r="P419" s="3">
        <f>IF(O419&gt;21,"",N419)</f>
        <v>0.16893105492450292</v>
      </c>
      <c r="Q419" s="3">
        <f>IF(ISNUMBER(P419),SUMIF(A:A,A419,P:P),"")</f>
        <v>1</v>
      </c>
      <c r="R419" s="3">
        <f>IFERROR(P419*(1/Q419),"")</f>
        <v>0.16893105492450292</v>
      </c>
      <c r="S419" s="8">
        <f>IFERROR(1/R419,"")</f>
        <v>5.919574707249124</v>
      </c>
    </row>
    <row r="420" spans="1:19" x14ac:dyDescent="0.25">
      <c r="A420" s="1">
        <v>46</v>
      </c>
      <c r="B420" s="5">
        <v>0.68472222222222223</v>
      </c>
      <c r="C420" s="1" t="s">
        <v>184</v>
      </c>
      <c r="D420" s="1">
        <v>4</v>
      </c>
      <c r="E420" s="1">
        <v>1</v>
      </c>
      <c r="F420" s="1" t="s">
        <v>452</v>
      </c>
      <c r="G420" s="2">
        <v>48.757966666666704</v>
      </c>
      <c r="H420" s="6">
        <f>1+COUNTIFS(A:A,A420,O:O,"&lt;"&amp;O420)</f>
        <v>3</v>
      </c>
      <c r="I420" s="2">
        <f>AVERAGEIF(A:A,A420,G:G)</f>
        <v>47.690252380952366</v>
      </c>
      <c r="J420" s="2">
        <f>G420-I420</f>
        <v>1.067714285714338</v>
      </c>
      <c r="K420" s="2">
        <f>90+J420</f>
        <v>91.067714285714345</v>
      </c>
      <c r="L420" s="2">
        <f>EXP(0.06*K420)</f>
        <v>236.05453459959594</v>
      </c>
      <c r="M420" s="2">
        <f>SUMIF(A:A,A420,L:L)</f>
        <v>1876.3833695632916</v>
      </c>
      <c r="N420" s="3">
        <f>L420/M420</f>
        <v>0.12580293474597098</v>
      </c>
      <c r="O420" s="7">
        <f>1/N420</f>
        <v>7.9489401580278027</v>
      </c>
      <c r="P420" s="3">
        <f>IF(O420&gt;21,"",N420)</f>
        <v>0.12580293474597098</v>
      </c>
      <c r="Q420" s="3">
        <f>IF(ISNUMBER(P420),SUMIF(A:A,A420,P:P),"")</f>
        <v>1</v>
      </c>
      <c r="R420" s="3">
        <f>IFERROR(P420*(1/Q420),"")</f>
        <v>0.12580293474597098</v>
      </c>
      <c r="S420" s="8">
        <f>IFERROR(1/R420,"")</f>
        <v>7.9489401580278027</v>
      </c>
    </row>
    <row r="421" spans="1:19" x14ac:dyDescent="0.25">
      <c r="A421" s="1">
        <v>46</v>
      </c>
      <c r="B421" s="5">
        <v>0.68472222222222223</v>
      </c>
      <c r="C421" s="1" t="s">
        <v>184</v>
      </c>
      <c r="D421" s="1">
        <v>4</v>
      </c>
      <c r="E421" s="1">
        <v>5</v>
      </c>
      <c r="F421" s="1" t="s">
        <v>454</v>
      </c>
      <c r="G421" s="2">
        <v>43.471699999999998</v>
      </c>
      <c r="H421" s="6">
        <f>1+COUNTIFS(A:A,A421,O:O,"&lt;"&amp;O421)</f>
        <v>4</v>
      </c>
      <c r="I421" s="2">
        <f>AVERAGEIF(A:A,A421,G:G)</f>
        <v>47.690252380952366</v>
      </c>
      <c r="J421" s="2">
        <f>G421-I421</f>
        <v>-4.2185523809523673</v>
      </c>
      <c r="K421" s="2">
        <f>90+J421</f>
        <v>85.78144761904764</v>
      </c>
      <c r="L421" s="2">
        <f>EXP(0.06*K421)</f>
        <v>171.89552116157088</v>
      </c>
      <c r="M421" s="2">
        <f>SUMIF(A:A,A421,L:L)</f>
        <v>1876.3833695632916</v>
      </c>
      <c r="N421" s="3">
        <f>L421/M421</f>
        <v>9.1610021677807643E-2</v>
      </c>
      <c r="O421" s="7">
        <f>1/N421</f>
        <v>10.915836299187866</v>
      </c>
      <c r="P421" s="3">
        <f>IF(O421&gt;21,"",N421)</f>
        <v>9.1610021677807643E-2</v>
      </c>
      <c r="Q421" s="3">
        <f>IF(ISNUMBER(P421),SUMIF(A:A,A421,P:P),"")</f>
        <v>1</v>
      </c>
      <c r="R421" s="3">
        <f>IFERROR(P421*(1/Q421),"")</f>
        <v>9.1610021677807643E-2</v>
      </c>
      <c r="S421" s="8">
        <f>IFERROR(1/R421,"")</f>
        <v>10.915836299187866</v>
      </c>
    </row>
    <row r="422" spans="1:19" x14ac:dyDescent="0.25">
      <c r="A422" s="1">
        <v>46</v>
      </c>
      <c r="B422" s="5">
        <v>0.68472222222222223</v>
      </c>
      <c r="C422" s="1" t="s">
        <v>184</v>
      </c>
      <c r="D422" s="1">
        <v>4</v>
      </c>
      <c r="E422" s="1">
        <v>7</v>
      </c>
      <c r="F422" s="1" t="s">
        <v>456</v>
      </c>
      <c r="G422" s="2">
        <v>43.0996666666667</v>
      </c>
      <c r="H422" s="6">
        <f>1+COUNTIFS(A:A,A422,O:O,"&lt;"&amp;O422)</f>
        <v>5</v>
      </c>
      <c r="I422" s="2">
        <f>AVERAGEIF(A:A,A422,G:G)</f>
        <v>47.690252380952366</v>
      </c>
      <c r="J422" s="2">
        <f>G422-I422</f>
        <v>-4.5905857142856661</v>
      </c>
      <c r="K422" s="2">
        <f>90+J422</f>
        <v>85.409414285714334</v>
      </c>
      <c r="L422" s="2">
        <f>EXP(0.06*K422)</f>
        <v>168.10097779486938</v>
      </c>
      <c r="M422" s="2">
        <f>SUMIF(A:A,A422,L:L)</f>
        <v>1876.3833695632916</v>
      </c>
      <c r="N422" s="3">
        <f>L422/M422</f>
        <v>8.9587757236407994E-2</v>
      </c>
      <c r="O422" s="7">
        <f>1/N422</f>
        <v>11.162239471640721</v>
      </c>
      <c r="P422" s="3">
        <f>IF(O422&gt;21,"",N422)</f>
        <v>8.9587757236407994E-2</v>
      </c>
      <c r="Q422" s="3">
        <f>IF(ISNUMBER(P422),SUMIF(A:A,A422,P:P),"")</f>
        <v>1</v>
      </c>
      <c r="R422" s="3">
        <f>IFERROR(P422*(1/Q422),"")</f>
        <v>8.9587757236407994E-2</v>
      </c>
      <c r="S422" s="8">
        <f>IFERROR(1/R422,"")</f>
        <v>11.162239471640721</v>
      </c>
    </row>
    <row r="423" spans="1:19" x14ac:dyDescent="0.25">
      <c r="A423" s="1">
        <v>46</v>
      </c>
      <c r="B423" s="5">
        <v>0.68472222222222223</v>
      </c>
      <c r="C423" s="1" t="s">
        <v>184</v>
      </c>
      <c r="D423" s="1">
        <v>4</v>
      </c>
      <c r="E423" s="1">
        <v>6</v>
      </c>
      <c r="F423" s="1" t="s">
        <v>455</v>
      </c>
      <c r="G423" s="2">
        <v>42.640166666666701</v>
      </c>
      <c r="H423" s="6">
        <f>1+COUNTIFS(A:A,A423,O:O,"&lt;"&amp;O423)</f>
        <v>6</v>
      </c>
      <c r="I423" s="2">
        <f>AVERAGEIF(A:A,A423,G:G)</f>
        <v>47.690252380952366</v>
      </c>
      <c r="J423" s="2">
        <f>G423-I423</f>
        <v>-5.0500857142856646</v>
      </c>
      <c r="K423" s="2">
        <f>90+J423</f>
        <v>84.949914285714328</v>
      </c>
      <c r="L423" s="2">
        <f>EXP(0.06*K423)</f>
        <v>163.52973792679654</v>
      </c>
      <c r="M423" s="2">
        <f>SUMIF(A:A,A423,L:L)</f>
        <v>1876.3833695632916</v>
      </c>
      <c r="N423" s="3">
        <f>L423/M423</f>
        <v>8.7151560059315791E-2</v>
      </c>
      <c r="O423" s="7">
        <f>1/N423</f>
        <v>11.474263906686179</v>
      </c>
      <c r="P423" s="3">
        <f>IF(O423&gt;21,"",N423)</f>
        <v>8.7151560059315791E-2</v>
      </c>
      <c r="Q423" s="3">
        <f>IF(ISNUMBER(P423),SUMIF(A:A,A423,P:P),"")</f>
        <v>1</v>
      </c>
      <c r="R423" s="3">
        <f>IFERROR(P423*(1/Q423),"")</f>
        <v>8.7151560059315791E-2</v>
      </c>
      <c r="S423" s="8">
        <f>IFERROR(1/R423,"")</f>
        <v>11.474263906686179</v>
      </c>
    </row>
    <row r="424" spans="1:19" x14ac:dyDescent="0.25">
      <c r="A424" s="1">
        <v>46</v>
      </c>
      <c r="B424" s="5">
        <v>0.68472222222222223</v>
      </c>
      <c r="C424" s="1" t="s">
        <v>184</v>
      </c>
      <c r="D424" s="1">
        <v>4</v>
      </c>
      <c r="E424" s="1">
        <v>3</v>
      </c>
      <c r="F424" s="1" t="s">
        <v>24</v>
      </c>
      <c r="G424" s="2">
        <v>34.918133333333301</v>
      </c>
      <c r="H424" s="6">
        <f>1+COUNTIFS(A:A,A424,O:O,"&lt;"&amp;O424)</f>
        <v>7</v>
      </c>
      <c r="I424" s="2">
        <f>AVERAGEIF(A:A,A424,G:G)</f>
        <v>47.690252380952366</v>
      </c>
      <c r="J424" s="2">
        <f>G424-I424</f>
        <v>-12.772119047619064</v>
      </c>
      <c r="K424" s="2">
        <f>90+J424</f>
        <v>77.227880952380929</v>
      </c>
      <c r="L424" s="2">
        <f>EXP(0.06*K424)</f>
        <v>102.89127592160715</v>
      </c>
      <c r="M424" s="2">
        <f>SUMIF(A:A,A424,L:L)</f>
        <v>1876.3833695632916</v>
      </c>
      <c r="N424" s="3">
        <f>L424/M424</f>
        <v>5.4834890135246728E-2</v>
      </c>
      <c r="O424" s="7">
        <f>1/N424</f>
        <v>18.236564303011537</v>
      </c>
      <c r="P424" s="3">
        <f>IF(O424&gt;21,"",N424)</f>
        <v>5.4834890135246728E-2</v>
      </c>
      <c r="Q424" s="3">
        <f>IF(ISNUMBER(P424),SUMIF(A:A,A424,P:P),"")</f>
        <v>1</v>
      </c>
      <c r="R424" s="3">
        <f>IFERROR(P424*(1/Q424),"")</f>
        <v>5.4834890135246728E-2</v>
      </c>
      <c r="S424" s="8">
        <f>IFERROR(1/R424,"")</f>
        <v>18.236564303011537</v>
      </c>
    </row>
    <row r="425" spans="1:19" x14ac:dyDescent="0.25">
      <c r="A425" s="1">
        <v>47</v>
      </c>
      <c r="B425" s="5">
        <v>0.6875</v>
      </c>
      <c r="C425" s="1" t="s">
        <v>40</v>
      </c>
      <c r="D425" s="1">
        <v>7</v>
      </c>
      <c r="E425" s="1">
        <v>12</v>
      </c>
      <c r="F425" s="1" t="s">
        <v>468</v>
      </c>
      <c r="G425" s="2">
        <v>63.888766666666697</v>
      </c>
      <c r="H425" s="6">
        <f>1+COUNTIFS(A:A,A425,O:O,"&lt;"&amp;O425)</f>
        <v>1</v>
      </c>
      <c r="I425" s="2">
        <f>AVERAGEIF(A:A,A425,G:G)</f>
        <v>48.001876923076921</v>
      </c>
      <c r="J425" s="2">
        <f>G425-I425</f>
        <v>15.886889743589776</v>
      </c>
      <c r="K425" s="2">
        <f>90+J425</f>
        <v>105.88688974358978</v>
      </c>
      <c r="L425" s="2">
        <f>EXP(0.06*K425)</f>
        <v>574.3353071800052</v>
      </c>
      <c r="M425" s="2">
        <f>SUMIF(A:A,A425,L:L)</f>
        <v>3350.4189004235332</v>
      </c>
      <c r="N425" s="3">
        <f>L425/M425</f>
        <v>0.17142193983785201</v>
      </c>
      <c r="O425" s="7">
        <f>1/N425</f>
        <v>5.833559000358413</v>
      </c>
      <c r="P425" s="3">
        <f>IF(O425&gt;21,"",N425)</f>
        <v>0.17142193983785201</v>
      </c>
      <c r="Q425" s="3">
        <f>IF(ISNUMBER(P425),SUMIF(A:A,A425,P:P),"")</f>
        <v>0.79837626036450693</v>
      </c>
      <c r="R425" s="3">
        <f>IFERROR(P425*(1/Q425),"")</f>
        <v>0.21471322275988963</v>
      </c>
      <c r="S425" s="8">
        <f>IFERROR(1/R425,"")</f>
        <v>4.6573750193218606</v>
      </c>
    </row>
    <row r="426" spans="1:19" x14ac:dyDescent="0.25">
      <c r="A426" s="1">
        <v>47</v>
      </c>
      <c r="B426" s="5">
        <v>0.6875</v>
      </c>
      <c r="C426" s="1" t="s">
        <v>40</v>
      </c>
      <c r="D426" s="1">
        <v>7</v>
      </c>
      <c r="E426" s="1">
        <v>8</v>
      </c>
      <c r="F426" s="1" t="s">
        <v>464</v>
      </c>
      <c r="G426" s="2">
        <v>61.923366666666702</v>
      </c>
      <c r="H426" s="6">
        <f>1+COUNTIFS(A:A,A426,O:O,"&lt;"&amp;O426)</f>
        <v>2</v>
      </c>
      <c r="I426" s="2">
        <f>AVERAGEIF(A:A,A426,G:G)</f>
        <v>48.001876923076921</v>
      </c>
      <c r="J426" s="2">
        <f>G426-I426</f>
        <v>13.921489743589781</v>
      </c>
      <c r="K426" s="2">
        <f>90+J426</f>
        <v>103.92148974358977</v>
      </c>
      <c r="L426" s="2">
        <f>EXP(0.06*K426)</f>
        <v>510.44831296572266</v>
      </c>
      <c r="M426" s="2">
        <f>SUMIF(A:A,A426,L:L)</f>
        <v>3350.4189004235332</v>
      </c>
      <c r="N426" s="3">
        <f>L426/M426</f>
        <v>0.15235357969751062</v>
      </c>
      <c r="O426" s="7">
        <f>1/N426</f>
        <v>6.5636790549027015</v>
      </c>
      <c r="P426" s="3">
        <f>IF(O426&gt;21,"",N426)</f>
        <v>0.15235357969751062</v>
      </c>
      <c r="Q426" s="3">
        <f>IF(ISNUMBER(P426),SUMIF(A:A,A426,P:P),"")</f>
        <v>0.79837626036450693</v>
      </c>
      <c r="R426" s="3">
        <f>IFERROR(P426*(1/Q426),"")</f>
        <v>0.19082929598627096</v>
      </c>
      <c r="S426" s="8">
        <f>IFERROR(1/R426,"")</f>
        <v>5.2402855380860602</v>
      </c>
    </row>
    <row r="427" spans="1:19" x14ac:dyDescent="0.25">
      <c r="A427" s="1">
        <v>47</v>
      </c>
      <c r="B427" s="5">
        <v>0.6875</v>
      </c>
      <c r="C427" s="1" t="s">
        <v>40</v>
      </c>
      <c r="D427" s="1">
        <v>7</v>
      </c>
      <c r="E427" s="1">
        <v>4</v>
      </c>
      <c r="F427" s="1" t="s">
        <v>460</v>
      </c>
      <c r="G427" s="2">
        <v>56.891599999999997</v>
      </c>
      <c r="H427" s="6">
        <f>1+COUNTIFS(A:A,A427,O:O,"&lt;"&amp;O427)</f>
        <v>3</v>
      </c>
      <c r="I427" s="2">
        <f>AVERAGEIF(A:A,A427,G:G)</f>
        <v>48.001876923076921</v>
      </c>
      <c r="J427" s="2">
        <f>G427-I427</f>
        <v>8.889723076923076</v>
      </c>
      <c r="K427" s="2">
        <f>90+J427</f>
        <v>98.889723076923076</v>
      </c>
      <c r="L427" s="2">
        <f>EXP(0.06*K427)</f>
        <v>377.42934462516678</v>
      </c>
      <c r="M427" s="2">
        <f>SUMIF(A:A,A427,L:L)</f>
        <v>3350.4189004235332</v>
      </c>
      <c r="N427" s="3">
        <f>L427/M427</f>
        <v>0.11265138952548745</v>
      </c>
      <c r="O427" s="7">
        <f>1/N427</f>
        <v>8.8769433223346912</v>
      </c>
      <c r="P427" s="3">
        <f>IF(O427&gt;21,"",N427)</f>
        <v>0.11265138952548745</v>
      </c>
      <c r="Q427" s="3">
        <f>IF(ISNUMBER(P427),SUMIF(A:A,A427,P:P),"")</f>
        <v>0.79837626036450693</v>
      </c>
      <c r="R427" s="3">
        <f>IFERROR(P427*(1/Q427),"")</f>
        <v>0.14110062525413181</v>
      </c>
      <c r="S427" s="8">
        <f>IFERROR(1/R427,"")</f>
        <v>7.0871408131532521</v>
      </c>
    </row>
    <row r="428" spans="1:19" x14ac:dyDescent="0.25">
      <c r="A428" s="1">
        <v>47</v>
      </c>
      <c r="B428" s="5">
        <v>0.6875</v>
      </c>
      <c r="C428" s="1" t="s">
        <v>40</v>
      </c>
      <c r="D428" s="1">
        <v>7</v>
      </c>
      <c r="E428" s="1">
        <v>3</v>
      </c>
      <c r="F428" s="1" t="s">
        <v>459</v>
      </c>
      <c r="G428" s="2">
        <v>56.722566666666594</v>
      </c>
      <c r="H428" s="6">
        <f>1+COUNTIFS(A:A,A428,O:O,"&lt;"&amp;O428)</f>
        <v>4</v>
      </c>
      <c r="I428" s="2">
        <f>AVERAGEIF(A:A,A428,G:G)</f>
        <v>48.001876923076921</v>
      </c>
      <c r="J428" s="2">
        <f>G428-I428</f>
        <v>8.7206897435896735</v>
      </c>
      <c r="K428" s="2">
        <f>90+J428</f>
        <v>98.720689743589674</v>
      </c>
      <c r="L428" s="2">
        <f>EXP(0.06*K428)</f>
        <v>373.62080197729841</v>
      </c>
      <c r="M428" s="2">
        <f>SUMIF(A:A,A428,L:L)</f>
        <v>3350.4189004235332</v>
      </c>
      <c r="N428" s="3">
        <f>L428/M428</f>
        <v>0.11151465326621345</v>
      </c>
      <c r="O428" s="7">
        <f>1/N428</f>
        <v>8.9674313707701643</v>
      </c>
      <c r="P428" s="3">
        <f>IF(O428&gt;21,"",N428)</f>
        <v>0.11151465326621345</v>
      </c>
      <c r="Q428" s="3">
        <f>IF(ISNUMBER(P428),SUMIF(A:A,A428,P:P),"")</f>
        <v>0.79837626036450693</v>
      </c>
      <c r="R428" s="3">
        <f>IFERROR(P428*(1/Q428),"")</f>
        <v>0.13967681505872967</v>
      </c>
      <c r="S428" s="8">
        <f>IFERROR(1/R428,"")</f>
        <v>7.1593843228708485</v>
      </c>
    </row>
    <row r="429" spans="1:19" x14ac:dyDescent="0.25">
      <c r="A429" s="1">
        <v>47</v>
      </c>
      <c r="B429" s="5">
        <v>0.6875</v>
      </c>
      <c r="C429" s="1" t="s">
        <v>40</v>
      </c>
      <c r="D429" s="1">
        <v>7</v>
      </c>
      <c r="E429" s="1">
        <v>9</v>
      </c>
      <c r="F429" s="1" t="s">
        <v>465</v>
      </c>
      <c r="G429" s="2">
        <v>50.807133333333297</v>
      </c>
      <c r="H429" s="6">
        <f>1+COUNTIFS(A:A,A429,O:O,"&lt;"&amp;O429)</f>
        <v>5</v>
      </c>
      <c r="I429" s="2">
        <f>AVERAGEIF(A:A,A429,G:G)</f>
        <v>48.001876923076921</v>
      </c>
      <c r="J429" s="2">
        <f>G429-I429</f>
        <v>2.8052564102563764</v>
      </c>
      <c r="K429" s="2">
        <f>90+J429</f>
        <v>92.805256410256376</v>
      </c>
      <c r="L429" s="2">
        <f>EXP(0.06*K429)</f>
        <v>261.99237089489986</v>
      </c>
      <c r="M429" s="2">
        <f>SUMIF(A:A,A429,L:L)</f>
        <v>3350.4189004235332</v>
      </c>
      <c r="N429" s="3">
        <f>L429/M429</f>
        <v>7.8196899755365187E-2</v>
      </c>
      <c r="O429" s="7">
        <f>1/N429</f>
        <v>12.788230775496809</v>
      </c>
      <c r="P429" s="3">
        <f>IF(O429&gt;21,"",N429)</f>
        <v>7.8196899755365187E-2</v>
      </c>
      <c r="Q429" s="3">
        <f>IF(ISNUMBER(P429),SUMIF(A:A,A429,P:P),"")</f>
        <v>0.79837626036450693</v>
      </c>
      <c r="R429" s="3">
        <f>IFERROR(P429*(1/Q429),"")</f>
        <v>9.7944921007124625E-2</v>
      </c>
      <c r="S429" s="8">
        <f>IFERROR(1/R429,"")</f>
        <v>10.20981986321944</v>
      </c>
    </row>
    <row r="430" spans="1:19" x14ac:dyDescent="0.25">
      <c r="A430" s="1">
        <v>47</v>
      </c>
      <c r="B430" s="5">
        <v>0.6875</v>
      </c>
      <c r="C430" s="1" t="s">
        <v>40</v>
      </c>
      <c r="D430" s="1">
        <v>7</v>
      </c>
      <c r="E430" s="1">
        <v>7</v>
      </c>
      <c r="F430" s="1" t="s">
        <v>463</v>
      </c>
      <c r="G430" s="2">
        <v>48.580066666666696</v>
      </c>
      <c r="H430" s="6">
        <f>1+COUNTIFS(A:A,A430,O:O,"&lt;"&amp;O430)</f>
        <v>6</v>
      </c>
      <c r="I430" s="2">
        <f>AVERAGEIF(A:A,A430,G:G)</f>
        <v>48.001876923076921</v>
      </c>
      <c r="J430" s="2">
        <f>G430-I430</f>
        <v>0.57818974358977471</v>
      </c>
      <c r="K430" s="2">
        <f>90+J430</f>
        <v>90.578189743589775</v>
      </c>
      <c r="L430" s="2">
        <f>EXP(0.06*K430)</f>
        <v>229.22209589338709</v>
      </c>
      <c r="M430" s="2">
        <f>SUMIF(A:A,A430,L:L)</f>
        <v>3350.4189004235332</v>
      </c>
      <c r="N430" s="3">
        <f>L430/M430</f>
        <v>6.8415951170885128E-2</v>
      </c>
      <c r="O430" s="7">
        <f>1/N430</f>
        <v>14.616474416942065</v>
      </c>
      <c r="P430" s="3">
        <f>IF(O430&gt;21,"",N430)</f>
        <v>6.8415951170885128E-2</v>
      </c>
      <c r="Q430" s="3">
        <f>IF(ISNUMBER(P430),SUMIF(A:A,A430,P:P),"")</f>
        <v>0.79837626036450693</v>
      </c>
      <c r="R430" s="3">
        <f>IFERROR(P430*(1/Q430),"")</f>
        <v>8.5693869629401453E-2</v>
      </c>
      <c r="S430" s="8">
        <f>IFERROR(1/R430,"")</f>
        <v>11.669446184711694</v>
      </c>
    </row>
    <row r="431" spans="1:19" x14ac:dyDescent="0.25">
      <c r="A431" s="1">
        <v>47</v>
      </c>
      <c r="B431" s="5">
        <v>0.6875</v>
      </c>
      <c r="C431" s="1" t="s">
        <v>40</v>
      </c>
      <c r="D431" s="1">
        <v>7</v>
      </c>
      <c r="E431" s="1">
        <v>2</v>
      </c>
      <c r="F431" s="1" t="s">
        <v>458</v>
      </c>
      <c r="G431" s="2">
        <v>45.116833333333304</v>
      </c>
      <c r="H431" s="6">
        <f>1+COUNTIFS(A:A,A431,O:O,"&lt;"&amp;O431)</f>
        <v>7</v>
      </c>
      <c r="I431" s="2">
        <f>AVERAGEIF(A:A,A431,G:G)</f>
        <v>48.001876923076921</v>
      </c>
      <c r="J431" s="2">
        <f>G431-I431</f>
        <v>-2.8850435897436171</v>
      </c>
      <c r="K431" s="2">
        <f>90+J431</f>
        <v>87.114956410256383</v>
      </c>
      <c r="L431" s="2">
        <f>EXP(0.06*K431)</f>
        <v>186.21415541966303</v>
      </c>
      <c r="M431" s="2">
        <f>SUMIF(A:A,A431,L:L)</f>
        <v>3350.4189004235332</v>
      </c>
      <c r="N431" s="3">
        <f>L431/M431</f>
        <v>5.5579365134348822E-2</v>
      </c>
      <c r="O431" s="7">
        <f>1/N431</f>
        <v>17.992289001192386</v>
      </c>
      <c r="P431" s="3">
        <f>IF(O431&gt;21,"",N431)</f>
        <v>5.5579365134348822E-2</v>
      </c>
      <c r="Q431" s="3">
        <f>IF(ISNUMBER(P431),SUMIF(A:A,A431,P:P),"")</f>
        <v>0.79837626036450693</v>
      </c>
      <c r="R431" s="3">
        <f>IFERROR(P431*(1/Q431),"")</f>
        <v>6.961550323274078E-2</v>
      </c>
      <c r="S431" s="8">
        <f>IFERROR(1/R431,"")</f>
        <v>14.364616408169427</v>
      </c>
    </row>
    <row r="432" spans="1:19" x14ac:dyDescent="0.25">
      <c r="A432" s="1">
        <v>47</v>
      </c>
      <c r="B432" s="5">
        <v>0.6875</v>
      </c>
      <c r="C432" s="1" t="s">
        <v>40</v>
      </c>
      <c r="D432" s="1">
        <v>7</v>
      </c>
      <c r="E432" s="1">
        <v>1</v>
      </c>
      <c r="F432" s="1" t="s">
        <v>457</v>
      </c>
      <c r="G432" s="2">
        <v>42.757300000000001</v>
      </c>
      <c r="H432" s="6">
        <f>1+COUNTIFS(A:A,A432,O:O,"&lt;"&amp;O432)</f>
        <v>8</v>
      </c>
      <c r="I432" s="2">
        <f>AVERAGEIF(A:A,A432,G:G)</f>
        <v>48.001876923076921</v>
      </c>
      <c r="J432" s="2">
        <f>G432-I432</f>
        <v>-5.2445769230769201</v>
      </c>
      <c r="K432" s="2">
        <f>90+J432</f>
        <v>84.75542307692308</v>
      </c>
      <c r="L432" s="2">
        <f>EXP(0.06*K432)</f>
        <v>161.63252341856051</v>
      </c>
      <c r="M432" s="2">
        <f>SUMIF(A:A,A432,L:L)</f>
        <v>3350.4189004235332</v>
      </c>
      <c r="N432" s="3">
        <f>L432/M432</f>
        <v>4.8242481976844213E-2</v>
      </c>
      <c r="O432" s="7">
        <f>1/N432</f>
        <v>20.728618408977951</v>
      </c>
      <c r="P432" s="3">
        <f>IF(O432&gt;21,"",N432)</f>
        <v>4.8242481976844213E-2</v>
      </c>
      <c r="Q432" s="3">
        <f>IF(ISNUMBER(P432),SUMIF(A:A,A432,P:P),"")</f>
        <v>0.79837626036450693</v>
      </c>
      <c r="R432" s="3">
        <f>IFERROR(P432*(1/Q432),"")</f>
        <v>6.0425747071711042E-2</v>
      </c>
      <c r="S432" s="8">
        <f>IFERROR(1/R432,"")</f>
        <v>16.549236847882693</v>
      </c>
    </row>
    <row r="433" spans="1:19" x14ac:dyDescent="0.25">
      <c r="A433" s="1">
        <v>47</v>
      </c>
      <c r="B433" s="5">
        <v>0.6875</v>
      </c>
      <c r="C433" s="1" t="s">
        <v>40</v>
      </c>
      <c r="D433" s="1">
        <v>7</v>
      </c>
      <c r="E433" s="1">
        <v>10</v>
      </c>
      <c r="F433" s="1" t="s">
        <v>466</v>
      </c>
      <c r="G433" s="2">
        <v>42.523800000000001</v>
      </c>
      <c r="H433" s="6">
        <f>1+COUNTIFS(A:A,A433,O:O,"&lt;"&amp;O433)</f>
        <v>9</v>
      </c>
      <c r="I433" s="2">
        <f>AVERAGEIF(A:A,A433,G:G)</f>
        <v>48.001876923076921</v>
      </c>
      <c r="J433" s="2">
        <f>G433-I433</f>
        <v>-5.4780769230769195</v>
      </c>
      <c r="K433" s="2">
        <f>90+J433</f>
        <v>84.521923076923088</v>
      </c>
      <c r="L433" s="2">
        <f>EXP(0.06*K433)</f>
        <v>159.38384056967715</v>
      </c>
      <c r="M433" s="2">
        <f>SUMIF(A:A,A433,L:L)</f>
        <v>3350.4189004235332</v>
      </c>
      <c r="N433" s="3">
        <f>L433/M433</f>
        <v>4.757131729095998E-2</v>
      </c>
      <c r="O433" s="7">
        <f>1/N433</f>
        <v>21.021070194119492</v>
      </c>
      <c r="P433" s="3" t="str">
        <f>IF(O433&gt;21,"",N433)</f>
        <v/>
      </c>
      <c r="Q433" s="3" t="str">
        <f>IF(ISNUMBER(P433),SUMIF(A:A,A433,P:P),"")</f>
        <v/>
      </c>
      <c r="R433" s="3" t="str">
        <f>IFERROR(P433*(1/Q433),"")</f>
        <v/>
      </c>
      <c r="S433" s="8" t="str">
        <f>IFERROR(1/R433,"")</f>
        <v/>
      </c>
    </row>
    <row r="434" spans="1:19" x14ac:dyDescent="0.25">
      <c r="A434" s="1">
        <v>47</v>
      </c>
      <c r="B434" s="5">
        <v>0.6875</v>
      </c>
      <c r="C434" s="1" t="s">
        <v>40</v>
      </c>
      <c r="D434" s="1">
        <v>7</v>
      </c>
      <c r="E434" s="1">
        <v>11</v>
      </c>
      <c r="F434" s="1" t="s">
        <v>467</v>
      </c>
      <c r="G434" s="2">
        <v>42.077766666666697</v>
      </c>
      <c r="H434" s="6">
        <f>1+COUNTIFS(A:A,A434,O:O,"&lt;"&amp;O434)</f>
        <v>10</v>
      </c>
      <c r="I434" s="2">
        <f>AVERAGEIF(A:A,A434,G:G)</f>
        <v>48.001876923076921</v>
      </c>
      <c r="J434" s="2">
        <f>G434-I434</f>
        <v>-5.9241102564102235</v>
      </c>
      <c r="K434" s="2">
        <f>90+J434</f>
        <v>84.075889743589784</v>
      </c>
      <c r="L434" s="2">
        <f>EXP(0.06*K434)</f>
        <v>155.17498018658546</v>
      </c>
      <c r="M434" s="2">
        <f>SUMIF(A:A,A434,L:L)</f>
        <v>3350.4189004235332</v>
      </c>
      <c r="N434" s="3">
        <f>L434/M434</f>
        <v>4.6315098141002452E-2</v>
      </c>
      <c r="O434" s="7">
        <f>1/N434</f>
        <v>21.591231372447563</v>
      </c>
      <c r="P434" s="3" t="str">
        <f>IF(O434&gt;21,"",N434)</f>
        <v/>
      </c>
      <c r="Q434" s="3" t="str">
        <f>IF(ISNUMBER(P434),SUMIF(A:A,A434,P:P),"")</f>
        <v/>
      </c>
      <c r="R434" s="3" t="str">
        <f>IFERROR(P434*(1/Q434),"")</f>
        <v/>
      </c>
      <c r="S434" s="8" t="str">
        <f>IFERROR(1/R434,"")</f>
        <v/>
      </c>
    </row>
    <row r="435" spans="1:19" x14ac:dyDescent="0.25">
      <c r="A435" s="1">
        <v>47</v>
      </c>
      <c r="B435" s="5">
        <v>0.6875</v>
      </c>
      <c r="C435" s="1" t="s">
        <v>40</v>
      </c>
      <c r="D435" s="1">
        <v>7</v>
      </c>
      <c r="E435" s="1">
        <v>5</v>
      </c>
      <c r="F435" s="1" t="s">
        <v>461</v>
      </c>
      <c r="G435" s="2">
        <v>41.497733333333301</v>
      </c>
      <c r="H435" s="6">
        <f>1+COUNTIFS(A:A,A435,O:O,"&lt;"&amp;O435)</f>
        <v>11</v>
      </c>
      <c r="I435" s="2">
        <f>AVERAGEIF(A:A,A435,G:G)</f>
        <v>48.001876923076921</v>
      </c>
      <c r="J435" s="2">
        <f>G435-I435</f>
        <v>-6.5041435897436202</v>
      </c>
      <c r="K435" s="2">
        <f>90+J435</f>
        <v>83.49585641025638</v>
      </c>
      <c r="L435" s="2">
        <f>EXP(0.06*K435)</f>
        <v>149.86747215780576</v>
      </c>
      <c r="M435" s="2">
        <f>SUMIF(A:A,A435,L:L)</f>
        <v>3350.4189004235332</v>
      </c>
      <c r="N435" s="3">
        <f>L435/M435</f>
        <v>4.4730965473857826E-2</v>
      </c>
      <c r="O435" s="7">
        <f>1/N435</f>
        <v>22.355877844497481</v>
      </c>
      <c r="P435" s="3" t="str">
        <f>IF(O435&gt;21,"",N435)</f>
        <v/>
      </c>
      <c r="Q435" s="3" t="str">
        <f>IF(ISNUMBER(P435),SUMIF(A:A,A435,P:P),"")</f>
        <v/>
      </c>
      <c r="R435" s="3" t="str">
        <f>IFERROR(P435*(1/Q435),"")</f>
        <v/>
      </c>
      <c r="S435" s="8" t="str">
        <f>IFERROR(1/R435,"")</f>
        <v/>
      </c>
    </row>
    <row r="436" spans="1:19" x14ac:dyDescent="0.25">
      <c r="A436" s="1">
        <v>47</v>
      </c>
      <c r="B436" s="5">
        <v>0.6875</v>
      </c>
      <c r="C436" s="1" t="s">
        <v>40</v>
      </c>
      <c r="D436" s="1">
        <v>7</v>
      </c>
      <c r="E436" s="1">
        <v>13</v>
      </c>
      <c r="F436" s="1" t="s">
        <v>469</v>
      </c>
      <c r="G436" s="2">
        <v>36.715199999999996</v>
      </c>
      <c r="H436" s="6">
        <f>1+COUNTIFS(A:A,A436,O:O,"&lt;"&amp;O436)</f>
        <v>12</v>
      </c>
      <c r="I436" s="2">
        <f>AVERAGEIF(A:A,A436,G:G)</f>
        <v>48.001876923076921</v>
      </c>
      <c r="J436" s="2">
        <f>G436-I436</f>
        <v>-11.286676923076925</v>
      </c>
      <c r="K436" s="2">
        <f>90+J436</f>
        <v>78.713323076923075</v>
      </c>
      <c r="L436" s="2">
        <f>EXP(0.06*K436)</f>
        <v>112.48269466536206</v>
      </c>
      <c r="M436" s="2">
        <f>SUMIF(A:A,A436,L:L)</f>
        <v>3350.4189004235332</v>
      </c>
      <c r="N436" s="3">
        <f>L436/M436</f>
        <v>3.3572725682493879E-2</v>
      </c>
      <c r="O436" s="7">
        <f>1/N436</f>
        <v>29.786083187205701</v>
      </c>
      <c r="P436" s="3" t="str">
        <f>IF(O436&gt;21,"",N436)</f>
        <v/>
      </c>
      <c r="Q436" s="3" t="str">
        <f>IF(ISNUMBER(P436),SUMIF(A:A,A436,P:P),"")</f>
        <v/>
      </c>
      <c r="R436" s="3" t="str">
        <f>IFERROR(P436*(1/Q436),"")</f>
        <v/>
      </c>
      <c r="S436" s="8" t="str">
        <f>IFERROR(1/R436,"")</f>
        <v/>
      </c>
    </row>
    <row r="437" spans="1:19" x14ac:dyDescent="0.25">
      <c r="A437" s="1">
        <v>47</v>
      </c>
      <c r="B437" s="5">
        <v>0.6875</v>
      </c>
      <c r="C437" s="1" t="s">
        <v>40</v>
      </c>
      <c r="D437" s="1">
        <v>7</v>
      </c>
      <c r="E437" s="1">
        <v>6</v>
      </c>
      <c r="F437" s="1" t="s">
        <v>462</v>
      </c>
      <c r="G437" s="2">
        <v>34.522266666666702</v>
      </c>
      <c r="H437" s="6">
        <f>1+COUNTIFS(A:A,A437,O:O,"&lt;"&amp;O437)</f>
        <v>13</v>
      </c>
      <c r="I437" s="2">
        <f>AVERAGEIF(A:A,A437,G:G)</f>
        <v>48.001876923076921</v>
      </c>
      <c r="J437" s="2">
        <f>G437-I437</f>
        <v>-13.479610256410218</v>
      </c>
      <c r="K437" s="2">
        <f>90+J437</f>
        <v>76.520389743589789</v>
      </c>
      <c r="L437" s="2">
        <f>EXP(0.06*K437)</f>
        <v>98.615000469399533</v>
      </c>
      <c r="M437" s="2">
        <f>SUMIF(A:A,A437,L:L)</f>
        <v>3350.4189004235332</v>
      </c>
      <c r="N437" s="3">
        <f>L437/M437</f>
        <v>2.9433633047179091E-2</v>
      </c>
      <c r="O437" s="7">
        <f>1/N437</f>
        <v>33.974738979625883</v>
      </c>
      <c r="P437" s="3" t="str">
        <f>IF(O437&gt;21,"",N437)</f>
        <v/>
      </c>
      <c r="Q437" s="3" t="str">
        <f>IF(ISNUMBER(P437),SUMIF(A:A,A437,P:P),"")</f>
        <v/>
      </c>
      <c r="R437" s="3" t="str">
        <f>IFERROR(P437*(1/Q437),"")</f>
        <v/>
      </c>
      <c r="S437" s="8" t="str">
        <f>IFERROR(1/R437,"")</f>
        <v/>
      </c>
    </row>
    <row r="438" spans="1:19" x14ac:dyDescent="0.25">
      <c r="A438" s="1">
        <v>48</v>
      </c>
      <c r="B438" s="5">
        <v>0.69097222222222221</v>
      </c>
      <c r="C438" s="1" t="s">
        <v>91</v>
      </c>
      <c r="D438" s="1">
        <v>6</v>
      </c>
      <c r="E438" s="1">
        <v>4</v>
      </c>
      <c r="F438" s="1" t="s">
        <v>474</v>
      </c>
      <c r="G438" s="2">
        <v>73.437866666666693</v>
      </c>
      <c r="H438" s="6">
        <f>1+COUNTIFS(A:A,A438,O:O,"&lt;"&amp;O438)</f>
        <v>1</v>
      </c>
      <c r="I438" s="2">
        <f>AVERAGEIF(A:A,A438,G:G)</f>
        <v>49.701150000000013</v>
      </c>
      <c r="J438" s="2">
        <f>G438-I438</f>
        <v>23.73671666666668</v>
      </c>
      <c r="K438" s="2">
        <f>90+J438</f>
        <v>113.73671666666668</v>
      </c>
      <c r="L438" s="2">
        <f>EXP(0.06*K438)</f>
        <v>919.84299695860057</v>
      </c>
      <c r="M438" s="2">
        <f>SUMIF(A:A,A438,L:L)</f>
        <v>3011.6640834903938</v>
      </c>
      <c r="N438" s="3">
        <f>L438/M438</f>
        <v>0.30542682432648355</v>
      </c>
      <c r="O438" s="7">
        <f>1/N438</f>
        <v>3.2741066610804888</v>
      </c>
      <c r="P438" s="3">
        <f>IF(O438&gt;21,"",N438)</f>
        <v>0.30542682432648355</v>
      </c>
      <c r="Q438" s="3">
        <f>IF(ISNUMBER(P438),SUMIF(A:A,A438,P:P),"")</f>
        <v>0.91070185785727775</v>
      </c>
      <c r="R438" s="3">
        <f>IFERROR(P438*(1/Q438),"")</f>
        <v>0.33537520725509384</v>
      </c>
      <c r="S438" s="8">
        <f>IFERROR(1/R438,"")</f>
        <v>2.9817350190688896</v>
      </c>
    </row>
    <row r="439" spans="1:19" x14ac:dyDescent="0.25">
      <c r="A439" s="1">
        <v>48</v>
      </c>
      <c r="B439" s="5">
        <v>0.69097222222222221</v>
      </c>
      <c r="C439" s="1" t="s">
        <v>91</v>
      </c>
      <c r="D439" s="1">
        <v>6</v>
      </c>
      <c r="E439" s="1">
        <v>2</v>
      </c>
      <c r="F439" s="1" t="s">
        <v>472</v>
      </c>
      <c r="G439" s="2">
        <v>65.3029333333333</v>
      </c>
      <c r="H439" s="6">
        <f>1+COUNTIFS(A:A,A439,O:O,"&lt;"&amp;O439)</f>
        <v>2</v>
      </c>
      <c r="I439" s="2">
        <f>AVERAGEIF(A:A,A439,G:G)</f>
        <v>49.701150000000013</v>
      </c>
      <c r="J439" s="2">
        <f>G439-I439</f>
        <v>15.601783333333287</v>
      </c>
      <c r="K439" s="2">
        <f>90+J439</f>
        <v>105.60178333333329</v>
      </c>
      <c r="L439" s="2">
        <f>EXP(0.06*K439)</f>
        <v>564.59406279958841</v>
      </c>
      <c r="M439" s="2">
        <f>SUMIF(A:A,A439,L:L)</f>
        <v>3011.6640834903938</v>
      </c>
      <c r="N439" s="3">
        <f>L439/M439</f>
        <v>0.18746913571624074</v>
      </c>
      <c r="O439" s="7">
        <f>1/N439</f>
        <v>5.33421139527539</v>
      </c>
      <c r="P439" s="3">
        <f>IF(O439&gt;21,"",N439)</f>
        <v>0.18746913571624074</v>
      </c>
      <c r="Q439" s="3">
        <f>IF(ISNUMBER(P439),SUMIF(A:A,A439,P:P),"")</f>
        <v>0.91070185785727775</v>
      </c>
      <c r="R439" s="3">
        <f>IFERROR(P439*(1/Q439),"")</f>
        <v>0.2058512718501781</v>
      </c>
      <c r="S439" s="8">
        <f>IFERROR(1/R439,"")</f>
        <v>4.8578762278807597</v>
      </c>
    </row>
    <row r="440" spans="1:19" x14ac:dyDescent="0.25">
      <c r="A440" s="1">
        <v>48</v>
      </c>
      <c r="B440" s="5">
        <v>0.69097222222222221</v>
      </c>
      <c r="C440" s="1" t="s">
        <v>91</v>
      </c>
      <c r="D440" s="1">
        <v>6</v>
      </c>
      <c r="E440" s="1">
        <v>7</v>
      </c>
      <c r="F440" s="1" t="s">
        <v>477</v>
      </c>
      <c r="G440" s="2">
        <v>58.3371</v>
      </c>
      <c r="H440" s="6">
        <f>1+COUNTIFS(A:A,A440,O:O,"&lt;"&amp;O440)</f>
        <v>3</v>
      </c>
      <c r="I440" s="2">
        <f>AVERAGEIF(A:A,A440,G:G)</f>
        <v>49.701150000000013</v>
      </c>
      <c r="J440" s="2">
        <f>G440-I440</f>
        <v>8.6359499999999869</v>
      </c>
      <c r="K440" s="2">
        <f>90+J440</f>
        <v>98.63594999999998</v>
      </c>
      <c r="L440" s="2">
        <f>EXP(0.06*K440)</f>
        <v>371.72599117507372</v>
      </c>
      <c r="M440" s="2">
        <f>SUMIF(A:A,A440,L:L)</f>
        <v>3011.6640834903938</v>
      </c>
      <c r="N440" s="3">
        <f>L440/M440</f>
        <v>0.12342876923519927</v>
      </c>
      <c r="O440" s="7">
        <f>1/N440</f>
        <v>8.1018388678449309</v>
      </c>
      <c r="P440" s="3">
        <f>IF(O440&gt;21,"",N440)</f>
        <v>0.12342876923519927</v>
      </c>
      <c r="Q440" s="3">
        <f>IF(ISNUMBER(P440),SUMIF(A:A,A440,P:P),"")</f>
        <v>0.91070185785727775</v>
      </c>
      <c r="R440" s="3">
        <f>IFERROR(P440*(1/Q440),"")</f>
        <v>0.13553147846388011</v>
      </c>
      <c r="S440" s="8">
        <f>IFERROR(1/R440,"")</f>
        <v>7.3783597090066833</v>
      </c>
    </row>
    <row r="441" spans="1:19" x14ac:dyDescent="0.25">
      <c r="A441" s="1">
        <v>48</v>
      </c>
      <c r="B441" s="5">
        <v>0.69097222222222221</v>
      </c>
      <c r="C441" s="1" t="s">
        <v>91</v>
      </c>
      <c r="D441" s="1">
        <v>6</v>
      </c>
      <c r="E441" s="1">
        <v>5</v>
      </c>
      <c r="F441" s="1" t="s">
        <v>475</v>
      </c>
      <c r="G441" s="2">
        <v>53.018666666666704</v>
      </c>
      <c r="H441" s="6">
        <f>1+COUNTIFS(A:A,A441,O:O,"&lt;"&amp;O441)</f>
        <v>4</v>
      </c>
      <c r="I441" s="2">
        <f>AVERAGEIF(A:A,A441,G:G)</f>
        <v>49.701150000000013</v>
      </c>
      <c r="J441" s="2">
        <f>G441-I441</f>
        <v>3.3175166666666911</v>
      </c>
      <c r="K441" s="2">
        <f>90+J441</f>
        <v>93.317516666666691</v>
      </c>
      <c r="L441" s="2">
        <f>EXP(0.06*K441)</f>
        <v>270.16989450014023</v>
      </c>
      <c r="M441" s="2">
        <f>SUMIF(A:A,A441,L:L)</f>
        <v>3011.6640834903938</v>
      </c>
      <c r="N441" s="3">
        <f>L441/M441</f>
        <v>8.970784490248479E-2</v>
      </c>
      <c r="O441" s="7">
        <f>1/N441</f>
        <v>11.147297107482974</v>
      </c>
      <c r="P441" s="3">
        <f>IF(O441&gt;21,"",N441)</f>
        <v>8.970784490248479E-2</v>
      </c>
      <c r="Q441" s="3">
        <f>IF(ISNUMBER(P441),SUMIF(A:A,A441,P:P),"")</f>
        <v>0.91070185785727775</v>
      </c>
      <c r="R441" s="3">
        <f>IFERROR(P441*(1/Q441),"")</f>
        <v>9.8504075871275437E-2</v>
      </c>
      <c r="S441" s="8">
        <f>IFERROR(1/R441,"")</f>
        <v>10.151864185871803</v>
      </c>
    </row>
    <row r="442" spans="1:19" x14ac:dyDescent="0.25">
      <c r="A442" s="1">
        <v>48</v>
      </c>
      <c r="B442" s="5">
        <v>0.69097222222222221</v>
      </c>
      <c r="C442" s="1" t="s">
        <v>91</v>
      </c>
      <c r="D442" s="1">
        <v>6</v>
      </c>
      <c r="E442" s="1">
        <v>3</v>
      </c>
      <c r="F442" s="1" t="s">
        <v>473</v>
      </c>
      <c r="G442" s="2">
        <v>51.895599999999995</v>
      </c>
      <c r="H442" s="6">
        <f>1+COUNTIFS(A:A,A442,O:O,"&lt;"&amp;O442)</f>
        <v>5</v>
      </c>
      <c r="I442" s="2">
        <f>AVERAGEIF(A:A,A442,G:G)</f>
        <v>49.701150000000013</v>
      </c>
      <c r="J442" s="2">
        <f>G442-I442</f>
        <v>2.194449999999982</v>
      </c>
      <c r="K442" s="2">
        <f>90+J442</f>
        <v>92.194449999999989</v>
      </c>
      <c r="L442" s="2">
        <f>EXP(0.06*K442)</f>
        <v>252.56458545791241</v>
      </c>
      <c r="M442" s="2">
        <f>SUMIF(A:A,A442,L:L)</f>
        <v>3011.6640834903938</v>
      </c>
      <c r="N442" s="3">
        <f>L442/M442</f>
        <v>8.3862136830745254E-2</v>
      </c>
      <c r="O442" s="7">
        <f>1/N442</f>
        <v>11.924332455518631</v>
      </c>
      <c r="P442" s="3">
        <f>IF(O442&gt;21,"",N442)</f>
        <v>8.3862136830745254E-2</v>
      </c>
      <c r="Q442" s="3">
        <f>IF(ISNUMBER(P442),SUMIF(A:A,A442,P:P),"")</f>
        <v>0.91070185785727775</v>
      </c>
      <c r="R442" s="3">
        <f>IFERROR(P442*(1/Q442),"")</f>
        <v>9.2085171570922442E-2</v>
      </c>
      <c r="S442" s="8">
        <f>IFERROR(1/R442,"")</f>
        <v>10.859511720948653</v>
      </c>
    </row>
    <row r="443" spans="1:19" x14ac:dyDescent="0.25">
      <c r="A443" s="1">
        <v>48</v>
      </c>
      <c r="B443" s="5">
        <v>0.69097222222222221</v>
      </c>
      <c r="C443" s="1" t="s">
        <v>91</v>
      </c>
      <c r="D443" s="1">
        <v>6</v>
      </c>
      <c r="E443" s="1">
        <v>1</v>
      </c>
      <c r="F443" s="1" t="s">
        <v>471</v>
      </c>
      <c r="G443" s="2">
        <v>47.664099999999998</v>
      </c>
      <c r="H443" s="6">
        <f>1+COUNTIFS(A:A,A443,O:O,"&lt;"&amp;O443)</f>
        <v>6</v>
      </c>
      <c r="I443" s="2">
        <f>AVERAGEIF(A:A,A443,G:G)</f>
        <v>49.701150000000013</v>
      </c>
      <c r="J443" s="2">
        <f>G443-I443</f>
        <v>-2.0370500000000149</v>
      </c>
      <c r="K443" s="2">
        <f>90+J443</f>
        <v>87.962949999999978</v>
      </c>
      <c r="L443" s="2">
        <f>EXP(0.06*K443)</f>
        <v>195.93382996290896</v>
      </c>
      <c r="M443" s="2">
        <f>SUMIF(A:A,A443,L:L)</f>
        <v>3011.6640834903938</v>
      </c>
      <c r="N443" s="3">
        <f>L443/M443</f>
        <v>6.5058328064207541E-2</v>
      </c>
      <c r="O443" s="7">
        <f>1/N443</f>
        <v>15.370822302919885</v>
      </c>
      <c r="P443" s="3">
        <f>IF(O443&gt;21,"",N443)</f>
        <v>6.5058328064207541E-2</v>
      </c>
      <c r="Q443" s="3">
        <f>IF(ISNUMBER(P443),SUMIF(A:A,A443,P:P),"")</f>
        <v>0.91070185785727775</v>
      </c>
      <c r="R443" s="3">
        <f>IFERROR(P443*(1/Q443),"")</f>
        <v>7.1437570378167892E-2</v>
      </c>
      <c r="S443" s="8">
        <f>IFERROR(1/R443,"")</f>
        <v>13.998236428063223</v>
      </c>
    </row>
    <row r="444" spans="1:19" x14ac:dyDescent="0.25">
      <c r="A444" s="1">
        <v>48</v>
      </c>
      <c r="B444" s="5">
        <v>0.69097222222222221</v>
      </c>
      <c r="C444" s="1" t="s">
        <v>91</v>
      </c>
      <c r="D444" s="1">
        <v>6</v>
      </c>
      <c r="E444" s="1">
        <v>6</v>
      </c>
      <c r="F444" s="1" t="s">
        <v>476</v>
      </c>
      <c r="G444" s="2">
        <v>45.090299999999999</v>
      </c>
      <c r="H444" s="6">
        <f>1+COUNTIFS(A:A,A444,O:O,"&lt;"&amp;O444)</f>
        <v>7</v>
      </c>
      <c r="I444" s="2">
        <f>AVERAGEIF(A:A,A444,G:G)</f>
        <v>49.701150000000013</v>
      </c>
      <c r="J444" s="2">
        <f>G444-I444</f>
        <v>-4.6108500000000134</v>
      </c>
      <c r="K444" s="2">
        <f>90+J444</f>
        <v>85.389149999999987</v>
      </c>
      <c r="L444" s="2">
        <f>EXP(0.06*K444)</f>
        <v>167.89671522251297</v>
      </c>
      <c r="M444" s="2">
        <f>SUMIF(A:A,A444,L:L)</f>
        <v>3011.6640834903938</v>
      </c>
      <c r="N444" s="3">
        <f>L444/M444</f>
        <v>5.574881878191662E-2</v>
      </c>
      <c r="O444" s="7">
        <f>1/N444</f>
        <v>17.937599788650093</v>
      </c>
      <c r="P444" s="3">
        <f>IF(O444&gt;21,"",N444)</f>
        <v>5.574881878191662E-2</v>
      </c>
      <c r="Q444" s="3">
        <f>IF(ISNUMBER(P444),SUMIF(A:A,A444,P:P),"")</f>
        <v>0.91070185785727775</v>
      </c>
      <c r="R444" s="3">
        <f>IFERROR(P444*(1/Q444),"")</f>
        <v>6.1215224610482115E-2</v>
      </c>
      <c r="S444" s="8">
        <f>IFERROR(1/R444,"")</f>
        <v>16.335805453023955</v>
      </c>
    </row>
    <row r="445" spans="1:19" x14ac:dyDescent="0.25">
      <c r="A445" s="1">
        <v>48</v>
      </c>
      <c r="B445" s="5">
        <v>0.69097222222222221</v>
      </c>
      <c r="C445" s="1" t="s">
        <v>91</v>
      </c>
      <c r="D445" s="1">
        <v>6</v>
      </c>
      <c r="E445" s="1">
        <v>8</v>
      </c>
      <c r="F445" s="1" t="s">
        <v>478</v>
      </c>
      <c r="G445" s="2">
        <v>39.9587</v>
      </c>
      <c r="H445" s="6">
        <f>1+COUNTIFS(A:A,A445,O:O,"&lt;"&amp;O445)</f>
        <v>8</v>
      </c>
      <c r="I445" s="2">
        <f>AVERAGEIF(A:A,A445,G:G)</f>
        <v>49.701150000000013</v>
      </c>
      <c r="J445" s="2">
        <f>G445-I445</f>
        <v>-9.7424500000000123</v>
      </c>
      <c r="K445" s="2">
        <f>90+J445</f>
        <v>80.257549999999981</v>
      </c>
      <c r="L445" s="2">
        <f>EXP(0.06*K445)</f>
        <v>123.40270107400416</v>
      </c>
      <c r="M445" s="2">
        <f>SUMIF(A:A,A445,L:L)</f>
        <v>3011.6640834903938</v>
      </c>
      <c r="N445" s="3">
        <f>L445/M445</f>
        <v>4.0974922054051108E-2</v>
      </c>
      <c r="O445" s="7">
        <f>1/N445</f>
        <v>24.405171501751081</v>
      </c>
      <c r="P445" s="3" t="str">
        <f>IF(O445&gt;21,"",N445)</f>
        <v/>
      </c>
      <c r="Q445" s="3" t="str">
        <f>IF(ISNUMBER(P445),SUMIF(A:A,A445,P:P),"")</f>
        <v/>
      </c>
      <c r="R445" s="3" t="str">
        <f>IFERROR(P445*(1/Q445),"")</f>
        <v/>
      </c>
      <c r="S445" s="8" t="str">
        <f>IFERROR(1/R445,"")</f>
        <v/>
      </c>
    </row>
    <row r="446" spans="1:19" x14ac:dyDescent="0.25">
      <c r="A446" s="1">
        <v>48</v>
      </c>
      <c r="B446" s="5">
        <v>0.69097222222222221</v>
      </c>
      <c r="C446" s="1" t="s">
        <v>91</v>
      </c>
      <c r="D446" s="1">
        <v>6</v>
      </c>
      <c r="E446" s="1">
        <v>10</v>
      </c>
      <c r="F446" s="1" t="s">
        <v>479</v>
      </c>
      <c r="G446" s="2">
        <v>31.431799999999999</v>
      </c>
      <c r="H446" s="6">
        <f>1+COUNTIFS(A:A,A446,O:O,"&lt;"&amp;O446)</f>
        <v>9</v>
      </c>
      <c r="I446" s="2">
        <f>AVERAGEIF(A:A,A446,G:G)</f>
        <v>49.701150000000013</v>
      </c>
      <c r="J446" s="2">
        <f>G446-I446</f>
        <v>-18.269350000000014</v>
      </c>
      <c r="K446" s="2">
        <f>90+J446</f>
        <v>71.730649999999983</v>
      </c>
      <c r="L446" s="2">
        <f>EXP(0.06*K446)</f>
        <v>73.983270994119906</v>
      </c>
      <c r="M446" s="2">
        <f>SUMIF(A:A,A446,L:L)</f>
        <v>3011.6640834903938</v>
      </c>
      <c r="N446" s="3">
        <f>L446/M446</f>
        <v>2.4565578677810694E-2</v>
      </c>
      <c r="O446" s="7">
        <f>1/N446</f>
        <v>40.707365908838462</v>
      </c>
      <c r="P446" s="3" t="str">
        <f>IF(O446&gt;21,"",N446)</f>
        <v/>
      </c>
      <c r="Q446" s="3" t="str">
        <f>IF(ISNUMBER(P446),SUMIF(A:A,A446,P:P),"")</f>
        <v/>
      </c>
      <c r="R446" s="3" t="str">
        <f>IFERROR(P446*(1/Q446),"")</f>
        <v/>
      </c>
      <c r="S446" s="8" t="str">
        <f>IFERROR(1/R446,"")</f>
        <v/>
      </c>
    </row>
    <row r="447" spans="1:19" x14ac:dyDescent="0.25">
      <c r="A447" s="1">
        <v>48</v>
      </c>
      <c r="B447" s="5">
        <v>0.69097222222222221</v>
      </c>
      <c r="C447" s="1" t="s">
        <v>91</v>
      </c>
      <c r="D447" s="1">
        <v>6</v>
      </c>
      <c r="E447" s="1">
        <v>9</v>
      </c>
      <c r="F447" s="1" t="s">
        <v>23</v>
      </c>
      <c r="G447" s="2">
        <v>30.8744333333334</v>
      </c>
      <c r="H447" s="6">
        <f>1+COUNTIFS(A:A,A447,O:O,"&lt;"&amp;O447)</f>
        <v>10</v>
      </c>
      <c r="I447" s="2">
        <f>AVERAGEIF(A:A,A447,G:G)</f>
        <v>49.701150000000013</v>
      </c>
      <c r="J447" s="2">
        <f>G447-I447</f>
        <v>-18.826716666666613</v>
      </c>
      <c r="K447" s="2">
        <f>90+J447</f>
        <v>71.173283333333387</v>
      </c>
      <c r="L447" s="2">
        <f>EXP(0.06*K447)</f>
        <v>71.550035345532919</v>
      </c>
      <c r="M447" s="2">
        <f>SUMIF(A:A,A447,L:L)</f>
        <v>3011.6640834903938</v>
      </c>
      <c r="N447" s="3">
        <f>L447/M447</f>
        <v>2.3757641410860602E-2</v>
      </c>
      <c r="O447" s="7">
        <f>1/N447</f>
        <v>42.091720415598942</v>
      </c>
      <c r="P447" s="3" t="str">
        <f>IF(O447&gt;21,"",N447)</f>
        <v/>
      </c>
      <c r="Q447" s="3" t="str">
        <f>IF(ISNUMBER(P447),SUMIF(A:A,A447,P:P),"")</f>
        <v/>
      </c>
      <c r="R447" s="3" t="str">
        <f>IFERROR(P447*(1/Q447),"")</f>
        <v/>
      </c>
      <c r="S447" s="8" t="str">
        <f>IFERROR(1/R447,"")</f>
        <v/>
      </c>
    </row>
    <row r="448" spans="1:19" x14ac:dyDescent="0.25">
      <c r="A448" s="1">
        <v>49</v>
      </c>
      <c r="B448" s="5">
        <v>0.69305555555555554</v>
      </c>
      <c r="C448" s="1" t="s">
        <v>99</v>
      </c>
      <c r="D448" s="1">
        <v>6</v>
      </c>
      <c r="E448" s="1">
        <v>1</v>
      </c>
      <c r="F448" s="1" t="s">
        <v>480</v>
      </c>
      <c r="G448" s="2">
        <v>64.566299999999899</v>
      </c>
      <c r="H448" s="6">
        <f>1+COUNTIFS(A:A,A448,O:O,"&lt;"&amp;O448)</f>
        <v>1</v>
      </c>
      <c r="I448" s="2">
        <f>AVERAGEIF(A:A,A448,G:G)</f>
        <v>48.910988888888859</v>
      </c>
      <c r="J448" s="2">
        <f>G448-I448</f>
        <v>15.65531111111104</v>
      </c>
      <c r="K448" s="2">
        <f>90+J448</f>
        <v>105.65531111111105</v>
      </c>
      <c r="L448" s="2">
        <f>EXP(0.06*K448)</f>
        <v>566.41026568927225</v>
      </c>
      <c r="M448" s="2">
        <f>SUMIF(A:A,A448,L:L)</f>
        <v>1531.1035125708199</v>
      </c>
      <c r="N448" s="3">
        <f>L448/M448</f>
        <v>0.3699359716954953</v>
      </c>
      <c r="O448" s="7">
        <f>1/N448</f>
        <v>2.703170484926857</v>
      </c>
      <c r="P448" s="3">
        <f>IF(O448&gt;21,"",N448)</f>
        <v>0.3699359716954953</v>
      </c>
      <c r="Q448" s="3">
        <f>IF(ISNUMBER(P448),SUMIF(A:A,A448,P:P),"")</f>
        <v>1</v>
      </c>
      <c r="R448" s="3">
        <f>IFERROR(P448*(1/Q448),"")</f>
        <v>0.3699359716954953</v>
      </c>
      <c r="S448" s="8">
        <f>IFERROR(1/R448,"")</f>
        <v>2.703170484926857</v>
      </c>
    </row>
    <row r="449" spans="1:19" x14ac:dyDescent="0.25">
      <c r="A449" s="1">
        <v>49</v>
      </c>
      <c r="B449" s="5">
        <v>0.69305555555555554</v>
      </c>
      <c r="C449" s="1" t="s">
        <v>99</v>
      </c>
      <c r="D449" s="1">
        <v>6</v>
      </c>
      <c r="E449" s="1">
        <v>2</v>
      </c>
      <c r="F449" s="1" t="s">
        <v>481</v>
      </c>
      <c r="G449" s="2">
        <v>50.944466666666699</v>
      </c>
      <c r="H449" s="6">
        <f>1+COUNTIFS(A:A,A449,O:O,"&lt;"&amp;O449)</f>
        <v>2</v>
      </c>
      <c r="I449" s="2">
        <f>AVERAGEIF(A:A,A449,G:G)</f>
        <v>48.910988888888859</v>
      </c>
      <c r="J449" s="2">
        <f>G449-I449</f>
        <v>2.0334777777778399</v>
      </c>
      <c r="K449" s="2">
        <f>90+J449</f>
        <v>92.033477777777847</v>
      </c>
      <c r="L449" s="2">
        <f>EXP(0.06*K449)</f>
        <v>250.13697471154865</v>
      </c>
      <c r="M449" s="2">
        <f>SUMIF(A:A,A449,L:L)</f>
        <v>1531.1035125708199</v>
      </c>
      <c r="N449" s="3">
        <f>L449/M449</f>
        <v>0.16337038786590777</v>
      </c>
      <c r="O449" s="7">
        <f>1/N449</f>
        <v>6.1210603283918665</v>
      </c>
      <c r="P449" s="3">
        <f>IF(O449&gt;21,"",N449)</f>
        <v>0.16337038786590777</v>
      </c>
      <c r="Q449" s="3">
        <f>IF(ISNUMBER(P449),SUMIF(A:A,A449,P:P),"")</f>
        <v>1</v>
      </c>
      <c r="R449" s="3">
        <f>IFERROR(P449*(1/Q449),"")</f>
        <v>0.16337038786590777</v>
      </c>
      <c r="S449" s="8">
        <f>IFERROR(1/R449,"")</f>
        <v>6.1210603283918665</v>
      </c>
    </row>
    <row r="450" spans="1:19" x14ac:dyDescent="0.25">
      <c r="A450" s="1">
        <v>49</v>
      </c>
      <c r="B450" s="5">
        <v>0.69305555555555554</v>
      </c>
      <c r="C450" s="1" t="s">
        <v>99</v>
      </c>
      <c r="D450" s="1">
        <v>6</v>
      </c>
      <c r="E450" s="1">
        <v>4</v>
      </c>
      <c r="F450" s="1" t="s">
        <v>483</v>
      </c>
      <c r="G450" s="2">
        <v>49.984766666666701</v>
      </c>
      <c r="H450" s="6">
        <f>1+COUNTIFS(A:A,A450,O:O,"&lt;"&amp;O450)</f>
        <v>3</v>
      </c>
      <c r="I450" s="2">
        <f>AVERAGEIF(A:A,A450,G:G)</f>
        <v>48.910988888888859</v>
      </c>
      <c r="J450" s="2">
        <f>G450-I450</f>
        <v>1.0737777777778419</v>
      </c>
      <c r="K450" s="2">
        <f>90+J450</f>
        <v>91.073777777777849</v>
      </c>
      <c r="L450" s="2">
        <f>EXP(0.06*K450)</f>
        <v>236.14042911109505</v>
      </c>
      <c r="M450" s="2">
        <f>SUMIF(A:A,A450,L:L)</f>
        <v>1531.1035125708199</v>
      </c>
      <c r="N450" s="3">
        <f>L450/M450</f>
        <v>0.15422891213579693</v>
      </c>
      <c r="O450" s="7">
        <f>1/N450</f>
        <v>6.4838685960483895</v>
      </c>
      <c r="P450" s="3">
        <f>IF(O450&gt;21,"",N450)</f>
        <v>0.15422891213579693</v>
      </c>
      <c r="Q450" s="3">
        <f>IF(ISNUMBER(P450),SUMIF(A:A,A450,P:P),"")</f>
        <v>1</v>
      </c>
      <c r="R450" s="3">
        <f>IFERROR(P450*(1/Q450),"")</f>
        <v>0.15422891213579693</v>
      </c>
      <c r="S450" s="8">
        <f>IFERROR(1/R450,"")</f>
        <v>6.4838685960483895</v>
      </c>
    </row>
    <row r="451" spans="1:19" x14ac:dyDescent="0.25">
      <c r="A451" s="1">
        <v>49</v>
      </c>
      <c r="B451" s="5">
        <v>0.69305555555555554</v>
      </c>
      <c r="C451" s="1" t="s">
        <v>99</v>
      </c>
      <c r="D451" s="1">
        <v>6</v>
      </c>
      <c r="E451" s="1">
        <v>3</v>
      </c>
      <c r="F451" s="1" t="s">
        <v>482</v>
      </c>
      <c r="G451" s="2">
        <v>48.159866666666602</v>
      </c>
      <c r="H451" s="6">
        <f>1+COUNTIFS(A:A,A451,O:O,"&lt;"&amp;O451)</f>
        <v>4</v>
      </c>
      <c r="I451" s="2">
        <f>AVERAGEIF(A:A,A451,G:G)</f>
        <v>48.910988888888859</v>
      </c>
      <c r="J451" s="2">
        <f>G451-I451</f>
        <v>-0.75112222222225711</v>
      </c>
      <c r="K451" s="2">
        <f>90+J451</f>
        <v>89.24887777777775</v>
      </c>
      <c r="L451" s="2">
        <f>EXP(0.06*K451)</f>
        <v>211.64972479162722</v>
      </c>
      <c r="M451" s="2">
        <f>SUMIF(A:A,A451,L:L)</f>
        <v>1531.1035125708199</v>
      </c>
      <c r="N451" s="3">
        <f>L451/M451</f>
        <v>0.13823345257451203</v>
      </c>
      <c r="O451" s="7">
        <f>1/N451</f>
        <v>7.234138924953565</v>
      </c>
      <c r="P451" s="3">
        <f>IF(O451&gt;21,"",N451)</f>
        <v>0.13823345257451203</v>
      </c>
      <c r="Q451" s="3">
        <f>IF(ISNUMBER(P451),SUMIF(A:A,A451,P:P),"")</f>
        <v>1</v>
      </c>
      <c r="R451" s="3">
        <f>IFERROR(P451*(1/Q451),"")</f>
        <v>0.13823345257451203</v>
      </c>
      <c r="S451" s="8">
        <f>IFERROR(1/R451,"")</f>
        <v>7.234138924953565</v>
      </c>
    </row>
    <row r="452" spans="1:19" x14ac:dyDescent="0.25">
      <c r="A452" s="1">
        <v>49</v>
      </c>
      <c r="B452" s="5">
        <v>0.69305555555555554</v>
      </c>
      <c r="C452" s="1" t="s">
        <v>99</v>
      </c>
      <c r="D452" s="1">
        <v>6</v>
      </c>
      <c r="E452" s="1">
        <v>5</v>
      </c>
      <c r="F452" s="1" t="s">
        <v>484</v>
      </c>
      <c r="G452" s="2">
        <v>44.2479333333333</v>
      </c>
      <c r="H452" s="6">
        <f>1+COUNTIFS(A:A,A452,O:O,"&lt;"&amp;O452)</f>
        <v>5</v>
      </c>
      <c r="I452" s="2">
        <f>AVERAGEIF(A:A,A452,G:G)</f>
        <v>48.910988888888859</v>
      </c>
      <c r="J452" s="2">
        <f>G452-I452</f>
        <v>-4.6630555555555588</v>
      </c>
      <c r="K452" s="2">
        <f>90+J452</f>
        <v>85.336944444444441</v>
      </c>
      <c r="L452" s="2">
        <f>EXP(0.06*K452)</f>
        <v>167.37162954587188</v>
      </c>
      <c r="M452" s="2">
        <f>SUMIF(A:A,A452,L:L)</f>
        <v>1531.1035125708199</v>
      </c>
      <c r="N452" s="3">
        <f>L452/M452</f>
        <v>0.10931437892454723</v>
      </c>
      <c r="O452" s="7">
        <f>1/N452</f>
        <v>9.1479273800772027</v>
      </c>
      <c r="P452" s="3">
        <f>IF(O452&gt;21,"",N452)</f>
        <v>0.10931437892454723</v>
      </c>
      <c r="Q452" s="3">
        <f>IF(ISNUMBER(P452),SUMIF(A:A,A452,P:P),"")</f>
        <v>1</v>
      </c>
      <c r="R452" s="3">
        <f>IFERROR(P452*(1/Q452),"")</f>
        <v>0.10931437892454723</v>
      </c>
      <c r="S452" s="8">
        <f>IFERROR(1/R452,"")</f>
        <v>9.1479273800772027</v>
      </c>
    </row>
    <row r="453" spans="1:19" x14ac:dyDescent="0.25">
      <c r="A453" s="1">
        <v>49</v>
      </c>
      <c r="B453" s="5">
        <v>0.69305555555555554</v>
      </c>
      <c r="C453" s="1" t="s">
        <v>99</v>
      </c>
      <c r="D453" s="1">
        <v>6</v>
      </c>
      <c r="E453" s="1">
        <v>6</v>
      </c>
      <c r="F453" s="1" t="s">
        <v>485</v>
      </c>
      <c r="G453" s="2">
        <v>35.562600000000003</v>
      </c>
      <c r="H453" s="6">
        <f>1+COUNTIFS(A:A,A453,O:O,"&lt;"&amp;O453)</f>
        <v>6</v>
      </c>
      <c r="I453" s="2">
        <f>AVERAGEIF(A:A,A453,G:G)</f>
        <v>48.910988888888859</v>
      </c>
      <c r="J453" s="2">
        <f>G453-I453</f>
        <v>-13.348388888888856</v>
      </c>
      <c r="K453" s="2">
        <f>90+J453</f>
        <v>76.651611111111151</v>
      </c>
      <c r="L453" s="2">
        <f>EXP(0.06*K453)</f>
        <v>99.394488721404898</v>
      </c>
      <c r="M453" s="2">
        <f>SUMIF(A:A,A453,L:L)</f>
        <v>1531.1035125708199</v>
      </c>
      <c r="N453" s="3">
        <f>L453/M453</f>
        <v>6.4916896803740756E-2</v>
      </c>
      <c r="O453" s="7">
        <f>1/N453</f>
        <v>15.404309959905172</v>
      </c>
      <c r="P453" s="3">
        <f>IF(O453&gt;21,"",N453)</f>
        <v>6.4916896803740756E-2</v>
      </c>
      <c r="Q453" s="3">
        <f>IF(ISNUMBER(P453),SUMIF(A:A,A453,P:P),"")</f>
        <v>1</v>
      </c>
      <c r="R453" s="3">
        <f>IFERROR(P453*(1/Q453),"")</f>
        <v>6.4916896803740756E-2</v>
      </c>
      <c r="S453" s="8">
        <f>IFERROR(1/R453,"")</f>
        <v>15.404309959905172</v>
      </c>
    </row>
    <row r="454" spans="1:19" x14ac:dyDescent="0.25">
      <c r="A454" s="1">
        <v>50</v>
      </c>
      <c r="B454" s="5">
        <v>0.69444444444444453</v>
      </c>
      <c r="C454" s="1" t="s">
        <v>206</v>
      </c>
      <c r="D454" s="1">
        <v>5</v>
      </c>
      <c r="E454" s="1">
        <v>5</v>
      </c>
      <c r="F454" s="1" t="s">
        <v>490</v>
      </c>
      <c r="G454" s="2">
        <v>64.334633333333201</v>
      </c>
      <c r="H454" s="6">
        <f>1+COUNTIFS(A:A,A454,O:O,"&lt;"&amp;O454)</f>
        <v>1</v>
      </c>
      <c r="I454" s="2">
        <f>AVERAGEIF(A:A,A454,G:G)</f>
        <v>48.951872727272729</v>
      </c>
      <c r="J454" s="2">
        <f>G454-I454</f>
        <v>15.382760606060472</v>
      </c>
      <c r="K454" s="2">
        <f>90+J454</f>
        <v>105.38276060606047</v>
      </c>
      <c r="L454" s="2">
        <f>EXP(0.06*K454)</f>
        <v>557.22306546937318</v>
      </c>
      <c r="M454" s="2">
        <f>SUMIF(A:A,A454,L:L)</f>
        <v>2795.7475530520014</v>
      </c>
      <c r="N454" s="3">
        <f>L454/M454</f>
        <v>0.1993109373774023</v>
      </c>
      <c r="O454" s="7">
        <f>1/N454</f>
        <v>5.0172861216665936</v>
      </c>
      <c r="P454" s="3">
        <f>IF(O454&gt;21,"",N454)</f>
        <v>0.1993109373774023</v>
      </c>
      <c r="Q454" s="3">
        <f>IF(ISNUMBER(P454),SUMIF(A:A,A454,P:P),"")</f>
        <v>0.92291537962013859</v>
      </c>
      <c r="R454" s="3">
        <f>IFERROR(P454*(1/Q454),"")</f>
        <v>0.21595797597330799</v>
      </c>
      <c r="S454" s="8">
        <f>IFERROR(1/R454,"")</f>
        <v>4.6305305256407765</v>
      </c>
    </row>
    <row r="455" spans="1:19" x14ac:dyDescent="0.25">
      <c r="A455" s="1">
        <v>50</v>
      </c>
      <c r="B455" s="5">
        <v>0.69444444444444453</v>
      </c>
      <c r="C455" s="1" t="s">
        <v>206</v>
      </c>
      <c r="D455" s="1">
        <v>5</v>
      </c>
      <c r="E455" s="1">
        <v>1</v>
      </c>
      <c r="F455" s="1" t="s">
        <v>486</v>
      </c>
      <c r="G455" s="2">
        <v>62.342433333333304</v>
      </c>
      <c r="H455" s="6">
        <f>1+COUNTIFS(A:A,A455,O:O,"&lt;"&amp;O455)</f>
        <v>2</v>
      </c>
      <c r="I455" s="2">
        <f>AVERAGEIF(A:A,A455,G:G)</f>
        <v>48.951872727272729</v>
      </c>
      <c r="J455" s="2">
        <f>G455-I455</f>
        <v>13.390560606060575</v>
      </c>
      <c r="K455" s="2">
        <f>90+J455</f>
        <v>103.39056060606057</v>
      </c>
      <c r="L455" s="2">
        <f>EXP(0.06*K455)</f>
        <v>494.44387016711977</v>
      </c>
      <c r="M455" s="2">
        <f>SUMIF(A:A,A455,L:L)</f>
        <v>2795.7475530520014</v>
      </c>
      <c r="N455" s="3">
        <f>L455/M455</f>
        <v>0.1768556927206664</v>
      </c>
      <c r="O455" s="7">
        <f>1/N455</f>
        <v>5.6543274610868401</v>
      </c>
      <c r="P455" s="3">
        <f>IF(O455&gt;21,"",N455)</f>
        <v>0.1768556927206664</v>
      </c>
      <c r="Q455" s="3">
        <f>IF(ISNUMBER(P455),SUMIF(A:A,A455,P:P),"")</f>
        <v>0.92291537962013859</v>
      </c>
      <c r="R455" s="3">
        <f>IFERROR(P455*(1/Q455),"")</f>
        <v>0.19162720291155858</v>
      </c>
      <c r="S455" s="8">
        <f>IFERROR(1/R455,"")</f>
        <v>5.2184657752455355</v>
      </c>
    </row>
    <row r="456" spans="1:19" x14ac:dyDescent="0.25">
      <c r="A456" s="1">
        <v>50</v>
      </c>
      <c r="B456" s="5">
        <v>0.69444444444444453</v>
      </c>
      <c r="C456" s="1" t="s">
        <v>206</v>
      </c>
      <c r="D456" s="1">
        <v>5</v>
      </c>
      <c r="E456" s="1">
        <v>3</v>
      </c>
      <c r="F456" s="1" t="s">
        <v>488</v>
      </c>
      <c r="G456" s="2">
        <v>54.635199999999998</v>
      </c>
      <c r="H456" s="6">
        <f>1+COUNTIFS(A:A,A456,O:O,"&lt;"&amp;O456)</f>
        <v>3</v>
      </c>
      <c r="I456" s="2">
        <f>AVERAGEIF(A:A,A456,G:G)</f>
        <v>48.951872727272729</v>
      </c>
      <c r="J456" s="2">
        <f>G456-I456</f>
        <v>5.6833272727272686</v>
      </c>
      <c r="K456" s="2">
        <f>90+J456</f>
        <v>95.683327272727269</v>
      </c>
      <c r="L456" s="2">
        <f>EXP(0.06*K456)</f>
        <v>311.37551774895508</v>
      </c>
      <c r="M456" s="2">
        <f>SUMIF(A:A,A456,L:L)</f>
        <v>2795.7475530520014</v>
      </c>
      <c r="N456" s="3">
        <f>L456/M456</f>
        <v>0.11137469025378896</v>
      </c>
      <c r="O456" s="7">
        <f>1/N456</f>
        <v>8.9787006161032181</v>
      </c>
      <c r="P456" s="3">
        <f>IF(O456&gt;21,"",N456)</f>
        <v>0.11137469025378896</v>
      </c>
      <c r="Q456" s="3">
        <f>IF(ISNUMBER(P456),SUMIF(A:A,A456,P:P),"")</f>
        <v>0.92291537962013859</v>
      </c>
      <c r="R456" s="3">
        <f>IFERROR(P456*(1/Q456),"")</f>
        <v>0.1206770335755262</v>
      </c>
      <c r="S456" s="8">
        <f>IFERROR(1/R456,"")</f>
        <v>8.2865808876064726</v>
      </c>
    </row>
    <row r="457" spans="1:19" x14ac:dyDescent="0.25">
      <c r="A457" s="1">
        <v>50</v>
      </c>
      <c r="B457" s="5">
        <v>0.69444444444444453</v>
      </c>
      <c r="C457" s="1" t="s">
        <v>206</v>
      </c>
      <c r="D457" s="1">
        <v>5</v>
      </c>
      <c r="E457" s="1">
        <v>2</v>
      </c>
      <c r="F457" s="1" t="s">
        <v>487</v>
      </c>
      <c r="G457" s="2">
        <v>51.2881</v>
      </c>
      <c r="H457" s="6">
        <f>1+COUNTIFS(A:A,A457,O:O,"&lt;"&amp;O457)</f>
        <v>4</v>
      </c>
      <c r="I457" s="2">
        <f>AVERAGEIF(A:A,A457,G:G)</f>
        <v>48.951872727272729</v>
      </c>
      <c r="J457" s="2">
        <f>G457-I457</f>
        <v>2.336227272727271</v>
      </c>
      <c r="K457" s="2">
        <f>90+J457</f>
        <v>92.336227272727271</v>
      </c>
      <c r="L457" s="2">
        <f>EXP(0.06*K457)</f>
        <v>254.7222246597191</v>
      </c>
      <c r="M457" s="2">
        <f>SUMIF(A:A,A457,L:L)</f>
        <v>2795.7475530520014</v>
      </c>
      <c r="N457" s="3">
        <f>L457/M457</f>
        <v>9.1110595583513768E-2</v>
      </c>
      <c r="O457" s="7">
        <f>1/N457</f>
        <v>10.975671858970346</v>
      </c>
      <c r="P457" s="3">
        <f>IF(O457&gt;21,"",N457)</f>
        <v>9.1110595583513768E-2</v>
      </c>
      <c r="Q457" s="3">
        <f>IF(ISNUMBER(P457),SUMIF(A:A,A457,P:P),"")</f>
        <v>0.92291537962013859</v>
      </c>
      <c r="R457" s="3">
        <f>IFERROR(P457*(1/Q457),"")</f>
        <v>9.8720421823519561E-2</v>
      </c>
      <c r="S457" s="8">
        <f>IFERROR(1/R457,"")</f>
        <v>10.12961636030769</v>
      </c>
    </row>
    <row r="458" spans="1:19" x14ac:dyDescent="0.25">
      <c r="A458" s="1">
        <v>50</v>
      </c>
      <c r="B458" s="5">
        <v>0.69444444444444453</v>
      </c>
      <c r="C458" s="1" t="s">
        <v>206</v>
      </c>
      <c r="D458" s="1">
        <v>5</v>
      </c>
      <c r="E458" s="1">
        <v>6</v>
      </c>
      <c r="F458" s="1" t="s">
        <v>491</v>
      </c>
      <c r="G458" s="2">
        <v>50.028033333333298</v>
      </c>
      <c r="H458" s="6">
        <f>1+COUNTIFS(A:A,A458,O:O,"&lt;"&amp;O458)</f>
        <v>5</v>
      </c>
      <c r="I458" s="2">
        <f>AVERAGEIF(A:A,A458,G:G)</f>
        <v>48.951872727272729</v>
      </c>
      <c r="J458" s="2">
        <f>G458-I458</f>
        <v>1.0761606060605686</v>
      </c>
      <c r="K458" s="2">
        <f>90+J458</f>
        <v>91.076160606060569</v>
      </c>
      <c r="L458" s="2">
        <f>EXP(0.06*K458)</f>
        <v>236.17419245019545</v>
      </c>
      <c r="M458" s="2">
        <f>SUMIF(A:A,A458,L:L)</f>
        <v>2795.7475530520014</v>
      </c>
      <c r="N458" s="3">
        <f>L458/M458</f>
        <v>8.4476222537465478E-2</v>
      </c>
      <c r="O458" s="7">
        <f>1/N458</f>
        <v>11.837650524163729</v>
      </c>
      <c r="P458" s="3">
        <f>IF(O458&gt;21,"",N458)</f>
        <v>8.4476222537465478E-2</v>
      </c>
      <c r="Q458" s="3">
        <f>IF(ISNUMBER(P458),SUMIF(A:A,A458,P:P),"")</f>
        <v>0.92291537962013859</v>
      </c>
      <c r="R458" s="3">
        <f>IFERROR(P458*(1/Q458),"")</f>
        <v>9.1531926331355457E-2</v>
      </c>
      <c r="S458" s="8">
        <f>IFERROR(1/R458,"")</f>
        <v>10.9251497273191</v>
      </c>
    </row>
    <row r="459" spans="1:19" x14ac:dyDescent="0.25">
      <c r="A459" s="1">
        <v>50</v>
      </c>
      <c r="B459" s="5">
        <v>0.69444444444444453</v>
      </c>
      <c r="C459" s="1" t="s">
        <v>206</v>
      </c>
      <c r="D459" s="1">
        <v>5</v>
      </c>
      <c r="E459" s="1">
        <v>7</v>
      </c>
      <c r="F459" s="1" t="s">
        <v>492</v>
      </c>
      <c r="G459" s="2">
        <v>47.5619333333333</v>
      </c>
      <c r="H459" s="6">
        <f>1+COUNTIFS(A:A,A459,O:O,"&lt;"&amp;O459)</f>
        <v>6</v>
      </c>
      <c r="I459" s="2">
        <f>AVERAGEIF(A:A,A459,G:G)</f>
        <v>48.951872727272729</v>
      </c>
      <c r="J459" s="2">
        <f>G459-I459</f>
        <v>-1.3899393939394287</v>
      </c>
      <c r="K459" s="2">
        <f>90+J459</f>
        <v>88.610060606060571</v>
      </c>
      <c r="L459" s="2">
        <f>EXP(0.06*K459)</f>
        <v>203.69089748814199</v>
      </c>
      <c r="M459" s="2">
        <f>SUMIF(A:A,A459,L:L)</f>
        <v>2795.7475530520014</v>
      </c>
      <c r="N459" s="3">
        <f>L459/M459</f>
        <v>7.2857399898564199E-2</v>
      </c>
      <c r="O459" s="7">
        <f>1/N459</f>
        <v>13.725441772452093</v>
      </c>
      <c r="P459" s="3">
        <f>IF(O459&gt;21,"",N459)</f>
        <v>7.2857399898564199E-2</v>
      </c>
      <c r="Q459" s="3">
        <f>IF(ISNUMBER(P459),SUMIF(A:A,A459,P:P),"")</f>
        <v>0.92291537962013859</v>
      </c>
      <c r="R459" s="3">
        <f>IFERROR(P459*(1/Q459),"")</f>
        <v>7.8942665283735405E-2</v>
      </c>
      <c r="S459" s="8">
        <f>IFERROR(1/R459,"")</f>
        <v>12.667421303876733</v>
      </c>
    </row>
    <row r="460" spans="1:19" x14ac:dyDescent="0.25">
      <c r="A460" s="1">
        <v>50</v>
      </c>
      <c r="B460" s="5">
        <v>0.69444444444444453</v>
      </c>
      <c r="C460" s="1" t="s">
        <v>206</v>
      </c>
      <c r="D460" s="1">
        <v>5</v>
      </c>
      <c r="E460" s="1">
        <v>9</v>
      </c>
      <c r="F460" s="1" t="s">
        <v>494</v>
      </c>
      <c r="G460" s="2">
        <v>45.0628666666667</v>
      </c>
      <c r="H460" s="6">
        <f>1+COUNTIFS(A:A,A460,O:O,"&lt;"&amp;O460)</f>
        <v>7</v>
      </c>
      <c r="I460" s="2">
        <f>AVERAGEIF(A:A,A460,G:G)</f>
        <v>48.951872727272729</v>
      </c>
      <c r="J460" s="2">
        <f>G460-I460</f>
        <v>-3.8890060606060288</v>
      </c>
      <c r="K460" s="2">
        <f>90+J460</f>
        <v>86.110993939393978</v>
      </c>
      <c r="L460" s="2">
        <f>EXP(0.06*K460)</f>
        <v>175.32819829741842</v>
      </c>
      <c r="M460" s="2">
        <f>SUMIF(A:A,A460,L:L)</f>
        <v>2795.7475530520014</v>
      </c>
      <c r="N460" s="3">
        <f>L460/M460</f>
        <v>6.271245703354722E-2</v>
      </c>
      <c r="O460" s="7">
        <f>1/N460</f>
        <v>15.945795258270026</v>
      </c>
      <c r="P460" s="3">
        <f>IF(O460&gt;21,"",N460)</f>
        <v>6.271245703354722E-2</v>
      </c>
      <c r="Q460" s="3">
        <f>IF(ISNUMBER(P460),SUMIF(A:A,A460,P:P),"")</f>
        <v>0.92291537962013859</v>
      </c>
      <c r="R460" s="3">
        <f>IFERROR(P460*(1/Q460),"")</f>
        <v>6.7950386805081683E-2</v>
      </c>
      <c r="S460" s="8">
        <f>IFERROR(1/R460,"")</f>
        <v>14.716619684131288</v>
      </c>
    </row>
    <row r="461" spans="1:19" x14ac:dyDescent="0.25">
      <c r="A461" s="1">
        <v>50</v>
      </c>
      <c r="B461" s="5">
        <v>0.69444444444444453</v>
      </c>
      <c r="C461" s="1" t="s">
        <v>206</v>
      </c>
      <c r="D461" s="1">
        <v>5</v>
      </c>
      <c r="E461" s="1">
        <v>8</v>
      </c>
      <c r="F461" s="1" t="s">
        <v>493</v>
      </c>
      <c r="G461" s="2">
        <v>45.018700000000003</v>
      </c>
      <c r="H461" s="6">
        <f>1+COUNTIFS(A:A,A461,O:O,"&lt;"&amp;O461)</f>
        <v>8</v>
      </c>
      <c r="I461" s="2">
        <f>AVERAGEIF(A:A,A461,G:G)</f>
        <v>48.951872727272729</v>
      </c>
      <c r="J461" s="2">
        <f>G461-I461</f>
        <v>-3.9331727272727264</v>
      </c>
      <c r="K461" s="2">
        <f>90+J461</f>
        <v>86.066827272727267</v>
      </c>
      <c r="L461" s="2">
        <f>EXP(0.06*K461)</f>
        <v>174.86419364962748</v>
      </c>
      <c r="M461" s="2">
        <f>SUMIF(A:A,A461,L:L)</f>
        <v>2795.7475530520014</v>
      </c>
      <c r="N461" s="3">
        <f>L461/M461</f>
        <v>6.2546489027142493E-2</v>
      </c>
      <c r="O461" s="7">
        <f>1/N461</f>
        <v>15.988107654868411</v>
      </c>
      <c r="P461" s="3">
        <f>IF(O461&gt;21,"",N461)</f>
        <v>6.2546489027142493E-2</v>
      </c>
      <c r="Q461" s="3">
        <f>IF(ISNUMBER(P461),SUMIF(A:A,A461,P:P),"")</f>
        <v>0.92291537962013859</v>
      </c>
      <c r="R461" s="3">
        <f>IFERROR(P461*(1/Q461),"")</f>
        <v>6.7770556660228062E-2</v>
      </c>
      <c r="S461" s="8">
        <f>IFERROR(1/R461,"")</f>
        <v>14.755670445700524</v>
      </c>
    </row>
    <row r="462" spans="1:19" x14ac:dyDescent="0.25">
      <c r="A462" s="1">
        <v>50</v>
      </c>
      <c r="B462" s="5">
        <v>0.69444444444444453</v>
      </c>
      <c r="C462" s="1" t="s">
        <v>206</v>
      </c>
      <c r="D462" s="1">
        <v>5</v>
      </c>
      <c r="E462" s="1">
        <v>4</v>
      </c>
      <c r="F462" s="1" t="s">
        <v>489</v>
      </c>
      <c r="G462" s="2">
        <v>44.783733333333394</v>
      </c>
      <c r="H462" s="6">
        <f>1+COUNTIFS(A:A,A462,O:O,"&lt;"&amp;O462)</f>
        <v>9</v>
      </c>
      <c r="I462" s="2">
        <f>AVERAGEIF(A:A,A462,G:G)</f>
        <v>48.951872727272729</v>
      </c>
      <c r="J462" s="2">
        <f>G462-I462</f>
        <v>-4.1681393939393345</v>
      </c>
      <c r="K462" s="2">
        <f>90+J462</f>
        <v>85.831860606060673</v>
      </c>
      <c r="L462" s="2">
        <f>EXP(0.06*K462)</f>
        <v>172.4162543165111</v>
      </c>
      <c r="M462" s="2">
        <f>SUMIF(A:A,A462,L:L)</f>
        <v>2795.7475530520014</v>
      </c>
      <c r="N462" s="3">
        <f>L462/M462</f>
        <v>6.1670895188047803E-2</v>
      </c>
      <c r="O462" s="7">
        <f>1/N462</f>
        <v>16.215104336507281</v>
      </c>
      <c r="P462" s="3">
        <f>IF(O462&gt;21,"",N462)</f>
        <v>6.1670895188047803E-2</v>
      </c>
      <c r="Q462" s="3">
        <f>IF(ISNUMBER(P462),SUMIF(A:A,A462,P:P),"")</f>
        <v>0.92291537962013859</v>
      </c>
      <c r="R462" s="3">
        <f>IFERROR(P462*(1/Q462),"")</f>
        <v>6.6821830635687141E-2</v>
      </c>
      <c r="S462" s="8">
        <f>IFERROR(1/R462,"")</f>
        <v>14.965169174307773</v>
      </c>
    </row>
    <row r="463" spans="1:19" x14ac:dyDescent="0.25">
      <c r="A463" s="1">
        <v>50</v>
      </c>
      <c r="B463" s="5">
        <v>0.69444444444444453</v>
      </c>
      <c r="C463" s="1" t="s">
        <v>206</v>
      </c>
      <c r="D463" s="1">
        <v>5</v>
      </c>
      <c r="E463" s="1">
        <v>10</v>
      </c>
      <c r="F463" s="1" t="s">
        <v>495</v>
      </c>
      <c r="G463" s="2">
        <v>39.554499999999997</v>
      </c>
      <c r="H463" s="6">
        <f>1+COUNTIFS(A:A,A463,O:O,"&lt;"&amp;O463)</f>
        <v>10</v>
      </c>
      <c r="I463" s="2">
        <f>AVERAGEIF(A:A,A463,G:G)</f>
        <v>48.951872727272729</v>
      </c>
      <c r="J463" s="2">
        <f>G463-I463</f>
        <v>-9.3973727272727317</v>
      </c>
      <c r="K463" s="2">
        <f>90+J463</f>
        <v>80.602627272727261</v>
      </c>
      <c r="L463" s="2">
        <f>EXP(0.06*K463)</f>
        <v>125.98434287881183</v>
      </c>
      <c r="M463" s="2">
        <f>SUMIF(A:A,A463,L:L)</f>
        <v>2795.7475530520014</v>
      </c>
      <c r="N463" s="3">
        <f>L463/M463</f>
        <v>4.5062846515337179E-2</v>
      </c>
      <c r="O463" s="7">
        <f>1/N463</f>
        <v>22.191230189145934</v>
      </c>
      <c r="P463" s="3" t="str">
        <f>IF(O463&gt;21,"",N463)</f>
        <v/>
      </c>
      <c r="Q463" s="3" t="str">
        <f>IF(ISNUMBER(P463),SUMIF(A:A,A463,P:P),"")</f>
        <v/>
      </c>
      <c r="R463" s="3" t="str">
        <f>IFERROR(P463*(1/Q463),"")</f>
        <v/>
      </c>
      <c r="S463" s="8" t="str">
        <f>IFERROR(1/R463,"")</f>
        <v/>
      </c>
    </row>
    <row r="464" spans="1:19" x14ac:dyDescent="0.25">
      <c r="A464" s="1">
        <v>50</v>
      </c>
      <c r="B464" s="5">
        <v>0.69444444444444453</v>
      </c>
      <c r="C464" s="1" t="s">
        <v>206</v>
      </c>
      <c r="D464" s="1">
        <v>5</v>
      </c>
      <c r="E464" s="1">
        <v>11</v>
      </c>
      <c r="F464" s="1" t="s">
        <v>496</v>
      </c>
      <c r="G464" s="2">
        <v>33.860466666666703</v>
      </c>
      <c r="H464" s="6">
        <f>1+COUNTIFS(A:A,A464,O:O,"&lt;"&amp;O464)</f>
        <v>11</v>
      </c>
      <c r="I464" s="2">
        <f>AVERAGEIF(A:A,A464,G:G)</f>
        <v>48.951872727272729</v>
      </c>
      <c r="J464" s="2">
        <f>G464-I464</f>
        <v>-15.091406060606026</v>
      </c>
      <c r="K464" s="2">
        <f>90+J464</f>
        <v>74.908593939393967</v>
      </c>
      <c r="L464" s="2">
        <f>EXP(0.06*K464)</f>
        <v>89.524795926127751</v>
      </c>
      <c r="M464" s="2">
        <f>SUMIF(A:A,A464,L:L)</f>
        <v>2795.7475530520014</v>
      </c>
      <c r="N464" s="3">
        <f>L464/M464</f>
        <v>3.2021773864524088E-2</v>
      </c>
      <c r="O464" s="7">
        <f>1/N464</f>
        <v>31.228750919007283</v>
      </c>
      <c r="P464" s="3" t="str">
        <f>IF(O464&gt;21,"",N464)</f>
        <v/>
      </c>
      <c r="Q464" s="3" t="str">
        <f>IF(ISNUMBER(P464),SUMIF(A:A,A464,P:P),"")</f>
        <v/>
      </c>
      <c r="R464" s="3" t="str">
        <f>IFERROR(P464*(1/Q464),"")</f>
        <v/>
      </c>
      <c r="S464" s="8" t="str">
        <f>IFERROR(1/R464,"")</f>
        <v/>
      </c>
    </row>
    <row r="465" spans="1:19" x14ac:dyDescent="0.25">
      <c r="A465" s="1">
        <v>51</v>
      </c>
      <c r="B465" s="5">
        <v>0.69513888888888886</v>
      </c>
      <c r="C465" s="1" t="s">
        <v>46</v>
      </c>
      <c r="D465" s="1">
        <v>7</v>
      </c>
      <c r="E465" s="1">
        <v>13</v>
      </c>
      <c r="F465" s="1" t="s">
        <v>506</v>
      </c>
      <c r="G465" s="2">
        <v>68.8059333333333</v>
      </c>
      <c r="H465" s="6">
        <f>1+COUNTIFS(A:A,A465,O:O,"&lt;"&amp;O465)</f>
        <v>1</v>
      </c>
      <c r="I465" s="2">
        <f>AVERAGEIF(A:A,A465,G:G)</f>
        <v>46.304830555555533</v>
      </c>
      <c r="J465" s="2">
        <f>G465-I465</f>
        <v>22.501102777777767</v>
      </c>
      <c r="K465" s="2">
        <f>90+J465</f>
        <v>112.50110277777776</v>
      </c>
      <c r="L465" s="2">
        <f>EXP(0.06*K465)</f>
        <v>854.11527461719231</v>
      </c>
      <c r="M465" s="2">
        <f>SUMIF(A:A,A465,L:L)</f>
        <v>3346.532008863338</v>
      </c>
      <c r="N465" s="3">
        <f>L465/M465</f>
        <v>0.25522399676891055</v>
      </c>
      <c r="O465" s="7">
        <f>1/N465</f>
        <v>3.9181268715317463</v>
      </c>
      <c r="P465" s="3">
        <f>IF(O465&gt;21,"",N465)</f>
        <v>0.25522399676891055</v>
      </c>
      <c r="Q465" s="3">
        <f>IF(ISNUMBER(P465),SUMIF(A:A,A465,P:P),"")</f>
        <v>0.8597045042148681</v>
      </c>
      <c r="R465" s="3">
        <f>IFERROR(P465*(1/Q465),"")</f>
        <v>0.29687409513108914</v>
      </c>
      <c r="S465" s="8">
        <f>IFERROR(1/R465,"")</f>
        <v>3.3684313195411515</v>
      </c>
    </row>
    <row r="466" spans="1:19" x14ac:dyDescent="0.25">
      <c r="A466" s="1">
        <v>51</v>
      </c>
      <c r="B466" s="5">
        <v>0.69513888888888886</v>
      </c>
      <c r="C466" s="1" t="s">
        <v>46</v>
      </c>
      <c r="D466" s="1">
        <v>7</v>
      </c>
      <c r="E466" s="1">
        <v>1</v>
      </c>
      <c r="F466" s="1" t="s">
        <v>497</v>
      </c>
      <c r="G466" s="2">
        <v>61.064166666666694</v>
      </c>
      <c r="H466" s="6">
        <f>1+COUNTIFS(A:A,A466,O:O,"&lt;"&amp;O466)</f>
        <v>2</v>
      </c>
      <c r="I466" s="2">
        <f>AVERAGEIF(A:A,A466,G:G)</f>
        <v>46.304830555555533</v>
      </c>
      <c r="J466" s="2">
        <f>G466-I466</f>
        <v>14.759336111111161</v>
      </c>
      <c r="K466" s="2">
        <f>90+J466</f>
        <v>104.75933611111117</v>
      </c>
      <c r="L466" s="2">
        <f>EXP(0.06*K466)</f>
        <v>536.76488423436899</v>
      </c>
      <c r="M466" s="2">
        <f>SUMIF(A:A,A466,L:L)</f>
        <v>3346.532008863338</v>
      </c>
      <c r="N466" s="3">
        <f>L466/M466</f>
        <v>0.16039436730703294</v>
      </c>
      <c r="O466" s="7">
        <f>1/N466</f>
        <v>6.2346329038211321</v>
      </c>
      <c r="P466" s="3">
        <f>IF(O466&gt;21,"",N466)</f>
        <v>0.16039436730703294</v>
      </c>
      <c r="Q466" s="3">
        <f>IF(ISNUMBER(P466),SUMIF(A:A,A466,P:P),"")</f>
        <v>0.8597045042148681</v>
      </c>
      <c r="R466" s="3">
        <f>IFERROR(P466*(1/Q466),"")</f>
        <v>0.1865691833887905</v>
      </c>
      <c r="S466" s="8">
        <f>IFERROR(1/R466,"")</f>
        <v>5.3599419895412499</v>
      </c>
    </row>
    <row r="467" spans="1:19" x14ac:dyDescent="0.25">
      <c r="A467" s="1">
        <v>51</v>
      </c>
      <c r="B467" s="5">
        <v>0.69513888888888886</v>
      </c>
      <c r="C467" s="1" t="s">
        <v>46</v>
      </c>
      <c r="D467" s="1">
        <v>7</v>
      </c>
      <c r="E467" s="1">
        <v>7</v>
      </c>
      <c r="F467" s="1" t="s">
        <v>503</v>
      </c>
      <c r="G467" s="2">
        <v>51.905033333333293</v>
      </c>
      <c r="H467" s="6">
        <f>1+COUNTIFS(A:A,A467,O:O,"&lt;"&amp;O467)</f>
        <v>3</v>
      </c>
      <c r="I467" s="2">
        <f>AVERAGEIF(A:A,A467,G:G)</f>
        <v>46.304830555555533</v>
      </c>
      <c r="J467" s="2">
        <f>G467-I467</f>
        <v>5.6002027777777599</v>
      </c>
      <c r="K467" s="2">
        <f>90+J467</f>
        <v>95.600202777777753</v>
      </c>
      <c r="L467" s="2">
        <f>EXP(0.06*K467)</f>
        <v>309.82640806974979</v>
      </c>
      <c r="M467" s="2">
        <f>SUMIF(A:A,A467,L:L)</f>
        <v>3346.532008863338</v>
      </c>
      <c r="N467" s="3">
        <f>L467/M467</f>
        <v>9.2581337112321083E-2</v>
      </c>
      <c r="O467" s="7">
        <f>1/N467</f>
        <v>10.801312998825939</v>
      </c>
      <c r="P467" s="3">
        <f>IF(O467&gt;21,"",N467)</f>
        <v>9.2581337112321083E-2</v>
      </c>
      <c r="Q467" s="3">
        <f>IF(ISNUMBER(P467),SUMIF(A:A,A467,P:P),"")</f>
        <v>0.8597045042148681</v>
      </c>
      <c r="R467" s="3">
        <f>IFERROR(P467*(1/Q467),"")</f>
        <v>0.10768971973326082</v>
      </c>
      <c r="S467" s="8">
        <f>IFERROR(1/R467,"")</f>
        <v>9.2859374365252627</v>
      </c>
    </row>
    <row r="468" spans="1:19" x14ac:dyDescent="0.25">
      <c r="A468" s="1">
        <v>51</v>
      </c>
      <c r="B468" s="5">
        <v>0.69513888888888886</v>
      </c>
      <c r="C468" s="1" t="s">
        <v>46</v>
      </c>
      <c r="D468" s="1">
        <v>7</v>
      </c>
      <c r="E468" s="1">
        <v>5</v>
      </c>
      <c r="F468" s="1" t="s">
        <v>501</v>
      </c>
      <c r="G468" s="2">
        <v>50.550300000000007</v>
      </c>
      <c r="H468" s="6">
        <f>1+COUNTIFS(A:A,A468,O:O,"&lt;"&amp;O468)</f>
        <v>4</v>
      </c>
      <c r="I468" s="2">
        <f>AVERAGEIF(A:A,A468,G:G)</f>
        <v>46.304830555555533</v>
      </c>
      <c r="J468" s="2">
        <f>G468-I468</f>
        <v>4.245469444444474</v>
      </c>
      <c r="K468" s="2">
        <f>90+J468</f>
        <v>94.245469444444467</v>
      </c>
      <c r="L468" s="2">
        <f>EXP(0.06*K468)</f>
        <v>285.63882601794455</v>
      </c>
      <c r="M468" s="2">
        <f>SUMIF(A:A,A468,L:L)</f>
        <v>3346.532008863338</v>
      </c>
      <c r="N468" s="3">
        <f>L468/M468</f>
        <v>8.535368114257566E-2</v>
      </c>
      <c r="O468" s="7">
        <f>1/N468</f>
        <v>11.715956319793516</v>
      </c>
      <c r="P468" s="3">
        <f>IF(O468&gt;21,"",N468)</f>
        <v>8.535368114257566E-2</v>
      </c>
      <c r="Q468" s="3">
        <f>IF(ISNUMBER(P468),SUMIF(A:A,A468,P:P),"")</f>
        <v>0.8597045042148681</v>
      </c>
      <c r="R468" s="3">
        <f>IFERROR(P468*(1/Q468),"")</f>
        <v>9.9282579914508631E-2</v>
      </c>
      <c r="S468" s="8">
        <f>IFERROR(1/R468,"")</f>
        <v>10.072260419311135</v>
      </c>
    </row>
    <row r="469" spans="1:19" x14ac:dyDescent="0.25">
      <c r="A469" s="1">
        <v>51</v>
      </c>
      <c r="B469" s="5">
        <v>0.69513888888888886</v>
      </c>
      <c r="C469" s="1" t="s">
        <v>46</v>
      </c>
      <c r="D469" s="1">
        <v>7</v>
      </c>
      <c r="E469" s="1">
        <v>3</v>
      </c>
      <c r="F469" s="1" t="s">
        <v>499</v>
      </c>
      <c r="G469" s="2">
        <v>50.144800000000004</v>
      </c>
      <c r="H469" s="6">
        <f>1+COUNTIFS(A:A,A469,O:O,"&lt;"&amp;O469)</f>
        <v>5</v>
      </c>
      <c r="I469" s="2">
        <f>AVERAGEIF(A:A,A469,G:G)</f>
        <v>46.304830555555533</v>
      </c>
      <c r="J469" s="2">
        <f>G469-I469</f>
        <v>3.8399694444444705</v>
      </c>
      <c r="K469" s="2">
        <f>90+J469</f>
        <v>93.839969444444478</v>
      </c>
      <c r="L469" s="2">
        <f>EXP(0.06*K469)</f>
        <v>278.77309369156222</v>
      </c>
      <c r="M469" s="2">
        <f>SUMIF(A:A,A469,L:L)</f>
        <v>3346.532008863338</v>
      </c>
      <c r="N469" s="3">
        <f>L469/M469</f>
        <v>8.3302084950398703E-2</v>
      </c>
      <c r="O469" s="7">
        <f>1/N469</f>
        <v>12.0045014551009</v>
      </c>
      <c r="P469" s="3">
        <f>IF(O469&gt;21,"",N469)</f>
        <v>8.3302084950398703E-2</v>
      </c>
      <c r="Q469" s="3">
        <f>IF(ISNUMBER(P469),SUMIF(A:A,A469,P:P),"")</f>
        <v>0.8597045042148681</v>
      </c>
      <c r="R469" s="3">
        <f>IFERROR(P469*(1/Q469),"")</f>
        <v>9.6896182981471055E-2</v>
      </c>
      <c r="S469" s="8">
        <f>IFERROR(1/R469,"")</f>
        <v>10.32032397180418</v>
      </c>
    </row>
    <row r="470" spans="1:19" x14ac:dyDescent="0.25">
      <c r="A470" s="1">
        <v>51</v>
      </c>
      <c r="B470" s="5">
        <v>0.69513888888888886</v>
      </c>
      <c r="C470" s="1" t="s">
        <v>46</v>
      </c>
      <c r="D470" s="1">
        <v>7</v>
      </c>
      <c r="E470" s="1">
        <v>9</v>
      </c>
      <c r="F470" s="1" t="s">
        <v>504</v>
      </c>
      <c r="G470" s="2">
        <v>48.162999999999997</v>
      </c>
      <c r="H470" s="6">
        <f>1+COUNTIFS(A:A,A470,O:O,"&lt;"&amp;O470)</f>
        <v>6</v>
      </c>
      <c r="I470" s="2">
        <f>AVERAGEIF(A:A,A470,G:G)</f>
        <v>46.304830555555533</v>
      </c>
      <c r="J470" s="2">
        <f>G470-I470</f>
        <v>1.8581694444444636</v>
      </c>
      <c r="K470" s="2">
        <f>90+J470</f>
        <v>91.858169444444457</v>
      </c>
      <c r="L470" s="2">
        <f>EXP(0.06*K470)</f>
        <v>247.51969798665417</v>
      </c>
      <c r="M470" s="2">
        <f>SUMIF(A:A,A470,L:L)</f>
        <v>3346.532008863338</v>
      </c>
      <c r="N470" s="3">
        <f>L470/M470</f>
        <v>7.3963045125848101E-2</v>
      </c>
      <c r="O470" s="7">
        <f>1/N470</f>
        <v>13.520265401437978</v>
      </c>
      <c r="P470" s="3">
        <f>IF(O470&gt;21,"",N470)</f>
        <v>7.3963045125848101E-2</v>
      </c>
      <c r="Q470" s="3">
        <f>IF(ISNUMBER(P470),SUMIF(A:A,A470,P:P),"")</f>
        <v>0.8597045042148681</v>
      </c>
      <c r="R470" s="3">
        <f>IFERROR(P470*(1/Q470),"")</f>
        <v>8.6033101796291547E-2</v>
      </c>
      <c r="S470" s="8">
        <f>IFERROR(1/R470,"")</f>
        <v>11.623433063796671</v>
      </c>
    </row>
    <row r="471" spans="1:19" x14ac:dyDescent="0.25">
      <c r="A471" s="1">
        <v>51</v>
      </c>
      <c r="B471" s="5">
        <v>0.69513888888888886</v>
      </c>
      <c r="C471" s="1" t="s">
        <v>46</v>
      </c>
      <c r="D471" s="1">
        <v>7</v>
      </c>
      <c r="E471" s="1">
        <v>4</v>
      </c>
      <c r="F471" s="1" t="s">
        <v>500</v>
      </c>
      <c r="G471" s="2">
        <v>43.975766666666601</v>
      </c>
      <c r="H471" s="6">
        <f>1+COUNTIFS(A:A,A471,O:O,"&lt;"&amp;O471)</f>
        <v>7</v>
      </c>
      <c r="I471" s="2">
        <f>AVERAGEIF(A:A,A471,G:G)</f>
        <v>46.304830555555533</v>
      </c>
      <c r="J471" s="2">
        <f>G471-I471</f>
        <v>-2.3290638888889319</v>
      </c>
      <c r="K471" s="2">
        <f>90+J471</f>
        <v>87.670936111111075</v>
      </c>
      <c r="L471" s="2">
        <f>EXP(0.06*K471)</f>
        <v>192.5308049552539</v>
      </c>
      <c r="M471" s="2">
        <f>SUMIF(A:A,A471,L:L)</f>
        <v>3346.532008863338</v>
      </c>
      <c r="N471" s="3">
        <f>L471/M471</f>
        <v>5.7531439844392136E-2</v>
      </c>
      <c r="O471" s="7">
        <f>1/N471</f>
        <v>17.381800328737555</v>
      </c>
      <c r="P471" s="3">
        <f>IF(O471&gt;21,"",N471)</f>
        <v>5.7531439844392136E-2</v>
      </c>
      <c r="Q471" s="3">
        <f>IF(ISNUMBER(P471),SUMIF(A:A,A471,P:P),"")</f>
        <v>0.8597045042148681</v>
      </c>
      <c r="R471" s="3">
        <f>IFERROR(P471*(1/Q471),"")</f>
        <v>6.692001677591905E-2</v>
      </c>
      <c r="S471" s="8">
        <f>IFERROR(1/R471,"")</f>
        <v>14.943212033979147</v>
      </c>
    </row>
    <row r="472" spans="1:19" x14ac:dyDescent="0.25">
      <c r="A472" s="1">
        <v>51</v>
      </c>
      <c r="B472" s="5">
        <v>0.69513888888888886</v>
      </c>
      <c r="C472" s="1" t="s">
        <v>46</v>
      </c>
      <c r="D472" s="1">
        <v>7</v>
      </c>
      <c r="E472" s="1">
        <v>14</v>
      </c>
      <c r="F472" s="1" t="s">
        <v>507</v>
      </c>
      <c r="G472" s="2">
        <v>42.082799999999999</v>
      </c>
      <c r="H472" s="6">
        <f>1+COUNTIFS(A:A,A472,O:O,"&lt;"&amp;O472)</f>
        <v>8</v>
      </c>
      <c r="I472" s="2">
        <f>AVERAGEIF(A:A,A472,G:G)</f>
        <v>46.304830555555533</v>
      </c>
      <c r="J472" s="2">
        <f>G472-I472</f>
        <v>-4.2220305555555342</v>
      </c>
      <c r="K472" s="2">
        <f>90+J472</f>
        <v>85.777969444444466</v>
      </c>
      <c r="L472" s="2">
        <f>EXP(0.06*K472)</f>
        <v>171.85965194631663</v>
      </c>
      <c r="M472" s="2">
        <f>SUMIF(A:A,A472,L:L)</f>
        <v>3346.532008863338</v>
      </c>
      <c r="N472" s="3">
        <f>L472/M472</f>
        <v>5.1354551963388929E-2</v>
      </c>
      <c r="O472" s="7">
        <f>1/N472</f>
        <v>19.472470536066755</v>
      </c>
      <c r="P472" s="3">
        <f>IF(O472&gt;21,"",N472)</f>
        <v>5.1354551963388929E-2</v>
      </c>
      <c r="Q472" s="3">
        <f>IF(ISNUMBER(P472),SUMIF(A:A,A472,P:P),"")</f>
        <v>0.8597045042148681</v>
      </c>
      <c r="R472" s="3">
        <f>IFERROR(P472*(1/Q472),"")</f>
        <v>5.9735120278669333E-2</v>
      </c>
      <c r="S472" s="8">
        <f>IFERROR(1/R472,"")</f>
        <v>16.740570628047895</v>
      </c>
    </row>
    <row r="473" spans="1:19" x14ac:dyDescent="0.25">
      <c r="A473" s="1">
        <v>51</v>
      </c>
      <c r="B473" s="5">
        <v>0.69513888888888886</v>
      </c>
      <c r="C473" s="1" t="s">
        <v>46</v>
      </c>
      <c r="D473" s="1">
        <v>7</v>
      </c>
      <c r="E473" s="1">
        <v>6</v>
      </c>
      <c r="F473" s="1" t="s">
        <v>502</v>
      </c>
      <c r="G473" s="2">
        <v>40.32</v>
      </c>
      <c r="H473" s="6">
        <f>1+COUNTIFS(A:A,A473,O:O,"&lt;"&amp;O473)</f>
        <v>9</v>
      </c>
      <c r="I473" s="2">
        <f>AVERAGEIF(A:A,A473,G:G)</f>
        <v>46.304830555555533</v>
      </c>
      <c r="J473" s="2">
        <f>G473-I473</f>
        <v>-5.9848305555555328</v>
      </c>
      <c r="K473" s="2">
        <f>90+J473</f>
        <v>84.015169444444467</v>
      </c>
      <c r="L473" s="2">
        <f>EXP(0.06*K473)</f>
        <v>154.61067248572274</v>
      </c>
      <c r="M473" s="2">
        <f>SUMIF(A:A,A473,L:L)</f>
        <v>3346.532008863338</v>
      </c>
      <c r="N473" s="3">
        <f>L473/M473</f>
        <v>4.620026704547698E-2</v>
      </c>
      <c r="O473" s="7">
        <f>1/N473</f>
        <v>21.644896533079677</v>
      </c>
      <c r="P473" s="3" t="str">
        <f>IF(O473&gt;21,"",N473)</f>
        <v/>
      </c>
      <c r="Q473" s="3" t="str">
        <f>IF(ISNUMBER(P473),SUMIF(A:A,A473,P:P),"")</f>
        <v/>
      </c>
      <c r="R473" s="3" t="str">
        <f>IFERROR(P473*(1/Q473),"")</f>
        <v/>
      </c>
      <c r="S473" s="8" t="str">
        <f>IFERROR(1/R473,"")</f>
        <v/>
      </c>
    </row>
    <row r="474" spans="1:19" x14ac:dyDescent="0.25">
      <c r="A474" s="1">
        <v>51</v>
      </c>
      <c r="B474" s="5">
        <v>0.69513888888888886</v>
      </c>
      <c r="C474" s="1" t="s">
        <v>46</v>
      </c>
      <c r="D474" s="1">
        <v>7</v>
      </c>
      <c r="E474" s="1">
        <v>10</v>
      </c>
      <c r="F474" s="1" t="s">
        <v>505</v>
      </c>
      <c r="G474" s="2">
        <v>40.108566666666604</v>
      </c>
      <c r="H474" s="6">
        <f>1+COUNTIFS(A:A,A474,O:O,"&lt;"&amp;O474)</f>
        <v>10</v>
      </c>
      <c r="I474" s="2">
        <f>AVERAGEIF(A:A,A474,G:G)</f>
        <v>46.304830555555533</v>
      </c>
      <c r="J474" s="2">
        <f>G474-I474</f>
        <v>-6.1962638888889288</v>
      </c>
      <c r="K474" s="2">
        <f>90+J474</f>
        <v>83.803736111111078</v>
      </c>
      <c r="L474" s="2">
        <f>EXP(0.06*K474)</f>
        <v>152.66167015477524</v>
      </c>
      <c r="M474" s="2">
        <f>SUMIF(A:A,A474,L:L)</f>
        <v>3346.532008863338</v>
      </c>
      <c r="N474" s="3">
        <f>L474/M474</f>
        <v>4.561787239758909E-2</v>
      </c>
      <c r="O474" s="7">
        <f>1/N474</f>
        <v>21.921232785351254</v>
      </c>
      <c r="P474" s="3" t="str">
        <f>IF(O474&gt;21,"",N474)</f>
        <v/>
      </c>
      <c r="Q474" s="3" t="str">
        <f>IF(ISNUMBER(P474),SUMIF(A:A,A474,P:P),"")</f>
        <v/>
      </c>
      <c r="R474" s="3" t="str">
        <f>IFERROR(P474*(1/Q474),"")</f>
        <v/>
      </c>
      <c r="S474" s="8" t="str">
        <f>IFERROR(1/R474,"")</f>
        <v/>
      </c>
    </row>
    <row r="475" spans="1:19" x14ac:dyDescent="0.25">
      <c r="A475" s="1">
        <v>51</v>
      </c>
      <c r="B475" s="5">
        <v>0.69513888888888886</v>
      </c>
      <c r="C475" s="1" t="s">
        <v>46</v>
      </c>
      <c r="D475" s="1">
        <v>7</v>
      </c>
      <c r="E475" s="1">
        <v>15</v>
      </c>
      <c r="F475" s="1" t="s">
        <v>508</v>
      </c>
      <c r="G475" s="2">
        <v>32.443766666666704</v>
      </c>
      <c r="H475" s="6">
        <f>1+COUNTIFS(A:A,A475,O:O,"&lt;"&amp;O475)</f>
        <v>11</v>
      </c>
      <c r="I475" s="2">
        <f>AVERAGEIF(A:A,A475,G:G)</f>
        <v>46.304830555555533</v>
      </c>
      <c r="J475" s="2">
        <f>G475-I475</f>
        <v>-13.861063888888829</v>
      </c>
      <c r="K475" s="2">
        <f>90+J475</f>
        <v>76.138936111111178</v>
      </c>
      <c r="L475" s="2">
        <f>EXP(0.06*K475)</f>
        <v>96.383610024310244</v>
      </c>
      <c r="M475" s="2">
        <f>SUMIF(A:A,A475,L:L)</f>
        <v>3346.532008863338</v>
      </c>
      <c r="N475" s="3">
        <f>L475/M475</f>
        <v>2.8801042323526826E-2</v>
      </c>
      <c r="O475" s="7">
        <f>1/N475</f>
        <v>34.720965608356678</v>
      </c>
      <c r="P475" s="3" t="str">
        <f>IF(O475&gt;21,"",N475)</f>
        <v/>
      </c>
      <c r="Q475" s="3" t="str">
        <f>IF(ISNUMBER(P475),SUMIF(A:A,A475,P:P),"")</f>
        <v/>
      </c>
      <c r="R475" s="3" t="str">
        <f>IFERROR(P475*(1/Q475),"")</f>
        <v/>
      </c>
      <c r="S475" s="8" t="str">
        <f>IFERROR(1/R475,"")</f>
        <v/>
      </c>
    </row>
    <row r="476" spans="1:19" x14ac:dyDescent="0.25">
      <c r="A476" s="1">
        <v>51</v>
      </c>
      <c r="B476" s="5">
        <v>0.69513888888888886</v>
      </c>
      <c r="C476" s="1" t="s">
        <v>46</v>
      </c>
      <c r="D476" s="1">
        <v>7</v>
      </c>
      <c r="E476" s="1">
        <v>2</v>
      </c>
      <c r="F476" s="1" t="s">
        <v>498</v>
      </c>
      <c r="G476" s="2">
        <v>26.093833333333301</v>
      </c>
      <c r="H476" s="6">
        <f>1+COUNTIFS(A:A,A476,O:O,"&lt;"&amp;O476)</f>
        <v>12</v>
      </c>
      <c r="I476" s="2">
        <f>AVERAGEIF(A:A,A476,G:G)</f>
        <v>46.304830555555533</v>
      </c>
      <c r="J476" s="2">
        <f>G476-I476</f>
        <v>-20.210997222222232</v>
      </c>
      <c r="K476" s="2">
        <f>90+J476</f>
        <v>69.789002777777768</v>
      </c>
      <c r="L476" s="2">
        <f>EXP(0.06*K476)</f>
        <v>65.847414679487358</v>
      </c>
      <c r="M476" s="2">
        <f>SUMIF(A:A,A476,L:L)</f>
        <v>3346.532008863338</v>
      </c>
      <c r="N476" s="3">
        <f>L476/M476</f>
        <v>1.9676314018539053E-2</v>
      </c>
      <c r="O476" s="7">
        <f>1/N476</f>
        <v>50.822526976231345</v>
      </c>
      <c r="P476" s="3" t="str">
        <f>IF(O476&gt;21,"",N476)</f>
        <v/>
      </c>
      <c r="Q476" s="3" t="str">
        <f>IF(ISNUMBER(P476),SUMIF(A:A,A476,P:P),"")</f>
        <v/>
      </c>
      <c r="R476" s="3" t="str">
        <f>IFERROR(P476*(1/Q476),"")</f>
        <v/>
      </c>
      <c r="S476" s="8" t="str">
        <f>IFERROR(1/R476,"")</f>
        <v/>
      </c>
    </row>
    <row r="477" spans="1:19" x14ac:dyDescent="0.25">
      <c r="A477" s="1">
        <v>52</v>
      </c>
      <c r="B477" s="5">
        <v>0.6972222222222223</v>
      </c>
      <c r="C477" s="1" t="s">
        <v>377</v>
      </c>
      <c r="D477" s="1">
        <v>2</v>
      </c>
      <c r="E477" s="1">
        <v>4</v>
      </c>
      <c r="F477" s="1" t="s">
        <v>512</v>
      </c>
      <c r="G477" s="2">
        <v>68.147566666666606</v>
      </c>
      <c r="H477" s="6">
        <f>1+COUNTIFS(A:A,A477,O:O,"&lt;"&amp;O477)</f>
        <v>1</v>
      </c>
      <c r="I477" s="2">
        <f>AVERAGEIF(A:A,A477,G:G)</f>
        <v>49.161719444444408</v>
      </c>
      <c r="J477" s="2">
        <f>G477-I477</f>
        <v>18.985847222222198</v>
      </c>
      <c r="K477" s="2">
        <f>90+J477</f>
        <v>108.98584722222219</v>
      </c>
      <c r="L477" s="2">
        <f>EXP(0.06*K477)</f>
        <v>691.69896087840289</v>
      </c>
      <c r="M477" s="2">
        <f>SUMIF(A:A,A477,L:L)</f>
        <v>3341.3627803604481</v>
      </c>
      <c r="N477" s="3">
        <f>L477/M477</f>
        <v>0.20701103302640672</v>
      </c>
      <c r="O477" s="7">
        <f>1/N477</f>
        <v>4.8306604019141242</v>
      </c>
      <c r="P477" s="3">
        <f>IF(O477&gt;21,"",N477)</f>
        <v>0.20701103302640672</v>
      </c>
      <c r="Q477" s="3">
        <f>IF(ISNUMBER(P477),SUMIF(A:A,A477,P:P),"")</f>
        <v>0.86027091527831201</v>
      </c>
      <c r="R477" s="3">
        <f>IFERROR(P477*(1/Q477),"")</f>
        <v>0.24063469931380302</v>
      </c>
      <c r="S477" s="8">
        <f>IFERROR(1/R477,"")</f>
        <v>4.1556766453533625</v>
      </c>
    </row>
    <row r="478" spans="1:19" x14ac:dyDescent="0.25">
      <c r="A478" s="1">
        <v>52</v>
      </c>
      <c r="B478" s="5">
        <v>0.6972222222222223</v>
      </c>
      <c r="C478" s="1" t="s">
        <v>377</v>
      </c>
      <c r="D478" s="1">
        <v>2</v>
      </c>
      <c r="E478" s="1">
        <v>3</v>
      </c>
      <c r="F478" s="1" t="s">
        <v>511</v>
      </c>
      <c r="G478" s="2">
        <v>67.726699999999994</v>
      </c>
      <c r="H478" s="6">
        <f>1+COUNTIFS(A:A,A478,O:O,"&lt;"&amp;O478)</f>
        <v>2</v>
      </c>
      <c r="I478" s="2">
        <f>AVERAGEIF(A:A,A478,G:G)</f>
        <v>49.161719444444408</v>
      </c>
      <c r="J478" s="2">
        <f>G478-I478</f>
        <v>18.564980555555586</v>
      </c>
      <c r="K478" s="2">
        <f>90+J478</f>
        <v>108.56498055555559</v>
      </c>
      <c r="L478" s="2">
        <f>EXP(0.06*K478)</f>
        <v>674.45086964829216</v>
      </c>
      <c r="M478" s="2">
        <f>SUMIF(A:A,A478,L:L)</f>
        <v>3341.3627803604481</v>
      </c>
      <c r="N478" s="3">
        <f>L478/M478</f>
        <v>0.20184904004213994</v>
      </c>
      <c r="O478" s="7">
        <f>1/N478</f>
        <v>4.9541974526667572</v>
      </c>
      <c r="P478" s="3">
        <f>IF(O478&gt;21,"",N478)</f>
        <v>0.20184904004213994</v>
      </c>
      <c r="Q478" s="3">
        <f>IF(ISNUMBER(P478),SUMIF(A:A,A478,P:P),"")</f>
        <v>0.86027091527831201</v>
      </c>
      <c r="R478" s="3">
        <f>IFERROR(P478*(1/Q478),"")</f>
        <v>0.2346342721313999</v>
      </c>
      <c r="S478" s="8">
        <f>IFERROR(1/R478,"")</f>
        <v>4.261951977075114</v>
      </c>
    </row>
    <row r="479" spans="1:19" x14ac:dyDescent="0.25">
      <c r="A479" s="1">
        <v>52</v>
      </c>
      <c r="B479" s="5">
        <v>0.6972222222222223</v>
      </c>
      <c r="C479" s="1" t="s">
        <v>377</v>
      </c>
      <c r="D479" s="1">
        <v>2</v>
      </c>
      <c r="E479" s="1">
        <v>1</v>
      </c>
      <c r="F479" s="1" t="s">
        <v>509</v>
      </c>
      <c r="G479" s="2">
        <v>60.548133333333297</v>
      </c>
      <c r="H479" s="6">
        <f>1+COUNTIFS(A:A,A479,O:O,"&lt;"&amp;O479)</f>
        <v>3</v>
      </c>
      <c r="I479" s="2">
        <f>AVERAGEIF(A:A,A479,G:G)</f>
        <v>49.161719444444408</v>
      </c>
      <c r="J479" s="2">
        <f>G479-I479</f>
        <v>11.386413888888889</v>
      </c>
      <c r="K479" s="2">
        <f>90+J479</f>
        <v>101.38641388888888</v>
      </c>
      <c r="L479" s="2">
        <f>EXP(0.06*K479)</f>
        <v>438.42327864948834</v>
      </c>
      <c r="M479" s="2">
        <f>SUMIF(A:A,A479,L:L)</f>
        <v>3341.3627803604481</v>
      </c>
      <c r="N479" s="3">
        <f>L479/M479</f>
        <v>0.13121091825958317</v>
      </c>
      <c r="O479" s="7">
        <f>1/N479</f>
        <v>7.6213169853871028</v>
      </c>
      <c r="P479" s="3">
        <f>IF(O479&gt;21,"",N479)</f>
        <v>0.13121091825958317</v>
      </c>
      <c r="Q479" s="3">
        <f>IF(ISNUMBER(P479),SUMIF(A:A,A479,P:P),"")</f>
        <v>0.86027091527831201</v>
      </c>
      <c r="R479" s="3">
        <f>IFERROR(P479*(1/Q479),"")</f>
        <v>0.15252278779776512</v>
      </c>
      <c r="S479" s="8">
        <f>IFERROR(1/R479,"")</f>
        <v>6.5563973386451089</v>
      </c>
    </row>
    <row r="480" spans="1:19" x14ac:dyDescent="0.25">
      <c r="A480" s="1">
        <v>52</v>
      </c>
      <c r="B480" s="5">
        <v>0.6972222222222223</v>
      </c>
      <c r="C480" s="1" t="s">
        <v>377</v>
      </c>
      <c r="D480" s="1">
        <v>2</v>
      </c>
      <c r="E480" s="1">
        <v>6</v>
      </c>
      <c r="F480" s="1" t="s">
        <v>514</v>
      </c>
      <c r="G480" s="2">
        <v>53.547699999999999</v>
      </c>
      <c r="H480" s="6">
        <f>1+COUNTIFS(A:A,A480,O:O,"&lt;"&amp;O480)</f>
        <v>4</v>
      </c>
      <c r="I480" s="2">
        <f>AVERAGEIF(A:A,A480,G:G)</f>
        <v>49.161719444444408</v>
      </c>
      <c r="J480" s="2">
        <f>G480-I480</f>
        <v>4.3859805555555909</v>
      </c>
      <c r="K480" s="2">
        <f>90+J480</f>
        <v>94.385980555555591</v>
      </c>
      <c r="L480" s="2">
        <f>EXP(0.06*K480)</f>
        <v>288.05713138675731</v>
      </c>
      <c r="M480" s="2">
        <f>SUMIF(A:A,A480,L:L)</f>
        <v>3341.3627803604481</v>
      </c>
      <c r="N480" s="3">
        <f>L480/M480</f>
        <v>8.6209475091981264E-2</v>
      </c>
      <c r="O480" s="7">
        <f>1/N480</f>
        <v>11.599653042000885</v>
      </c>
      <c r="P480" s="3">
        <f>IF(O480&gt;21,"",N480)</f>
        <v>8.6209475091981264E-2</v>
      </c>
      <c r="Q480" s="3">
        <f>IF(ISNUMBER(P480),SUMIF(A:A,A480,P:P),"")</f>
        <v>0.86027091527831201</v>
      </c>
      <c r="R480" s="3">
        <f>IFERROR(P480*(1/Q480),"")</f>
        <v>0.10021200712579137</v>
      </c>
      <c r="S480" s="8">
        <f>IFERROR(1/R480,"")</f>
        <v>9.9788441393529581</v>
      </c>
    </row>
    <row r="481" spans="1:19" x14ac:dyDescent="0.25">
      <c r="A481" s="1">
        <v>52</v>
      </c>
      <c r="B481" s="5">
        <v>0.6972222222222223</v>
      </c>
      <c r="C481" s="1" t="s">
        <v>377</v>
      </c>
      <c r="D481" s="1">
        <v>2</v>
      </c>
      <c r="E481" s="1">
        <v>5</v>
      </c>
      <c r="F481" s="1" t="s">
        <v>513</v>
      </c>
      <c r="G481" s="2">
        <v>49.998833333333295</v>
      </c>
      <c r="H481" s="6">
        <f>1+COUNTIFS(A:A,A481,O:O,"&lt;"&amp;O481)</f>
        <v>5</v>
      </c>
      <c r="I481" s="2">
        <f>AVERAGEIF(A:A,A481,G:G)</f>
        <v>49.161719444444408</v>
      </c>
      <c r="J481" s="2">
        <f>G481-I481</f>
        <v>0.83711388888888649</v>
      </c>
      <c r="K481" s="2">
        <f>90+J481</f>
        <v>90.837113888888894</v>
      </c>
      <c r="L481" s="2">
        <f>EXP(0.06*K481)</f>
        <v>232.81096920684331</v>
      </c>
      <c r="M481" s="2">
        <f>SUMIF(A:A,A481,L:L)</f>
        <v>3341.3627803604481</v>
      </c>
      <c r="N481" s="3">
        <f>L481/M481</f>
        <v>6.9675454151592875E-2</v>
      </c>
      <c r="O481" s="7">
        <f>1/N481</f>
        <v>14.352256647287868</v>
      </c>
      <c r="P481" s="3">
        <f>IF(O481&gt;21,"",N481)</f>
        <v>6.9675454151592875E-2</v>
      </c>
      <c r="Q481" s="3">
        <f>IF(ISNUMBER(P481),SUMIF(A:A,A481,P:P),"")</f>
        <v>0.86027091527831201</v>
      </c>
      <c r="R481" s="3">
        <f>IFERROR(P481*(1/Q481),"")</f>
        <v>8.0992455881240266E-2</v>
      </c>
      <c r="S481" s="8">
        <f>IFERROR(1/R481,"")</f>
        <v>12.346828962271575</v>
      </c>
    </row>
    <row r="482" spans="1:19" x14ac:dyDescent="0.25">
      <c r="A482" s="1">
        <v>52</v>
      </c>
      <c r="B482" s="5">
        <v>0.6972222222222223</v>
      </c>
      <c r="C482" s="1" t="s">
        <v>377</v>
      </c>
      <c r="D482" s="1">
        <v>2</v>
      </c>
      <c r="E482" s="1">
        <v>2</v>
      </c>
      <c r="F482" s="1" t="s">
        <v>510</v>
      </c>
      <c r="G482" s="2">
        <v>48.803333333333299</v>
      </c>
      <c r="H482" s="6">
        <f>1+COUNTIFS(A:A,A482,O:O,"&lt;"&amp;O482)</f>
        <v>6</v>
      </c>
      <c r="I482" s="2">
        <f>AVERAGEIF(A:A,A482,G:G)</f>
        <v>49.161719444444408</v>
      </c>
      <c r="J482" s="2">
        <f>G482-I482</f>
        <v>-0.35838611111110907</v>
      </c>
      <c r="K482" s="2">
        <f>90+J482</f>
        <v>89.641613888888884</v>
      </c>
      <c r="L482" s="2">
        <f>EXP(0.06*K482)</f>
        <v>216.69629983380463</v>
      </c>
      <c r="M482" s="2">
        <f>SUMIF(A:A,A482,L:L)</f>
        <v>3341.3627803604481</v>
      </c>
      <c r="N482" s="3">
        <f>L482/M482</f>
        <v>6.4852670625135958E-2</v>
      </c>
      <c r="O482" s="7">
        <f>1/N482</f>
        <v>15.419565460615194</v>
      </c>
      <c r="P482" s="3">
        <f>IF(O482&gt;21,"",N482)</f>
        <v>6.4852670625135958E-2</v>
      </c>
      <c r="Q482" s="3">
        <f>IF(ISNUMBER(P482),SUMIF(A:A,A482,P:P),"")</f>
        <v>0.86027091527831201</v>
      </c>
      <c r="R482" s="3">
        <f>IFERROR(P482*(1/Q482),"")</f>
        <v>7.5386334087739135E-2</v>
      </c>
      <c r="S482" s="8">
        <f>IFERROR(1/R482,"")</f>
        <v>13.265003691997279</v>
      </c>
    </row>
    <row r="483" spans="1:19" x14ac:dyDescent="0.25">
      <c r="A483" s="1">
        <v>52</v>
      </c>
      <c r="B483" s="5">
        <v>0.6972222222222223</v>
      </c>
      <c r="C483" s="1" t="s">
        <v>377</v>
      </c>
      <c r="D483" s="1">
        <v>2</v>
      </c>
      <c r="E483" s="1">
        <v>9</v>
      </c>
      <c r="F483" s="1" t="s">
        <v>517</v>
      </c>
      <c r="G483" s="2">
        <v>44.8350333333333</v>
      </c>
      <c r="H483" s="6">
        <f>1+COUNTIFS(A:A,A483,O:O,"&lt;"&amp;O483)</f>
        <v>7</v>
      </c>
      <c r="I483" s="2">
        <f>AVERAGEIF(A:A,A483,G:G)</f>
        <v>49.161719444444408</v>
      </c>
      <c r="J483" s="2">
        <f>G483-I483</f>
        <v>-4.3266861111111083</v>
      </c>
      <c r="K483" s="2">
        <f>90+J483</f>
        <v>85.673313888888885</v>
      </c>
      <c r="L483" s="2">
        <f>EXP(0.06*K483)</f>
        <v>170.78386903977056</v>
      </c>
      <c r="M483" s="2">
        <f>SUMIF(A:A,A483,L:L)</f>
        <v>3341.3627803604481</v>
      </c>
      <c r="N483" s="3">
        <f>L483/M483</f>
        <v>5.1112040285954022E-2</v>
      </c>
      <c r="O483" s="7">
        <f>1/N483</f>
        <v>19.564861711748328</v>
      </c>
      <c r="P483" s="3">
        <f>IF(O483&gt;21,"",N483)</f>
        <v>5.1112040285954022E-2</v>
      </c>
      <c r="Q483" s="3">
        <f>IF(ISNUMBER(P483),SUMIF(A:A,A483,P:P),"")</f>
        <v>0.86027091527831201</v>
      </c>
      <c r="R483" s="3">
        <f>IFERROR(P483*(1/Q483),"")</f>
        <v>5.9413888553256994E-2</v>
      </c>
      <c r="S483" s="8">
        <f>IFERROR(1/R483,"")</f>
        <v>16.83108149205934</v>
      </c>
    </row>
    <row r="484" spans="1:19" x14ac:dyDescent="0.25">
      <c r="A484" s="1">
        <v>52</v>
      </c>
      <c r="B484" s="5">
        <v>0.6972222222222223</v>
      </c>
      <c r="C484" s="1" t="s">
        <v>377</v>
      </c>
      <c r="D484" s="1">
        <v>2</v>
      </c>
      <c r="E484" s="1">
        <v>11</v>
      </c>
      <c r="F484" s="1" t="s">
        <v>519</v>
      </c>
      <c r="G484" s="2">
        <v>43.909233333333397</v>
      </c>
      <c r="H484" s="6">
        <f>1+COUNTIFS(A:A,A484,O:O,"&lt;"&amp;O484)</f>
        <v>8</v>
      </c>
      <c r="I484" s="2">
        <f>AVERAGEIF(A:A,A484,G:G)</f>
        <v>49.161719444444408</v>
      </c>
      <c r="J484" s="2">
        <f>G484-I484</f>
        <v>-5.2524861111110113</v>
      </c>
      <c r="K484" s="2">
        <f>90+J484</f>
        <v>84.747513888888989</v>
      </c>
      <c r="L484" s="2">
        <f>EXP(0.06*K484)</f>
        <v>161.55583869420823</v>
      </c>
      <c r="M484" s="2">
        <f>SUMIF(A:A,A484,L:L)</f>
        <v>3341.3627803604481</v>
      </c>
      <c r="N484" s="3">
        <f>L484/M484</f>
        <v>4.8350283795517847E-2</v>
      </c>
      <c r="O484" s="7">
        <f>1/N484</f>
        <v>20.682401870259586</v>
      </c>
      <c r="P484" s="3">
        <f>IF(O484&gt;21,"",N484)</f>
        <v>4.8350283795517847E-2</v>
      </c>
      <c r="Q484" s="3">
        <f>IF(ISNUMBER(P484),SUMIF(A:A,A484,P:P),"")</f>
        <v>0.86027091527831201</v>
      </c>
      <c r="R484" s="3">
        <f>IFERROR(P484*(1/Q484),"")</f>
        <v>5.6203555109003912E-2</v>
      </c>
      <c r="S484" s="8">
        <f>IFERROR(1/R484,"")</f>
        <v>17.792468787082086</v>
      </c>
    </row>
    <row r="485" spans="1:19" x14ac:dyDescent="0.25">
      <c r="A485" s="1">
        <v>52</v>
      </c>
      <c r="B485" s="5">
        <v>0.6972222222222223</v>
      </c>
      <c r="C485" s="1" t="s">
        <v>377</v>
      </c>
      <c r="D485" s="1">
        <v>2</v>
      </c>
      <c r="E485" s="1">
        <v>10</v>
      </c>
      <c r="F485" s="1" t="s">
        <v>518</v>
      </c>
      <c r="G485" s="2">
        <v>40.734133333333297</v>
      </c>
      <c r="H485" s="6">
        <f>1+COUNTIFS(A:A,A485,O:O,"&lt;"&amp;O485)</f>
        <v>9</v>
      </c>
      <c r="I485" s="2">
        <f>AVERAGEIF(A:A,A485,G:G)</f>
        <v>49.161719444444408</v>
      </c>
      <c r="J485" s="2">
        <f>G485-I485</f>
        <v>-8.4275861111111112</v>
      </c>
      <c r="K485" s="2">
        <f>90+J485</f>
        <v>81.572413888888889</v>
      </c>
      <c r="L485" s="2">
        <f>EXP(0.06*K485)</f>
        <v>133.53249191170161</v>
      </c>
      <c r="M485" s="2">
        <f>SUMIF(A:A,A485,L:L)</f>
        <v>3341.3627803604481</v>
      </c>
      <c r="N485" s="3">
        <f>L485/M485</f>
        <v>3.9963482174568563E-2</v>
      </c>
      <c r="O485" s="7">
        <f>1/N485</f>
        <v>25.022844496678193</v>
      </c>
      <c r="P485" s="3" t="str">
        <f>IF(O485&gt;21,"",N485)</f>
        <v/>
      </c>
      <c r="Q485" s="3" t="str">
        <f>IF(ISNUMBER(P485),SUMIF(A:A,A485,P:P),"")</f>
        <v/>
      </c>
      <c r="R485" s="3" t="str">
        <f>IFERROR(P485*(1/Q485),"")</f>
        <v/>
      </c>
      <c r="S485" s="8" t="str">
        <f>IFERROR(1/R485,"")</f>
        <v/>
      </c>
    </row>
    <row r="486" spans="1:19" x14ac:dyDescent="0.25">
      <c r="A486" s="1">
        <v>52</v>
      </c>
      <c r="B486" s="5">
        <v>0.6972222222222223</v>
      </c>
      <c r="C486" s="1" t="s">
        <v>377</v>
      </c>
      <c r="D486" s="1">
        <v>2</v>
      </c>
      <c r="E486" s="1">
        <v>12</v>
      </c>
      <c r="F486" s="1" t="s">
        <v>520</v>
      </c>
      <c r="G486" s="2">
        <v>40.589399999999998</v>
      </c>
      <c r="H486" s="6">
        <f>1+COUNTIFS(A:A,A486,O:O,"&lt;"&amp;O486)</f>
        <v>10</v>
      </c>
      <c r="I486" s="2">
        <f>AVERAGEIF(A:A,A486,G:G)</f>
        <v>49.161719444444408</v>
      </c>
      <c r="J486" s="2">
        <f>G486-I486</f>
        <v>-8.5723194444444104</v>
      </c>
      <c r="K486" s="2">
        <f>90+J486</f>
        <v>81.427680555555582</v>
      </c>
      <c r="L486" s="2">
        <f>EXP(0.06*K486)</f>
        <v>132.37791617550295</v>
      </c>
      <c r="M486" s="2">
        <f>SUMIF(A:A,A486,L:L)</f>
        <v>3341.3627803604481</v>
      </c>
      <c r="N486" s="3">
        <f>L486/M486</f>
        <v>3.961794180314139E-2</v>
      </c>
      <c r="O486" s="7">
        <f>1/N486</f>
        <v>25.241089124945603</v>
      </c>
      <c r="P486" s="3" t="str">
        <f>IF(O486&gt;21,"",N486)</f>
        <v/>
      </c>
      <c r="Q486" s="3" t="str">
        <f>IF(ISNUMBER(P486),SUMIF(A:A,A486,P:P),"")</f>
        <v/>
      </c>
      <c r="R486" s="3" t="str">
        <f>IFERROR(P486*(1/Q486),"")</f>
        <v/>
      </c>
      <c r="S486" s="8" t="str">
        <f>IFERROR(1/R486,"")</f>
        <v/>
      </c>
    </row>
    <row r="487" spans="1:19" x14ac:dyDescent="0.25">
      <c r="A487" s="1">
        <v>52</v>
      </c>
      <c r="B487" s="5">
        <v>0.6972222222222223</v>
      </c>
      <c r="C487" s="1" t="s">
        <v>377</v>
      </c>
      <c r="D487" s="1">
        <v>2</v>
      </c>
      <c r="E487" s="1">
        <v>8</v>
      </c>
      <c r="F487" s="1" t="s">
        <v>516</v>
      </c>
      <c r="G487" s="2">
        <v>39.420333333333303</v>
      </c>
      <c r="H487" s="6">
        <f>1+COUNTIFS(A:A,A487,O:O,"&lt;"&amp;O487)</f>
        <v>11</v>
      </c>
      <c r="I487" s="2">
        <f>AVERAGEIF(A:A,A487,G:G)</f>
        <v>49.161719444444408</v>
      </c>
      <c r="J487" s="2">
        <f>G487-I487</f>
        <v>-9.7413861111111046</v>
      </c>
      <c r="K487" s="2">
        <f>90+J487</f>
        <v>80.258613888888902</v>
      </c>
      <c r="L487" s="2">
        <f>EXP(0.06*K487)</f>
        <v>123.41057853117572</v>
      </c>
      <c r="M487" s="2">
        <f>SUMIF(A:A,A487,L:L)</f>
        <v>3341.3627803604481</v>
      </c>
      <c r="N487" s="3">
        <f>L487/M487</f>
        <v>3.6934205186143494E-2</v>
      </c>
      <c r="O487" s="7">
        <f>1/N487</f>
        <v>27.075173134500464</v>
      </c>
      <c r="P487" s="3" t="str">
        <f>IF(O487&gt;21,"",N487)</f>
        <v/>
      </c>
      <c r="Q487" s="3" t="str">
        <f>IF(ISNUMBER(P487),SUMIF(A:A,A487,P:P),"")</f>
        <v/>
      </c>
      <c r="R487" s="3" t="str">
        <f>IFERROR(P487*(1/Q487),"")</f>
        <v/>
      </c>
      <c r="S487" s="8" t="str">
        <f>IFERROR(1/R487,"")</f>
        <v/>
      </c>
    </row>
    <row r="488" spans="1:19" x14ac:dyDescent="0.25">
      <c r="A488" s="1">
        <v>52</v>
      </c>
      <c r="B488" s="5">
        <v>0.6972222222222223</v>
      </c>
      <c r="C488" s="1" t="s">
        <v>377</v>
      </c>
      <c r="D488" s="1">
        <v>2</v>
      </c>
      <c r="E488" s="1">
        <v>7</v>
      </c>
      <c r="F488" s="1" t="s">
        <v>515</v>
      </c>
      <c r="G488" s="2">
        <v>31.680233333333302</v>
      </c>
      <c r="H488" s="6">
        <f>1+COUNTIFS(A:A,A488,O:O,"&lt;"&amp;O488)</f>
        <v>12</v>
      </c>
      <c r="I488" s="2">
        <f>AVERAGEIF(A:A,A488,G:G)</f>
        <v>49.161719444444408</v>
      </c>
      <c r="J488" s="2">
        <f>G488-I488</f>
        <v>-17.481486111111106</v>
      </c>
      <c r="K488" s="2">
        <f>90+J488</f>
        <v>72.51851388888889</v>
      </c>
      <c r="L488" s="2">
        <f>EXP(0.06*K488)</f>
        <v>77.564576404500286</v>
      </c>
      <c r="M488" s="2">
        <f>SUMIF(A:A,A488,L:L)</f>
        <v>3341.3627803604481</v>
      </c>
      <c r="N488" s="3">
        <f>L488/M488</f>
        <v>2.321345555783471E-2</v>
      </c>
      <c r="O488" s="7">
        <f>1/N488</f>
        <v>43.078463588006947</v>
      </c>
      <c r="P488" s="3" t="str">
        <f>IF(O488&gt;21,"",N488)</f>
        <v/>
      </c>
      <c r="Q488" s="3" t="str">
        <f>IF(ISNUMBER(P488),SUMIF(A:A,A488,P:P),"")</f>
        <v/>
      </c>
      <c r="R488" s="3" t="str">
        <f>IFERROR(P488*(1/Q488),"")</f>
        <v/>
      </c>
      <c r="S488" s="8" t="str">
        <f>IFERROR(1/R488,"")</f>
        <v/>
      </c>
    </row>
    <row r="489" spans="1:19" x14ac:dyDescent="0.25">
      <c r="A489" s="1">
        <v>53</v>
      </c>
      <c r="B489" s="5">
        <v>0.69861111111111107</v>
      </c>
      <c r="C489" s="1" t="s">
        <v>218</v>
      </c>
      <c r="D489" s="1">
        <v>7</v>
      </c>
      <c r="E489" s="1">
        <v>3</v>
      </c>
      <c r="F489" s="1" t="s">
        <v>523</v>
      </c>
      <c r="G489" s="2">
        <v>59.241366666666593</v>
      </c>
      <c r="H489" s="6">
        <f>1+COUNTIFS(A:A,A489,O:O,"&lt;"&amp;O489)</f>
        <v>1</v>
      </c>
      <c r="I489" s="2">
        <f>AVERAGEIF(A:A,A489,G:G)</f>
        <v>47.26404166666665</v>
      </c>
      <c r="J489" s="2">
        <f>G489-I489</f>
        <v>11.977324999999944</v>
      </c>
      <c r="K489" s="2">
        <f>90+J489</f>
        <v>101.97732499999995</v>
      </c>
      <c r="L489" s="2">
        <f>EXP(0.06*K489)</f>
        <v>454.2462718600471</v>
      </c>
      <c r="M489" s="2">
        <f>SUMIF(A:A,A489,L:L)</f>
        <v>2902.5944589432634</v>
      </c>
      <c r="N489" s="3">
        <f>L489/M489</f>
        <v>0.15649663715868281</v>
      </c>
      <c r="O489" s="7">
        <f>1/N489</f>
        <v>6.3899136630394846</v>
      </c>
      <c r="P489" s="3">
        <f>IF(O489&gt;21,"",N489)</f>
        <v>0.15649663715868281</v>
      </c>
      <c r="Q489" s="3">
        <f>IF(ISNUMBER(P489),SUMIF(A:A,A489,P:P),"")</f>
        <v>0.93258727352400328</v>
      </c>
      <c r="R489" s="3">
        <f>IFERROR(P489*(1/Q489),"")</f>
        <v>0.16780910655934964</v>
      </c>
      <c r="S489" s="8">
        <f>IFERROR(1/R489,"")</f>
        <v>5.9591521610677693</v>
      </c>
    </row>
    <row r="490" spans="1:19" x14ac:dyDescent="0.25">
      <c r="A490" s="1">
        <v>53</v>
      </c>
      <c r="B490" s="5">
        <v>0.69861111111111107</v>
      </c>
      <c r="C490" s="1" t="s">
        <v>218</v>
      </c>
      <c r="D490" s="1">
        <v>7</v>
      </c>
      <c r="E490" s="1">
        <v>6</v>
      </c>
      <c r="F490" s="1" t="s">
        <v>526</v>
      </c>
      <c r="G490" s="2">
        <v>54.687066666666695</v>
      </c>
      <c r="H490" s="6">
        <f>1+COUNTIFS(A:A,A490,O:O,"&lt;"&amp;O490)</f>
        <v>2</v>
      </c>
      <c r="I490" s="2">
        <f>AVERAGEIF(A:A,A490,G:G)</f>
        <v>47.26404166666665</v>
      </c>
      <c r="J490" s="2">
        <f>G490-I490</f>
        <v>7.4230250000000453</v>
      </c>
      <c r="K490" s="2">
        <f>90+J490</f>
        <v>97.423025000000052</v>
      </c>
      <c r="L490" s="2">
        <f>EXP(0.06*K490)</f>
        <v>345.63437614657755</v>
      </c>
      <c r="M490" s="2">
        <f>SUMIF(A:A,A490,L:L)</f>
        <v>2902.5944589432634</v>
      </c>
      <c r="N490" s="3">
        <f>L490/M490</f>
        <v>0.11907773581033133</v>
      </c>
      <c r="O490" s="7">
        <f>1/N490</f>
        <v>8.3978754986810795</v>
      </c>
      <c r="P490" s="3">
        <f>IF(O490&gt;21,"",N490)</f>
        <v>0.11907773581033133</v>
      </c>
      <c r="Q490" s="3">
        <f>IF(ISNUMBER(P490),SUMIF(A:A,A490,P:P),"")</f>
        <v>0.93258727352400328</v>
      </c>
      <c r="R490" s="3">
        <f>IFERROR(P490*(1/Q490),"")</f>
        <v>0.12768535362955119</v>
      </c>
      <c r="S490" s="8">
        <f>IFERROR(1/R490,"")</f>
        <v>7.8317518147090164</v>
      </c>
    </row>
    <row r="491" spans="1:19" x14ac:dyDescent="0.25">
      <c r="A491" s="1">
        <v>53</v>
      </c>
      <c r="B491" s="5">
        <v>0.69861111111111107</v>
      </c>
      <c r="C491" s="1" t="s">
        <v>218</v>
      </c>
      <c r="D491" s="1">
        <v>7</v>
      </c>
      <c r="E491" s="1">
        <v>2</v>
      </c>
      <c r="F491" s="1" t="s">
        <v>522</v>
      </c>
      <c r="G491" s="2">
        <v>52.443233333333296</v>
      </c>
      <c r="H491" s="6">
        <f>1+COUNTIFS(A:A,A491,O:O,"&lt;"&amp;O491)</f>
        <v>3</v>
      </c>
      <c r="I491" s="2">
        <f>AVERAGEIF(A:A,A491,G:G)</f>
        <v>47.26404166666665</v>
      </c>
      <c r="J491" s="2">
        <f>G491-I491</f>
        <v>5.1791916666666467</v>
      </c>
      <c r="K491" s="2">
        <f>90+J491</f>
        <v>95.17919166666664</v>
      </c>
      <c r="L491" s="2">
        <f>EXP(0.06*K491)</f>
        <v>302.09800965314361</v>
      </c>
      <c r="M491" s="2">
        <f>SUMIF(A:A,A491,L:L)</f>
        <v>2902.5944589432634</v>
      </c>
      <c r="N491" s="3">
        <f>L491/M491</f>
        <v>0.10407861446932111</v>
      </c>
      <c r="O491" s="7">
        <f>1/N491</f>
        <v>9.6081217558364642</v>
      </c>
      <c r="P491" s="3">
        <f>IF(O491&gt;21,"",N491)</f>
        <v>0.10407861446932111</v>
      </c>
      <c r="Q491" s="3">
        <f>IF(ISNUMBER(P491),SUMIF(A:A,A491,P:P),"")</f>
        <v>0.93258727352400328</v>
      </c>
      <c r="R491" s="3">
        <f>IFERROR(P491*(1/Q491),"")</f>
        <v>0.111602010261233</v>
      </c>
      <c r="S491" s="8">
        <f>IFERROR(1/R491,"")</f>
        <v>8.9604120719621871</v>
      </c>
    </row>
    <row r="492" spans="1:19" x14ac:dyDescent="0.25">
      <c r="A492" s="1">
        <v>53</v>
      </c>
      <c r="B492" s="5">
        <v>0.69861111111111107</v>
      </c>
      <c r="C492" s="1" t="s">
        <v>218</v>
      </c>
      <c r="D492" s="1">
        <v>7</v>
      </c>
      <c r="E492" s="1">
        <v>7</v>
      </c>
      <c r="F492" s="1" t="s">
        <v>527</v>
      </c>
      <c r="G492" s="2">
        <v>50.4818</v>
      </c>
      <c r="H492" s="6">
        <f>1+COUNTIFS(A:A,A492,O:O,"&lt;"&amp;O492)</f>
        <v>4</v>
      </c>
      <c r="I492" s="2">
        <f>AVERAGEIF(A:A,A492,G:G)</f>
        <v>47.26404166666665</v>
      </c>
      <c r="J492" s="2">
        <f>G492-I492</f>
        <v>3.2177583333333502</v>
      </c>
      <c r="K492" s="2">
        <f>90+J492</f>
        <v>93.21775833333335</v>
      </c>
      <c r="L492" s="2">
        <f>EXP(0.06*K492)</f>
        <v>268.55762253699055</v>
      </c>
      <c r="M492" s="2">
        <f>SUMIF(A:A,A492,L:L)</f>
        <v>2902.5944589432634</v>
      </c>
      <c r="N492" s="3">
        <f>L492/M492</f>
        <v>9.2523301596449448E-2</v>
      </c>
      <c r="O492" s="7">
        <f>1/N492</f>
        <v>10.808088154501986</v>
      </c>
      <c r="P492" s="3">
        <f>IF(O492&gt;21,"",N492)</f>
        <v>9.2523301596449448E-2</v>
      </c>
      <c r="Q492" s="3">
        <f>IF(ISNUMBER(P492),SUMIF(A:A,A492,P:P),"")</f>
        <v>0.93258727352400328</v>
      </c>
      <c r="R492" s="3">
        <f>IFERROR(P492*(1/Q492),"")</f>
        <v>9.9211413476433266E-2</v>
      </c>
      <c r="S492" s="8">
        <f>IFERROR(1/R492,"")</f>
        <v>10.079485464014082</v>
      </c>
    </row>
    <row r="493" spans="1:19" x14ac:dyDescent="0.25">
      <c r="A493" s="1">
        <v>53</v>
      </c>
      <c r="B493" s="5">
        <v>0.69861111111111107</v>
      </c>
      <c r="C493" s="1" t="s">
        <v>218</v>
      </c>
      <c r="D493" s="1">
        <v>7</v>
      </c>
      <c r="E493" s="1">
        <v>9</v>
      </c>
      <c r="F493" s="1" t="s">
        <v>529</v>
      </c>
      <c r="G493" s="2">
        <v>49.627900000000004</v>
      </c>
      <c r="H493" s="6">
        <f>1+COUNTIFS(A:A,A493,O:O,"&lt;"&amp;O493)</f>
        <v>5</v>
      </c>
      <c r="I493" s="2">
        <f>AVERAGEIF(A:A,A493,G:G)</f>
        <v>47.26404166666665</v>
      </c>
      <c r="J493" s="2">
        <f>G493-I493</f>
        <v>2.3638583333333543</v>
      </c>
      <c r="K493" s="2">
        <f>90+J493</f>
        <v>92.363858333333354</v>
      </c>
      <c r="L493" s="2">
        <f>EXP(0.06*K493)</f>
        <v>255.1448696204084</v>
      </c>
      <c r="M493" s="2">
        <f>SUMIF(A:A,A493,L:L)</f>
        <v>2902.5944589432634</v>
      </c>
      <c r="N493" s="3">
        <f>L493/M493</f>
        <v>8.7902348478022668E-2</v>
      </c>
      <c r="O493" s="7">
        <f>1/N493</f>
        <v>11.376260331087966</v>
      </c>
      <c r="P493" s="3">
        <f>IF(O493&gt;21,"",N493)</f>
        <v>8.7902348478022668E-2</v>
      </c>
      <c r="Q493" s="3">
        <f>IF(ISNUMBER(P493),SUMIF(A:A,A493,P:P),"")</f>
        <v>0.93258727352400328</v>
      </c>
      <c r="R493" s="3">
        <f>IFERROR(P493*(1/Q493),"")</f>
        <v>9.4256431514299674E-2</v>
      </c>
      <c r="S493" s="8">
        <f>IFERROR(1/R493,"")</f>
        <v>10.609355605068602</v>
      </c>
    </row>
    <row r="494" spans="1:19" x14ac:dyDescent="0.25">
      <c r="A494" s="1">
        <v>53</v>
      </c>
      <c r="B494" s="5">
        <v>0.69861111111111107</v>
      </c>
      <c r="C494" s="1" t="s">
        <v>218</v>
      </c>
      <c r="D494" s="1">
        <v>7</v>
      </c>
      <c r="E494" s="1">
        <v>10</v>
      </c>
      <c r="F494" s="1" t="s">
        <v>530</v>
      </c>
      <c r="G494" s="2">
        <v>49.272966666666598</v>
      </c>
      <c r="H494" s="6">
        <f>1+COUNTIFS(A:A,A494,O:O,"&lt;"&amp;O494)</f>
        <v>6</v>
      </c>
      <c r="I494" s="2">
        <f>AVERAGEIF(A:A,A494,G:G)</f>
        <v>47.26404166666665</v>
      </c>
      <c r="J494" s="2">
        <f>G494-I494</f>
        <v>2.0089249999999481</v>
      </c>
      <c r="K494" s="2">
        <f>90+J494</f>
        <v>92.008924999999948</v>
      </c>
      <c r="L494" s="2">
        <f>EXP(0.06*K494)</f>
        <v>249.76875255120075</v>
      </c>
      <c r="M494" s="2">
        <f>SUMIF(A:A,A494,L:L)</f>
        <v>2902.5944589432634</v>
      </c>
      <c r="N494" s="3">
        <f>L494/M494</f>
        <v>8.6050172038891412E-2</v>
      </c>
      <c r="O494" s="7">
        <f>1/N494</f>
        <v>11.621127259897143</v>
      </c>
      <c r="P494" s="3">
        <f>IF(O494&gt;21,"",N494)</f>
        <v>8.6050172038891412E-2</v>
      </c>
      <c r="Q494" s="3">
        <f>IF(ISNUMBER(P494),SUMIF(A:A,A494,P:P),"")</f>
        <v>0.93258727352400328</v>
      </c>
      <c r="R494" s="3">
        <f>IFERROR(P494*(1/Q494),"")</f>
        <v>9.2270369199582078E-2</v>
      </c>
      <c r="S494" s="8">
        <f>IFERROR(1/R494,"")</f>
        <v>10.837715386582948</v>
      </c>
    </row>
    <row r="495" spans="1:19" x14ac:dyDescent="0.25">
      <c r="A495" s="1">
        <v>53</v>
      </c>
      <c r="B495" s="5">
        <v>0.69861111111111107</v>
      </c>
      <c r="C495" s="1" t="s">
        <v>218</v>
      </c>
      <c r="D495" s="1">
        <v>7</v>
      </c>
      <c r="E495" s="1">
        <v>5</v>
      </c>
      <c r="F495" s="1" t="s">
        <v>525</v>
      </c>
      <c r="G495" s="2">
        <v>48.220200000000006</v>
      </c>
      <c r="H495" s="6">
        <f>1+COUNTIFS(A:A,A495,O:O,"&lt;"&amp;O495)</f>
        <v>7</v>
      </c>
      <c r="I495" s="2">
        <f>AVERAGEIF(A:A,A495,G:G)</f>
        <v>47.26404166666665</v>
      </c>
      <c r="J495" s="2">
        <f>G495-I495</f>
        <v>0.95615833333335587</v>
      </c>
      <c r="K495" s="2">
        <f>90+J495</f>
        <v>90.956158333333349</v>
      </c>
      <c r="L495" s="2">
        <f>EXP(0.06*K495)</f>
        <v>234.47981325958415</v>
      </c>
      <c r="M495" s="2">
        <f>SUMIF(A:A,A495,L:L)</f>
        <v>2902.5944589432634</v>
      </c>
      <c r="N495" s="3">
        <f>L495/M495</f>
        <v>8.0782836381817644E-2</v>
      </c>
      <c r="O495" s="7">
        <f>1/N495</f>
        <v>12.378867155314158</v>
      </c>
      <c r="P495" s="3">
        <f>IF(O495&gt;21,"",N495)</f>
        <v>8.0782836381817644E-2</v>
      </c>
      <c r="Q495" s="3">
        <f>IF(ISNUMBER(P495),SUMIF(A:A,A495,P:P),"")</f>
        <v>0.93258727352400328</v>
      </c>
      <c r="R495" s="3">
        <f>IFERROR(P495*(1/Q495),"")</f>
        <v>8.6622280482726771E-2</v>
      </c>
      <c r="S495" s="8">
        <f>IFERROR(1/R495,"")</f>
        <v>11.544373969690264</v>
      </c>
    </row>
    <row r="496" spans="1:19" x14ac:dyDescent="0.25">
      <c r="A496" s="1">
        <v>53</v>
      </c>
      <c r="B496" s="5">
        <v>0.69861111111111107</v>
      </c>
      <c r="C496" s="1" t="s">
        <v>218</v>
      </c>
      <c r="D496" s="1">
        <v>7</v>
      </c>
      <c r="E496" s="1">
        <v>4</v>
      </c>
      <c r="F496" s="1" t="s">
        <v>524</v>
      </c>
      <c r="G496" s="2">
        <v>47.3226333333333</v>
      </c>
      <c r="H496" s="6">
        <f>1+COUNTIFS(A:A,A496,O:O,"&lt;"&amp;O496)</f>
        <v>8</v>
      </c>
      <c r="I496" s="2">
        <f>AVERAGEIF(A:A,A496,G:G)</f>
        <v>47.26404166666665</v>
      </c>
      <c r="J496" s="2">
        <f>G496-I496</f>
        <v>5.859166666665061E-2</v>
      </c>
      <c r="K496" s="2">
        <f>90+J496</f>
        <v>90.058591666666644</v>
      </c>
      <c r="L496" s="2">
        <f>EXP(0.06*K496)</f>
        <v>222.18614021720271</v>
      </c>
      <c r="M496" s="2">
        <f>SUMIF(A:A,A496,L:L)</f>
        <v>2902.5944589432634</v>
      </c>
      <c r="N496" s="3">
        <f>L496/M496</f>
        <v>7.6547427951093511E-2</v>
      </c>
      <c r="O496" s="7">
        <f>1/N496</f>
        <v>13.063796221068387</v>
      </c>
      <c r="P496" s="3">
        <f>IF(O496&gt;21,"",N496)</f>
        <v>7.6547427951093511E-2</v>
      </c>
      <c r="Q496" s="3">
        <f>IF(ISNUMBER(P496),SUMIF(A:A,A496,P:P),"")</f>
        <v>0.93258727352400328</v>
      </c>
      <c r="R496" s="3">
        <f>IFERROR(P496*(1/Q496),"")</f>
        <v>8.2080712577001849E-2</v>
      </c>
      <c r="S496" s="8">
        <f>IFERROR(1/R496,"")</f>
        <v>12.183130099679342</v>
      </c>
    </row>
    <row r="497" spans="1:19" x14ac:dyDescent="0.25">
      <c r="A497" s="1">
        <v>53</v>
      </c>
      <c r="B497" s="5">
        <v>0.69861111111111107</v>
      </c>
      <c r="C497" s="1" t="s">
        <v>218</v>
      </c>
      <c r="D497" s="1">
        <v>7</v>
      </c>
      <c r="E497" s="1">
        <v>12</v>
      </c>
      <c r="F497" s="1" t="s">
        <v>532</v>
      </c>
      <c r="G497" s="2">
        <v>46.641633333333296</v>
      </c>
      <c r="H497" s="6">
        <f>1+COUNTIFS(A:A,A497,O:O,"&lt;"&amp;O497)</f>
        <v>9</v>
      </c>
      <c r="I497" s="2">
        <f>AVERAGEIF(A:A,A497,G:G)</f>
        <v>47.26404166666665</v>
      </c>
      <c r="J497" s="2">
        <f>G497-I497</f>
        <v>-0.62240833333335388</v>
      </c>
      <c r="K497" s="2">
        <f>90+J497</f>
        <v>89.377591666666646</v>
      </c>
      <c r="L497" s="2">
        <f>EXP(0.06*K497)</f>
        <v>213.29058824334129</v>
      </c>
      <c r="M497" s="2">
        <f>SUMIF(A:A,A497,L:L)</f>
        <v>2902.5944589432634</v>
      </c>
      <c r="N497" s="3">
        <f>L497/M497</f>
        <v>7.3482738033267381E-2</v>
      </c>
      <c r="O497" s="7">
        <f>1/N497</f>
        <v>13.608638256610366</v>
      </c>
      <c r="P497" s="3">
        <f>IF(O497&gt;21,"",N497)</f>
        <v>7.3482738033267381E-2</v>
      </c>
      <c r="Q497" s="3">
        <f>IF(ISNUMBER(P497),SUMIF(A:A,A497,P:P),"")</f>
        <v>0.93258727352400328</v>
      </c>
      <c r="R497" s="3">
        <f>IFERROR(P497*(1/Q497),"")</f>
        <v>7.8794489394644368E-2</v>
      </c>
      <c r="S497" s="8">
        <f>IFERROR(1/R497,"")</f>
        <v>12.691242848106706</v>
      </c>
    </row>
    <row r="498" spans="1:19" x14ac:dyDescent="0.25">
      <c r="A498" s="1">
        <v>53</v>
      </c>
      <c r="B498" s="5">
        <v>0.69861111111111107</v>
      </c>
      <c r="C498" s="1" t="s">
        <v>218</v>
      </c>
      <c r="D498" s="1">
        <v>7</v>
      </c>
      <c r="E498" s="1">
        <v>8</v>
      </c>
      <c r="F498" s="1" t="s">
        <v>528</v>
      </c>
      <c r="G498" s="2">
        <v>42.007466666666701</v>
      </c>
      <c r="H498" s="6">
        <f>1+COUNTIFS(A:A,A498,O:O,"&lt;"&amp;O498)</f>
        <v>10</v>
      </c>
      <c r="I498" s="2">
        <f>AVERAGEIF(A:A,A498,G:G)</f>
        <v>47.26404166666665</v>
      </c>
      <c r="J498" s="2">
        <f>G498-I498</f>
        <v>-5.2565749999999483</v>
      </c>
      <c r="K498" s="2">
        <f>90+J498</f>
        <v>84.743425000000059</v>
      </c>
      <c r="L498" s="2">
        <f>EXP(0.06*K498)</f>
        <v>161.51620852328114</v>
      </c>
      <c r="M498" s="2">
        <f>SUMIF(A:A,A498,L:L)</f>
        <v>2902.5944589432634</v>
      </c>
      <c r="N498" s="3">
        <f>L498/M498</f>
        <v>5.56454616061259E-2</v>
      </c>
      <c r="O498" s="7">
        <f>1/N498</f>
        <v>17.970917504077494</v>
      </c>
      <c r="P498" s="3">
        <f>IF(O498&gt;21,"",N498)</f>
        <v>5.56454616061259E-2</v>
      </c>
      <c r="Q498" s="3">
        <f>IF(ISNUMBER(P498),SUMIF(A:A,A498,P:P),"")</f>
        <v>0.93258727352400328</v>
      </c>
      <c r="R498" s="3">
        <f>IFERROR(P498*(1/Q498),"")</f>
        <v>5.9667832905178152E-2</v>
      </c>
      <c r="S498" s="8">
        <f>IFERROR(1/R498,"")</f>
        <v>16.759448957852413</v>
      </c>
    </row>
    <row r="499" spans="1:19" x14ac:dyDescent="0.25">
      <c r="A499" s="1">
        <v>53</v>
      </c>
      <c r="B499" s="5">
        <v>0.69861111111111107</v>
      </c>
      <c r="C499" s="1" t="s">
        <v>218</v>
      </c>
      <c r="D499" s="1">
        <v>7</v>
      </c>
      <c r="E499" s="1">
        <v>1</v>
      </c>
      <c r="F499" s="1" t="s">
        <v>521</v>
      </c>
      <c r="G499" s="2">
        <v>34.782333333333298</v>
      </c>
      <c r="H499" s="6">
        <f>1+COUNTIFS(A:A,A499,O:O,"&lt;"&amp;O499)</f>
        <v>11</v>
      </c>
      <c r="I499" s="2">
        <f>AVERAGEIF(A:A,A499,G:G)</f>
        <v>47.26404166666665</v>
      </c>
      <c r="J499" s="2">
        <f>G499-I499</f>
        <v>-12.481708333333351</v>
      </c>
      <c r="K499" s="2">
        <f>90+J499</f>
        <v>77.518291666666642</v>
      </c>
      <c r="L499" s="2">
        <f>EXP(0.06*K499)</f>
        <v>104.69983060846818</v>
      </c>
      <c r="M499" s="2">
        <f>SUMIF(A:A,A499,L:L)</f>
        <v>2902.5944589432634</v>
      </c>
      <c r="N499" s="3">
        <f>L499/M499</f>
        <v>3.6071119162332396E-2</v>
      </c>
      <c r="O499" s="7">
        <f>1/N499</f>
        <v>27.723010076278957</v>
      </c>
      <c r="P499" s="3" t="str">
        <f>IF(O499&gt;21,"",N499)</f>
        <v/>
      </c>
      <c r="Q499" s="3" t="str">
        <f>IF(ISNUMBER(P499),SUMIF(A:A,A499,P:P),"")</f>
        <v/>
      </c>
      <c r="R499" s="3" t="str">
        <f>IFERROR(P499*(1/Q499),"")</f>
        <v/>
      </c>
      <c r="S499" s="8" t="str">
        <f>IFERROR(1/R499,"")</f>
        <v/>
      </c>
    </row>
    <row r="500" spans="1:19" x14ac:dyDescent="0.25">
      <c r="A500" s="1">
        <v>53</v>
      </c>
      <c r="B500" s="5">
        <v>0.69861111111111107</v>
      </c>
      <c r="C500" s="1" t="s">
        <v>218</v>
      </c>
      <c r="D500" s="1">
        <v>7</v>
      </c>
      <c r="E500" s="1">
        <v>11</v>
      </c>
      <c r="F500" s="1" t="s">
        <v>531</v>
      </c>
      <c r="G500" s="2">
        <v>32.439900000000002</v>
      </c>
      <c r="H500" s="6">
        <f>1+COUNTIFS(A:A,A500,O:O,"&lt;"&amp;O500)</f>
        <v>12</v>
      </c>
      <c r="I500" s="2">
        <f>AVERAGEIF(A:A,A500,G:G)</f>
        <v>47.26404166666665</v>
      </c>
      <c r="J500" s="2">
        <f>G500-I500</f>
        <v>-14.824141666666648</v>
      </c>
      <c r="K500" s="2">
        <f>90+J500</f>
        <v>75.175858333333352</v>
      </c>
      <c r="L500" s="2">
        <f>EXP(0.06*K500)</f>
        <v>90.971975723018247</v>
      </c>
      <c r="M500" s="2">
        <f>SUMIF(A:A,A500,L:L)</f>
        <v>2902.5944589432634</v>
      </c>
      <c r="N500" s="3">
        <f>L500/M500</f>
        <v>3.1341607313664505E-2</v>
      </c>
      <c r="O500" s="7">
        <f>1/N500</f>
        <v>31.906468292837488</v>
      </c>
      <c r="P500" s="3" t="str">
        <f>IF(O500&gt;21,"",N500)</f>
        <v/>
      </c>
      <c r="Q500" s="3" t="str">
        <f>IF(ISNUMBER(P500),SUMIF(A:A,A500,P:P),"")</f>
        <v/>
      </c>
      <c r="R500" s="3" t="str">
        <f>IFERROR(P500*(1/Q500),"")</f>
        <v/>
      </c>
      <c r="S500" s="8" t="str">
        <f>IFERROR(1/R500,"")</f>
        <v/>
      </c>
    </row>
    <row r="501" spans="1:19" x14ac:dyDescent="0.25">
      <c r="A501" s="1">
        <v>54</v>
      </c>
      <c r="B501" s="5">
        <v>0.70138888888888884</v>
      </c>
      <c r="C501" s="1" t="s">
        <v>29</v>
      </c>
      <c r="D501" s="1">
        <v>8</v>
      </c>
      <c r="E501" s="1">
        <v>3</v>
      </c>
      <c r="F501" s="1" t="s">
        <v>535</v>
      </c>
      <c r="G501" s="2">
        <v>66.477333333333306</v>
      </c>
      <c r="H501" s="6">
        <f>1+COUNTIFS(A:A,A501,O:O,"&lt;"&amp;O501)</f>
        <v>1</v>
      </c>
      <c r="I501" s="2">
        <f>AVERAGEIF(A:A,A501,G:G)</f>
        <v>50.685485185185151</v>
      </c>
      <c r="J501" s="2">
        <f>G501-I501</f>
        <v>15.791848148148155</v>
      </c>
      <c r="K501" s="2">
        <f>90+J501</f>
        <v>105.79184814814815</v>
      </c>
      <c r="L501" s="2">
        <f>EXP(0.06*K501)</f>
        <v>571.06948306921106</v>
      </c>
      <c r="M501" s="2">
        <f>SUMIF(A:A,A501,L:L)</f>
        <v>2396.8985071695352</v>
      </c>
      <c r="N501" s="3">
        <f>L501/M501</f>
        <v>0.23825351025963099</v>
      </c>
      <c r="O501" s="7">
        <f>1/N501</f>
        <v>4.1972099336974056</v>
      </c>
      <c r="P501" s="3">
        <f>IF(O501&gt;21,"",N501)</f>
        <v>0.23825351025963099</v>
      </c>
      <c r="Q501" s="3">
        <f>IF(ISNUMBER(P501),SUMIF(A:A,A501,P:P),"")</f>
        <v>0.96545491522651172</v>
      </c>
      <c r="R501" s="3">
        <f>IFERROR(P501*(1/Q501),"")</f>
        <v>0.24677849426426379</v>
      </c>
      <c r="S501" s="8">
        <f>IFERROR(1/R501,"")</f>
        <v>4.0522169607257013</v>
      </c>
    </row>
    <row r="502" spans="1:19" x14ac:dyDescent="0.25">
      <c r="A502" s="1">
        <v>54</v>
      </c>
      <c r="B502" s="5">
        <v>0.70138888888888884</v>
      </c>
      <c r="C502" s="1" t="s">
        <v>29</v>
      </c>
      <c r="D502" s="1">
        <v>8</v>
      </c>
      <c r="E502" s="1">
        <v>1</v>
      </c>
      <c r="F502" s="1" t="s">
        <v>533</v>
      </c>
      <c r="G502" s="2">
        <v>66.084566666666603</v>
      </c>
      <c r="H502" s="6">
        <f>1+COUNTIFS(A:A,A502,O:O,"&lt;"&amp;O502)</f>
        <v>2</v>
      </c>
      <c r="I502" s="2">
        <f>AVERAGEIF(A:A,A502,G:G)</f>
        <v>50.685485185185151</v>
      </c>
      <c r="J502" s="2">
        <f>G502-I502</f>
        <v>15.399081481481453</v>
      </c>
      <c r="K502" s="2">
        <f>90+J502</f>
        <v>105.39908148148146</v>
      </c>
      <c r="L502" s="2">
        <f>EXP(0.06*K502)</f>
        <v>557.76899482108865</v>
      </c>
      <c r="M502" s="2">
        <f>SUMIF(A:A,A502,L:L)</f>
        <v>2396.8985071695352</v>
      </c>
      <c r="N502" s="3">
        <f>L502/M502</f>
        <v>0.23270446919329532</v>
      </c>
      <c r="O502" s="7">
        <f>1/N502</f>
        <v>4.2972960659786592</v>
      </c>
      <c r="P502" s="3">
        <f>IF(O502&gt;21,"",N502)</f>
        <v>0.23270446919329532</v>
      </c>
      <c r="Q502" s="3">
        <f>IF(ISNUMBER(P502),SUMIF(A:A,A502,P:P),"")</f>
        <v>0.96545491522651172</v>
      </c>
      <c r="R502" s="3">
        <f>IFERROR(P502*(1/Q502),"")</f>
        <v>0.24103090214077891</v>
      </c>
      <c r="S502" s="8">
        <f>IFERROR(1/R502,"")</f>
        <v>4.148845609082648</v>
      </c>
    </row>
    <row r="503" spans="1:19" x14ac:dyDescent="0.25">
      <c r="A503" s="1">
        <v>54</v>
      </c>
      <c r="B503" s="5">
        <v>0.70138888888888884</v>
      </c>
      <c r="C503" s="1" t="s">
        <v>29</v>
      </c>
      <c r="D503" s="1">
        <v>8</v>
      </c>
      <c r="E503" s="1">
        <v>2</v>
      </c>
      <c r="F503" s="1" t="s">
        <v>534</v>
      </c>
      <c r="G503" s="2">
        <v>55.268166666666595</v>
      </c>
      <c r="H503" s="6">
        <f>1+COUNTIFS(A:A,A503,O:O,"&lt;"&amp;O503)</f>
        <v>3</v>
      </c>
      <c r="I503" s="2">
        <f>AVERAGEIF(A:A,A503,G:G)</f>
        <v>50.685485185185151</v>
      </c>
      <c r="J503" s="2">
        <f>G503-I503</f>
        <v>4.5826814814814441</v>
      </c>
      <c r="K503" s="2">
        <f>90+J503</f>
        <v>94.582681481481444</v>
      </c>
      <c r="L503" s="2">
        <f>EXP(0.06*K503)</f>
        <v>291.47693833546168</v>
      </c>
      <c r="M503" s="2">
        <f>SUMIF(A:A,A503,L:L)</f>
        <v>2396.8985071695352</v>
      </c>
      <c r="N503" s="3">
        <f>L503/M503</f>
        <v>0.12160587420101605</v>
      </c>
      <c r="O503" s="7">
        <f>1/N503</f>
        <v>8.2232869634816108</v>
      </c>
      <c r="P503" s="3">
        <f>IF(O503&gt;21,"",N503)</f>
        <v>0.12160587420101605</v>
      </c>
      <c r="Q503" s="3">
        <f>IF(ISNUMBER(P503),SUMIF(A:A,A503,P:P),"")</f>
        <v>0.96545491522651172</v>
      </c>
      <c r="R503" s="3">
        <f>IFERROR(P503*(1/Q503),"")</f>
        <v>0.12595707192861028</v>
      </c>
      <c r="S503" s="8">
        <f>IFERROR(1/R503,"")</f>
        <v>7.9392128182114154</v>
      </c>
    </row>
    <row r="504" spans="1:19" x14ac:dyDescent="0.25">
      <c r="A504" s="1">
        <v>54</v>
      </c>
      <c r="B504" s="5">
        <v>0.70138888888888884</v>
      </c>
      <c r="C504" s="1" t="s">
        <v>29</v>
      </c>
      <c r="D504" s="1">
        <v>8</v>
      </c>
      <c r="E504" s="1">
        <v>9</v>
      </c>
      <c r="F504" s="1" t="s">
        <v>263</v>
      </c>
      <c r="G504" s="2">
        <v>50.559933333333298</v>
      </c>
      <c r="H504" s="6">
        <f>1+COUNTIFS(A:A,A504,O:O,"&lt;"&amp;O504)</f>
        <v>4</v>
      </c>
      <c r="I504" s="2">
        <f>AVERAGEIF(A:A,A504,G:G)</f>
        <v>50.685485185185151</v>
      </c>
      <c r="J504" s="2">
        <f>G504-I504</f>
        <v>-0.1255518518518528</v>
      </c>
      <c r="K504" s="2">
        <f>90+J504</f>
        <v>89.874448148148147</v>
      </c>
      <c r="L504" s="2">
        <f>EXP(0.06*K504)</f>
        <v>219.74480348455455</v>
      </c>
      <c r="M504" s="2">
        <f>SUMIF(A:A,A504,L:L)</f>
        <v>2396.8985071695352</v>
      </c>
      <c r="N504" s="3">
        <f>L504/M504</f>
        <v>9.1678810273885233E-2</v>
      </c>
      <c r="O504" s="7">
        <f>1/N504</f>
        <v>10.907645910898678</v>
      </c>
      <c r="P504" s="3">
        <f>IF(O504&gt;21,"",N504)</f>
        <v>9.1678810273885233E-2</v>
      </c>
      <c r="Q504" s="3">
        <f>IF(ISNUMBER(P504),SUMIF(A:A,A504,P:P),"")</f>
        <v>0.96545491522651172</v>
      </c>
      <c r="R504" s="3">
        <f>IFERROR(P504*(1/Q504),"")</f>
        <v>9.4959183311398729E-2</v>
      </c>
      <c r="S504" s="8">
        <f>IFERROR(1/R504,"")</f>
        <v>10.53084035822749</v>
      </c>
    </row>
    <row r="505" spans="1:19" x14ac:dyDescent="0.25">
      <c r="A505" s="1">
        <v>54</v>
      </c>
      <c r="B505" s="5">
        <v>0.70138888888888884</v>
      </c>
      <c r="C505" s="1" t="s">
        <v>29</v>
      </c>
      <c r="D505" s="1">
        <v>8</v>
      </c>
      <c r="E505" s="1">
        <v>6</v>
      </c>
      <c r="F505" s="1" t="s">
        <v>537</v>
      </c>
      <c r="G505" s="2">
        <v>49.108666666666601</v>
      </c>
      <c r="H505" s="6">
        <f>1+COUNTIFS(A:A,A505,O:O,"&lt;"&amp;O505)</f>
        <v>5</v>
      </c>
      <c r="I505" s="2">
        <f>AVERAGEIF(A:A,A505,G:G)</f>
        <v>50.685485185185151</v>
      </c>
      <c r="J505" s="2">
        <f>G505-I505</f>
        <v>-1.5768185185185501</v>
      </c>
      <c r="K505" s="2">
        <f>90+J505</f>
        <v>88.42318148148145</v>
      </c>
      <c r="L505" s="2">
        <f>EXP(0.06*K505)</f>
        <v>201.41971975828247</v>
      </c>
      <c r="M505" s="2">
        <f>SUMIF(A:A,A505,L:L)</f>
        <v>2396.8985071695352</v>
      </c>
      <c r="N505" s="3">
        <f>L505/M505</f>
        <v>8.4033478745888276E-2</v>
      </c>
      <c r="O505" s="7">
        <f>1/N505</f>
        <v>11.900019074825337</v>
      </c>
      <c r="P505" s="3">
        <f>IF(O505&gt;21,"",N505)</f>
        <v>8.4033478745888276E-2</v>
      </c>
      <c r="Q505" s="3">
        <f>IF(ISNUMBER(P505),SUMIF(A:A,A505,P:P),"")</f>
        <v>0.96545491522651172</v>
      </c>
      <c r="R505" s="3">
        <f>IFERROR(P505*(1/Q505),"")</f>
        <v>8.7040293047938588E-2</v>
      </c>
      <c r="S505" s="8">
        <f>IFERROR(1/R505,"")</f>
        <v>11.488931907079367</v>
      </c>
    </row>
    <row r="506" spans="1:19" x14ac:dyDescent="0.25">
      <c r="A506" s="1">
        <v>54</v>
      </c>
      <c r="B506" s="5">
        <v>0.70138888888888884</v>
      </c>
      <c r="C506" s="1" t="s">
        <v>29</v>
      </c>
      <c r="D506" s="1">
        <v>8</v>
      </c>
      <c r="E506" s="1">
        <v>7</v>
      </c>
      <c r="F506" s="1" t="s">
        <v>538</v>
      </c>
      <c r="G506" s="2">
        <v>48.226799999999997</v>
      </c>
      <c r="H506" s="6">
        <f>1+COUNTIFS(A:A,A506,O:O,"&lt;"&amp;O506)</f>
        <v>6</v>
      </c>
      <c r="I506" s="2">
        <f>AVERAGEIF(A:A,A506,G:G)</f>
        <v>50.685485185185151</v>
      </c>
      <c r="J506" s="2">
        <f>G506-I506</f>
        <v>-2.4586851851851534</v>
      </c>
      <c r="K506" s="2">
        <f>90+J506</f>
        <v>87.541314814814854</v>
      </c>
      <c r="L506" s="2">
        <f>EXP(0.06*K506)</f>
        <v>191.03924705260013</v>
      </c>
      <c r="M506" s="2">
        <f>SUMIF(A:A,A506,L:L)</f>
        <v>2396.8985071695352</v>
      </c>
      <c r="N506" s="3">
        <f>L506/M506</f>
        <v>7.9702685149650232E-2</v>
      </c>
      <c r="O506" s="7">
        <f>1/N506</f>
        <v>12.54662873807067</v>
      </c>
      <c r="P506" s="3">
        <f>IF(O506&gt;21,"",N506)</f>
        <v>7.9702685149650232E-2</v>
      </c>
      <c r="Q506" s="3">
        <f>IF(ISNUMBER(P506),SUMIF(A:A,A506,P:P),"")</f>
        <v>0.96545491522651172</v>
      </c>
      <c r="R506" s="3">
        <f>IFERROR(P506*(1/Q506),"")</f>
        <v>8.2554538687029902E-2</v>
      </c>
      <c r="S506" s="8">
        <f>IFERROR(1/R506,"")</f>
        <v>12.113204384692533</v>
      </c>
    </row>
    <row r="507" spans="1:19" x14ac:dyDescent="0.25">
      <c r="A507" s="1">
        <v>54</v>
      </c>
      <c r="B507" s="5">
        <v>0.70138888888888884</v>
      </c>
      <c r="C507" s="1" t="s">
        <v>29</v>
      </c>
      <c r="D507" s="1">
        <v>8</v>
      </c>
      <c r="E507" s="1">
        <v>8</v>
      </c>
      <c r="F507" s="1" t="s">
        <v>539</v>
      </c>
      <c r="G507" s="2">
        <v>44.5409333333333</v>
      </c>
      <c r="H507" s="6">
        <f>1+COUNTIFS(A:A,A507,O:O,"&lt;"&amp;O507)</f>
        <v>7</v>
      </c>
      <c r="I507" s="2">
        <f>AVERAGEIF(A:A,A507,G:G)</f>
        <v>50.685485185185151</v>
      </c>
      <c r="J507" s="2">
        <f>G507-I507</f>
        <v>-6.1445518518518512</v>
      </c>
      <c r="K507" s="2">
        <f>90+J507</f>
        <v>83.855448148148156</v>
      </c>
      <c r="L507" s="2">
        <f>EXP(0.06*K507)</f>
        <v>153.13607250001121</v>
      </c>
      <c r="M507" s="2">
        <f>SUMIF(A:A,A507,L:L)</f>
        <v>2396.8985071695352</v>
      </c>
      <c r="N507" s="3">
        <f>L507/M507</f>
        <v>6.3889260242749088E-2</v>
      </c>
      <c r="O507" s="7">
        <f>1/N507</f>
        <v>15.652082935386497</v>
      </c>
      <c r="P507" s="3">
        <f>IF(O507&gt;21,"",N507)</f>
        <v>6.3889260242749088E-2</v>
      </c>
      <c r="Q507" s="3">
        <f>IF(ISNUMBER(P507),SUMIF(A:A,A507,P:P),"")</f>
        <v>0.96545491522651172</v>
      </c>
      <c r="R507" s="3">
        <f>IFERROR(P507*(1/Q507),"")</f>
        <v>6.617529129028217E-2</v>
      </c>
      <c r="S507" s="8">
        <f>IFERROR(1/R507,"")</f>
        <v>15.111380403501901</v>
      </c>
    </row>
    <row r="508" spans="1:19" x14ac:dyDescent="0.25">
      <c r="A508" s="1">
        <v>54</v>
      </c>
      <c r="B508" s="5">
        <v>0.70138888888888884</v>
      </c>
      <c r="C508" s="1" t="s">
        <v>29</v>
      </c>
      <c r="D508" s="1">
        <v>8</v>
      </c>
      <c r="E508" s="1">
        <v>4</v>
      </c>
      <c r="F508" s="1" t="s">
        <v>536</v>
      </c>
      <c r="G508" s="2">
        <v>41.610133333333302</v>
      </c>
      <c r="H508" s="6">
        <f>1+COUNTIFS(A:A,A508,O:O,"&lt;"&amp;O508)</f>
        <v>8</v>
      </c>
      <c r="I508" s="2">
        <f>AVERAGEIF(A:A,A508,G:G)</f>
        <v>50.685485185185151</v>
      </c>
      <c r="J508" s="2">
        <f>G508-I508</f>
        <v>-9.075351851851849</v>
      </c>
      <c r="K508" s="2">
        <f>90+J508</f>
        <v>80.924648148148151</v>
      </c>
      <c r="L508" s="2">
        <f>EXP(0.06*K508)</f>
        <v>128.44218602470602</v>
      </c>
      <c r="M508" s="2">
        <f>SUMIF(A:A,A508,L:L)</f>
        <v>2396.8985071695352</v>
      </c>
      <c r="N508" s="3">
        <f>L508/M508</f>
        <v>5.3586827160396394E-2</v>
      </c>
      <c r="O508" s="7">
        <f>1/N508</f>
        <v>18.661302655721606</v>
      </c>
      <c r="P508" s="3">
        <f>IF(O508&gt;21,"",N508)</f>
        <v>5.3586827160396394E-2</v>
      </c>
      <c r="Q508" s="3">
        <f>IF(ISNUMBER(P508),SUMIF(A:A,A508,P:P),"")</f>
        <v>0.96545491522651172</v>
      </c>
      <c r="R508" s="3">
        <f>IFERROR(P508*(1/Q508),"")</f>
        <v>5.55042253296976E-2</v>
      </c>
      <c r="S508" s="8">
        <f>IFERROR(1/R508,"")</f>
        <v>18.016646373495981</v>
      </c>
    </row>
    <row r="509" spans="1:19" x14ac:dyDescent="0.25">
      <c r="A509" s="1">
        <v>54</v>
      </c>
      <c r="B509" s="5">
        <v>0.70138888888888884</v>
      </c>
      <c r="C509" s="1" t="s">
        <v>29</v>
      </c>
      <c r="D509" s="1">
        <v>8</v>
      </c>
      <c r="E509" s="1">
        <v>10</v>
      </c>
      <c r="F509" s="1" t="s">
        <v>540</v>
      </c>
      <c r="G509" s="2">
        <v>34.292833333333299</v>
      </c>
      <c r="H509" s="6">
        <f>1+COUNTIFS(A:A,A509,O:O,"&lt;"&amp;O509)</f>
        <v>9</v>
      </c>
      <c r="I509" s="2">
        <f>AVERAGEIF(A:A,A509,G:G)</f>
        <v>50.685485185185151</v>
      </c>
      <c r="J509" s="2">
        <f>G509-I509</f>
        <v>-16.392651851851852</v>
      </c>
      <c r="K509" s="2">
        <f>90+J509</f>
        <v>73.607348148148148</v>
      </c>
      <c r="L509" s="2">
        <f>EXP(0.06*K509)</f>
        <v>82.801062123619616</v>
      </c>
      <c r="M509" s="2">
        <f>SUMIF(A:A,A509,L:L)</f>
        <v>2396.8985071695352</v>
      </c>
      <c r="N509" s="3">
        <f>L509/M509</f>
        <v>3.4545084773488499E-2</v>
      </c>
      <c r="O509" s="7">
        <f>1/N509</f>
        <v>28.947678274839447</v>
      </c>
      <c r="P509" s="3" t="str">
        <f>IF(O509&gt;21,"",N509)</f>
        <v/>
      </c>
      <c r="Q509" s="3" t="str">
        <f>IF(ISNUMBER(P509),SUMIF(A:A,A509,P:P),"")</f>
        <v/>
      </c>
      <c r="R509" s="3" t="str">
        <f>IFERROR(P509*(1/Q509),"")</f>
        <v/>
      </c>
      <c r="S509" s="8" t="str">
        <f>IFERROR(1/R509,"")</f>
        <v/>
      </c>
    </row>
    <row r="510" spans="1:19" x14ac:dyDescent="0.25">
      <c r="A510" s="1">
        <v>55</v>
      </c>
      <c r="B510" s="5">
        <v>0.70416666666666661</v>
      </c>
      <c r="C510" s="1" t="s">
        <v>63</v>
      </c>
      <c r="D510" s="1">
        <v>7</v>
      </c>
      <c r="E510" s="1">
        <v>4</v>
      </c>
      <c r="F510" s="1" t="s">
        <v>544</v>
      </c>
      <c r="G510" s="2">
        <v>72.7166</v>
      </c>
      <c r="H510" s="6">
        <f>1+COUNTIFS(A:A,A510,O:O,"&lt;"&amp;O510)</f>
        <v>1</v>
      </c>
      <c r="I510" s="2">
        <f>AVERAGEIF(A:A,A510,G:G)</f>
        <v>47.834061111111112</v>
      </c>
      <c r="J510" s="2">
        <f>G510-I510</f>
        <v>24.882538888888888</v>
      </c>
      <c r="K510" s="2">
        <f>90+J510</f>
        <v>114.88253888888889</v>
      </c>
      <c r="L510" s="2">
        <f>EXP(0.06*K510)</f>
        <v>985.30607932458645</v>
      </c>
      <c r="M510" s="2">
        <f>SUMIF(A:A,A510,L:L)</f>
        <v>3503.2646021962992</v>
      </c>
      <c r="N510" s="3">
        <f>L510/M510</f>
        <v>0.28125368512183441</v>
      </c>
      <c r="O510" s="7">
        <f>1/N510</f>
        <v>3.5555089689467239</v>
      </c>
      <c r="P510" s="3">
        <f>IF(O510&gt;21,"",N510)</f>
        <v>0.28125368512183441</v>
      </c>
      <c r="Q510" s="3">
        <f>IF(ISNUMBER(P510),SUMIF(A:A,A510,P:P),"")</f>
        <v>0.88193557413876222</v>
      </c>
      <c r="R510" s="3">
        <f>IFERROR(P510*(1/Q510),"")</f>
        <v>0.318905023642444</v>
      </c>
      <c r="S510" s="8">
        <f>IFERROR(1/R510,"")</f>
        <v>3.1357298438835475</v>
      </c>
    </row>
    <row r="511" spans="1:19" x14ac:dyDescent="0.25">
      <c r="A511" s="1">
        <v>55</v>
      </c>
      <c r="B511" s="5">
        <v>0.70416666666666661</v>
      </c>
      <c r="C511" s="1" t="s">
        <v>63</v>
      </c>
      <c r="D511" s="1">
        <v>7</v>
      </c>
      <c r="E511" s="1">
        <v>1</v>
      </c>
      <c r="F511" s="1" t="s">
        <v>541</v>
      </c>
      <c r="G511" s="2">
        <v>59.716866666666604</v>
      </c>
      <c r="H511" s="6">
        <f>1+COUNTIFS(A:A,A511,O:O,"&lt;"&amp;O511)</f>
        <v>2</v>
      </c>
      <c r="I511" s="2">
        <f>AVERAGEIF(A:A,A511,G:G)</f>
        <v>47.834061111111112</v>
      </c>
      <c r="J511" s="2">
        <f>G511-I511</f>
        <v>11.882805555555493</v>
      </c>
      <c r="K511" s="2">
        <f>90+J511</f>
        <v>101.88280555555549</v>
      </c>
      <c r="L511" s="2">
        <f>EXP(0.06*K511)</f>
        <v>451.67745651946024</v>
      </c>
      <c r="M511" s="2">
        <f>SUMIF(A:A,A511,L:L)</f>
        <v>3503.2646021962992</v>
      </c>
      <c r="N511" s="3">
        <f>L511/M511</f>
        <v>0.12893044283217728</v>
      </c>
      <c r="O511" s="7">
        <f>1/N511</f>
        <v>7.7561201065729151</v>
      </c>
      <c r="P511" s="3">
        <f>IF(O511&gt;21,"",N511)</f>
        <v>0.12893044283217728</v>
      </c>
      <c r="Q511" s="3">
        <f>IF(ISNUMBER(P511),SUMIF(A:A,A511,P:P),"")</f>
        <v>0.88193557413876222</v>
      </c>
      <c r="R511" s="3">
        <f>IFERROR(P511*(1/Q511),"")</f>
        <v>0.14619031889952042</v>
      </c>
      <c r="S511" s="8">
        <f>IFERROR(1/R511,"")</f>
        <v>6.8403982392795815</v>
      </c>
    </row>
    <row r="512" spans="1:19" x14ac:dyDescent="0.25">
      <c r="A512" s="1">
        <v>55</v>
      </c>
      <c r="B512" s="5">
        <v>0.70416666666666661</v>
      </c>
      <c r="C512" s="1" t="s">
        <v>63</v>
      </c>
      <c r="D512" s="1">
        <v>7</v>
      </c>
      <c r="E512" s="1">
        <v>11</v>
      </c>
      <c r="F512" s="1" t="s">
        <v>550</v>
      </c>
      <c r="G512" s="2">
        <v>54.998000000000005</v>
      </c>
      <c r="H512" s="6">
        <f>1+COUNTIFS(A:A,A512,O:O,"&lt;"&amp;O512)</f>
        <v>3</v>
      </c>
      <c r="I512" s="2">
        <f>AVERAGEIF(A:A,A512,G:G)</f>
        <v>47.834061111111112</v>
      </c>
      <c r="J512" s="2">
        <f>G512-I512</f>
        <v>7.1639388888888931</v>
      </c>
      <c r="K512" s="2">
        <f>90+J512</f>
        <v>97.163938888888893</v>
      </c>
      <c r="L512" s="2">
        <f>EXP(0.06*K512)</f>
        <v>340.30297825958155</v>
      </c>
      <c r="M512" s="2">
        <f>SUMIF(A:A,A512,L:L)</f>
        <v>3503.2646021962992</v>
      </c>
      <c r="N512" s="3">
        <f>L512/M512</f>
        <v>9.7138816761438929E-2</v>
      </c>
      <c r="O512" s="7">
        <f>1/N512</f>
        <v>10.294545819472743</v>
      </c>
      <c r="P512" s="3">
        <f>IF(O512&gt;21,"",N512)</f>
        <v>9.7138816761438929E-2</v>
      </c>
      <c r="Q512" s="3">
        <f>IF(ISNUMBER(P512),SUMIF(A:A,A512,P:P),"")</f>
        <v>0.88193557413876222</v>
      </c>
      <c r="R512" s="3">
        <f>IFERROR(P512*(1/Q512),"")</f>
        <v>0.11014275828061254</v>
      </c>
      <c r="S512" s="8">
        <f>IFERROR(1/R512,"")</f>
        <v>9.0791261777944889</v>
      </c>
    </row>
    <row r="513" spans="1:19" x14ac:dyDescent="0.25">
      <c r="A513" s="1">
        <v>55</v>
      </c>
      <c r="B513" s="5">
        <v>0.70416666666666661</v>
      </c>
      <c r="C513" s="1" t="s">
        <v>63</v>
      </c>
      <c r="D513" s="1">
        <v>7</v>
      </c>
      <c r="E513" s="1">
        <v>2</v>
      </c>
      <c r="F513" s="1" t="s">
        <v>542</v>
      </c>
      <c r="G513" s="2">
        <v>54.345333333333301</v>
      </c>
      <c r="H513" s="6">
        <f>1+COUNTIFS(A:A,A513,O:O,"&lt;"&amp;O513)</f>
        <v>4</v>
      </c>
      <c r="I513" s="2">
        <f>AVERAGEIF(A:A,A513,G:G)</f>
        <v>47.834061111111112</v>
      </c>
      <c r="J513" s="2">
        <f>G513-I513</f>
        <v>6.511272222222189</v>
      </c>
      <c r="K513" s="2">
        <f>90+J513</f>
        <v>96.511272222222189</v>
      </c>
      <c r="L513" s="2">
        <f>EXP(0.06*K513)</f>
        <v>327.23426899391126</v>
      </c>
      <c r="M513" s="2">
        <f>SUMIF(A:A,A513,L:L)</f>
        <v>3503.2646021962992</v>
      </c>
      <c r="N513" s="3">
        <f>L513/M513</f>
        <v>9.3408379369562464E-2</v>
      </c>
      <c r="O513" s="7">
        <f>1/N513</f>
        <v>10.705677657071679</v>
      </c>
      <c r="P513" s="3">
        <f>IF(O513&gt;21,"",N513)</f>
        <v>9.3408379369562464E-2</v>
      </c>
      <c r="Q513" s="3">
        <f>IF(ISNUMBER(P513),SUMIF(A:A,A513,P:P),"")</f>
        <v>0.88193557413876222</v>
      </c>
      <c r="R513" s="3">
        <f>IFERROR(P513*(1/Q513),"")</f>
        <v>0.10591292845940439</v>
      </c>
      <c r="S513" s="8">
        <f>IFERROR(1/R513,"")</f>
        <v>9.4417179710340307</v>
      </c>
    </row>
    <row r="514" spans="1:19" x14ac:dyDescent="0.25">
      <c r="A514" s="1">
        <v>55</v>
      </c>
      <c r="B514" s="5">
        <v>0.70416666666666661</v>
      </c>
      <c r="C514" s="1" t="s">
        <v>63</v>
      </c>
      <c r="D514" s="1">
        <v>7</v>
      </c>
      <c r="E514" s="1">
        <v>9</v>
      </c>
      <c r="F514" s="1" t="s">
        <v>548</v>
      </c>
      <c r="G514" s="2">
        <v>54.292333333333296</v>
      </c>
      <c r="H514" s="6">
        <f>1+COUNTIFS(A:A,A514,O:O,"&lt;"&amp;O514)</f>
        <v>5</v>
      </c>
      <c r="I514" s="2">
        <f>AVERAGEIF(A:A,A514,G:G)</f>
        <v>47.834061111111112</v>
      </c>
      <c r="J514" s="2">
        <f>G514-I514</f>
        <v>6.4582722222221847</v>
      </c>
      <c r="K514" s="2">
        <f>90+J514</f>
        <v>96.458272222222178</v>
      </c>
      <c r="L514" s="2">
        <f>EXP(0.06*K514)</f>
        <v>326.19531682797918</v>
      </c>
      <c r="M514" s="2">
        <f>SUMIF(A:A,A514,L:L)</f>
        <v>3503.2646021962992</v>
      </c>
      <c r="N514" s="3">
        <f>L514/M514</f>
        <v>9.3111812514383815E-2</v>
      </c>
      <c r="O514" s="7">
        <f>1/N514</f>
        <v>10.739775899492033</v>
      </c>
      <c r="P514" s="3">
        <f>IF(O514&gt;21,"",N514)</f>
        <v>9.3111812514383815E-2</v>
      </c>
      <c r="Q514" s="3">
        <f>IF(ISNUMBER(P514),SUMIF(A:A,A514,P:P),"")</f>
        <v>0.88193557413876222</v>
      </c>
      <c r="R514" s="3">
        <f>IFERROR(P514*(1/Q514),"")</f>
        <v>0.10557666029665536</v>
      </c>
      <c r="S514" s="8">
        <f>IFERROR(1/R514,"")</f>
        <v>9.4717904240401491</v>
      </c>
    </row>
    <row r="515" spans="1:19" x14ac:dyDescent="0.25">
      <c r="A515" s="1">
        <v>55</v>
      </c>
      <c r="B515" s="5">
        <v>0.70416666666666661</v>
      </c>
      <c r="C515" s="1" t="s">
        <v>63</v>
      </c>
      <c r="D515" s="1">
        <v>7</v>
      </c>
      <c r="E515" s="1">
        <v>8</v>
      </c>
      <c r="F515" s="1" t="s">
        <v>547</v>
      </c>
      <c r="G515" s="2">
        <v>49.639166666666704</v>
      </c>
      <c r="H515" s="6">
        <f>1+COUNTIFS(A:A,A515,O:O,"&lt;"&amp;O515)</f>
        <v>6</v>
      </c>
      <c r="I515" s="2">
        <f>AVERAGEIF(A:A,A515,G:G)</f>
        <v>47.834061111111112</v>
      </c>
      <c r="J515" s="2">
        <f>G515-I515</f>
        <v>1.8051055555555919</v>
      </c>
      <c r="K515" s="2">
        <f>90+J515</f>
        <v>91.805105555555599</v>
      </c>
      <c r="L515" s="2">
        <f>EXP(0.06*K515)</f>
        <v>246.73288971938481</v>
      </c>
      <c r="M515" s="2">
        <f>SUMIF(A:A,A515,L:L)</f>
        <v>3503.2646021962992</v>
      </c>
      <c r="N515" s="3">
        <f>L515/M515</f>
        <v>7.0429418766912652E-2</v>
      </c>
      <c r="O515" s="7">
        <f>1/N515</f>
        <v>14.198612135498617</v>
      </c>
      <c r="P515" s="3">
        <f>IF(O515&gt;21,"",N515)</f>
        <v>7.0429418766912652E-2</v>
      </c>
      <c r="Q515" s="3">
        <f>IF(ISNUMBER(P515),SUMIF(A:A,A515,P:P),"")</f>
        <v>0.88193557413876222</v>
      </c>
      <c r="R515" s="3">
        <f>IFERROR(P515*(1/Q515),"")</f>
        <v>7.9857781942506617E-2</v>
      </c>
      <c r="S515" s="8">
        <f>IFERROR(1/R515,"")</f>
        <v>12.52226114569457</v>
      </c>
    </row>
    <row r="516" spans="1:19" x14ac:dyDescent="0.25">
      <c r="A516" s="1">
        <v>55</v>
      </c>
      <c r="B516" s="5">
        <v>0.70416666666666661</v>
      </c>
      <c r="C516" s="1" t="s">
        <v>63</v>
      </c>
      <c r="D516" s="1">
        <v>7</v>
      </c>
      <c r="E516" s="1">
        <v>5</v>
      </c>
      <c r="F516" s="1" t="s">
        <v>545</v>
      </c>
      <c r="G516" s="2">
        <v>47.915700000000001</v>
      </c>
      <c r="H516" s="6">
        <f>1+COUNTIFS(A:A,A516,O:O,"&lt;"&amp;O516)</f>
        <v>7</v>
      </c>
      <c r="I516" s="2">
        <f>AVERAGEIF(A:A,A516,G:G)</f>
        <v>47.834061111111112</v>
      </c>
      <c r="J516" s="2">
        <f>G516-I516</f>
        <v>8.1638888888889483E-2</v>
      </c>
      <c r="K516" s="2">
        <f>90+J516</f>
        <v>90.081638888888889</v>
      </c>
      <c r="L516" s="2">
        <f>EXP(0.06*K516)</f>
        <v>222.49359915133724</v>
      </c>
      <c r="M516" s="2">
        <f>SUMIF(A:A,A516,L:L)</f>
        <v>3503.2646021962992</v>
      </c>
      <c r="N516" s="3">
        <f>L516/M516</f>
        <v>6.351036088220384E-2</v>
      </c>
      <c r="O516" s="7">
        <f>1/N516</f>
        <v>15.745462411318289</v>
      </c>
      <c r="P516" s="3">
        <f>IF(O516&gt;21,"",N516)</f>
        <v>6.351036088220384E-2</v>
      </c>
      <c r="Q516" s="3">
        <f>IF(ISNUMBER(P516),SUMIF(A:A,A516,P:P),"")</f>
        <v>0.88193557413876222</v>
      </c>
      <c r="R516" s="3">
        <f>IFERROR(P516*(1/Q516),"")</f>
        <v>7.2012472049586732E-2</v>
      </c>
      <c r="S516" s="8">
        <f>IFERROR(1/R516,"")</f>
        <v>13.886483431806294</v>
      </c>
    </row>
    <row r="517" spans="1:19" x14ac:dyDescent="0.25">
      <c r="A517" s="1">
        <v>55</v>
      </c>
      <c r="B517" s="5">
        <v>0.70416666666666661</v>
      </c>
      <c r="C517" s="1" t="s">
        <v>63</v>
      </c>
      <c r="D517" s="1">
        <v>7</v>
      </c>
      <c r="E517" s="1">
        <v>3</v>
      </c>
      <c r="F517" s="1" t="s">
        <v>543</v>
      </c>
      <c r="G517" s="2">
        <v>45.259100000000004</v>
      </c>
      <c r="H517" s="6">
        <f>1+COUNTIFS(A:A,A517,O:O,"&lt;"&amp;O517)</f>
        <v>8</v>
      </c>
      <c r="I517" s="2">
        <f>AVERAGEIF(A:A,A517,G:G)</f>
        <v>47.834061111111112</v>
      </c>
      <c r="J517" s="2">
        <f>G517-I517</f>
        <v>-2.5749611111111079</v>
      </c>
      <c r="K517" s="2">
        <f>90+J517</f>
        <v>87.425038888888892</v>
      </c>
      <c r="L517" s="2">
        <f>EXP(0.06*K517)</f>
        <v>189.7110895017546</v>
      </c>
      <c r="M517" s="2">
        <f>SUMIF(A:A,A517,L:L)</f>
        <v>3503.2646021962992</v>
      </c>
      <c r="N517" s="3">
        <f>L517/M517</f>
        <v>5.4152657890248757E-2</v>
      </c>
      <c r="O517" s="7">
        <f>1/N517</f>
        <v>18.466314285564728</v>
      </c>
      <c r="P517" s="3">
        <f>IF(O517&gt;21,"",N517)</f>
        <v>5.4152657890248757E-2</v>
      </c>
      <c r="Q517" s="3">
        <f>IF(ISNUMBER(P517),SUMIF(A:A,A517,P:P),"")</f>
        <v>0.88193557413876222</v>
      </c>
      <c r="R517" s="3">
        <f>IFERROR(P517*(1/Q517),"")</f>
        <v>6.1402056429269818E-2</v>
      </c>
      <c r="S517" s="8">
        <f>IFERROR(1/R517,"")</f>
        <v>16.286099491666356</v>
      </c>
    </row>
    <row r="518" spans="1:19" x14ac:dyDescent="0.25">
      <c r="A518" s="1">
        <v>55</v>
      </c>
      <c r="B518" s="5">
        <v>0.70416666666666661</v>
      </c>
      <c r="C518" s="1" t="s">
        <v>63</v>
      </c>
      <c r="D518" s="1">
        <v>7</v>
      </c>
      <c r="E518" s="1">
        <v>10</v>
      </c>
      <c r="F518" s="1" t="s">
        <v>549</v>
      </c>
      <c r="G518" s="2">
        <v>42.883200000000002</v>
      </c>
      <c r="H518" s="6">
        <f>1+COUNTIFS(A:A,A518,O:O,"&lt;"&amp;O518)</f>
        <v>9</v>
      </c>
      <c r="I518" s="2">
        <f>AVERAGEIF(A:A,A518,G:G)</f>
        <v>47.834061111111112</v>
      </c>
      <c r="J518" s="2">
        <f>G518-I518</f>
        <v>-4.9508611111111094</v>
      </c>
      <c r="K518" s="2">
        <f>90+J518</f>
        <v>85.049138888888891</v>
      </c>
      <c r="L518" s="2">
        <f>EXP(0.06*K518)</f>
        <v>164.506212151835</v>
      </c>
      <c r="M518" s="2">
        <f>SUMIF(A:A,A518,L:L)</f>
        <v>3503.2646021962992</v>
      </c>
      <c r="N518" s="3">
        <f>L518/M518</f>
        <v>4.6957975155145645E-2</v>
      </c>
      <c r="O518" s="7">
        <f>1/N518</f>
        <v>21.295637145683447</v>
      </c>
      <c r="P518" s="3" t="str">
        <f>IF(O518&gt;21,"",N518)</f>
        <v/>
      </c>
      <c r="Q518" s="3" t="str">
        <f>IF(ISNUMBER(P518),SUMIF(A:A,A518,P:P),"")</f>
        <v/>
      </c>
      <c r="R518" s="3" t="str">
        <f>IFERROR(P518*(1/Q518),"")</f>
        <v/>
      </c>
      <c r="S518" s="8" t="str">
        <f>IFERROR(1/R518,"")</f>
        <v/>
      </c>
    </row>
    <row r="519" spans="1:19" x14ac:dyDescent="0.25">
      <c r="A519" s="1">
        <v>55</v>
      </c>
      <c r="B519" s="5">
        <v>0.70416666666666661</v>
      </c>
      <c r="C519" s="1" t="s">
        <v>63</v>
      </c>
      <c r="D519" s="1">
        <v>7</v>
      </c>
      <c r="E519" s="1">
        <v>7</v>
      </c>
      <c r="F519" s="1" t="s">
        <v>546</v>
      </c>
      <c r="G519" s="2">
        <v>36.890333333333295</v>
      </c>
      <c r="H519" s="6">
        <f>1+COUNTIFS(A:A,A519,O:O,"&lt;"&amp;O519)</f>
        <v>10</v>
      </c>
      <c r="I519" s="2">
        <f>AVERAGEIF(A:A,A519,G:G)</f>
        <v>47.834061111111112</v>
      </c>
      <c r="J519" s="2">
        <f>G519-I519</f>
        <v>-10.943727777777816</v>
      </c>
      <c r="K519" s="2">
        <f>90+J519</f>
        <v>79.056272222222191</v>
      </c>
      <c r="L519" s="2">
        <f>EXP(0.06*K519)</f>
        <v>114.82122267805465</v>
      </c>
      <c r="M519" s="2">
        <f>SUMIF(A:A,A519,L:L)</f>
        <v>3503.2646021962992</v>
      </c>
      <c r="N519" s="3">
        <f>L519/M519</f>
        <v>3.2775492495219993E-2</v>
      </c>
      <c r="O519" s="7">
        <f>1/N519</f>
        <v>30.510601790219962</v>
      </c>
      <c r="P519" s="3" t="str">
        <f>IF(O519&gt;21,"",N519)</f>
        <v/>
      </c>
      <c r="Q519" s="3" t="str">
        <f>IF(ISNUMBER(P519),SUMIF(A:A,A519,P:P),"")</f>
        <v/>
      </c>
      <c r="R519" s="3" t="str">
        <f>IFERROR(P519*(1/Q519),"")</f>
        <v/>
      </c>
      <c r="S519" s="8" t="str">
        <f>IFERROR(1/R519,"")</f>
        <v/>
      </c>
    </row>
    <row r="520" spans="1:19" x14ac:dyDescent="0.25">
      <c r="A520" s="1">
        <v>55</v>
      </c>
      <c r="B520" s="5">
        <v>0.70416666666666661</v>
      </c>
      <c r="C520" s="1" t="s">
        <v>63</v>
      </c>
      <c r="D520" s="1">
        <v>7</v>
      </c>
      <c r="E520" s="1">
        <v>12</v>
      </c>
      <c r="F520" s="1" t="s">
        <v>551</v>
      </c>
      <c r="G520" s="2">
        <v>30.692233333333302</v>
      </c>
      <c r="H520" s="6">
        <f>1+COUNTIFS(A:A,A520,O:O,"&lt;"&amp;O520)</f>
        <v>11</v>
      </c>
      <c r="I520" s="2">
        <f>AVERAGEIF(A:A,A520,G:G)</f>
        <v>47.834061111111112</v>
      </c>
      <c r="J520" s="2">
        <f>G520-I520</f>
        <v>-17.141827777777809</v>
      </c>
      <c r="K520" s="2">
        <f>90+J520</f>
        <v>72.858172222222194</v>
      </c>
      <c r="L520" s="2">
        <f>EXP(0.06*K520)</f>
        <v>79.161520883944192</v>
      </c>
      <c r="M520" s="2">
        <f>SUMIF(A:A,A520,L:L)</f>
        <v>3503.2646021962992</v>
      </c>
      <c r="N520" s="3">
        <f>L520/M520</f>
        <v>2.2596500656649091E-2</v>
      </c>
      <c r="O520" s="7">
        <f>1/N520</f>
        <v>44.254639919466769</v>
      </c>
      <c r="P520" s="3" t="str">
        <f>IF(O520&gt;21,"",N520)</f>
        <v/>
      </c>
      <c r="Q520" s="3" t="str">
        <f>IF(ISNUMBER(P520),SUMIF(A:A,A520,P:P),"")</f>
        <v/>
      </c>
      <c r="R520" s="3" t="str">
        <f>IFERROR(P520*(1/Q520),"")</f>
        <v/>
      </c>
      <c r="S520" s="8" t="str">
        <f>IFERROR(1/R520,"")</f>
        <v/>
      </c>
    </row>
    <row r="521" spans="1:19" x14ac:dyDescent="0.25">
      <c r="A521" s="1">
        <v>55</v>
      </c>
      <c r="B521" s="5">
        <v>0.70416666666666661</v>
      </c>
      <c r="C521" s="1" t="s">
        <v>63</v>
      </c>
      <c r="D521" s="1">
        <v>7</v>
      </c>
      <c r="E521" s="1">
        <v>13</v>
      </c>
      <c r="F521" s="1" t="s">
        <v>552</v>
      </c>
      <c r="G521" s="2">
        <v>24.659866666666698</v>
      </c>
      <c r="H521" s="6">
        <f>1+COUNTIFS(A:A,A521,O:O,"&lt;"&amp;O521)</f>
        <v>12</v>
      </c>
      <c r="I521" s="2">
        <f>AVERAGEIF(A:A,A521,G:G)</f>
        <v>47.834061111111112</v>
      </c>
      <c r="J521" s="2">
        <f>G521-I521</f>
        <v>-23.174194444444414</v>
      </c>
      <c r="K521" s="2">
        <f>90+J521</f>
        <v>66.82580555555559</v>
      </c>
      <c r="L521" s="2">
        <f>EXP(0.06*K521)</f>
        <v>55.121968184469999</v>
      </c>
      <c r="M521" s="2">
        <f>SUMIF(A:A,A521,L:L)</f>
        <v>3503.2646021962992</v>
      </c>
      <c r="N521" s="3">
        <f>L521/M521</f>
        <v>1.5734457554223116E-2</v>
      </c>
      <c r="O521" s="7">
        <f>1/N521</f>
        <v>63.554780744989891</v>
      </c>
      <c r="P521" s="3" t="str">
        <f>IF(O521&gt;21,"",N521)</f>
        <v/>
      </c>
      <c r="Q521" s="3" t="str">
        <f>IF(ISNUMBER(P521),SUMIF(A:A,A521,P:P),"")</f>
        <v/>
      </c>
      <c r="R521" s="3" t="str">
        <f>IFERROR(P521*(1/Q521),"")</f>
        <v/>
      </c>
      <c r="S521" s="8" t="str">
        <f>IFERROR(1/R521,"")</f>
        <v/>
      </c>
    </row>
    <row r="522" spans="1:19" x14ac:dyDescent="0.25">
      <c r="A522" s="1">
        <v>56</v>
      </c>
      <c r="B522" s="5">
        <v>0.70694444444444438</v>
      </c>
      <c r="C522" s="1" t="s">
        <v>428</v>
      </c>
      <c r="D522" s="1">
        <v>2</v>
      </c>
      <c r="E522" s="1">
        <v>3</v>
      </c>
      <c r="F522" s="1" t="s">
        <v>555</v>
      </c>
      <c r="G522" s="2">
        <v>70.179100000000005</v>
      </c>
      <c r="H522" s="6">
        <f>1+COUNTIFS(A:A,A522,O:O,"&lt;"&amp;O522)</f>
        <v>1</v>
      </c>
      <c r="I522" s="2">
        <f>AVERAGEIF(A:A,A522,G:G)</f>
        <v>48.66733333333331</v>
      </c>
      <c r="J522" s="2">
        <f>G522-I522</f>
        <v>21.511766666666695</v>
      </c>
      <c r="K522" s="2">
        <f>90+J522</f>
        <v>111.51176666666669</v>
      </c>
      <c r="L522" s="2">
        <f>EXP(0.06*K522)</f>
        <v>804.89030415276079</v>
      </c>
      <c r="M522" s="2">
        <f>SUMIF(A:A,A522,L:L)</f>
        <v>2508.0314802394769</v>
      </c>
      <c r="N522" s="3">
        <f>L522/M522</f>
        <v>0.32092512015674807</v>
      </c>
      <c r="O522" s="7">
        <f>1/N522</f>
        <v>3.1159916665656286</v>
      </c>
      <c r="P522" s="3">
        <f>IF(O522&gt;21,"",N522)</f>
        <v>0.32092512015674807</v>
      </c>
      <c r="Q522" s="3">
        <f>IF(ISNUMBER(P522),SUMIF(A:A,A522,P:P),"")</f>
        <v>0.93264087351828251</v>
      </c>
      <c r="R522" s="3">
        <f>IFERROR(P522*(1/Q522),"")</f>
        <v>0.34410364082167472</v>
      </c>
      <c r="S522" s="8">
        <f>IFERROR(1/R522,"")</f>
        <v>2.9061011897814568</v>
      </c>
    </row>
    <row r="523" spans="1:19" x14ac:dyDescent="0.25">
      <c r="A523" s="1">
        <v>56</v>
      </c>
      <c r="B523" s="5">
        <v>0.70694444444444438</v>
      </c>
      <c r="C523" s="1" t="s">
        <v>428</v>
      </c>
      <c r="D523" s="1">
        <v>2</v>
      </c>
      <c r="E523" s="1">
        <v>5</v>
      </c>
      <c r="F523" s="1" t="s">
        <v>557</v>
      </c>
      <c r="G523" s="2">
        <v>57.171699999999902</v>
      </c>
      <c r="H523" s="6">
        <f>1+COUNTIFS(A:A,A523,O:O,"&lt;"&amp;O523)</f>
        <v>2</v>
      </c>
      <c r="I523" s="2">
        <f>AVERAGEIF(A:A,A523,G:G)</f>
        <v>48.66733333333331</v>
      </c>
      <c r="J523" s="2">
        <f>G523-I523</f>
        <v>8.5043666666665914</v>
      </c>
      <c r="K523" s="2">
        <f>90+J523</f>
        <v>98.504366666666584</v>
      </c>
      <c r="L523" s="2">
        <f>EXP(0.06*K523)</f>
        <v>368.80276907791028</v>
      </c>
      <c r="M523" s="2">
        <f>SUMIF(A:A,A523,L:L)</f>
        <v>2508.0314802394769</v>
      </c>
      <c r="N523" s="3">
        <f>L523/M523</f>
        <v>0.14704870013939997</v>
      </c>
      <c r="O523" s="7">
        <f>1/N523</f>
        <v>6.8004681377803067</v>
      </c>
      <c r="P523" s="3">
        <f>IF(O523&gt;21,"",N523)</f>
        <v>0.14704870013939997</v>
      </c>
      <c r="Q523" s="3">
        <f>IF(ISNUMBER(P523),SUMIF(A:A,A523,P:P),"")</f>
        <v>0.93264087351828251</v>
      </c>
      <c r="R523" s="3">
        <f>IFERROR(P523*(1/Q523),"")</f>
        <v>0.15766915681560828</v>
      </c>
      <c r="S523" s="8">
        <f>IFERROR(1/R523,"")</f>
        <v>6.3423945443526728</v>
      </c>
    </row>
    <row r="524" spans="1:19" x14ac:dyDescent="0.25">
      <c r="A524" s="1">
        <v>56</v>
      </c>
      <c r="B524" s="5">
        <v>0.70694444444444438</v>
      </c>
      <c r="C524" s="1" t="s">
        <v>428</v>
      </c>
      <c r="D524" s="1">
        <v>2</v>
      </c>
      <c r="E524" s="1">
        <v>2</v>
      </c>
      <c r="F524" s="1" t="s">
        <v>554</v>
      </c>
      <c r="G524" s="2">
        <v>54.592766666666606</v>
      </c>
      <c r="H524" s="6">
        <f>1+COUNTIFS(A:A,A524,O:O,"&lt;"&amp;O524)</f>
        <v>3</v>
      </c>
      <c r="I524" s="2">
        <f>AVERAGEIF(A:A,A524,G:G)</f>
        <v>48.66733333333331</v>
      </c>
      <c r="J524" s="2">
        <f>G524-I524</f>
        <v>5.9254333333332951</v>
      </c>
      <c r="K524" s="2">
        <f>90+J524</f>
        <v>95.925433333333302</v>
      </c>
      <c r="L524" s="2">
        <f>EXP(0.06*K524)</f>
        <v>315.93168389223661</v>
      </c>
      <c r="M524" s="2">
        <f>SUMIF(A:A,A524,L:L)</f>
        <v>2508.0314802394769</v>
      </c>
      <c r="N524" s="3">
        <f>L524/M524</f>
        <v>0.12596798978857721</v>
      </c>
      <c r="O524" s="7">
        <f>1/N524</f>
        <v>7.9385247131305743</v>
      </c>
      <c r="P524" s="3">
        <f>IF(O524&gt;21,"",N524)</f>
        <v>0.12596798978857721</v>
      </c>
      <c r="Q524" s="3">
        <f>IF(ISNUMBER(P524),SUMIF(A:A,A524,P:P),"")</f>
        <v>0.93264087351828251</v>
      </c>
      <c r="R524" s="3">
        <f>IFERROR(P524*(1/Q524),"")</f>
        <v>0.13506591161223416</v>
      </c>
      <c r="S524" s="8">
        <f>IFERROR(1/R524,"")</f>
        <v>7.4037926229005722</v>
      </c>
    </row>
    <row r="525" spans="1:19" x14ac:dyDescent="0.25">
      <c r="A525" s="1">
        <v>56</v>
      </c>
      <c r="B525" s="5">
        <v>0.70694444444444438</v>
      </c>
      <c r="C525" s="1" t="s">
        <v>428</v>
      </c>
      <c r="D525" s="1">
        <v>2</v>
      </c>
      <c r="E525" s="1">
        <v>1</v>
      </c>
      <c r="F525" s="1" t="s">
        <v>553</v>
      </c>
      <c r="G525" s="2">
        <v>51.633499999999898</v>
      </c>
      <c r="H525" s="6">
        <f>1+COUNTIFS(A:A,A525,O:O,"&lt;"&amp;O525)</f>
        <v>4</v>
      </c>
      <c r="I525" s="2">
        <f>AVERAGEIF(A:A,A525,G:G)</f>
        <v>48.66733333333331</v>
      </c>
      <c r="J525" s="2">
        <f>G525-I525</f>
        <v>2.966166666666588</v>
      </c>
      <c r="K525" s="2">
        <f>90+J525</f>
        <v>92.966166666666595</v>
      </c>
      <c r="L525" s="2">
        <f>EXP(0.06*K525)</f>
        <v>264.53405622388436</v>
      </c>
      <c r="M525" s="2">
        <f>SUMIF(A:A,A525,L:L)</f>
        <v>2508.0314802394769</v>
      </c>
      <c r="N525" s="3">
        <f>L525/M525</f>
        <v>0.10547477506088783</v>
      </c>
      <c r="O525" s="7">
        <f>1/N525</f>
        <v>9.4809398685394317</v>
      </c>
      <c r="P525" s="3">
        <f>IF(O525&gt;21,"",N525)</f>
        <v>0.10547477506088783</v>
      </c>
      <c r="Q525" s="3">
        <f>IF(ISNUMBER(P525),SUMIF(A:A,A525,P:P),"")</f>
        <v>0.93264087351828251</v>
      </c>
      <c r="R525" s="3">
        <f>IFERROR(P525*(1/Q525),"")</f>
        <v>0.11309259336125398</v>
      </c>
      <c r="S525" s="8">
        <f>IFERROR(1/R525,"")</f>
        <v>8.8423120407689257</v>
      </c>
    </row>
    <row r="526" spans="1:19" x14ac:dyDescent="0.25">
      <c r="A526" s="1">
        <v>56</v>
      </c>
      <c r="B526" s="5">
        <v>0.70694444444444438</v>
      </c>
      <c r="C526" s="1" t="s">
        <v>428</v>
      </c>
      <c r="D526" s="1">
        <v>2</v>
      </c>
      <c r="E526" s="1">
        <v>8</v>
      </c>
      <c r="F526" s="1" t="s">
        <v>560</v>
      </c>
      <c r="G526" s="2">
        <v>49.044399999999996</v>
      </c>
      <c r="H526" s="6">
        <f>1+COUNTIFS(A:A,A526,O:O,"&lt;"&amp;O526)</f>
        <v>5</v>
      </c>
      <c r="I526" s="2">
        <f>AVERAGEIF(A:A,A526,G:G)</f>
        <v>48.66733333333331</v>
      </c>
      <c r="J526" s="2">
        <f>G526-I526</f>
        <v>0.37706666666668553</v>
      </c>
      <c r="K526" s="2">
        <f>90+J526</f>
        <v>90.377066666666678</v>
      </c>
      <c r="L526" s="2">
        <f>EXP(0.06*K526)</f>
        <v>226.47260763143794</v>
      </c>
      <c r="M526" s="2">
        <f>SUMIF(A:A,A526,L:L)</f>
        <v>2508.0314802394769</v>
      </c>
      <c r="N526" s="3">
        <f>L526/M526</f>
        <v>9.0298949361597894E-2</v>
      </c>
      <c r="O526" s="7">
        <f>1/N526</f>
        <v>11.074325970234128</v>
      </c>
      <c r="P526" s="3">
        <f>IF(O526&gt;21,"",N526)</f>
        <v>9.0298949361597894E-2</v>
      </c>
      <c r="Q526" s="3">
        <f>IF(ISNUMBER(P526),SUMIF(A:A,A526,P:P),"")</f>
        <v>0.93264087351828251</v>
      </c>
      <c r="R526" s="3">
        <f>IFERROR(P526*(1/Q526),"")</f>
        <v>9.6820707654550128E-2</v>
      </c>
      <c r="S526" s="8">
        <f>IFERROR(1/R526,"")</f>
        <v>10.328369046505358</v>
      </c>
    </row>
    <row r="527" spans="1:19" x14ac:dyDescent="0.25">
      <c r="A527" s="1">
        <v>56</v>
      </c>
      <c r="B527" s="5">
        <v>0.70694444444444438</v>
      </c>
      <c r="C527" s="1" t="s">
        <v>428</v>
      </c>
      <c r="D527" s="1">
        <v>2</v>
      </c>
      <c r="E527" s="1">
        <v>4</v>
      </c>
      <c r="F527" s="1" t="s">
        <v>556</v>
      </c>
      <c r="G527" s="2">
        <v>45.784633333333403</v>
      </c>
      <c r="H527" s="6">
        <f>1+COUNTIFS(A:A,A527,O:O,"&lt;"&amp;O527)</f>
        <v>6</v>
      </c>
      <c r="I527" s="2">
        <f>AVERAGEIF(A:A,A527,G:G)</f>
        <v>48.66733333333331</v>
      </c>
      <c r="J527" s="2">
        <f>G527-I527</f>
        <v>-2.8826999999999074</v>
      </c>
      <c r="K527" s="2">
        <f>90+J527</f>
        <v>87.117300000000085</v>
      </c>
      <c r="L527" s="2">
        <f>EXP(0.06*K527)</f>
        <v>186.24034183581267</v>
      </c>
      <c r="M527" s="2">
        <f>SUMIF(A:A,A527,L:L)</f>
        <v>2508.0314802394769</v>
      </c>
      <c r="N527" s="3">
        <f>L527/M527</f>
        <v>7.4257577428027216E-2</v>
      </c>
      <c r="O527" s="7">
        <f>1/N527</f>
        <v>13.466639158397424</v>
      </c>
      <c r="P527" s="3">
        <f>IF(O527&gt;21,"",N527)</f>
        <v>7.4257577428027216E-2</v>
      </c>
      <c r="Q527" s="3">
        <f>IF(ISNUMBER(P527),SUMIF(A:A,A527,P:P),"")</f>
        <v>0.93264087351828251</v>
      </c>
      <c r="R527" s="3">
        <f>IFERROR(P527*(1/Q527),"")</f>
        <v>7.9620762435490183E-2</v>
      </c>
      <c r="S527" s="8">
        <f>IFERROR(1/R527,"")</f>
        <v>12.559538108043283</v>
      </c>
    </row>
    <row r="528" spans="1:19" x14ac:dyDescent="0.25">
      <c r="A528" s="1">
        <v>56</v>
      </c>
      <c r="B528" s="5">
        <v>0.70694444444444438</v>
      </c>
      <c r="C528" s="1" t="s">
        <v>428</v>
      </c>
      <c r="D528" s="1">
        <v>2</v>
      </c>
      <c r="E528" s="1">
        <v>9</v>
      </c>
      <c r="F528" s="1" t="s">
        <v>561</v>
      </c>
      <c r="G528" s="2">
        <v>44.4803</v>
      </c>
      <c r="H528" s="6">
        <f>1+COUNTIFS(A:A,A528,O:O,"&lt;"&amp;O528)</f>
        <v>7</v>
      </c>
      <c r="I528" s="2">
        <f>AVERAGEIF(A:A,A528,G:G)</f>
        <v>48.66733333333331</v>
      </c>
      <c r="J528" s="2">
        <f>G528-I528</f>
        <v>-4.1870333333333107</v>
      </c>
      <c r="K528" s="2">
        <f>90+J528</f>
        <v>85.812966666666682</v>
      </c>
      <c r="L528" s="2">
        <f>EXP(0.06*K528)</f>
        <v>172.2209077278541</v>
      </c>
      <c r="M528" s="2">
        <f>SUMIF(A:A,A528,L:L)</f>
        <v>2508.0314802394769</v>
      </c>
      <c r="N528" s="3">
        <f>L528/M528</f>
        <v>6.8667761583044301E-2</v>
      </c>
      <c r="O528" s="7">
        <f>1/N528</f>
        <v>14.562874585487052</v>
      </c>
      <c r="P528" s="3">
        <f>IF(O528&gt;21,"",N528)</f>
        <v>6.8667761583044301E-2</v>
      </c>
      <c r="Q528" s="3">
        <f>IF(ISNUMBER(P528),SUMIF(A:A,A528,P:P),"")</f>
        <v>0.93264087351828251</v>
      </c>
      <c r="R528" s="3">
        <f>IFERROR(P528*(1/Q528),"")</f>
        <v>7.3627227299188497E-2</v>
      </c>
      <c r="S528" s="8">
        <f>IFERROR(1/R528,"")</f>
        <v>13.581932074345842</v>
      </c>
    </row>
    <row r="529" spans="1:19" x14ac:dyDescent="0.25">
      <c r="A529" s="1">
        <v>56</v>
      </c>
      <c r="B529" s="5">
        <v>0.70694444444444438</v>
      </c>
      <c r="C529" s="1" t="s">
        <v>428</v>
      </c>
      <c r="D529" s="1">
        <v>2</v>
      </c>
      <c r="E529" s="1">
        <v>6</v>
      </c>
      <c r="F529" s="1" t="s">
        <v>558</v>
      </c>
      <c r="G529" s="2">
        <v>33.816800000000001</v>
      </c>
      <c r="H529" s="6">
        <f>1+COUNTIFS(A:A,A529,O:O,"&lt;"&amp;O529)</f>
        <v>8</v>
      </c>
      <c r="I529" s="2">
        <f>AVERAGEIF(A:A,A529,G:G)</f>
        <v>48.66733333333331</v>
      </c>
      <c r="J529" s="2">
        <f>G529-I529</f>
        <v>-14.85053333333331</v>
      </c>
      <c r="K529" s="2">
        <f>90+J529</f>
        <v>75.149466666666683</v>
      </c>
      <c r="L529" s="2">
        <f>EXP(0.06*K529)</f>
        <v>90.828035594135073</v>
      </c>
      <c r="M529" s="2">
        <f>SUMIF(A:A,A529,L:L)</f>
        <v>2508.0314802394769</v>
      </c>
      <c r="N529" s="3">
        <f>L529/M529</f>
        <v>3.6214870630516351E-2</v>
      </c>
      <c r="O529" s="7">
        <f>1/N529</f>
        <v>27.612966237061553</v>
      </c>
      <c r="P529" s="3" t="str">
        <f>IF(O529&gt;21,"",N529)</f>
        <v/>
      </c>
      <c r="Q529" s="3" t="str">
        <f>IF(ISNUMBER(P529),SUMIF(A:A,A529,P:P),"")</f>
        <v/>
      </c>
      <c r="R529" s="3" t="str">
        <f>IFERROR(P529*(1/Q529),"")</f>
        <v/>
      </c>
      <c r="S529" s="8" t="str">
        <f>IFERROR(1/R529,"")</f>
        <v/>
      </c>
    </row>
    <row r="530" spans="1:19" x14ac:dyDescent="0.25">
      <c r="A530" s="1">
        <v>56</v>
      </c>
      <c r="B530" s="5">
        <v>0.70694444444444438</v>
      </c>
      <c r="C530" s="1" t="s">
        <v>428</v>
      </c>
      <c r="D530" s="1">
        <v>2</v>
      </c>
      <c r="E530" s="1">
        <v>7</v>
      </c>
      <c r="F530" s="1" t="s">
        <v>559</v>
      </c>
      <c r="G530" s="2">
        <v>31.302799999999998</v>
      </c>
      <c r="H530" s="6">
        <f>1+COUNTIFS(A:A,A530,O:O,"&lt;"&amp;O530)</f>
        <v>9</v>
      </c>
      <c r="I530" s="2">
        <f>AVERAGEIF(A:A,A530,G:G)</f>
        <v>48.66733333333331</v>
      </c>
      <c r="J530" s="2">
        <f>G530-I530</f>
        <v>-17.364533333333313</v>
      </c>
      <c r="K530" s="2">
        <f>90+J530</f>
        <v>72.635466666666687</v>
      </c>
      <c r="L530" s="2">
        <f>EXP(0.06*K530)</f>
        <v>78.110774103445365</v>
      </c>
      <c r="M530" s="2">
        <f>SUMIF(A:A,A530,L:L)</f>
        <v>2508.0314802394769</v>
      </c>
      <c r="N530" s="3">
        <f>L530/M530</f>
        <v>3.1144255851201293E-2</v>
      </c>
      <c r="O530" s="7">
        <f>1/N530</f>
        <v>32.108649658470746</v>
      </c>
      <c r="P530" s="3" t="str">
        <f>IF(O530&gt;21,"",N530)</f>
        <v/>
      </c>
      <c r="Q530" s="3" t="str">
        <f>IF(ISNUMBER(P530),SUMIF(A:A,A530,P:P),"")</f>
        <v/>
      </c>
      <c r="R530" s="3" t="str">
        <f>IFERROR(P530*(1/Q530),"")</f>
        <v/>
      </c>
      <c r="S530" s="8" t="str">
        <f>IFERROR(1/R530,"")</f>
        <v/>
      </c>
    </row>
    <row r="531" spans="1:19" x14ac:dyDescent="0.25">
      <c r="A531" s="1">
        <v>57</v>
      </c>
      <c r="B531" s="5">
        <v>0.70972222222222225</v>
      </c>
      <c r="C531" s="1" t="s">
        <v>70</v>
      </c>
      <c r="D531" s="1">
        <v>7</v>
      </c>
      <c r="E531" s="1">
        <v>2</v>
      </c>
      <c r="F531" s="1" t="s">
        <v>563</v>
      </c>
      <c r="G531" s="2">
        <v>78.651499999999899</v>
      </c>
      <c r="H531" s="6">
        <f>1+COUNTIFS(A:A,A531,O:O,"&lt;"&amp;O531)</f>
        <v>1</v>
      </c>
      <c r="I531" s="2">
        <f>AVERAGEIF(A:A,A531,G:G)</f>
        <v>50.621233333333294</v>
      </c>
      <c r="J531" s="2">
        <f>G531-I531</f>
        <v>28.030266666666606</v>
      </c>
      <c r="K531" s="2">
        <f>90+J531</f>
        <v>118.03026666666661</v>
      </c>
      <c r="L531" s="2">
        <f>EXP(0.06*K531)</f>
        <v>1190.1278293995651</v>
      </c>
      <c r="M531" s="2">
        <f>SUMIF(A:A,A531,L:L)</f>
        <v>4532.9725998045997</v>
      </c>
      <c r="N531" s="3">
        <f>L531/M531</f>
        <v>0.26254908963069118</v>
      </c>
      <c r="O531" s="7">
        <f>1/N531</f>
        <v>3.8088115308517265</v>
      </c>
      <c r="P531" s="3">
        <f>IF(O531&gt;21,"",N531)</f>
        <v>0.26254908963069118</v>
      </c>
      <c r="Q531" s="3">
        <f>IF(ISNUMBER(P531),SUMIF(A:A,A531,P:P),"")</f>
        <v>0.61425371847081389</v>
      </c>
      <c r="R531" s="3">
        <f>IFERROR(P531*(1/Q531),"")</f>
        <v>0.42742775783972098</v>
      </c>
      <c r="S531" s="8">
        <f>IFERROR(1/R531,"")</f>
        <v>2.3395766457801859</v>
      </c>
    </row>
    <row r="532" spans="1:19" x14ac:dyDescent="0.25">
      <c r="A532" s="1">
        <v>57</v>
      </c>
      <c r="B532" s="5">
        <v>0.70972222222222225</v>
      </c>
      <c r="C532" s="1" t="s">
        <v>70</v>
      </c>
      <c r="D532" s="1">
        <v>7</v>
      </c>
      <c r="E532" s="1">
        <v>11</v>
      </c>
      <c r="F532" s="1" t="s">
        <v>572</v>
      </c>
      <c r="G532" s="2">
        <v>63.915866666666602</v>
      </c>
      <c r="H532" s="6">
        <f>1+COUNTIFS(A:A,A532,O:O,"&lt;"&amp;O532)</f>
        <v>2</v>
      </c>
      <c r="I532" s="2">
        <f>AVERAGEIF(A:A,A532,G:G)</f>
        <v>50.621233333333294</v>
      </c>
      <c r="J532" s="2">
        <f>G532-I532</f>
        <v>13.294633333333309</v>
      </c>
      <c r="K532" s="2">
        <f>90+J532</f>
        <v>103.29463333333331</v>
      </c>
      <c r="L532" s="2">
        <f>EXP(0.06*K532)</f>
        <v>491.60620516583259</v>
      </c>
      <c r="M532" s="2">
        <f>SUMIF(A:A,A532,L:L)</f>
        <v>4532.9725998045997</v>
      </c>
      <c r="N532" s="3">
        <f>L532/M532</f>
        <v>0.10845117510461545</v>
      </c>
      <c r="O532" s="7">
        <f>1/N532</f>
        <v>9.2207391854940095</v>
      </c>
      <c r="P532" s="3">
        <f>IF(O532&gt;21,"",N532)</f>
        <v>0.10845117510461545</v>
      </c>
      <c r="Q532" s="3">
        <f>IF(ISNUMBER(P532),SUMIF(A:A,A532,P:P),"")</f>
        <v>0.61425371847081389</v>
      </c>
      <c r="R532" s="3">
        <f>IFERROR(P532*(1/Q532),"")</f>
        <v>0.17655762080627679</v>
      </c>
      <c r="S532" s="8">
        <f>IFERROR(1/R532,"")</f>
        <v>5.6638733317392385</v>
      </c>
    </row>
    <row r="533" spans="1:19" x14ac:dyDescent="0.25">
      <c r="A533" s="1">
        <v>57</v>
      </c>
      <c r="B533" s="5">
        <v>0.70972222222222225</v>
      </c>
      <c r="C533" s="1" t="s">
        <v>70</v>
      </c>
      <c r="D533" s="1">
        <v>7</v>
      </c>
      <c r="E533" s="1">
        <v>7</v>
      </c>
      <c r="F533" s="1" t="s">
        <v>568</v>
      </c>
      <c r="G533" s="2">
        <v>63.212366666666696</v>
      </c>
      <c r="H533" s="6">
        <f>1+COUNTIFS(A:A,A533,O:O,"&lt;"&amp;O533)</f>
        <v>3</v>
      </c>
      <c r="I533" s="2">
        <f>AVERAGEIF(A:A,A533,G:G)</f>
        <v>50.621233333333294</v>
      </c>
      <c r="J533" s="2">
        <f>G533-I533</f>
        <v>12.591133333333403</v>
      </c>
      <c r="K533" s="2">
        <f>90+J533</f>
        <v>102.5911333333334</v>
      </c>
      <c r="L533" s="2">
        <f>EXP(0.06*K533)</f>
        <v>471.28735333862204</v>
      </c>
      <c r="M533" s="2">
        <f>SUMIF(A:A,A533,L:L)</f>
        <v>4532.9725998045997</v>
      </c>
      <c r="N533" s="3">
        <f>L533/M533</f>
        <v>0.10396871875178279</v>
      </c>
      <c r="O533" s="7">
        <f>1/N533</f>
        <v>9.6182776127829559</v>
      </c>
      <c r="P533" s="3">
        <f>IF(O533&gt;21,"",N533)</f>
        <v>0.10396871875178279</v>
      </c>
      <c r="Q533" s="3">
        <f>IF(ISNUMBER(P533),SUMIF(A:A,A533,P:P),"")</f>
        <v>0.61425371847081389</v>
      </c>
      <c r="R533" s="3">
        <f>IFERROR(P533*(1/Q533),"")</f>
        <v>0.16926021874253064</v>
      </c>
      <c r="S533" s="8">
        <f>IFERROR(1/R533,"")</f>
        <v>5.9080627889365145</v>
      </c>
    </row>
    <row r="534" spans="1:19" x14ac:dyDescent="0.25">
      <c r="A534" s="1">
        <v>57</v>
      </c>
      <c r="B534" s="5">
        <v>0.70972222222222225</v>
      </c>
      <c r="C534" s="1" t="s">
        <v>70</v>
      </c>
      <c r="D534" s="1">
        <v>7</v>
      </c>
      <c r="E534" s="1">
        <v>1</v>
      </c>
      <c r="F534" s="1" t="s">
        <v>562</v>
      </c>
      <c r="G534" s="2">
        <v>60.541233333333203</v>
      </c>
      <c r="H534" s="6">
        <f>1+COUNTIFS(A:A,A534,O:O,"&lt;"&amp;O534)</f>
        <v>4</v>
      </c>
      <c r="I534" s="2">
        <f>AVERAGEIF(A:A,A534,G:G)</f>
        <v>50.621233333333294</v>
      </c>
      <c r="J534" s="2">
        <f>G534-I534</f>
        <v>9.9199999999999093</v>
      </c>
      <c r="K534" s="2">
        <f>90+J534</f>
        <v>99.919999999999902</v>
      </c>
      <c r="L534" s="2">
        <f>EXP(0.06*K534)</f>
        <v>401.49697535658385</v>
      </c>
      <c r="M534" s="2">
        <f>SUMIF(A:A,A534,L:L)</f>
        <v>4532.9725998045997</v>
      </c>
      <c r="N534" s="3">
        <f>L534/M534</f>
        <v>8.8572557304646179E-2</v>
      </c>
      <c r="O534" s="7">
        <f>1/N534</f>
        <v>11.290178701293339</v>
      </c>
      <c r="P534" s="3">
        <f>IF(O534&gt;21,"",N534)</f>
        <v>8.8572557304646179E-2</v>
      </c>
      <c r="Q534" s="3">
        <f>IF(ISNUMBER(P534),SUMIF(A:A,A534,P:P),"")</f>
        <v>0.61425371847081389</v>
      </c>
      <c r="R534" s="3">
        <f>IFERROR(P534*(1/Q534),"")</f>
        <v>0.14419539457595434</v>
      </c>
      <c r="S534" s="8">
        <f>IFERROR(1/R534,"")</f>
        <v>6.9350342494694175</v>
      </c>
    </row>
    <row r="535" spans="1:19" x14ac:dyDescent="0.25">
      <c r="A535" s="1">
        <v>57</v>
      </c>
      <c r="B535" s="5">
        <v>0.70972222222222225</v>
      </c>
      <c r="C535" s="1" t="s">
        <v>70</v>
      </c>
      <c r="D535" s="1">
        <v>7</v>
      </c>
      <c r="E535" s="1">
        <v>6</v>
      </c>
      <c r="F535" s="1" t="s">
        <v>567</v>
      </c>
      <c r="G535" s="2">
        <v>51.246966666666601</v>
      </c>
      <c r="H535" s="6">
        <f>1+COUNTIFS(A:A,A535,O:O,"&lt;"&amp;O535)</f>
        <v>5</v>
      </c>
      <c r="I535" s="2">
        <f>AVERAGEIF(A:A,A535,G:G)</f>
        <v>50.621233333333294</v>
      </c>
      <c r="J535" s="2">
        <f>G535-I535</f>
        <v>0.62573333333330794</v>
      </c>
      <c r="K535" s="2">
        <f>90+J535</f>
        <v>90.625733333333301</v>
      </c>
      <c r="L535" s="2">
        <f>EXP(0.06*K535)</f>
        <v>229.87691189568423</v>
      </c>
      <c r="M535" s="2">
        <f>SUMIF(A:A,A535,L:L)</f>
        <v>4532.9725998045997</v>
      </c>
      <c r="N535" s="3">
        <f>L535/M535</f>
        <v>5.0712177679078277E-2</v>
      </c>
      <c r="O535" s="7">
        <f>1/N535</f>
        <v>19.719129522070556</v>
      </c>
      <c r="P535" s="3">
        <f>IF(O535&gt;21,"",N535)</f>
        <v>5.0712177679078277E-2</v>
      </c>
      <c r="Q535" s="3">
        <f>IF(ISNUMBER(P535),SUMIF(A:A,A535,P:P),"")</f>
        <v>0.61425371847081389</v>
      </c>
      <c r="R535" s="3">
        <f>IFERROR(P535*(1/Q535),"")</f>
        <v>8.2559008035517259E-2</v>
      </c>
      <c r="S535" s="8">
        <f>IFERROR(1/R535,"")</f>
        <v>12.112548633939442</v>
      </c>
    </row>
    <row r="536" spans="1:19" x14ac:dyDescent="0.25">
      <c r="A536" s="1">
        <v>57</v>
      </c>
      <c r="B536" s="5">
        <v>0.70972222222222225</v>
      </c>
      <c r="C536" s="1" t="s">
        <v>70</v>
      </c>
      <c r="D536" s="1">
        <v>7</v>
      </c>
      <c r="E536" s="1">
        <v>16</v>
      </c>
      <c r="F536" s="1" t="s">
        <v>577</v>
      </c>
      <c r="G536" s="2">
        <v>49.635666666666602</v>
      </c>
      <c r="H536" s="6">
        <f>1+COUNTIFS(A:A,A536,O:O,"&lt;"&amp;O536)</f>
        <v>6</v>
      </c>
      <c r="I536" s="2">
        <f>AVERAGEIF(A:A,A536,G:G)</f>
        <v>50.621233333333294</v>
      </c>
      <c r="J536" s="2">
        <f>G536-I536</f>
        <v>-0.98556666666669202</v>
      </c>
      <c r="K536" s="2">
        <f>90+J536</f>
        <v>89.014433333333301</v>
      </c>
      <c r="L536" s="2">
        <f>EXP(0.06*K536)</f>
        <v>208.69336050646027</v>
      </c>
      <c r="M536" s="2">
        <f>SUMIF(A:A,A536,L:L)</f>
        <v>4532.9725998045997</v>
      </c>
      <c r="N536" s="3">
        <f>L536/M536</f>
        <v>4.6038963596527427E-2</v>
      </c>
      <c r="O536" s="7">
        <f>1/N536</f>
        <v>21.720732220727637</v>
      </c>
      <c r="P536" s="3" t="str">
        <f>IF(O536&gt;21,"",N536)</f>
        <v/>
      </c>
      <c r="Q536" s="3" t="str">
        <f>IF(ISNUMBER(P536),SUMIF(A:A,A536,P:P),"")</f>
        <v/>
      </c>
      <c r="R536" s="3" t="str">
        <f>IFERROR(P536*(1/Q536),"")</f>
        <v/>
      </c>
      <c r="S536" s="8" t="str">
        <f>IFERROR(1/R536,"")</f>
        <v/>
      </c>
    </row>
    <row r="537" spans="1:19" x14ac:dyDescent="0.25">
      <c r="A537" s="1">
        <v>57</v>
      </c>
      <c r="B537" s="5">
        <v>0.70972222222222225</v>
      </c>
      <c r="C537" s="1" t="s">
        <v>70</v>
      </c>
      <c r="D537" s="1">
        <v>7</v>
      </c>
      <c r="E537" s="1">
        <v>10</v>
      </c>
      <c r="F537" s="1" t="s">
        <v>571</v>
      </c>
      <c r="G537" s="2">
        <v>48.5666333333333</v>
      </c>
      <c r="H537" s="6">
        <f>1+COUNTIFS(A:A,A537,O:O,"&lt;"&amp;O537)</f>
        <v>7</v>
      </c>
      <c r="I537" s="2">
        <f>AVERAGEIF(A:A,A537,G:G)</f>
        <v>50.621233333333294</v>
      </c>
      <c r="J537" s="2">
        <f>G537-I537</f>
        <v>-2.0545999999999935</v>
      </c>
      <c r="K537" s="2">
        <f>90+J537</f>
        <v>87.945400000000006</v>
      </c>
      <c r="L537" s="2">
        <f>EXP(0.06*K537)</f>
        <v>195.72762022843736</v>
      </c>
      <c r="M537" s="2">
        <f>SUMIF(A:A,A537,L:L)</f>
        <v>4532.9725998045997</v>
      </c>
      <c r="N537" s="3">
        <f>L537/M537</f>
        <v>4.3178646223644611E-2</v>
      </c>
      <c r="O537" s="7">
        <f>1/N537</f>
        <v>23.159595945192009</v>
      </c>
      <c r="P537" s="3" t="str">
        <f>IF(O537&gt;21,"",N537)</f>
        <v/>
      </c>
      <c r="Q537" s="3" t="str">
        <f>IF(ISNUMBER(P537),SUMIF(A:A,A537,P:P),"")</f>
        <v/>
      </c>
      <c r="R537" s="3" t="str">
        <f>IFERROR(P537*(1/Q537),"")</f>
        <v/>
      </c>
      <c r="S537" s="8" t="str">
        <f>IFERROR(1/R537,"")</f>
        <v/>
      </c>
    </row>
    <row r="538" spans="1:19" x14ac:dyDescent="0.25">
      <c r="A538" s="1">
        <v>57</v>
      </c>
      <c r="B538" s="5">
        <v>0.70972222222222225</v>
      </c>
      <c r="C538" s="1" t="s">
        <v>70</v>
      </c>
      <c r="D538" s="1">
        <v>7</v>
      </c>
      <c r="E538" s="1">
        <v>4</v>
      </c>
      <c r="F538" s="1" t="s">
        <v>565</v>
      </c>
      <c r="G538" s="2">
        <v>48.368733333333303</v>
      </c>
      <c r="H538" s="6">
        <f>1+COUNTIFS(A:A,A538,O:O,"&lt;"&amp;O538)</f>
        <v>8</v>
      </c>
      <c r="I538" s="2">
        <f>AVERAGEIF(A:A,A538,G:G)</f>
        <v>50.621233333333294</v>
      </c>
      <c r="J538" s="2">
        <f>G538-I538</f>
        <v>-2.2524999999999906</v>
      </c>
      <c r="K538" s="2">
        <f>90+J538</f>
        <v>87.747500000000002</v>
      </c>
      <c r="L538" s="2">
        <f>EXP(0.06*K538)</f>
        <v>193.41729401726579</v>
      </c>
      <c r="M538" s="2">
        <f>SUMIF(A:A,A538,L:L)</f>
        <v>4532.9725998045997</v>
      </c>
      <c r="N538" s="3">
        <f>L538/M538</f>
        <v>4.2668974885399336E-2</v>
      </c>
      <c r="O538" s="7">
        <f>1/N538</f>
        <v>23.436232126171483</v>
      </c>
      <c r="P538" s="3" t="str">
        <f>IF(O538&gt;21,"",N538)</f>
        <v/>
      </c>
      <c r="Q538" s="3" t="str">
        <f>IF(ISNUMBER(P538),SUMIF(A:A,A538,P:P),"")</f>
        <v/>
      </c>
      <c r="R538" s="3" t="str">
        <f>IFERROR(P538*(1/Q538),"")</f>
        <v/>
      </c>
      <c r="S538" s="8" t="str">
        <f>IFERROR(1/R538,"")</f>
        <v/>
      </c>
    </row>
    <row r="539" spans="1:19" x14ac:dyDescent="0.25">
      <c r="A539" s="1">
        <v>57</v>
      </c>
      <c r="B539" s="5">
        <v>0.70972222222222225</v>
      </c>
      <c r="C539" s="1" t="s">
        <v>70</v>
      </c>
      <c r="D539" s="1">
        <v>7</v>
      </c>
      <c r="E539" s="1">
        <v>14</v>
      </c>
      <c r="F539" s="1" t="s">
        <v>575</v>
      </c>
      <c r="G539" s="2">
        <v>45.760433333333303</v>
      </c>
      <c r="H539" s="6">
        <f>1+COUNTIFS(A:A,A539,O:O,"&lt;"&amp;O539)</f>
        <v>9</v>
      </c>
      <c r="I539" s="2">
        <f>AVERAGEIF(A:A,A539,G:G)</f>
        <v>50.621233333333294</v>
      </c>
      <c r="J539" s="2">
        <f>G539-I539</f>
        <v>-4.8607999999999905</v>
      </c>
      <c r="K539" s="2">
        <f>90+J539</f>
        <v>85.139200000000017</v>
      </c>
      <c r="L539" s="2">
        <f>EXP(0.06*K539)</f>
        <v>165.39755497775374</v>
      </c>
      <c r="M539" s="2">
        <f>SUMIF(A:A,A539,L:L)</f>
        <v>4532.9725998045997</v>
      </c>
      <c r="N539" s="3">
        <f>L539/M539</f>
        <v>3.6487658227822385E-2</v>
      </c>
      <c r="O539" s="7">
        <f>1/N539</f>
        <v>27.406527263442875</v>
      </c>
      <c r="P539" s="3" t="str">
        <f>IF(O539&gt;21,"",N539)</f>
        <v/>
      </c>
      <c r="Q539" s="3" t="str">
        <f>IF(ISNUMBER(P539),SUMIF(A:A,A539,P:P),"")</f>
        <v/>
      </c>
      <c r="R539" s="3" t="str">
        <f>IFERROR(P539*(1/Q539),"")</f>
        <v/>
      </c>
      <c r="S539" s="8" t="str">
        <f>IFERROR(1/R539,"")</f>
        <v/>
      </c>
    </row>
    <row r="540" spans="1:19" x14ac:dyDescent="0.25">
      <c r="A540" s="1">
        <v>57</v>
      </c>
      <c r="B540" s="5">
        <v>0.70972222222222225</v>
      </c>
      <c r="C540" s="1" t="s">
        <v>70</v>
      </c>
      <c r="D540" s="1">
        <v>7</v>
      </c>
      <c r="E540" s="1">
        <v>5</v>
      </c>
      <c r="F540" s="1" t="s">
        <v>566</v>
      </c>
      <c r="G540" s="2">
        <v>45.450166666666703</v>
      </c>
      <c r="H540" s="6">
        <f>1+COUNTIFS(A:A,A540,O:O,"&lt;"&amp;O540)</f>
        <v>10</v>
      </c>
      <c r="I540" s="2">
        <f>AVERAGEIF(A:A,A540,G:G)</f>
        <v>50.621233333333294</v>
      </c>
      <c r="J540" s="2">
        <f>G540-I540</f>
        <v>-5.1710666666665901</v>
      </c>
      <c r="K540" s="2">
        <f>90+J540</f>
        <v>84.82893333333341</v>
      </c>
      <c r="L540" s="2">
        <f>EXP(0.06*K540)</f>
        <v>162.34699678837177</v>
      </c>
      <c r="M540" s="2">
        <f>SUMIF(A:A,A540,L:L)</f>
        <v>4532.9725998045997</v>
      </c>
      <c r="N540" s="3">
        <f>L540/M540</f>
        <v>3.5814687429473975E-2</v>
      </c>
      <c r="O540" s="7">
        <f>1/N540</f>
        <v>27.921505722175933</v>
      </c>
      <c r="P540" s="3" t="str">
        <f>IF(O540&gt;21,"",N540)</f>
        <v/>
      </c>
      <c r="Q540" s="3" t="str">
        <f>IF(ISNUMBER(P540),SUMIF(A:A,A540,P:P),"")</f>
        <v/>
      </c>
      <c r="R540" s="3" t="str">
        <f>IFERROR(P540*(1/Q540),"")</f>
        <v/>
      </c>
      <c r="S540" s="8" t="str">
        <f>IFERROR(1/R540,"")</f>
        <v/>
      </c>
    </row>
    <row r="541" spans="1:19" x14ac:dyDescent="0.25">
      <c r="A541" s="1">
        <v>57</v>
      </c>
      <c r="B541" s="5">
        <v>0.70972222222222225</v>
      </c>
      <c r="C541" s="1" t="s">
        <v>70</v>
      </c>
      <c r="D541" s="1">
        <v>7</v>
      </c>
      <c r="E541" s="1">
        <v>15</v>
      </c>
      <c r="F541" s="1" t="s">
        <v>576</v>
      </c>
      <c r="G541" s="2">
        <v>45.155766666666601</v>
      </c>
      <c r="H541" s="6">
        <f>1+COUNTIFS(A:A,A541,O:O,"&lt;"&amp;O541)</f>
        <v>11</v>
      </c>
      <c r="I541" s="2">
        <f>AVERAGEIF(A:A,A541,G:G)</f>
        <v>50.621233333333294</v>
      </c>
      <c r="J541" s="2">
        <f>G541-I541</f>
        <v>-5.4654666666666927</v>
      </c>
      <c r="K541" s="2">
        <f>90+J541</f>
        <v>84.534533333333314</v>
      </c>
      <c r="L541" s="2">
        <f>EXP(0.06*K541)</f>
        <v>159.50447846800077</v>
      </c>
      <c r="M541" s="2">
        <f>SUMIF(A:A,A541,L:L)</f>
        <v>4532.9725998045997</v>
      </c>
      <c r="N541" s="3">
        <f>L541/M541</f>
        <v>3.518761143071468E-2</v>
      </c>
      <c r="O541" s="7">
        <f>1/N541</f>
        <v>28.419092951763037</v>
      </c>
      <c r="P541" s="3" t="str">
        <f>IF(O541&gt;21,"",N541)</f>
        <v/>
      </c>
      <c r="Q541" s="3" t="str">
        <f>IF(ISNUMBER(P541),SUMIF(A:A,A541,P:P),"")</f>
        <v/>
      </c>
      <c r="R541" s="3" t="str">
        <f>IFERROR(P541*(1/Q541),"")</f>
        <v/>
      </c>
      <c r="S541" s="8" t="str">
        <f>IFERROR(1/R541,"")</f>
        <v/>
      </c>
    </row>
    <row r="542" spans="1:19" x14ac:dyDescent="0.25">
      <c r="A542" s="1">
        <v>57</v>
      </c>
      <c r="B542" s="5">
        <v>0.70972222222222225</v>
      </c>
      <c r="C542" s="1" t="s">
        <v>70</v>
      </c>
      <c r="D542" s="1">
        <v>7</v>
      </c>
      <c r="E542" s="1">
        <v>13</v>
      </c>
      <c r="F542" s="1" t="s">
        <v>574</v>
      </c>
      <c r="G542" s="2">
        <v>44.595833333333303</v>
      </c>
      <c r="H542" s="6">
        <f>1+COUNTIFS(A:A,A542,O:O,"&lt;"&amp;O542)</f>
        <v>12</v>
      </c>
      <c r="I542" s="2">
        <f>AVERAGEIF(A:A,A542,G:G)</f>
        <v>50.621233333333294</v>
      </c>
      <c r="J542" s="2">
        <f>G542-I542</f>
        <v>-6.0253999999999905</v>
      </c>
      <c r="K542" s="2">
        <f>90+J542</f>
        <v>83.974600000000009</v>
      </c>
      <c r="L542" s="2">
        <f>EXP(0.06*K542)</f>
        <v>154.23478201607378</v>
      </c>
      <c r="M542" s="2">
        <f>SUMIF(A:A,A542,L:L)</f>
        <v>4532.9725998045997</v>
      </c>
      <c r="N542" s="3">
        <f>L542/M542</f>
        <v>3.4025085883537504E-2</v>
      </c>
      <c r="O542" s="7">
        <f>1/N542</f>
        <v>29.390080113914838</v>
      </c>
      <c r="P542" s="3" t="str">
        <f>IF(O542&gt;21,"",N542)</f>
        <v/>
      </c>
      <c r="Q542" s="3" t="str">
        <f>IF(ISNUMBER(P542),SUMIF(A:A,A542,P:P),"")</f>
        <v/>
      </c>
      <c r="R542" s="3" t="str">
        <f>IFERROR(P542*(1/Q542),"")</f>
        <v/>
      </c>
      <c r="S542" s="8" t="str">
        <f>IFERROR(1/R542,"")</f>
        <v/>
      </c>
    </row>
    <row r="543" spans="1:19" x14ac:dyDescent="0.25">
      <c r="A543" s="1">
        <v>57</v>
      </c>
      <c r="B543" s="5">
        <v>0.70972222222222225</v>
      </c>
      <c r="C543" s="1" t="s">
        <v>70</v>
      </c>
      <c r="D543" s="1">
        <v>7</v>
      </c>
      <c r="E543" s="1">
        <v>12</v>
      </c>
      <c r="F543" s="1" t="s">
        <v>573</v>
      </c>
      <c r="G543" s="2">
        <v>43.808333333333302</v>
      </c>
      <c r="H543" s="6">
        <f>1+COUNTIFS(A:A,A543,O:O,"&lt;"&amp;O543)</f>
        <v>13</v>
      </c>
      <c r="I543" s="2">
        <f>AVERAGEIF(A:A,A543,G:G)</f>
        <v>50.621233333333294</v>
      </c>
      <c r="J543" s="2">
        <f>G543-I543</f>
        <v>-6.812899999999992</v>
      </c>
      <c r="K543" s="2">
        <f>90+J543</f>
        <v>83.187100000000015</v>
      </c>
      <c r="L543" s="2">
        <f>EXP(0.06*K543)</f>
        <v>147.11667802434872</v>
      </c>
      <c r="M543" s="2">
        <f>SUMIF(A:A,A543,L:L)</f>
        <v>4532.9725998045997</v>
      </c>
      <c r="N543" s="3">
        <f>L543/M543</f>
        <v>3.2454790931383613E-2</v>
      </c>
      <c r="O543" s="7">
        <f>1/N543</f>
        <v>30.812091876179835</v>
      </c>
      <c r="P543" s="3" t="str">
        <f>IF(O543&gt;21,"",N543)</f>
        <v/>
      </c>
      <c r="Q543" s="3" t="str">
        <f>IF(ISNUMBER(P543),SUMIF(A:A,A543,P:P),"")</f>
        <v/>
      </c>
      <c r="R543" s="3" t="str">
        <f>IFERROR(P543*(1/Q543),"")</f>
        <v/>
      </c>
      <c r="S543" s="8" t="str">
        <f>IFERROR(1/R543,"")</f>
        <v/>
      </c>
    </row>
    <row r="544" spans="1:19" x14ac:dyDescent="0.25">
      <c r="A544" s="1">
        <v>57</v>
      </c>
      <c r="B544" s="5">
        <v>0.70972222222222225</v>
      </c>
      <c r="C544" s="1" t="s">
        <v>70</v>
      </c>
      <c r="D544" s="1">
        <v>7</v>
      </c>
      <c r="E544" s="1">
        <v>8</v>
      </c>
      <c r="F544" s="1" t="s">
        <v>569</v>
      </c>
      <c r="G544" s="2">
        <v>43.518900000000002</v>
      </c>
      <c r="H544" s="6">
        <f>1+COUNTIFS(A:A,A544,O:O,"&lt;"&amp;O544)</f>
        <v>14</v>
      </c>
      <c r="I544" s="2">
        <f>AVERAGEIF(A:A,A544,G:G)</f>
        <v>50.621233333333294</v>
      </c>
      <c r="J544" s="2">
        <f>G544-I544</f>
        <v>-7.1023333333332914</v>
      </c>
      <c r="K544" s="2">
        <f>90+J544</f>
        <v>82.897666666666709</v>
      </c>
      <c r="L544" s="2">
        <f>EXP(0.06*K544)</f>
        <v>144.58390550956707</v>
      </c>
      <c r="M544" s="2">
        <f>SUMIF(A:A,A544,L:L)</f>
        <v>4532.9725998045997</v>
      </c>
      <c r="N544" s="3">
        <f>L544/M544</f>
        <v>3.1896046650667947E-2</v>
      </c>
      <c r="O544" s="7">
        <f>1/N544</f>
        <v>31.351847799578593</v>
      </c>
      <c r="P544" s="3" t="str">
        <f>IF(O544&gt;21,"",N544)</f>
        <v/>
      </c>
      <c r="Q544" s="3" t="str">
        <f>IF(ISNUMBER(P544),SUMIF(A:A,A544,P:P),"")</f>
        <v/>
      </c>
      <c r="R544" s="3" t="str">
        <f>IFERROR(P544*(1/Q544),"")</f>
        <v/>
      </c>
      <c r="S544" s="8" t="str">
        <f>IFERROR(1/R544,"")</f>
        <v/>
      </c>
    </row>
    <row r="545" spans="1:19" x14ac:dyDescent="0.25">
      <c r="A545" s="1">
        <v>57</v>
      </c>
      <c r="B545" s="5">
        <v>0.70972222222222225</v>
      </c>
      <c r="C545" s="1" t="s">
        <v>70</v>
      </c>
      <c r="D545" s="1">
        <v>7</v>
      </c>
      <c r="E545" s="1">
        <v>9</v>
      </c>
      <c r="F545" s="1" t="s">
        <v>570</v>
      </c>
      <c r="G545" s="2">
        <v>39.584800000000001</v>
      </c>
      <c r="H545" s="6">
        <f>1+COUNTIFS(A:A,A545,O:O,"&lt;"&amp;O545)</f>
        <v>15</v>
      </c>
      <c r="I545" s="2">
        <f>AVERAGEIF(A:A,A545,G:G)</f>
        <v>50.621233333333294</v>
      </c>
      <c r="J545" s="2">
        <f>G545-I545</f>
        <v>-11.036433333333292</v>
      </c>
      <c r="K545" s="2">
        <f>90+J545</f>
        <v>78.963566666666708</v>
      </c>
      <c r="L545" s="2">
        <f>EXP(0.06*K545)</f>
        <v>114.18432173357397</v>
      </c>
      <c r="M545" s="2">
        <f>SUMIF(A:A,A545,L:L)</f>
        <v>4532.9725998045997</v>
      </c>
      <c r="N545" s="3">
        <f>L545/M545</f>
        <v>2.5189722465672096E-2</v>
      </c>
      <c r="O545" s="7">
        <f>1/N545</f>
        <v>39.698730359684362</v>
      </c>
      <c r="P545" s="3" t="str">
        <f>IF(O545&gt;21,"",N545)</f>
        <v/>
      </c>
      <c r="Q545" s="3" t="str">
        <f>IF(ISNUMBER(P545),SUMIF(A:A,A545,P:P),"")</f>
        <v/>
      </c>
      <c r="R545" s="3" t="str">
        <f>IFERROR(P545*(1/Q545),"")</f>
        <v/>
      </c>
      <c r="S545" s="8" t="str">
        <f>IFERROR(1/R545,"")</f>
        <v/>
      </c>
    </row>
    <row r="546" spans="1:19" x14ac:dyDescent="0.25">
      <c r="A546" s="1">
        <v>57</v>
      </c>
      <c r="B546" s="5">
        <v>0.70972222222222225</v>
      </c>
      <c r="C546" s="1" t="s">
        <v>70</v>
      </c>
      <c r="D546" s="1">
        <v>7</v>
      </c>
      <c r="E546" s="1">
        <v>3</v>
      </c>
      <c r="F546" s="1" t="s">
        <v>564</v>
      </c>
      <c r="G546" s="2">
        <v>37.926533333333303</v>
      </c>
      <c r="H546" s="6">
        <f>1+COUNTIFS(A:A,A546,O:O,"&lt;"&amp;O546)</f>
        <v>16</v>
      </c>
      <c r="I546" s="2">
        <f>AVERAGEIF(A:A,A546,G:G)</f>
        <v>50.621233333333294</v>
      </c>
      <c r="J546" s="2">
        <f>G546-I546</f>
        <v>-12.69469999999999</v>
      </c>
      <c r="K546" s="2">
        <f>90+J546</f>
        <v>77.305300000000017</v>
      </c>
      <c r="L546" s="2">
        <f>EXP(0.06*K546)</f>
        <v>103.37033237845918</v>
      </c>
      <c r="M546" s="2">
        <f>SUMIF(A:A,A546,L:L)</f>
        <v>4532.9725998045997</v>
      </c>
      <c r="N546" s="3">
        <f>L546/M546</f>
        <v>2.2804093804342677E-2</v>
      </c>
      <c r="O546" s="7">
        <f>1/N546</f>
        <v>43.851775412779872</v>
      </c>
      <c r="P546" s="3" t="str">
        <f>IF(O546&gt;21,"",N546)</f>
        <v/>
      </c>
      <c r="Q546" s="3" t="str">
        <f>IF(ISNUMBER(P546),SUMIF(A:A,A546,P:P),"")</f>
        <v/>
      </c>
      <c r="R546" s="3" t="str">
        <f>IFERROR(P546*(1/Q546),"")</f>
        <v/>
      </c>
      <c r="S546" s="8" t="str">
        <f>IFERROR(1/R546,"")</f>
        <v/>
      </c>
    </row>
    <row r="547" spans="1:19" x14ac:dyDescent="0.25">
      <c r="A547" s="1">
        <v>58</v>
      </c>
      <c r="B547" s="5">
        <v>0.71250000000000002</v>
      </c>
      <c r="C547" s="1" t="s">
        <v>184</v>
      </c>
      <c r="D547" s="1">
        <v>5</v>
      </c>
      <c r="E547" s="1">
        <v>3</v>
      </c>
      <c r="F547" s="1" t="s">
        <v>581</v>
      </c>
      <c r="G547" s="2">
        <v>64.508799999999894</v>
      </c>
      <c r="H547" s="6">
        <f>1+COUNTIFS(A:A,A547,O:O,"&lt;"&amp;O547)</f>
        <v>1</v>
      </c>
      <c r="I547" s="2">
        <f>AVERAGEIF(A:A,A547,G:G)</f>
        <v>50.724092592592562</v>
      </c>
      <c r="J547" s="2">
        <f>G547-I547</f>
        <v>13.784707407407332</v>
      </c>
      <c r="K547" s="2">
        <f>90+J547</f>
        <v>103.78470740740732</v>
      </c>
      <c r="L547" s="2">
        <f>EXP(0.06*K547)</f>
        <v>506.27623760438297</v>
      </c>
      <c r="M547" s="2">
        <f>SUMIF(A:A,A547,L:L)</f>
        <v>2387.7812300087835</v>
      </c>
      <c r="N547" s="3">
        <f>L547/M547</f>
        <v>0.21202789905611269</v>
      </c>
      <c r="O547" s="7">
        <f>1/N547</f>
        <v>4.7163604622396997</v>
      </c>
      <c r="P547" s="3">
        <f>IF(O547&gt;21,"",N547)</f>
        <v>0.21202789905611269</v>
      </c>
      <c r="Q547" s="3">
        <f>IF(ISNUMBER(P547),SUMIF(A:A,A547,P:P),"")</f>
        <v>0.97865426689071844</v>
      </c>
      <c r="R547" s="3">
        <f>IFERROR(P547*(1/Q547),"")</f>
        <v>0.21665250561850236</v>
      </c>
      <c r="S547" s="8">
        <f>IFERROR(1/R547,"")</f>
        <v>4.6156862905655629</v>
      </c>
    </row>
    <row r="548" spans="1:19" x14ac:dyDescent="0.25">
      <c r="A548" s="1">
        <v>58</v>
      </c>
      <c r="B548" s="5">
        <v>0.71250000000000002</v>
      </c>
      <c r="C548" s="1" t="s">
        <v>184</v>
      </c>
      <c r="D548" s="1">
        <v>5</v>
      </c>
      <c r="E548" s="1">
        <v>2</v>
      </c>
      <c r="F548" s="1" t="s">
        <v>580</v>
      </c>
      <c r="G548" s="2">
        <v>64.463966666666707</v>
      </c>
      <c r="H548" s="6">
        <f>1+COUNTIFS(A:A,A548,O:O,"&lt;"&amp;O548)</f>
        <v>2</v>
      </c>
      <c r="I548" s="2">
        <f>AVERAGEIF(A:A,A548,G:G)</f>
        <v>50.724092592592562</v>
      </c>
      <c r="J548" s="2">
        <f>G548-I548</f>
        <v>13.739874074074145</v>
      </c>
      <c r="K548" s="2">
        <f>90+J548</f>
        <v>103.73987407407415</v>
      </c>
      <c r="L548" s="2">
        <f>EXP(0.06*K548)</f>
        <v>504.9161846166237</v>
      </c>
      <c r="M548" s="2">
        <f>SUMIF(A:A,A548,L:L)</f>
        <v>2387.7812300087835</v>
      </c>
      <c r="N548" s="3">
        <f>L548/M548</f>
        <v>0.21145831044779859</v>
      </c>
      <c r="O548" s="7">
        <f>1/N548</f>
        <v>4.7290645512220904</v>
      </c>
      <c r="P548" s="3">
        <f>IF(O548&gt;21,"",N548)</f>
        <v>0.21145831044779859</v>
      </c>
      <c r="Q548" s="3">
        <f>IF(ISNUMBER(P548),SUMIF(A:A,A548,P:P),"")</f>
        <v>0.97865426689071844</v>
      </c>
      <c r="R548" s="3">
        <f>IFERROR(P548*(1/Q548),"")</f>
        <v>0.21607049353560023</v>
      </c>
      <c r="S548" s="8">
        <f>IFERROR(1/R548,"")</f>
        <v>4.6281192014551396</v>
      </c>
    </row>
    <row r="549" spans="1:19" x14ac:dyDescent="0.25">
      <c r="A549" s="1">
        <v>58</v>
      </c>
      <c r="B549" s="5">
        <v>0.71250000000000002</v>
      </c>
      <c r="C549" s="1" t="s">
        <v>184</v>
      </c>
      <c r="D549" s="1">
        <v>5</v>
      </c>
      <c r="E549" s="1">
        <v>5</v>
      </c>
      <c r="F549" s="1" t="s">
        <v>583</v>
      </c>
      <c r="G549" s="2">
        <v>56.512900000000002</v>
      </c>
      <c r="H549" s="6">
        <f>1+COUNTIFS(A:A,A549,O:O,"&lt;"&amp;O549)</f>
        <v>3</v>
      </c>
      <c r="I549" s="2">
        <f>AVERAGEIF(A:A,A549,G:G)</f>
        <v>50.724092592592562</v>
      </c>
      <c r="J549" s="2">
        <f>G549-I549</f>
        <v>5.7888074074074396</v>
      </c>
      <c r="K549" s="2">
        <f>90+J549</f>
        <v>95.788807407407432</v>
      </c>
      <c r="L549" s="2">
        <f>EXP(0.06*K549)</f>
        <v>313.3524027061199</v>
      </c>
      <c r="M549" s="2">
        <f>SUMIF(A:A,A549,L:L)</f>
        <v>2387.7812300087835</v>
      </c>
      <c r="N549" s="3">
        <f>L549/M549</f>
        <v>0.13123162154389129</v>
      </c>
      <c r="O549" s="7">
        <f>1/N549</f>
        <v>7.62011463575144</v>
      </c>
      <c r="P549" s="3">
        <f>IF(O549&gt;21,"",N549)</f>
        <v>0.13123162154389129</v>
      </c>
      <c r="Q549" s="3">
        <f>IF(ISNUMBER(P549),SUMIF(A:A,A549,P:P),"")</f>
        <v>0.97865426689071844</v>
      </c>
      <c r="R549" s="3">
        <f>IFERROR(P549*(1/Q549),"")</f>
        <v>0.13409395532584467</v>
      </c>
      <c r="S549" s="8">
        <f>IFERROR(1/R549,"")</f>
        <v>7.457457702474561</v>
      </c>
    </row>
    <row r="550" spans="1:19" x14ac:dyDescent="0.25">
      <c r="A550" s="1">
        <v>58</v>
      </c>
      <c r="B550" s="5">
        <v>0.71250000000000002</v>
      </c>
      <c r="C550" s="1" t="s">
        <v>184</v>
      </c>
      <c r="D550" s="1">
        <v>5</v>
      </c>
      <c r="E550" s="1">
        <v>6</v>
      </c>
      <c r="F550" s="1" t="s">
        <v>584</v>
      </c>
      <c r="G550" s="2">
        <v>53.1663</v>
      </c>
      <c r="H550" s="6">
        <f>1+COUNTIFS(A:A,A550,O:O,"&lt;"&amp;O550)</f>
        <v>4</v>
      </c>
      <c r="I550" s="2">
        <f>AVERAGEIF(A:A,A550,G:G)</f>
        <v>50.724092592592562</v>
      </c>
      <c r="J550" s="2">
        <f>G550-I550</f>
        <v>2.4422074074074374</v>
      </c>
      <c r="K550" s="2">
        <f>90+J550</f>
        <v>92.442207407407437</v>
      </c>
      <c r="L550" s="2">
        <f>EXP(0.06*K550)</f>
        <v>256.34711510838059</v>
      </c>
      <c r="M550" s="2">
        <f>SUMIF(A:A,A550,L:L)</f>
        <v>2387.7812300087835</v>
      </c>
      <c r="N550" s="3">
        <f>L550/M550</f>
        <v>0.10735787344615219</v>
      </c>
      <c r="O550" s="7">
        <f>1/N550</f>
        <v>9.3146405373013739</v>
      </c>
      <c r="P550" s="3">
        <f>IF(O550&gt;21,"",N550)</f>
        <v>0.10735787344615219</v>
      </c>
      <c r="Q550" s="3">
        <f>IF(ISNUMBER(P550),SUMIF(A:A,A550,P:P),"")</f>
        <v>0.97865426689071844</v>
      </c>
      <c r="R550" s="3">
        <f>IFERROR(P550*(1/Q550),"")</f>
        <v>0.1096994894706164</v>
      </c>
      <c r="S550" s="8">
        <f>IFERROR(1/R550,"")</f>
        <v>9.1158127063832453</v>
      </c>
    </row>
    <row r="551" spans="1:19" x14ac:dyDescent="0.25">
      <c r="A551" s="1">
        <v>58</v>
      </c>
      <c r="B551" s="5">
        <v>0.71250000000000002</v>
      </c>
      <c r="C551" s="1" t="s">
        <v>184</v>
      </c>
      <c r="D551" s="1">
        <v>5</v>
      </c>
      <c r="E551" s="1">
        <v>1</v>
      </c>
      <c r="F551" s="1" t="s">
        <v>579</v>
      </c>
      <c r="G551" s="2">
        <v>50.886666666666599</v>
      </c>
      <c r="H551" s="6">
        <f>1+COUNTIFS(A:A,A551,O:O,"&lt;"&amp;O551)</f>
        <v>5</v>
      </c>
      <c r="I551" s="2">
        <f>AVERAGEIF(A:A,A551,G:G)</f>
        <v>50.724092592592562</v>
      </c>
      <c r="J551" s="2">
        <f>G551-I551</f>
        <v>0.1625740740740369</v>
      </c>
      <c r="K551" s="2">
        <f>90+J551</f>
        <v>90.16257407407403</v>
      </c>
      <c r="L551" s="2">
        <f>EXP(0.06*K551)</f>
        <v>223.57668044345718</v>
      </c>
      <c r="M551" s="2">
        <f>SUMIF(A:A,A551,L:L)</f>
        <v>2387.7812300087835</v>
      </c>
      <c r="N551" s="3">
        <f>L551/M551</f>
        <v>9.3633653549841642E-2</v>
      </c>
      <c r="O551" s="7">
        <f>1/N551</f>
        <v>10.679920755924527</v>
      </c>
      <c r="P551" s="3">
        <f>IF(O551&gt;21,"",N551)</f>
        <v>9.3633653549841642E-2</v>
      </c>
      <c r="Q551" s="3">
        <f>IF(ISNUMBER(P551),SUMIF(A:A,A551,P:P),"")</f>
        <v>0.97865426689071844</v>
      </c>
      <c r="R551" s="3">
        <f>IFERROR(P551*(1/Q551),"")</f>
        <v>9.5675926338445377E-2</v>
      </c>
      <c r="S551" s="8">
        <f>IFERROR(1/R551,"")</f>
        <v>10.451950017840286</v>
      </c>
    </row>
    <row r="552" spans="1:19" x14ac:dyDescent="0.25">
      <c r="A552" s="1">
        <v>58</v>
      </c>
      <c r="B552" s="5">
        <v>0.71250000000000002</v>
      </c>
      <c r="C552" s="1" t="s">
        <v>184</v>
      </c>
      <c r="D552" s="1">
        <v>5</v>
      </c>
      <c r="E552" s="1">
        <v>4</v>
      </c>
      <c r="F552" s="1" t="s">
        <v>582</v>
      </c>
      <c r="G552" s="2">
        <v>49.699833333333302</v>
      </c>
      <c r="H552" s="6">
        <f>1+COUNTIFS(A:A,A552,O:O,"&lt;"&amp;O552)</f>
        <v>6</v>
      </c>
      <c r="I552" s="2">
        <f>AVERAGEIF(A:A,A552,G:G)</f>
        <v>50.724092592592562</v>
      </c>
      <c r="J552" s="2">
        <f>G552-I552</f>
        <v>-1.0242592592592601</v>
      </c>
      <c r="K552" s="2">
        <f>90+J552</f>
        <v>88.975740740740747</v>
      </c>
      <c r="L552" s="2">
        <f>EXP(0.06*K552)</f>
        <v>208.20942922999166</v>
      </c>
      <c r="M552" s="2">
        <f>SUMIF(A:A,A552,L:L)</f>
        <v>2387.7812300087835</v>
      </c>
      <c r="N552" s="3">
        <f>L552/M552</f>
        <v>8.7197866627515858E-2</v>
      </c>
      <c r="O552" s="7">
        <f>1/N552</f>
        <v>11.46817048026773</v>
      </c>
      <c r="P552" s="3">
        <f>IF(O552&gt;21,"",N552)</f>
        <v>8.7197866627515858E-2</v>
      </c>
      <c r="Q552" s="3">
        <f>IF(ISNUMBER(P552),SUMIF(A:A,A552,P:P),"")</f>
        <v>0.97865426689071844</v>
      </c>
      <c r="R552" s="3">
        <f>IFERROR(P552*(1/Q552),"")</f>
        <v>8.909976646252421E-2</v>
      </c>
      <c r="S552" s="8">
        <f>IFERROR(1/R552,"")</f>
        <v>11.223373973944195</v>
      </c>
    </row>
    <row r="553" spans="1:19" x14ac:dyDescent="0.25">
      <c r="A553" s="1">
        <v>58</v>
      </c>
      <c r="B553" s="5">
        <v>0.71250000000000002</v>
      </c>
      <c r="C553" s="1" t="s">
        <v>184</v>
      </c>
      <c r="D553" s="1">
        <v>5</v>
      </c>
      <c r="E553" s="1">
        <v>9</v>
      </c>
      <c r="F553" s="1" t="s">
        <v>587</v>
      </c>
      <c r="G553" s="2">
        <v>46.009266666666598</v>
      </c>
      <c r="H553" s="6">
        <f>1+COUNTIFS(A:A,A553,O:O,"&lt;"&amp;O553)</f>
        <v>7</v>
      </c>
      <c r="I553" s="2">
        <f>AVERAGEIF(A:A,A553,G:G)</f>
        <v>50.724092592592562</v>
      </c>
      <c r="J553" s="2">
        <f>G553-I553</f>
        <v>-4.7148259259259646</v>
      </c>
      <c r="K553" s="2">
        <f>90+J553</f>
        <v>85.285174074074035</v>
      </c>
      <c r="L553" s="2">
        <f>EXP(0.06*K553)</f>
        <v>166.85254268774599</v>
      </c>
      <c r="M553" s="2">
        <f>SUMIF(A:A,A553,L:L)</f>
        <v>2387.7812300087835</v>
      </c>
      <c r="N553" s="3">
        <f>L553/M553</f>
        <v>6.9877650678714917E-2</v>
      </c>
      <c r="O553" s="7">
        <f>1/N553</f>
        <v>14.310727253808563</v>
      </c>
      <c r="P553" s="3">
        <f>IF(O553&gt;21,"",N553)</f>
        <v>6.9877650678714917E-2</v>
      </c>
      <c r="Q553" s="3">
        <f>IF(ISNUMBER(P553),SUMIF(A:A,A553,P:P),"")</f>
        <v>0.97865426689071844</v>
      </c>
      <c r="R553" s="3">
        <f>IFERROR(P553*(1/Q553),"")</f>
        <v>7.1401773887649955E-2</v>
      </c>
      <c r="S553" s="8">
        <f>IFERROR(1/R553,"")</f>
        <v>14.005254289249045</v>
      </c>
    </row>
    <row r="554" spans="1:19" x14ac:dyDescent="0.25">
      <c r="A554" s="1">
        <v>58</v>
      </c>
      <c r="B554" s="5">
        <v>0.71250000000000002</v>
      </c>
      <c r="C554" s="1" t="s">
        <v>184</v>
      </c>
      <c r="D554" s="1">
        <v>5</v>
      </c>
      <c r="E554" s="1">
        <v>8</v>
      </c>
      <c r="F554" s="1" t="s">
        <v>586</v>
      </c>
      <c r="G554" s="2">
        <v>45.024733333333302</v>
      </c>
      <c r="H554" s="6">
        <f>1+COUNTIFS(A:A,A554,O:O,"&lt;"&amp;O554)</f>
        <v>8</v>
      </c>
      <c r="I554" s="2">
        <f>AVERAGEIF(A:A,A554,G:G)</f>
        <v>50.724092592592562</v>
      </c>
      <c r="J554" s="2">
        <f>G554-I554</f>
        <v>-5.6993592592592606</v>
      </c>
      <c r="K554" s="2">
        <f>90+J554</f>
        <v>84.300640740740732</v>
      </c>
      <c r="L554" s="2">
        <f>EXP(0.06*K554)</f>
        <v>157.28169675296229</v>
      </c>
      <c r="M554" s="2">
        <f>SUMIF(A:A,A554,L:L)</f>
        <v>2387.7812300087835</v>
      </c>
      <c r="N554" s="3">
        <f>L554/M554</f>
        <v>6.5869391540691408E-2</v>
      </c>
      <c r="O554" s="7">
        <f>1/N554</f>
        <v>15.181558180664855</v>
      </c>
      <c r="P554" s="3">
        <f>IF(O554&gt;21,"",N554)</f>
        <v>6.5869391540691408E-2</v>
      </c>
      <c r="Q554" s="3">
        <f>IF(ISNUMBER(P554),SUMIF(A:A,A554,P:P),"")</f>
        <v>0.97865426689071844</v>
      </c>
      <c r="R554" s="3">
        <f>IFERROR(P554*(1/Q554),"")</f>
        <v>6.7306089360816862E-2</v>
      </c>
      <c r="S554" s="8">
        <f>IFERROR(1/R554,"")</f>
        <v>14.857496691557351</v>
      </c>
    </row>
    <row r="555" spans="1:19" x14ac:dyDescent="0.25">
      <c r="A555" s="1">
        <v>58</v>
      </c>
      <c r="B555" s="5">
        <v>0.71250000000000002</v>
      </c>
      <c r="C555" s="1" t="s">
        <v>184</v>
      </c>
      <c r="D555" s="1">
        <v>5</v>
      </c>
      <c r="E555" s="1">
        <v>7</v>
      </c>
      <c r="F555" s="1" t="s">
        <v>585</v>
      </c>
      <c r="G555" s="2">
        <v>26.244366666666703</v>
      </c>
      <c r="H555" s="6">
        <f>1+COUNTIFS(A:A,A555,O:O,"&lt;"&amp;O555)</f>
        <v>9</v>
      </c>
      <c r="I555" s="2">
        <f>AVERAGEIF(A:A,A555,G:G)</f>
        <v>50.724092592592562</v>
      </c>
      <c r="J555" s="2">
        <f>G555-I555</f>
        <v>-24.479725925925859</v>
      </c>
      <c r="K555" s="2">
        <f>90+J555</f>
        <v>65.520274074074138</v>
      </c>
      <c r="L555" s="2">
        <f>EXP(0.06*K555)</f>
        <v>50.968940859119066</v>
      </c>
      <c r="M555" s="2">
        <f>SUMIF(A:A,A555,L:L)</f>
        <v>2387.7812300087835</v>
      </c>
      <c r="N555" s="3">
        <f>L555/M555</f>
        <v>2.1345733109281364E-2</v>
      </c>
      <c r="O555" s="7">
        <f>1/N555</f>
        <v>46.847770225572098</v>
      </c>
      <c r="P555" s="3" t="str">
        <f>IF(O555&gt;21,"",N555)</f>
        <v/>
      </c>
      <c r="Q555" s="3" t="str">
        <f>IF(ISNUMBER(P555),SUMIF(A:A,A555,P:P),"")</f>
        <v/>
      </c>
      <c r="R555" s="3" t="str">
        <f>IFERROR(P555*(1/Q555),"")</f>
        <v/>
      </c>
      <c r="S555" s="8" t="str">
        <f>IFERROR(1/R555,"")</f>
        <v/>
      </c>
    </row>
    <row r="556" spans="1:19" x14ac:dyDescent="0.25">
      <c r="A556" s="1">
        <v>59</v>
      </c>
      <c r="B556" s="5">
        <v>0.71527777777777779</v>
      </c>
      <c r="C556" s="1" t="s">
        <v>40</v>
      </c>
      <c r="D556" s="1">
        <v>8</v>
      </c>
      <c r="E556" s="1">
        <v>3</v>
      </c>
      <c r="F556" s="1" t="s">
        <v>590</v>
      </c>
      <c r="G556" s="2">
        <v>69.566533333333297</v>
      </c>
      <c r="H556" s="6">
        <f>1+COUNTIFS(A:A,A556,O:O,"&lt;"&amp;O556)</f>
        <v>1</v>
      </c>
      <c r="I556" s="2">
        <f>AVERAGEIF(A:A,A556,G:G)</f>
        <v>50.115966666666644</v>
      </c>
      <c r="J556" s="2">
        <f>G556-I556</f>
        <v>19.450566666666653</v>
      </c>
      <c r="K556" s="2">
        <f>90+J556</f>
        <v>109.45056666666665</v>
      </c>
      <c r="L556" s="2">
        <f>EXP(0.06*K556)</f>
        <v>711.25712289108083</v>
      </c>
      <c r="M556" s="2">
        <f>SUMIF(A:A,A556,L:L)</f>
        <v>2646.6979622954477</v>
      </c>
      <c r="N556" s="3">
        <f>L556/M556</f>
        <v>0.2687337705410921</v>
      </c>
      <c r="O556" s="7">
        <f>1/N556</f>
        <v>3.7211549482095698</v>
      </c>
      <c r="P556" s="3">
        <f>IF(O556&gt;21,"",N556)</f>
        <v>0.2687337705410921</v>
      </c>
      <c r="Q556" s="3">
        <f>IF(ISNUMBER(P556),SUMIF(A:A,A556,P:P),"")</f>
        <v>0.96292135531462297</v>
      </c>
      <c r="R556" s="3">
        <f>IFERROR(P556*(1/Q556),"")</f>
        <v>0.27908174334059355</v>
      </c>
      <c r="S556" s="8">
        <f>IFERROR(1/R556,"")</f>
        <v>3.5831795660656747</v>
      </c>
    </row>
    <row r="557" spans="1:19" x14ac:dyDescent="0.25">
      <c r="A557" s="1">
        <v>59</v>
      </c>
      <c r="B557" s="5">
        <v>0.71527777777777779</v>
      </c>
      <c r="C557" s="1" t="s">
        <v>40</v>
      </c>
      <c r="D557" s="1">
        <v>8</v>
      </c>
      <c r="E557" s="1">
        <v>5</v>
      </c>
      <c r="F557" s="1" t="s">
        <v>592</v>
      </c>
      <c r="G557" s="2">
        <v>62.839999999999996</v>
      </c>
      <c r="H557" s="6">
        <f>1+COUNTIFS(A:A,A557,O:O,"&lt;"&amp;O557)</f>
        <v>2</v>
      </c>
      <c r="I557" s="2">
        <f>AVERAGEIF(A:A,A557,G:G)</f>
        <v>50.115966666666644</v>
      </c>
      <c r="J557" s="2">
        <f>G557-I557</f>
        <v>12.724033333333352</v>
      </c>
      <c r="K557" s="2">
        <f>90+J557</f>
        <v>102.72403333333335</v>
      </c>
      <c r="L557" s="2">
        <f>EXP(0.06*K557)</f>
        <v>475.06042192617696</v>
      </c>
      <c r="M557" s="2">
        <f>SUMIF(A:A,A557,L:L)</f>
        <v>2646.6979622954477</v>
      </c>
      <c r="N557" s="3">
        <f>L557/M557</f>
        <v>0.17949173978059932</v>
      </c>
      <c r="O557" s="7">
        <f>1/N557</f>
        <v>5.5712870197945827</v>
      </c>
      <c r="P557" s="3">
        <f>IF(O557&gt;21,"",N557)</f>
        <v>0.17949173978059932</v>
      </c>
      <c r="Q557" s="3">
        <f>IF(ISNUMBER(P557),SUMIF(A:A,A557,P:P),"")</f>
        <v>0.96292135531462297</v>
      </c>
      <c r="R557" s="3">
        <f>IFERROR(P557*(1/Q557),"")</f>
        <v>0.18640332233773396</v>
      </c>
      <c r="S557" s="8">
        <f>IFERROR(1/R557,"")</f>
        <v>5.3647112479473664</v>
      </c>
    </row>
    <row r="558" spans="1:19" x14ac:dyDescent="0.25">
      <c r="A558" s="1">
        <v>59</v>
      </c>
      <c r="B558" s="5">
        <v>0.71527777777777779</v>
      </c>
      <c r="C558" s="1" t="s">
        <v>40</v>
      </c>
      <c r="D558" s="1">
        <v>8</v>
      </c>
      <c r="E558" s="1">
        <v>4</v>
      </c>
      <c r="F558" s="1" t="s">
        <v>591</v>
      </c>
      <c r="G558" s="2">
        <v>53.391066666666596</v>
      </c>
      <c r="H558" s="6">
        <f>1+COUNTIFS(A:A,A558,O:O,"&lt;"&amp;O558)</f>
        <v>3</v>
      </c>
      <c r="I558" s="2">
        <f>AVERAGEIF(A:A,A558,G:G)</f>
        <v>50.115966666666644</v>
      </c>
      <c r="J558" s="2">
        <f>G558-I558</f>
        <v>3.2750999999999522</v>
      </c>
      <c r="K558" s="2">
        <f>90+J558</f>
        <v>93.275099999999952</v>
      </c>
      <c r="L558" s="2">
        <f>EXP(0.06*K558)</f>
        <v>269.48318632544073</v>
      </c>
      <c r="M558" s="2">
        <f>SUMIF(A:A,A558,L:L)</f>
        <v>2646.6979622954477</v>
      </c>
      <c r="N558" s="3">
        <f>L558/M558</f>
        <v>0.10181863974071351</v>
      </c>
      <c r="O558" s="7">
        <f>1/N558</f>
        <v>9.8213844002095527</v>
      </c>
      <c r="P558" s="3">
        <f>IF(O558&gt;21,"",N558)</f>
        <v>0.10181863974071351</v>
      </c>
      <c r="Q558" s="3">
        <f>IF(ISNUMBER(P558),SUMIF(A:A,A558,P:P),"")</f>
        <v>0.96292135531462297</v>
      </c>
      <c r="R558" s="3">
        <f>IFERROR(P558*(1/Q558),"")</f>
        <v>0.10573931004723174</v>
      </c>
      <c r="S558" s="8">
        <f>IFERROR(1/R558,"")</f>
        <v>9.4572207777156763</v>
      </c>
    </row>
    <row r="559" spans="1:19" x14ac:dyDescent="0.25">
      <c r="A559" s="1">
        <v>59</v>
      </c>
      <c r="B559" s="5">
        <v>0.71527777777777779</v>
      </c>
      <c r="C559" s="1" t="s">
        <v>40</v>
      </c>
      <c r="D559" s="1">
        <v>8</v>
      </c>
      <c r="E559" s="1">
        <v>2</v>
      </c>
      <c r="F559" s="1" t="s">
        <v>589</v>
      </c>
      <c r="G559" s="2">
        <v>51.202599999999997</v>
      </c>
      <c r="H559" s="6">
        <f>1+COUNTIFS(A:A,A559,O:O,"&lt;"&amp;O559)</f>
        <v>4</v>
      </c>
      <c r="I559" s="2">
        <f>AVERAGEIF(A:A,A559,G:G)</f>
        <v>50.115966666666644</v>
      </c>
      <c r="J559" s="2">
        <f>G559-I559</f>
        <v>1.0866333333333529</v>
      </c>
      <c r="K559" s="2">
        <f>90+J559</f>
        <v>91.086633333333353</v>
      </c>
      <c r="L559" s="2">
        <f>EXP(0.06*K559)</f>
        <v>236.32264235995757</v>
      </c>
      <c r="M559" s="2">
        <f>SUMIF(A:A,A559,L:L)</f>
        <v>2646.6979622954477</v>
      </c>
      <c r="N559" s="3">
        <f>L559/M559</f>
        <v>8.9289615107799425E-2</v>
      </c>
      <c r="O559" s="7">
        <f>1/N559</f>
        <v>11.19951070225467</v>
      </c>
      <c r="P559" s="3">
        <f>IF(O559&gt;21,"",N559)</f>
        <v>8.9289615107799425E-2</v>
      </c>
      <c r="Q559" s="3">
        <f>IF(ISNUMBER(P559),SUMIF(A:A,A559,P:P),"")</f>
        <v>0.96292135531462297</v>
      </c>
      <c r="R559" s="3">
        <f>IFERROR(P559*(1/Q559),"")</f>
        <v>9.2727837652562109E-2</v>
      </c>
      <c r="S559" s="8">
        <f>IFERROR(1/R559,"")</f>
        <v>10.784248024275691</v>
      </c>
    </row>
    <row r="560" spans="1:19" x14ac:dyDescent="0.25">
      <c r="A560" s="1">
        <v>59</v>
      </c>
      <c r="B560" s="5">
        <v>0.71527777777777779</v>
      </c>
      <c r="C560" s="1" t="s">
        <v>40</v>
      </c>
      <c r="D560" s="1">
        <v>8</v>
      </c>
      <c r="E560" s="1">
        <v>7</v>
      </c>
      <c r="F560" s="1" t="s">
        <v>594</v>
      </c>
      <c r="G560" s="2">
        <v>49.826199999999901</v>
      </c>
      <c r="H560" s="6">
        <f>1+COUNTIFS(A:A,A560,O:O,"&lt;"&amp;O560)</f>
        <v>5</v>
      </c>
      <c r="I560" s="2">
        <f>AVERAGEIF(A:A,A560,G:G)</f>
        <v>50.115966666666644</v>
      </c>
      <c r="J560" s="2">
        <f>G560-I560</f>
        <v>-0.28976666666674333</v>
      </c>
      <c r="K560" s="2">
        <f>90+J560</f>
        <v>89.710233333333264</v>
      </c>
      <c r="L560" s="2">
        <f>EXP(0.06*K560)</f>
        <v>217.5903137555552</v>
      </c>
      <c r="M560" s="2">
        <f>SUMIF(A:A,A560,L:L)</f>
        <v>2646.6979622954477</v>
      </c>
      <c r="N560" s="3">
        <f>L560/M560</f>
        <v>8.2211992775647835E-2</v>
      </c>
      <c r="O560" s="7">
        <f>1/N560</f>
        <v>12.163675471642524</v>
      </c>
      <c r="P560" s="3">
        <f>IF(O560&gt;21,"",N560)</f>
        <v>8.2211992775647835E-2</v>
      </c>
      <c r="Q560" s="3">
        <f>IF(ISNUMBER(P560),SUMIF(A:A,A560,P:P),"")</f>
        <v>0.96292135531462297</v>
      </c>
      <c r="R560" s="3">
        <f>IFERROR(P560*(1/Q560),"")</f>
        <v>8.5377681491741408E-2</v>
      </c>
      <c r="S560" s="8">
        <f>IFERROR(1/R560,"")</f>
        <v>11.712662870761255</v>
      </c>
    </row>
    <row r="561" spans="1:19" x14ac:dyDescent="0.25">
      <c r="A561" s="1">
        <v>59</v>
      </c>
      <c r="B561" s="5">
        <v>0.71527777777777779</v>
      </c>
      <c r="C561" s="1" t="s">
        <v>40</v>
      </c>
      <c r="D561" s="1">
        <v>8</v>
      </c>
      <c r="E561" s="1">
        <v>6</v>
      </c>
      <c r="F561" s="1" t="s">
        <v>593</v>
      </c>
      <c r="G561" s="2">
        <v>48.0938333333334</v>
      </c>
      <c r="H561" s="6">
        <f>1+COUNTIFS(A:A,A561,O:O,"&lt;"&amp;O561)</f>
        <v>6</v>
      </c>
      <c r="I561" s="2">
        <f>AVERAGEIF(A:A,A561,G:G)</f>
        <v>50.115966666666644</v>
      </c>
      <c r="J561" s="2">
        <f>G561-I561</f>
        <v>-2.0221333333332439</v>
      </c>
      <c r="K561" s="2">
        <f>90+J561</f>
        <v>87.977866666666756</v>
      </c>
      <c r="L561" s="2">
        <f>EXP(0.06*K561)</f>
        <v>196.10926923809183</v>
      </c>
      <c r="M561" s="2">
        <f>SUMIF(A:A,A561,L:L)</f>
        <v>2646.6979622954477</v>
      </c>
      <c r="N561" s="3">
        <f>L561/M561</f>
        <v>7.4095825074051422E-2</v>
      </c>
      <c r="O561" s="7">
        <f>1/N561</f>
        <v>13.496037043930603</v>
      </c>
      <c r="P561" s="3">
        <f>IF(O561&gt;21,"",N561)</f>
        <v>7.4095825074051422E-2</v>
      </c>
      <c r="Q561" s="3">
        <f>IF(ISNUMBER(P561),SUMIF(A:A,A561,P:P),"")</f>
        <v>0.96292135531462297</v>
      </c>
      <c r="R561" s="3">
        <f>IFERROR(P561*(1/Q561),"")</f>
        <v>7.6948989307482438E-2</v>
      </c>
      <c r="S561" s="8">
        <f>IFERROR(1/R561,"")</f>
        <v>12.995622281718015</v>
      </c>
    </row>
    <row r="562" spans="1:19" x14ac:dyDescent="0.25">
      <c r="A562" s="1">
        <v>59</v>
      </c>
      <c r="B562" s="5">
        <v>0.71527777777777779</v>
      </c>
      <c r="C562" s="1" t="s">
        <v>40</v>
      </c>
      <c r="D562" s="1">
        <v>8</v>
      </c>
      <c r="E562" s="1">
        <v>10</v>
      </c>
      <c r="F562" s="1" t="s">
        <v>596</v>
      </c>
      <c r="G562" s="2">
        <v>45.935099999999998</v>
      </c>
      <c r="H562" s="6">
        <f>1+COUNTIFS(A:A,A562,O:O,"&lt;"&amp;O562)</f>
        <v>7</v>
      </c>
      <c r="I562" s="2">
        <f>AVERAGEIF(A:A,A562,G:G)</f>
        <v>50.115966666666644</v>
      </c>
      <c r="J562" s="2">
        <f>G562-I562</f>
        <v>-4.1808666666666454</v>
      </c>
      <c r="K562" s="2">
        <f>90+J562</f>
        <v>85.819133333333355</v>
      </c>
      <c r="L562" s="2">
        <f>EXP(0.06*K562)</f>
        <v>172.28464125368862</v>
      </c>
      <c r="M562" s="2">
        <f>SUMIF(A:A,A562,L:L)</f>
        <v>2646.6979622954477</v>
      </c>
      <c r="N562" s="3">
        <f>L562/M562</f>
        <v>6.5094182905656647E-2</v>
      </c>
      <c r="O562" s="7">
        <f>1/N562</f>
        <v>15.362355826008848</v>
      </c>
      <c r="P562" s="3">
        <f>IF(O562&gt;21,"",N562)</f>
        <v>6.5094182905656647E-2</v>
      </c>
      <c r="Q562" s="3">
        <f>IF(ISNUMBER(P562),SUMIF(A:A,A562,P:P),"")</f>
        <v>0.96292135531462297</v>
      </c>
      <c r="R562" s="3">
        <f>IFERROR(P562*(1/Q562),"")</f>
        <v>6.7600726213396634E-2</v>
      </c>
      <c r="S562" s="8">
        <f>IFERROR(1/R562,"")</f>
        <v>14.792740492805935</v>
      </c>
    </row>
    <row r="563" spans="1:19" x14ac:dyDescent="0.25">
      <c r="A563" s="1">
        <v>59</v>
      </c>
      <c r="B563" s="5">
        <v>0.71527777777777779</v>
      </c>
      <c r="C563" s="1" t="s">
        <v>40</v>
      </c>
      <c r="D563" s="1">
        <v>8</v>
      </c>
      <c r="E563" s="1">
        <v>12</v>
      </c>
      <c r="F563" s="1" t="s">
        <v>597</v>
      </c>
      <c r="G563" s="2">
        <v>42.769299999999902</v>
      </c>
      <c r="H563" s="6">
        <f>1+COUNTIFS(A:A,A563,O:O,"&lt;"&amp;O563)</f>
        <v>8</v>
      </c>
      <c r="I563" s="2">
        <f>AVERAGEIF(A:A,A563,G:G)</f>
        <v>50.115966666666644</v>
      </c>
      <c r="J563" s="2">
        <f>G563-I563</f>
        <v>-7.3466666666667422</v>
      </c>
      <c r="K563" s="2">
        <f>90+J563</f>
        <v>82.653333333333251</v>
      </c>
      <c r="L563" s="2">
        <f>EXP(0.06*K563)</f>
        <v>142.47976647811987</v>
      </c>
      <c r="M563" s="2">
        <f>SUMIF(A:A,A563,L:L)</f>
        <v>2646.6979622954477</v>
      </c>
      <c r="N563" s="3">
        <f>L563/M563</f>
        <v>5.3833028365106297E-2</v>
      </c>
      <c r="O563" s="7">
        <f>1/N563</f>
        <v>18.575956626809127</v>
      </c>
      <c r="P563" s="3">
        <f>IF(O563&gt;21,"",N563)</f>
        <v>5.3833028365106297E-2</v>
      </c>
      <c r="Q563" s="3">
        <f>IF(ISNUMBER(P563),SUMIF(A:A,A563,P:P),"")</f>
        <v>0.96292135531462297</v>
      </c>
      <c r="R563" s="3">
        <f>IFERROR(P563*(1/Q563),"")</f>
        <v>5.5905945036930874E-2</v>
      </c>
      <c r="S563" s="8">
        <f>IFERROR(1/R563,"")</f>
        <v>17.887185331352697</v>
      </c>
    </row>
    <row r="564" spans="1:19" x14ac:dyDescent="0.25">
      <c r="A564" s="1">
        <v>59</v>
      </c>
      <c r="B564" s="5">
        <v>0.71527777777777779</v>
      </c>
      <c r="C564" s="1" t="s">
        <v>40</v>
      </c>
      <c r="D564" s="1">
        <v>8</v>
      </c>
      <c r="E564" s="1">
        <v>9</v>
      </c>
      <c r="F564" s="1" t="s">
        <v>595</v>
      </c>
      <c r="G564" s="2">
        <v>40.979833333333296</v>
      </c>
      <c r="H564" s="6">
        <f>1+COUNTIFS(A:A,A564,O:O,"&lt;"&amp;O564)</f>
        <v>9</v>
      </c>
      <c r="I564" s="2">
        <f>AVERAGEIF(A:A,A564,G:G)</f>
        <v>50.115966666666644</v>
      </c>
      <c r="J564" s="2">
        <f>G564-I564</f>
        <v>-9.1361333333333477</v>
      </c>
      <c r="K564" s="2">
        <f>90+J564</f>
        <v>80.863866666666652</v>
      </c>
      <c r="L564" s="2">
        <f>EXP(0.06*K564)</f>
        <v>127.97462473387186</v>
      </c>
      <c r="M564" s="2">
        <f>SUMIF(A:A,A564,L:L)</f>
        <v>2646.6979622954477</v>
      </c>
      <c r="N564" s="3">
        <f>L564/M564</f>
        <v>4.8352561023956464E-2</v>
      </c>
      <c r="O564" s="7">
        <f>1/N564</f>
        <v>20.681427804921153</v>
      </c>
      <c r="P564" s="3">
        <f>IF(O564&gt;21,"",N564)</f>
        <v>4.8352561023956464E-2</v>
      </c>
      <c r="Q564" s="3">
        <f>IF(ISNUMBER(P564),SUMIF(A:A,A564,P:P),"")</f>
        <v>0.96292135531462297</v>
      </c>
      <c r="R564" s="3">
        <f>IFERROR(P564*(1/Q564),"")</f>
        <v>5.0214444572327349E-2</v>
      </c>
      <c r="S564" s="8">
        <f>IFERROR(1/R564,"")</f>
        <v>19.914588491756202</v>
      </c>
    </row>
    <row r="565" spans="1:19" x14ac:dyDescent="0.25">
      <c r="A565" s="1">
        <v>59</v>
      </c>
      <c r="B565" s="5">
        <v>0.71527777777777779</v>
      </c>
      <c r="C565" s="1" t="s">
        <v>40</v>
      </c>
      <c r="D565" s="1">
        <v>8</v>
      </c>
      <c r="E565" s="1">
        <v>1</v>
      </c>
      <c r="F565" s="1" t="s">
        <v>588</v>
      </c>
      <c r="G565" s="2">
        <v>36.555199999999999</v>
      </c>
      <c r="H565" s="6">
        <f>1+COUNTIFS(A:A,A565,O:O,"&lt;"&amp;O565)</f>
        <v>10</v>
      </c>
      <c r="I565" s="2">
        <f>AVERAGEIF(A:A,A565,G:G)</f>
        <v>50.115966666666644</v>
      </c>
      <c r="J565" s="2">
        <f>G565-I565</f>
        <v>-13.560766666666645</v>
      </c>
      <c r="K565" s="2">
        <f>90+J565</f>
        <v>76.439233333333362</v>
      </c>
      <c r="L565" s="2">
        <f>EXP(0.06*K565)</f>
        <v>98.135973333464278</v>
      </c>
      <c r="M565" s="2">
        <f>SUMIF(A:A,A565,L:L)</f>
        <v>2646.6979622954477</v>
      </c>
      <c r="N565" s="3">
        <f>L565/M565</f>
        <v>3.7078644685377013E-2</v>
      </c>
      <c r="O565" s="7">
        <f>1/N565</f>
        <v>26.969702061261629</v>
      </c>
      <c r="P565" s="3" t="str">
        <f>IF(O565&gt;21,"",N565)</f>
        <v/>
      </c>
      <c r="Q565" s="3" t="str">
        <f>IF(ISNUMBER(P565),SUMIF(A:A,A565,P:P),"")</f>
        <v/>
      </c>
      <c r="R565" s="3" t="str">
        <f>IFERROR(P565*(1/Q565),"")</f>
        <v/>
      </c>
      <c r="S565" s="8" t="str">
        <f>IFERROR(1/R565,"")</f>
        <v/>
      </c>
    </row>
    <row r="566" spans="1:19" x14ac:dyDescent="0.25">
      <c r="A566" s="1">
        <v>60</v>
      </c>
      <c r="B566" s="5">
        <v>0.71875</v>
      </c>
      <c r="C566" s="1" t="s">
        <v>91</v>
      </c>
      <c r="D566" s="1">
        <v>7</v>
      </c>
      <c r="E566" s="1">
        <v>8</v>
      </c>
      <c r="F566" s="1" t="s">
        <v>603</v>
      </c>
      <c r="G566" s="2">
        <v>61.602133333333299</v>
      </c>
      <c r="H566" s="6">
        <f>1+COUNTIFS(A:A,A566,O:O,"&lt;"&amp;O566)</f>
        <v>1</v>
      </c>
      <c r="I566" s="2">
        <f>AVERAGEIF(A:A,A566,G:G)</f>
        <v>45.332646666666655</v>
      </c>
      <c r="J566" s="2">
        <f>G566-I566</f>
        <v>16.269486666666644</v>
      </c>
      <c r="K566" s="2">
        <f>90+J566</f>
        <v>106.26948666666664</v>
      </c>
      <c r="L566" s="2">
        <f>EXP(0.06*K566)</f>
        <v>587.6721356769242</v>
      </c>
      <c r="M566" s="2">
        <f>SUMIF(A:A,A566,L:L)</f>
        <v>2562.0555587705853</v>
      </c>
      <c r="N566" s="3">
        <f>L566/M566</f>
        <v>0.22937525053473917</v>
      </c>
      <c r="O566" s="7">
        <f>1/N566</f>
        <v>4.3596682626774887</v>
      </c>
      <c r="P566" s="3">
        <f>IF(O566&gt;21,"",N566)</f>
        <v>0.22937525053473917</v>
      </c>
      <c r="Q566" s="3">
        <f>IF(ISNUMBER(P566),SUMIF(A:A,A566,P:P),"")</f>
        <v>0.95900290087887929</v>
      </c>
      <c r="R566" s="3">
        <f>IFERROR(P566*(1/Q566),"")</f>
        <v>0.23918097674629343</v>
      </c>
      <c r="S566" s="8">
        <f>IFERROR(1/R566,"")</f>
        <v>4.1809345107772957</v>
      </c>
    </row>
    <row r="567" spans="1:19" x14ac:dyDescent="0.25">
      <c r="A567" s="1">
        <v>60</v>
      </c>
      <c r="B567" s="5">
        <v>0.71875</v>
      </c>
      <c r="C567" s="1" t="s">
        <v>91</v>
      </c>
      <c r="D567" s="1">
        <v>7</v>
      </c>
      <c r="E567" s="1">
        <v>7</v>
      </c>
      <c r="F567" s="1" t="s">
        <v>602</v>
      </c>
      <c r="G567" s="2">
        <v>58.339300000000009</v>
      </c>
      <c r="H567" s="6">
        <f>1+COUNTIFS(A:A,A567,O:O,"&lt;"&amp;O567)</f>
        <v>2</v>
      </c>
      <c r="I567" s="2">
        <f>AVERAGEIF(A:A,A567,G:G)</f>
        <v>45.332646666666655</v>
      </c>
      <c r="J567" s="2">
        <f>G567-I567</f>
        <v>13.006653333333354</v>
      </c>
      <c r="K567" s="2">
        <f>90+J567</f>
        <v>103.00665333333336</v>
      </c>
      <c r="L567" s="2">
        <f>EXP(0.06*K567)</f>
        <v>483.1848052318378</v>
      </c>
      <c r="M567" s="2">
        <f>SUMIF(A:A,A567,L:L)</f>
        <v>2562.0555587705853</v>
      </c>
      <c r="N567" s="3">
        <f>L567/M567</f>
        <v>0.1885926335897635</v>
      </c>
      <c r="O567" s="7">
        <f>1/N567</f>
        <v>5.3024340397899739</v>
      </c>
      <c r="P567" s="3">
        <f>IF(O567&gt;21,"",N567)</f>
        <v>0.1885926335897635</v>
      </c>
      <c r="Q567" s="3">
        <f>IF(ISNUMBER(P567),SUMIF(A:A,A567,P:P),"")</f>
        <v>0.95900290087887929</v>
      </c>
      <c r="R567" s="3">
        <f>IFERROR(P567*(1/Q567),"")</f>
        <v>0.19665491461697099</v>
      </c>
      <c r="S567" s="8">
        <f>IFERROR(1/R567,"")</f>
        <v>5.0850496258774998</v>
      </c>
    </row>
    <row r="568" spans="1:19" x14ac:dyDescent="0.25">
      <c r="A568" s="1">
        <v>60</v>
      </c>
      <c r="B568" s="5">
        <v>0.71875</v>
      </c>
      <c r="C568" s="1" t="s">
        <v>91</v>
      </c>
      <c r="D568" s="1">
        <v>7</v>
      </c>
      <c r="E568" s="1">
        <v>3</v>
      </c>
      <c r="F568" s="1" t="s">
        <v>600</v>
      </c>
      <c r="G568" s="2">
        <v>48.827533333333299</v>
      </c>
      <c r="H568" s="6">
        <f>1+COUNTIFS(A:A,A568,O:O,"&lt;"&amp;O568)</f>
        <v>3</v>
      </c>
      <c r="I568" s="2">
        <f>AVERAGEIF(A:A,A568,G:G)</f>
        <v>45.332646666666655</v>
      </c>
      <c r="J568" s="2">
        <f>G568-I568</f>
        <v>3.4948866666666447</v>
      </c>
      <c r="K568" s="2">
        <f>90+J568</f>
        <v>93.494886666666645</v>
      </c>
      <c r="L568" s="2">
        <f>EXP(0.06*K568)</f>
        <v>273.06045020624208</v>
      </c>
      <c r="M568" s="2">
        <f>SUMIF(A:A,A568,L:L)</f>
        <v>2562.0555587705853</v>
      </c>
      <c r="N568" s="3">
        <f>L568/M568</f>
        <v>0.10657866074429372</v>
      </c>
      <c r="O568" s="7">
        <f>1/N568</f>
        <v>9.3827412825089436</v>
      </c>
      <c r="P568" s="3">
        <f>IF(O568&gt;21,"",N568)</f>
        <v>0.10657866074429372</v>
      </c>
      <c r="Q568" s="3">
        <f>IF(ISNUMBER(P568),SUMIF(A:A,A568,P:P),"")</f>
        <v>0.95900290087887929</v>
      </c>
      <c r="R568" s="3">
        <f>IFERROR(P568*(1/Q568),"")</f>
        <v>0.11113486794108712</v>
      </c>
      <c r="S568" s="8">
        <f>IFERROR(1/R568,"")</f>
        <v>8.9980761081220937</v>
      </c>
    </row>
    <row r="569" spans="1:19" x14ac:dyDescent="0.25">
      <c r="A569" s="1">
        <v>60</v>
      </c>
      <c r="B569" s="5">
        <v>0.71875</v>
      </c>
      <c r="C569" s="1" t="s">
        <v>91</v>
      </c>
      <c r="D569" s="1">
        <v>7</v>
      </c>
      <c r="E569" s="1">
        <v>1</v>
      </c>
      <c r="F569" s="1" t="s">
        <v>598</v>
      </c>
      <c r="G569" s="2">
        <v>48.351499999999895</v>
      </c>
      <c r="H569" s="6">
        <f>1+COUNTIFS(A:A,A569,O:O,"&lt;"&amp;O569)</f>
        <v>4</v>
      </c>
      <c r="I569" s="2">
        <f>AVERAGEIF(A:A,A569,G:G)</f>
        <v>45.332646666666655</v>
      </c>
      <c r="J569" s="2">
        <f>G569-I569</f>
        <v>3.0188533333332401</v>
      </c>
      <c r="K569" s="2">
        <f>90+J569</f>
        <v>93.01885333333324</v>
      </c>
      <c r="L569" s="2">
        <f>EXP(0.06*K569)</f>
        <v>265.371624445252</v>
      </c>
      <c r="M569" s="2">
        <f>SUMIF(A:A,A569,L:L)</f>
        <v>2562.0555587705853</v>
      </c>
      <c r="N569" s="3">
        <f>L569/M569</f>
        <v>0.10357762287270299</v>
      </c>
      <c r="O569" s="7">
        <f>1/N569</f>
        <v>9.6545950009781656</v>
      </c>
      <c r="P569" s="3">
        <f>IF(O569&gt;21,"",N569)</f>
        <v>0.10357762287270299</v>
      </c>
      <c r="Q569" s="3">
        <f>IF(ISNUMBER(P569),SUMIF(A:A,A569,P:P),"")</f>
        <v>0.95900290087887929</v>
      </c>
      <c r="R569" s="3">
        <f>IFERROR(P569*(1/Q569),"")</f>
        <v>0.10800553656071234</v>
      </c>
      <c r="S569" s="8">
        <f>IFERROR(1/R569,"")</f>
        <v>9.2587846127487872</v>
      </c>
    </row>
    <row r="570" spans="1:19" x14ac:dyDescent="0.25">
      <c r="A570" s="1">
        <v>60</v>
      </c>
      <c r="B570" s="5">
        <v>0.71875</v>
      </c>
      <c r="C570" s="1" t="s">
        <v>91</v>
      </c>
      <c r="D570" s="1">
        <v>7</v>
      </c>
      <c r="E570" s="1">
        <v>5</v>
      </c>
      <c r="F570" s="1" t="s">
        <v>601</v>
      </c>
      <c r="G570" s="2">
        <v>44.356933333333295</v>
      </c>
      <c r="H570" s="6">
        <f>1+COUNTIFS(A:A,A570,O:O,"&lt;"&amp;O570)</f>
        <v>5</v>
      </c>
      <c r="I570" s="2">
        <f>AVERAGEIF(A:A,A570,G:G)</f>
        <v>45.332646666666655</v>
      </c>
      <c r="J570" s="2">
        <f>G570-I570</f>
        <v>-0.97571333333335986</v>
      </c>
      <c r="K570" s="2">
        <f>90+J570</f>
        <v>89.02428666666664</v>
      </c>
      <c r="L570" s="2">
        <f>EXP(0.06*K570)</f>
        <v>208.81677649936464</v>
      </c>
      <c r="M570" s="2">
        <f>SUMIF(A:A,A570,L:L)</f>
        <v>2562.0555587705853</v>
      </c>
      <c r="N570" s="3">
        <f>L570/M570</f>
        <v>8.1503609781033146E-2</v>
      </c>
      <c r="O570" s="7">
        <f>1/N570</f>
        <v>12.269395216808077</v>
      </c>
      <c r="P570" s="3">
        <f>IF(O570&gt;21,"",N570)</f>
        <v>8.1503609781033146E-2</v>
      </c>
      <c r="Q570" s="3">
        <f>IF(ISNUMBER(P570),SUMIF(A:A,A570,P:P),"")</f>
        <v>0.95900290087887929</v>
      </c>
      <c r="R570" s="3">
        <f>IFERROR(P570*(1/Q570),"")</f>
        <v>8.4987865736734544E-2</v>
      </c>
      <c r="S570" s="8">
        <f>IFERROR(1/R570,"")</f>
        <v>11.766385604948391</v>
      </c>
    </row>
    <row r="571" spans="1:19" x14ac:dyDescent="0.25">
      <c r="A571" s="1">
        <v>60</v>
      </c>
      <c r="B571" s="5">
        <v>0.71875</v>
      </c>
      <c r="C571" s="1" t="s">
        <v>91</v>
      </c>
      <c r="D571" s="1">
        <v>7</v>
      </c>
      <c r="E571" s="1">
        <v>11</v>
      </c>
      <c r="F571" s="1" t="s">
        <v>605</v>
      </c>
      <c r="G571" s="2">
        <v>42.046033333333298</v>
      </c>
      <c r="H571" s="6">
        <f>1+COUNTIFS(A:A,A571,O:O,"&lt;"&amp;O571)</f>
        <v>6</v>
      </c>
      <c r="I571" s="2">
        <f>AVERAGEIF(A:A,A571,G:G)</f>
        <v>45.332646666666655</v>
      </c>
      <c r="J571" s="2">
        <f>G571-I571</f>
        <v>-3.2866133333333565</v>
      </c>
      <c r="K571" s="2">
        <f>90+J571</f>
        <v>86.713386666666651</v>
      </c>
      <c r="L571" s="2">
        <f>EXP(0.06*K571)</f>
        <v>181.78109710184881</v>
      </c>
      <c r="M571" s="2">
        <f>SUMIF(A:A,A571,L:L)</f>
        <v>2562.0555587705853</v>
      </c>
      <c r="N571" s="3">
        <f>L571/M571</f>
        <v>7.0951270545076453E-2</v>
      </c>
      <c r="O571" s="7">
        <f>1/N571</f>
        <v>14.094180305970481</v>
      </c>
      <c r="P571" s="3">
        <f>IF(O571&gt;21,"",N571)</f>
        <v>7.0951270545076453E-2</v>
      </c>
      <c r="Q571" s="3">
        <f>IF(ISNUMBER(P571),SUMIF(A:A,A571,P:P),"")</f>
        <v>0.95900290087887929</v>
      </c>
      <c r="R571" s="3">
        <f>IFERROR(P571*(1/Q571),"")</f>
        <v>7.3984417023194693E-2</v>
      </c>
      <c r="S571" s="8">
        <f>IFERROR(1/R571,"")</f>
        <v>13.516359798935662</v>
      </c>
    </row>
    <row r="572" spans="1:19" x14ac:dyDescent="0.25">
      <c r="A572" s="1">
        <v>60</v>
      </c>
      <c r="B572" s="5">
        <v>0.71875</v>
      </c>
      <c r="C572" s="1" t="s">
        <v>91</v>
      </c>
      <c r="D572" s="1">
        <v>7</v>
      </c>
      <c r="E572" s="1">
        <v>9</v>
      </c>
      <c r="F572" s="1" t="s">
        <v>604</v>
      </c>
      <c r="G572" s="2">
        <v>41.537966666666698</v>
      </c>
      <c r="H572" s="6">
        <f>1+COUNTIFS(A:A,A572,O:O,"&lt;"&amp;O572)</f>
        <v>7</v>
      </c>
      <c r="I572" s="2">
        <f>AVERAGEIF(A:A,A572,G:G)</f>
        <v>45.332646666666655</v>
      </c>
      <c r="J572" s="2">
        <f>G572-I572</f>
        <v>-3.794679999999957</v>
      </c>
      <c r="K572" s="2">
        <f>90+J572</f>
        <v>86.205320000000043</v>
      </c>
      <c r="L572" s="2">
        <f>EXP(0.06*K572)</f>
        <v>176.3232926366743</v>
      </c>
      <c r="M572" s="2">
        <f>SUMIF(A:A,A572,L:L)</f>
        <v>2562.0555587705853</v>
      </c>
      <c r="N572" s="3">
        <f>L572/M572</f>
        <v>6.8821026161229648E-2</v>
      </c>
      <c r="O572" s="7">
        <f>1/N572</f>
        <v>14.530443031425625</v>
      </c>
      <c r="P572" s="3">
        <f>IF(O572&gt;21,"",N572)</f>
        <v>6.8821026161229648E-2</v>
      </c>
      <c r="Q572" s="3">
        <f>IF(ISNUMBER(P572),SUMIF(A:A,A572,P:P),"")</f>
        <v>0.95900290087887929</v>
      </c>
      <c r="R572" s="3">
        <f>IFERROR(P572*(1/Q572),"")</f>
        <v>7.1763105302558042E-2</v>
      </c>
      <c r="S572" s="8">
        <f>IFERROR(1/R572,"")</f>
        <v>13.934737018192472</v>
      </c>
    </row>
    <row r="573" spans="1:19" x14ac:dyDescent="0.25">
      <c r="A573" s="1">
        <v>60</v>
      </c>
      <c r="B573" s="5">
        <v>0.71875</v>
      </c>
      <c r="C573" s="1" t="s">
        <v>91</v>
      </c>
      <c r="D573" s="1">
        <v>7</v>
      </c>
      <c r="E573" s="1">
        <v>2</v>
      </c>
      <c r="F573" s="1" t="s">
        <v>599</v>
      </c>
      <c r="G573" s="2">
        <v>39.108599999999996</v>
      </c>
      <c r="H573" s="6">
        <f>1+COUNTIFS(A:A,A573,O:O,"&lt;"&amp;O573)</f>
        <v>8</v>
      </c>
      <c r="I573" s="2">
        <f>AVERAGEIF(A:A,A573,G:G)</f>
        <v>45.332646666666655</v>
      </c>
      <c r="J573" s="2">
        <f>G573-I573</f>
        <v>-6.2240466666666592</v>
      </c>
      <c r="K573" s="2">
        <f>90+J573</f>
        <v>83.775953333333348</v>
      </c>
      <c r="L573" s="2">
        <f>EXP(0.06*K573)</f>
        <v>152.40740022797618</v>
      </c>
      <c r="M573" s="2">
        <f>SUMIF(A:A,A573,L:L)</f>
        <v>2562.0555587705853</v>
      </c>
      <c r="N573" s="3">
        <f>L573/M573</f>
        <v>5.9486375971139989E-2</v>
      </c>
      <c r="O573" s="7">
        <f>1/N573</f>
        <v>16.810571894397356</v>
      </c>
      <c r="P573" s="3">
        <f>IF(O573&gt;21,"",N573)</f>
        <v>5.9486375971139989E-2</v>
      </c>
      <c r="Q573" s="3">
        <f>IF(ISNUMBER(P573),SUMIF(A:A,A573,P:P),"")</f>
        <v>0.95900290087887929</v>
      </c>
      <c r="R573" s="3">
        <f>IFERROR(P573*(1/Q573),"")</f>
        <v>6.2029401492554016E-2</v>
      </c>
      <c r="S573" s="8">
        <f>IFERROR(1/R573,"")</f>
        <v>16.12138721216002</v>
      </c>
    </row>
    <row r="574" spans="1:19" x14ac:dyDescent="0.25">
      <c r="A574" s="1">
        <v>60</v>
      </c>
      <c r="B574" s="5">
        <v>0.71875</v>
      </c>
      <c r="C574" s="1" t="s">
        <v>91</v>
      </c>
      <c r="D574" s="1">
        <v>7</v>
      </c>
      <c r="E574" s="1">
        <v>12</v>
      </c>
      <c r="F574" s="1" t="s">
        <v>606</v>
      </c>
      <c r="G574" s="2">
        <v>36.251966666666704</v>
      </c>
      <c r="H574" s="6">
        <f>1+COUNTIFS(A:A,A574,O:O,"&lt;"&amp;O574)</f>
        <v>9</v>
      </c>
      <c r="I574" s="2">
        <f>AVERAGEIF(A:A,A574,G:G)</f>
        <v>45.332646666666655</v>
      </c>
      <c r="J574" s="2">
        <f>G574-I574</f>
        <v>-9.0806799999999512</v>
      </c>
      <c r="K574" s="2">
        <f>90+J574</f>
        <v>80.919320000000056</v>
      </c>
      <c r="L574" s="2">
        <f>EXP(0.06*K574)</f>
        <v>128.40113104772936</v>
      </c>
      <c r="M574" s="2">
        <f>SUMIF(A:A,A574,L:L)</f>
        <v>2562.0555587705853</v>
      </c>
      <c r="N574" s="3">
        <f>L574/M574</f>
        <v>5.0116450678900679E-2</v>
      </c>
      <c r="O574" s="7">
        <f>1/N574</f>
        <v>19.953527962446188</v>
      </c>
      <c r="P574" s="3">
        <f>IF(O574&gt;21,"",N574)</f>
        <v>5.0116450678900679E-2</v>
      </c>
      <c r="Q574" s="3">
        <f>IF(ISNUMBER(P574),SUMIF(A:A,A574,P:P),"")</f>
        <v>0.95900290087887929</v>
      </c>
      <c r="R574" s="3">
        <f>IFERROR(P574*(1/Q574),"")</f>
        <v>5.2258914579894802E-2</v>
      </c>
      <c r="S574" s="8">
        <f>IFERROR(1/R574,"")</f>
        <v>19.13549119875373</v>
      </c>
    </row>
    <row r="575" spans="1:19" x14ac:dyDescent="0.25">
      <c r="A575" s="1">
        <v>60</v>
      </c>
      <c r="B575" s="5">
        <v>0.71875</v>
      </c>
      <c r="C575" s="1" t="s">
        <v>91</v>
      </c>
      <c r="D575" s="1">
        <v>7</v>
      </c>
      <c r="E575" s="1">
        <v>13</v>
      </c>
      <c r="F575" s="1" t="s">
        <v>607</v>
      </c>
      <c r="G575" s="2">
        <v>32.904499999999999</v>
      </c>
      <c r="H575" s="6">
        <f>1+COUNTIFS(A:A,A575,O:O,"&lt;"&amp;O575)</f>
        <v>10</v>
      </c>
      <c r="I575" s="2">
        <f>AVERAGEIF(A:A,A575,G:G)</f>
        <v>45.332646666666655</v>
      </c>
      <c r="J575" s="2">
        <f>G575-I575</f>
        <v>-12.428146666666656</v>
      </c>
      <c r="K575" s="2">
        <f>90+J575</f>
        <v>77.571853333333337</v>
      </c>
      <c r="L575" s="2">
        <f>EXP(0.06*K575)</f>
        <v>105.03684569673558</v>
      </c>
      <c r="M575" s="2">
        <f>SUMIF(A:A,A575,L:L)</f>
        <v>2562.0555587705853</v>
      </c>
      <c r="N575" s="3">
        <f>L575/M575</f>
        <v>4.0997099121120553E-2</v>
      </c>
      <c r="O575" s="7">
        <f>1/N575</f>
        <v>24.391969710969821</v>
      </c>
      <c r="P575" s="3" t="str">
        <f>IF(O575&gt;21,"",N575)</f>
        <v/>
      </c>
      <c r="Q575" s="3" t="str">
        <f>IF(ISNUMBER(P575),SUMIF(A:A,A575,P:P),"")</f>
        <v/>
      </c>
      <c r="R575" s="3" t="str">
        <f>IFERROR(P575*(1/Q575),"")</f>
        <v/>
      </c>
      <c r="S575" s="8" t="str">
        <f>IFERROR(1/R575,"")</f>
        <v/>
      </c>
    </row>
    <row r="576" spans="1:19" x14ac:dyDescent="0.25">
      <c r="A576" s="1">
        <v>61</v>
      </c>
      <c r="B576" s="5">
        <v>0.72083333333333333</v>
      </c>
      <c r="C576" s="1" t="s">
        <v>99</v>
      </c>
      <c r="D576" s="1">
        <v>7</v>
      </c>
      <c r="E576" s="1">
        <v>4</v>
      </c>
      <c r="F576" s="1" t="s">
        <v>611</v>
      </c>
      <c r="G576" s="2">
        <v>70.375299999999996</v>
      </c>
      <c r="H576" s="6">
        <f>1+COUNTIFS(A:A,A576,O:O,"&lt;"&amp;O576)</f>
        <v>1</v>
      </c>
      <c r="I576" s="2">
        <f>AVERAGEIF(A:A,A576,G:G)</f>
        <v>49.19360740740737</v>
      </c>
      <c r="J576" s="2">
        <f>G576-I576</f>
        <v>21.181692592592626</v>
      </c>
      <c r="K576" s="2">
        <f>90+J576</f>
        <v>111.18169259259263</v>
      </c>
      <c r="L576" s="2">
        <f>EXP(0.06*K576)</f>
        <v>789.10670740104911</v>
      </c>
      <c r="M576" s="2">
        <f>SUMIF(A:A,A576,L:L)</f>
        <v>2385.4026211084497</v>
      </c>
      <c r="N576" s="3">
        <f>L576/M576</f>
        <v>0.33080650638103465</v>
      </c>
      <c r="O576" s="7">
        <f>1/N576</f>
        <v>3.0229151504298546</v>
      </c>
      <c r="P576" s="3">
        <f>IF(O576&gt;21,"",N576)</f>
        <v>0.33080650638103465</v>
      </c>
      <c r="Q576" s="3">
        <f>IF(ISNUMBER(P576),SUMIF(A:A,A576,P:P),"")</f>
        <v>0.95500408843279372</v>
      </c>
      <c r="R576" s="3">
        <f>IFERROR(P576*(1/Q576),"")</f>
        <v>0.34639276458376589</v>
      </c>
      <c r="S576" s="8">
        <f>IFERROR(1/R576,"")</f>
        <v>2.8868963276459447</v>
      </c>
    </row>
    <row r="577" spans="1:19" x14ac:dyDescent="0.25">
      <c r="A577" s="1">
        <v>61</v>
      </c>
      <c r="B577" s="5">
        <v>0.72083333333333333</v>
      </c>
      <c r="C577" s="1" t="s">
        <v>99</v>
      </c>
      <c r="D577" s="1">
        <v>7</v>
      </c>
      <c r="E577" s="1">
        <v>2</v>
      </c>
      <c r="F577" s="1" t="s">
        <v>609</v>
      </c>
      <c r="G577" s="2">
        <v>54.612466666666606</v>
      </c>
      <c r="H577" s="6">
        <f>1+COUNTIFS(A:A,A577,O:O,"&lt;"&amp;O577)</f>
        <v>2</v>
      </c>
      <c r="I577" s="2">
        <f>AVERAGEIF(A:A,A577,G:G)</f>
        <v>49.19360740740737</v>
      </c>
      <c r="J577" s="2">
        <f>G577-I577</f>
        <v>5.4188592592592357</v>
      </c>
      <c r="K577" s="2">
        <f>90+J577</f>
        <v>95.418859259259236</v>
      </c>
      <c r="L577" s="2">
        <f>EXP(0.06*K577)</f>
        <v>306.47358089362916</v>
      </c>
      <c r="M577" s="2">
        <f>SUMIF(A:A,A577,L:L)</f>
        <v>2385.4026211084497</v>
      </c>
      <c r="N577" s="3">
        <f>L577/M577</f>
        <v>0.12847876420594226</v>
      </c>
      <c r="O577" s="7">
        <f>1/N577</f>
        <v>7.7833874429012377</v>
      </c>
      <c r="P577" s="3">
        <f>IF(O577&gt;21,"",N577)</f>
        <v>0.12847876420594226</v>
      </c>
      <c r="Q577" s="3">
        <f>IF(ISNUMBER(P577),SUMIF(A:A,A577,P:P),"")</f>
        <v>0.95500408843279372</v>
      </c>
      <c r="R577" s="3">
        <f>IFERROR(P577*(1/Q577),"")</f>
        <v>0.13453216144527916</v>
      </c>
      <c r="S577" s="8">
        <f>IFERROR(1/R577,"")</f>
        <v>7.43316682982715</v>
      </c>
    </row>
    <row r="578" spans="1:19" x14ac:dyDescent="0.25">
      <c r="A578" s="1">
        <v>61</v>
      </c>
      <c r="B578" s="5">
        <v>0.72083333333333333</v>
      </c>
      <c r="C578" s="1" t="s">
        <v>99</v>
      </c>
      <c r="D578" s="1">
        <v>7</v>
      </c>
      <c r="E578" s="1">
        <v>7</v>
      </c>
      <c r="F578" s="1" t="s">
        <v>614</v>
      </c>
      <c r="G578" s="2">
        <v>52.796333333333301</v>
      </c>
      <c r="H578" s="6">
        <f>1+COUNTIFS(A:A,A578,O:O,"&lt;"&amp;O578)</f>
        <v>3</v>
      </c>
      <c r="I578" s="2">
        <f>AVERAGEIF(A:A,A578,G:G)</f>
        <v>49.19360740740737</v>
      </c>
      <c r="J578" s="2">
        <f>G578-I578</f>
        <v>3.602725925925931</v>
      </c>
      <c r="K578" s="2">
        <f>90+J578</f>
        <v>93.602725925925938</v>
      </c>
      <c r="L578" s="2">
        <f>EXP(0.06*K578)</f>
        <v>274.83297666146422</v>
      </c>
      <c r="M578" s="2">
        <f>SUMIF(A:A,A578,L:L)</f>
        <v>2385.4026211084497</v>
      </c>
      <c r="N578" s="3">
        <f>L578/M578</f>
        <v>0.11521450267114855</v>
      </c>
      <c r="O578" s="7">
        <f>1/N578</f>
        <v>8.6794628871875101</v>
      </c>
      <c r="P578" s="3">
        <f>IF(O578&gt;21,"",N578)</f>
        <v>0.11521450267114855</v>
      </c>
      <c r="Q578" s="3">
        <f>IF(ISNUMBER(P578),SUMIF(A:A,A578,P:P),"")</f>
        <v>0.95500408843279372</v>
      </c>
      <c r="R578" s="3">
        <f>IFERROR(P578*(1/Q578),"")</f>
        <v>0.12064294181213499</v>
      </c>
      <c r="S578" s="8">
        <f>IFERROR(1/R578,"")</f>
        <v>8.2889225426647712</v>
      </c>
    </row>
    <row r="579" spans="1:19" x14ac:dyDescent="0.25">
      <c r="A579" s="1">
        <v>61</v>
      </c>
      <c r="B579" s="5">
        <v>0.72083333333333333</v>
      </c>
      <c r="C579" s="1" t="s">
        <v>99</v>
      </c>
      <c r="D579" s="1">
        <v>7</v>
      </c>
      <c r="E579" s="1">
        <v>3</v>
      </c>
      <c r="F579" s="1" t="s">
        <v>610</v>
      </c>
      <c r="G579" s="2">
        <v>48.819966666666595</v>
      </c>
      <c r="H579" s="6">
        <f>1+COUNTIFS(A:A,A579,O:O,"&lt;"&amp;O579)</f>
        <v>4</v>
      </c>
      <c r="I579" s="2">
        <f>AVERAGEIF(A:A,A579,G:G)</f>
        <v>49.19360740740737</v>
      </c>
      <c r="J579" s="2">
        <f>G579-I579</f>
        <v>-0.37364074074077536</v>
      </c>
      <c r="K579" s="2">
        <f>90+J579</f>
        <v>89.626359259259232</v>
      </c>
      <c r="L579" s="2">
        <f>EXP(0.06*K579)</f>
        <v>216.49805326521891</v>
      </c>
      <c r="M579" s="2">
        <f>SUMIF(A:A,A579,L:L)</f>
        <v>2385.4026211084497</v>
      </c>
      <c r="N579" s="3">
        <f>L579/M579</f>
        <v>9.0759543629836598E-2</v>
      </c>
      <c r="O579" s="7">
        <f>1/N579</f>
        <v>11.018125036839175</v>
      </c>
      <c r="P579" s="3">
        <f>IF(O579&gt;21,"",N579)</f>
        <v>9.0759543629836598E-2</v>
      </c>
      <c r="Q579" s="3">
        <f>IF(ISNUMBER(P579),SUMIF(A:A,A579,P:P),"")</f>
        <v>0.95500408843279372</v>
      </c>
      <c r="R579" s="3">
        <f>IFERROR(P579*(1/Q579),"")</f>
        <v>9.5035764484293725E-2</v>
      </c>
      <c r="S579" s="8">
        <f>IFERROR(1/R579,"")</f>
        <v>10.522354457045138</v>
      </c>
    </row>
    <row r="580" spans="1:19" x14ac:dyDescent="0.25">
      <c r="A580" s="1">
        <v>61</v>
      </c>
      <c r="B580" s="5">
        <v>0.72083333333333333</v>
      </c>
      <c r="C580" s="1" t="s">
        <v>99</v>
      </c>
      <c r="D580" s="1">
        <v>7</v>
      </c>
      <c r="E580" s="1">
        <v>5</v>
      </c>
      <c r="F580" s="1" t="s">
        <v>612</v>
      </c>
      <c r="G580" s="2">
        <v>48.216566666666601</v>
      </c>
      <c r="H580" s="6">
        <f>1+COUNTIFS(A:A,A580,O:O,"&lt;"&amp;O580)</f>
        <v>5</v>
      </c>
      <c r="I580" s="2">
        <f>AVERAGEIF(A:A,A580,G:G)</f>
        <v>49.19360740740737</v>
      </c>
      <c r="J580" s="2">
        <f>G580-I580</f>
        <v>-0.97704074074076885</v>
      </c>
      <c r="K580" s="2">
        <f>90+J580</f>
        <v>89.022959259259238</v>
      </c>
      <c r="L580" s="2">
        <f>EXP(0.06*K580)</f>
        <v>208.8001460654794</v>
      </c>
      <c r="M580" s="2">
        <f>SUMIF(A:A,A580,L:L)</f>
        <v>2385.4026211084497</v>
      </c>
      <c r="N580" s="3">
        <f>L580/M580</f>
        <v>8.7532454361291034E-2</v>
      </c>
      <c r="O580" s="7">
        <f>1/N580</f>
        <v>11.424334063254877</v>
      </c>
      <c r="P580" s="3">
        <f>IF(O580&gt;21,"",N580)</f>
        <v>8.7532454361291034E-2</v>
      </c>
      <c r="Q580" s="3">
        <f>IF(ISNUMBER(P580),SUMIF(A:A,A580,P:P),"")</f>
        <v>0.95500408843279372</v>
      </c>
      <c r="R580" s="3">
        <f>IFERROR(P580*(1/Q580),"")</f>
        <v>9.1656627884112912E-2</v>
      </c>
      <c r="S580" s="8">
        <f>IFERROR(1/R580,"")</f>
        <v>10.910285738030437</v>
      </c>
    </row>
    <row r="581" spans="1:19" x14ac:dyDescent="0.25">
      <c r="A581" s="1">
        <v>61</v>
      </c>
      <c r="B581" s="5">
        <v>0.72083333333333333</v>
      </c>
      <c r="C581" s="1" t="s">
        <v>99</v>
      </c>
      <c r="D581" s="1">
        <v>7</v>
      </c>
      <c r="E581" s="1">
        <v>1</v>
      </c>
      <c r="F581" s="1" t="s">
        <v>608</v>
      </c>
      <c r="G581" s="2">
        <v>47.349233333333302</v>
      </c>
      <c r="H581" s="6">
        <f>1+COUNTIFS(A:A,A581,O:O,"&lt;"&amp;O581)</f>
        <v>6</v>
      </c>
      <c r="I581" s="2">
        <f>AVERAGEIF(A:A,A581,G:G)</f>
        <v>49.19360740740737</v>
      </c>
      <c r="J581" s="2">
        <f>G581-I581</f>
        <v>-1.8443740740740679</v>
      </c>
      <c r="K581" s="2">
        <f>90+J581</f>
        <v>88.155625925925932</v>
      </c>
      <c r="L581" s="2">
        <f>EXP(0.06*K581)</f>
        <v>198.2120774193032</v>
      </c>
      <c r="M581" s="2">
        <f>SUMIF(A:A,A581,L:L)</f>
        <v>2385.4026211084497</v>
      </c>
      <c r="N581" s="3">
        <f>L581/M581</f>
        <v>8.3093761893829873E-2</v>
      </c>
      <c r="O581" s="7">
        <f>1/N581</f>
        <v>12.034597750884293</v>
      </c>
      <c r="P581" s="3">
        <f>IF(O581&gt;21,"",N581)</f>
        <v>8.3093761893829873E-2</v>
      </c>
      <c r="Q581" s="3">
        <f>IF(ISNUMBER(P581),SUMIF(A:A,A581,P:P),"")</f>
        <v>0.95500408843279372</v>
      </c>
      <c r="R581" s="3">
        <f>IFERROR(P581*(1/Q581),"")</f>
        <v>8.7008802266166863E-2</v>
      </c>
      <c r="S581" s="8">
        <f>IFERROR(1/R581,"")</f>
        <v>11.493090054738603</v>
      </c>
    </row>
    <row r="582" spans="1:19" x14ac:dyDescent="0.25">
      <c r="A582" s="1">
        <v>61</v>
      </c>
      <c r="B582" s="5">
        <v>0.72083333333333333</v>
      </c>
      <c r="C582" s="1" t="s">
        <v>99</v>
      </c>
      <c r="D582" s="1">
        <v>7</v>
      </c>
      <c r="E582" s="1">
        <v>9</v>
      </c>
      <c r="F582" s="1" t="s">
        <v>616</v>
      </c>
      <c r="G582" s="2">
        <v>43.315566666666598</v>
      </c>
      <c r="H582" s="6">
        <f>1+COUNTIFS(A:A,A582,O:O,"&lt;"&amp;O582)</f>
        <v>7</v>
      </c>
      <c r="I582" s="2">
        <f>AVERAGEIF(A:A,A582,G:G)</f>
        <v>49.19360740740737</v>
      </c>
      <c r="J582" s="2">
        <f>G582-I582</f>
        <v>-5.8780407407407722</v>
      </c>
      <c r="K582" s="2">
        <f>90+J582</f>
        <v>84.121959259259228</v>
      </c>
      <c r="L582" s="2">
        <f>EXP(0.06*K582)</f>
        <v>155.6045037222095</v>
      </c>
      <c r="M582" s="2">
        <f>SUMIF(A:A,A582,L:L)</f>
        <v>2385.4026211084497</v>
      </c>
      <c r="N582" s="3">
        <f>L582/M582</f>
        <v>6.523196643839653E-2</v>
      </c>
      <c r="O582" s="7">
        <f>1/N582</f>
        <v>15.329907323035792</v>
      </c>
      <c r="P582" s="3">
        <f>IF(O582&gt;21,"",N582)</f>
        <v>6.523196643839653E-2</v>
      </c>
      <c r="Q582" s="3">
        <f>IF(ISNUMBER(P582),SUMIF(A:A,A582,P:P),"")</f>
        <v>0.95500408843279372</v>
      </c>
      <c r="R582" s="3">
        <f>IFERROR(P582*(1/Q582),"")</f>
        <v>6.8305431598146601E-2</v>
      </c>
      <c r="S582" s="8">
        <f>IFERROR(1/R582,"")</f>
        <v>14.640124168795003</v>
      </c>
    </row>
    <row r="583" spans="1:19" x14ac:dyDescent="0.25">
      <c r="A583" s="1">
        <v>61</v>
      </c>
      <c r="B583" s="5">
        <v>0.72083333333333333</v>
      </c>
      <c r="C583" s="1" t="s">
        <v>99</v>
      </c>
      <c r="D583" s="1">
        <v>7</v>
      </c>
      <c r="E583" s="1">
        <v>6</v>
      </c>
      <c r="F583" s="1" t="s">
        <v>613</v>
      </c>
      <c r="G583" s="2">
        <v>40.131099999999996</v>
      </c>
      <c r="H583" s="6">
        <f>1+COUNTIFS(A:A,A583,O:O,"&lt;"&amp;O583)</f>
        <v>8</v>
      </c>
      <c r="I583" s="2">
        <f>AVERAGEIF(A:A,A583,G:G)</f>
        <v>49.19360740740737</v>
      </c>
      <c r="J583" s="2">
        <f>G583-I583</f>
        <v>-9.0625074074073737</v>
      </c>
      <c r="K583" s="2">
        <f>90+J583</f>
        <v>80.937492592592633</v>
      </c>
      <c r="L583" s="2">
        <f>EXP(0.06*K583)</f>
        <v>128.54121028851799</v>
      </c>
      <c r="M583" s="2">
        <f>SUMIF(A:A,A583,L:L)</f>
        <v>2385.4026211084497</v>
      </c>
      <c r="N583" s="3">
        <f>L583/M583</f>
        <v>5.3886588851314088E-2</v>
      </c>
      <c r="O583" s="7">
        <f>1/N583</f>
        <v>18.557493085324769</v>
      </c>
      <c r="P583" s="3">
        <f>IF(O583&gt;21,"",N583)</f>
        <v>5.3886588851314088E-2</v>
      </c>
      <c r="Q583" s="3">
        <f>IF(ISNUMBER(P583),SUMIF(A:A,A583,P:P),"")</f>
        <v>0.95500408843279372</v>
      </c>
      <c r="R583" s="3">
        <f>IFERROR(P583*(1/Q583),"")</f>
        <v>5.6425505926099746E-2</v>
      </c>
      <c r="S583" s="8">
        <f>IFERROR(1/R583,"")</f>
        <v>17.722481767548455</v>
      </c>
    </row>
    <row r="584" spans="1:19" x14ac:dyDescent="0.25">
      <c r="A584" s="1">
        <v>61</v>
      </c>
      <c r="B584" s="5">
        <v>0.72083333333333333</v>
      </c>
      <c r="C584" s="1" t="s">
        <v>99</v>
      </c>
      <c r="D584" s="1">
        <v>7</v>
      </c>
      <c r="E584" s="1">
        <v>8</v>
      </c>
      <c r="F584" s="1" t="s">
        <v>615</v>
      </c>
      <c r="G584" s="2">
        <v>37.1259333333333</v>
      </c>
      <c r="H584" s="6">
        <f>1+COUNTIFS(A:A,A584,O:O,"&lt;"&amp;O584)</f>
        <v>9</v>
      </c>
      <c r="I584" s="2">
        <f>AVERAGEIF(A:A,A584,G:G)</f>
        <v>49.19360740740737</v>
      </c>
      <c r="J584" s="2">
        <f>G584-I584</f>
        <v>-12.06767407407407</v>
      </c>
      <c r="K584" s="2">
        <f>90+J584</f>
        <v>77.932325925925937</v>
      </c>
      <c r="L584" s="2">
        <f>EXP(0.06*K584)</f>
        <v>107.3333653915784</v>
      </c>
      <c r="M584" s="2">
        <f>SUMIF(A:A,A584,L:L)</f>
        <v>2385.4026211084497</v>
      </c>
      <c r="N584" s="3">
        <f>L584/M584</f>
        <v>4.4995911567206504E-2</v>
      </c>
      <c r="O584" s="7">
        <f>1/N584</f>
        <v>22.22424138482863</v>
      </c>
      <c r="P584" s="3" t="str">
        <f>IF(O584&gt;21,"",N584)</f>
        <v/>
      </c>
      <c r="Q584" s="3" t="str">
        <f>IF(ISNUMBER(P584),SUMIF(A:A,A584,P:P),"")</f>
        <v/>
      </c>
      <c r="R584" s="3" t="str">
        <f>IFERROR(P584*(1/Q584),"")</f>
        <v/>
      </c>
      <c r="S584" s="8" t="str">
        <f>IFERROR(1/R584,"")</f>
        <v/>
      </c>
    </row>
    <row r="585" spans="1:19" x14ac:dyDescent="0.25">
      <c r="A585" s="1">
        <v>62</v>
      </c>
      <c r="B585" s="5">
        <v>0.72222222222222221</v>
      </c>
      <c r="C585" s="1" t="s">
        <v>206</v>
      </c>
      <c r="D585" s="1">
        <v>6</v>
      </c>
      <c r="E585" s="1">
        <v>4</v>
      </c>
      <c r="F585" s="1" t="s">
        <v>620</v>
      </c>
      <c r="G585" s="2">
        <v>60.228133333333304</v>
      </c>
      <c r="H585" s="6">
        <f>1+COUNTIFS(A:A,A585,O:O,"&lt;"&amp;O585)</f>
        <v>1</v>
      </c>
      <c r="I585" s="2">
        <f>AVERAGEIF(A:A,A585,G:G)</f>
        <v>45.811502777777775</v>
      </c>
      <c r="J585" s="2">
        <f>G585-I585</f>
        <v>14.416630555555528</v>
      </c>
      <c r="K585" s="2">
        <f>90+J585</f>
        <v>104.41663055555553</v>
      </c>
      <c r="L585" s="2">
        <f>EXP(0.06*K585)</f>
        <v>525.8404466371228</v>
      </c>
      <c r="M585" s="2">
        <f>SUMIF(A:A,A585,L:L)</f>
        <v>3043.2643865921677</v>
      </c>
      <c r="N585" s="3">
        <f>L585/M585</f>
        <v>0.17278828909963892</v>
      </c>
      <c r="O585" s="7">
        <f>1/N585</f>
        <v>5.7874292593020975</v>
      </c>
      <c r="P585" s="3">
        <f>IF(O585&gt;21,"",N585)</f>
        <v>0.17278828909963892</v>
      </c>
      <c r="Q585" s="3">
        <f>IF(ISNUMBER(P585),SUMIF(A:A,A585,P:P),"")</f>
        <v>0.97996355064430585</v>
      </c>
      <c r="R585" s="3">
        <f>IFERROR(P585*(1/Q585),"")</f>
        <v>0.17632113866483523</v>
      </c>
      <c r="S585" s="8">
        <f>IFERROR(1/R585,"")</f>
        <v>5.6714697260484286</v>
      </c>
    </row>
    <row r="586" spans="1:19" x14ac:dyDescent="0.25">
      <c r="A586" s="1">
        <v>62</v>
      </c>
      <c r="B586" s="5">
        <v>0.72222222222222221</v>
      </c>
      <c r="C586" s="1" t="s">
        <v>206</v>
      </c>
      <c r="D586" s="1">
        <v>6</v>
      </c>
      <c r="E586" s="1">
        <v>6</v>
      </c>
      <c r="F586" s="1" t="s">
        <v>622</v>
      </c>
      <c r="G586" s="2">
        <v>58.483066666666602</v>
      </c>
      <c r="H586" s="6">
        <f>1+COUNTIFS(A:A,A586,O:O,"&lt;"&amp;O586)</f>
        <v>2</v>
      </c>
      <c r="I586" s="2">
        <f>AVERAGEIF(A:A,A586,G:G)</f>
        <v>45.811502777777775</v>
      </c>
      <c r="J586" s="2">
        <f>G586-I586</f>
        <v>12.671563888888826</v>
      </c>
      <c r="K586" s="2">
        <f>90+J586</f>
        <v>102.67156388888883</v>
      </c>
      <c r="L586" s="2">
        <f>EXP(0.06*K586)</f>
        <v>473.56720422358035</v>
      </c>
      <c r="M586" s="2">
        <f>SUMIF(A:A,A586,L:L)</f>
        <v>3043.2643865921677</v>
      </c>
      <c r="N586" s="3">
        <f>L586/M586</f>
        <v>0.15561158810584924</v>
      </c>
      <c r="O586" s="7">
        <f>1/N586</f>
        <v>6.4262566314777638</v>
      </c>
      <c r="P586" s="3">
        <f>IF(O586&gt;21,"",N586)</f>
        <v>0.15561158810584924</v>
      </c>
      <c r="Q586" s="3">
        <f>IF(ISNUMBER(P586),SUMIF(A:A,A586,P:P),"")</f>
        <v>0.97996355064430585</v>
      </c>
      <c r="R586" s="3">
        <f>IFERROR(P586*(1/Q586),"")</f>
        <v>0.15879324083384308</v>
      </c>
      <c r="S586" s="8">
        <f>IFERROR(1/R586,"")</f>
        <v>6.2974972659344663</v>
      </c>
    </row>
    <row r="587" spans="1:19" x14ac:dyDescent="0.25">
      <c r="A587" s="1">
        <v>62</v>
      </c>
      <c r="B587" s="5">
        <v>0.72222222222222221</v>
      </c>
      <c r="C587" s="1" t="s">
        <v>206</v>
      </c>
      <c r="D587" s="1">
        <v>6</v>
      </c>
      <c r="E587" s="1">
        <v>10</v>
      </c>
      <c r="F587" s="1" t="s">
        <v>625</v>
      </c>
      <c r="G587" s="2">
        <v>53.891566666666705</v>
      </c>
      <c r="H587" s="6">
        <f>1+COUNTIFS(A:A,A587,O:O,"&lt;"&amp;O587)</f>
        <v>3</v>
      </c>
      <c r="I587" s="2">
        <f>AVERAGEIF(A:A,A587,G:G)</f>
        <v>45.811502777777775</v>
      </c>
      <c r="J587" s="2">
        <f>G587-I587</f>
        <v>8.0800638888889296</v>
      </c>
      <c r="K587" s="2">
        <f>90+J587</f>
        <v>98.08006388888893</v>
      </c>
      <c r="L587" s="2">
        <f>EXP(0.06*K587)</f>
        <v>359.53223283883301</v>
      </c>
      <c r="M587" s="2">
        <f>SUMIF(A:A,A587,L:L)</f>
        <v>3043.2643865921677</v>
      </c>
      <c r="N587" s="3">
        <f>L587/M587</f>
        <v>0.11814032143340507</v>
      </c>
      <c r="O587" s="7">
        <f>1/N587</f>
        <v>8.4645105740946676</v>
      </c>
      <c r="P587" s="3">
        <f>IF(O587&gt;21,"",N587)</f>
        <v>0.11814032143340507</v>
      </c>
      <c r="Q587" s="3">
        <f>IF(ISNUMBER(P587),SUMIF(A:A,A587,P:P),"")</f>
        <v>0.97996355064430585</v>
      </c>
      <c r="R587" s="3">
        <f>IFERROR(P587*(1/Q587),"")</f>
        <v>0.1205558322610369</v>
      </c>
      <c r="S587" s="8">
        <f>IFERROR(1/R587,"")</f>
        <v>8.2949118366560803</v>
      </c>
    </row>
    <row r="588" spans="1:19" x14ac:dyDescent="0.25">
      <c r="A588" s="1">
        <v>62</v>
      </c>
      <c r="B588" s="5">
        <v>0.72222222222222221</v>
      </c>
      <c r="C588" s="1" t="s">
        <v>206</v>
      </c>
      <c r="D588" s="1">
        <v>6</v>
      </c>
      <c r="E588" s="1">
        <v>2</v>
      </c>
      <c r="F588" s="1" t="s">
        <v>618</v>
      </c>
      <c r="G588" s="2">
        <v>48.347866666666697</v>
      </c>
      <c r="H588" s="6">
        <f>1+COUNTIFS(A:A,A588,O:O,"&lt;"&amp;O588)</f>
        <v>4</v>
      </c>
      <c r="I588" s="2">
        <f>AVERAGEIF(A:A,A588,G:G)</f>
        <v>45.811502777777775</v>
      </c>
      <c r="J588" s="2">
        <f>G588-I588</f>
        <v>2.5363638888889213</v>
      </c>
      <c r="K588" s="2">
        <f>90+J588</f>
        <v>92.536363888888928</v>
      </c>
      <c r="L588" s="2">
        <f>EXP(0.06*K588)</f>
        <v>257.79941810177922</v>
      </c>
      <c r="M588" s="2">
        <f>SUMIF(A:A,A588,L:L)</f>
        <v>3043.2643865921677</v>
      </c>
      <c r="N588" s="3">
        <f>L588/M588</f>
        <v>8.4711476018178536E-2</v>
      </c>
      <c r="O588" s="7">
        <f>1/N588</f>
        <v>11.80477601152182</v>
      </c>
      <c r="P588" s="3">
        <f>IF(O588&gt;21,"",N588)</f>
        <v>8.4711476018178536E-2</v>
      </c>
      <c r="Q588" s="3">
        <f>IF(ISNUMBER(P588),SUMIF(A:A,A588,P:P),"")</f>
        <v>0.97996355064430585</v>
      </c>
      <c r="R588" s="3">
        <f>IFERROR(P588*(1/Q588),"")</f>
        <v>8.6443496763203578E-2</v>
      </c>
      <c r="S588" s="8">
        <f>IFERROR(1/R588,"")</f>
        <v>11.56825021481165</v>
      </c>
    </row>
    <row r="589" spans="1:19" x14ac:dyDescent="0.25">
      <c r="A589" s="1">
        <v>62</v>
      </c>
      <c r="B589" s="5">
        <v>0.72222222222222221</v>
      </c>
      <c r="C589" s="1" t="s">
        <v>206</v>
      </c>
      <c r="D589" s="1">
        <v>6</v>
      </c>
      <c r="E589" s="1">
        <v>9</v>
      </c>
      <c r="F589" s="1" t="s">
        <v>624</v>
      </c>
      <c r="G589" s="2">
        <v>46.611333333333398</v>
      </c>
      <c r="H589" s="6">
        <f>1+COUNTIFS(A:A,A589,O:O,"&lt;"&amp;O589)</f>
        <v>5</v>
      </c>
      <c r="I589" s="2">
        <f>AVERAGEIF(A:A,A589,G:G)</f>
        <v>45.811502777777775</v>
      </c>
      <c r="J589" s="2">
        <f>G589-I589</f>
        <v>0.79983055555562288</v>
      </c>
      <c r="K589" s="2">
        <f>90+J589</f>
        <v>90.799830555555616</v>
      </c>
      <c r="L589" s="2">
        <f>EXP(0.06*K589)</f>
        <v>232.29075314732816</v>
      </c>
      <c r="M589" s="2">
        <f>SUMIF(A:A,A589,L:L)</f>
        <v>3043.2643865921677</v>
      </c>
      <c r="N589" s="3">
        <f>L589/M589</f>
        <v>7.6329468504524572E-2</v>
      </c>
      <c r="O589" s="7">
        <f>1/N589</f>
        <v>13.101100002297581</v>
      </c>
      <c r="P589" s="3">
        <f>IF(O589&gt;21,"",N589)</f>
        <v>7.6329468504524572E-2</v>
      </c>
      <c r="Q589" s="3">
        <f>IF(ISNUMBER(P589),SUMIF(A:A,A589,P:P),"")</f>
        <v>0.97996355064430585</v>
      </c>
      <c r="R589" s="3">
        <f>IFERROR(P589*(1/Q589),"")</f>
        <v>7.7890109743713964E-2</v>
      </c>
      <c r="S589" s="8">
        <f>IFERROR(1/R589,"")</f>
        <v>12.83860047559766</v>
      </c>
    </row>
    <row r="590" spans="1:19" x14ac:dyDescent="0.25">
      <c r="A590" s="1">
        <v>62</v>
      </c>
      <c r="B590" s="5">
        <v>0.72222222222222221</v>
      </c>
      <c r="C590" s="1" t="s">
        <v>206</v>
      </c>
      <c r="D590" s="1">
        <v>6</v>
      </c>
      <c r="E590" s="1">
        <v>5</v>
      </c>
      <c r="F590" s="1" t="s">
        <v>621</v>
      </c>
      <c r="G590" s="2">
        <v>45.6342</v>
      </c>
      <c r="H590" s="6">
        <f>1+COUNTIFS(A:A,A590,O:O,"&lt;"&amp;O590)</f>
        <v>6</v>
      </c>
      <c r="I590" s="2">
        <f>AVERAGEIF(A:A,A590,G:G)</f>
        <v>45.811502777777775</v>
      </c>
      <c r="J590" s="2">
        <f>G590-I590</f>
        <v>-0.17730277777777559</v>
      </c>
      <c r="K590" s="2">
        <f>90+J590</f>
        <v>89.822697222222217</v>
      </c>
      <c r="L590" s="2">
        <f>EXP(0.06*K590)</f>
        <v>219.06354188660302</v>
      </c>
      <c r="M590" s="2">
        <f>SUMIF(A:A,A590,L:L)</f>
        <v>3043.2643865921677</v>
      </c>
      <c r="N590" s="3">
        <f>L590/M590</f>
        <v>7.1983079370869021E-2</v>
      </c>
      <c r="O590" s="7">
        <f>1/N590</f>
        <v>13.892153666389159</v>
      </c>
      <c r="P590" s="3">
        <f>IF(O590&gt;21,"",N590)</f>
        <v>7.1983079370869021E-2</v>
      </c>
      <c r="Q590" s="3">
        <f>IF(ISNUMBER(P590),SUMIF(A:A,A590,P:P),"")</f>
        <v>0.97996355064430585</v>
      </c>
      <c r="R590" s="3">
        <f>IFERROR(P590*(1/Q590),"")</f>
        <v>7.3454853829554814E-2</v>
      </c>
      <c r="S590" s="8">
        <f>IFERROR(1/R590,"")</f>
        <v>13.613804233011033</v>
      </c>
    </row>
    <row r="591" spans="1:19" x14ac:dyDescent="0.25">
      <c r="A591" s="1">
        <v>62</v>
      </c>
      <c r="B591" s="5">
        <v>0.72222222222222221</v>
      </c>
      <c r="C591" s="1" t="s">
        <v>206</v>
      </c>
      <c r="D591" s="1">
        <v>6</v>
      </c>
      <c r="E591" s="1">
        <v>3</v>
      </c>
      <c r="F591" s="1" t="s">
        <v>619</v>
      </c>
      <c r="G591" s="2">
        <v>45.072800000000001</v>
      </c>
      <c r="H591" s="6">
        <f>1+COUNTIFS(A:A,A591,O:O,"&lt;"&amp;O591)</f>
        <v>7</v>
      </c>
      <c r="I591" s="2">
        <f>AVERAGEIF(A:A,A591,G:G)</f>
        <v>45.811502777777775</v>
      </c>
      <c r="J591" s="2">
        <f>G591-I591</f>
        <v>-0.7387027777777746</v>
      </c>
      <c r="K591" s="2">
        <f>90+J591</f>
        <v>89.261297222222225</v>
      </c>
      <c r="L591" s="2">
        <f>EXP(0.06*K591)</f>
        <v>211.80749788787696</v>
      </c>
      <c r="M591" s="2">
        <f>SUMIF(A:A,A591,L:L)</f>
        <v>3043.2643865921677</v>
      </c>
      <c r="N591" s="3">
        <f>L591/M591</f>
        <v>6.9598783076832163E-2</v>
      </c>
      <c r="O591" s="7">
        <f>1/N591</f>
        <v>14.368067310833155</v>
      </c>
      <c r="P591" s="3">
        <f>IF(O591&gt;21,"",N591)</f>
        <v>6.9598783076832163E-2</v>
      </c>
      <c r="Q591" s="3">
        <f>IF(ISNUMBER(P591),SUMIF(A:A,A591,P:P),"")</f>
        <v>0.97996355064430585</v>
      </c>
      <c r="R591" s="3">
        <f>IFERROR(P591*(1/Q591),"")</f>
        <v>7.1021807934664921E-2</v>
      </c>
      <c r="S591" s="8">
        <f>IFERROR(1/R591,"")</f>
        <v>14.080182257820441</v>
      </c>
    </row>
    <row r="592" spans="1:19" x14ac:dyDescent="0.25">
      <c r="A592" s="1">
        <v>62</v>
      </c>
      <c r="B592" s="5">
        <v>0.72222222222222221</v>
      </c>
      <c r="C592" s="1" t="s">
        <v>206</v>
      </c>
      <c r="D592" s="1">
        <v>6</v>
      </c>
      <c r="E592" s="1">
        <v>12</v>
      </c>
      <c r="F592" s="1" t="s">
        <v>627</v>
      </c>
      <c r="G592" s="2">
        <v>44.577433333333403</v>
      </c>
      <c r="H592" s="6">
        <f>1+COUNTIFS(A:A,A592,O:O,"&lt;"&amp;O592)</f>
        <v>8</v>
      </c>
      <c r="I592" s="2">
        <f>AVERAGEIF(A:A,A592,G:G)</f>
        <v>45.811502777777775</v>
      </c>
      <c r="J592" s="2">
        <f>G592-I592</f>
        <v>-1.2340694444443727</v>
      </c>
      <c r="K592" s="2">
        <f>90+J592</f>
        <v>88.765930555555627</v>
      </c>
      <c r="L592" s="2">
        <f>EXP(0.06*K592)</f>
        <v>205.60479048488676</v>
      </c>
      <c r="M592" s="2">
        <f>SUMIF(A:A,A592,L:L)</f>
        <v>3043.2643865921677</v>
      </c>
      <c r="N592" s="3">
        <f>L592/M592</f>
        <v>6.7560607415750026E-2</v>
      </c>
      <c r="O592" s="7">
        <f>1/N592</f>
        <v>14.801524708714735</v>
      </c>
      <c r="P592" s="3">
        <f>IF(O592&gt;21,"",N592)</f>
        <v>6.7560607415750026E-2</v>
      </c>
      <c r="Q592" s="3">
        <f>IF(ISNUMBER(P592),SUMIF(A:A,A592,P:P),"")</f>
        <v>0.97996355064430585</v>
      </c>
      <c r="R592" s="3">
        <f>IFERROR(P592*(1/Q592),"")</f>
        <v>6.8941959495667282E-2</v>
      </c>
      <c r="S592" s="8">
        <f>IFERROR(1/R592,"")</f>
        <v>14.504954708501517</v>
      </c>
    </row>
    <row r="593" spans="1:19" x14ac:dyDescent="0.25">
      <c r="A593" s="1">
        <v>62</v>
      </c>
      <c r="B593" s="5">
        <v>0.72222222222222221</v>
      </c>
      <c r="C593" s="1" t="s">
        <v>206</v>
      </c>
      <c r="D593" s="1">
        <v>6</v>
      </c>
      <c r="E593" s="1">
        <v>11</v>
      </c>
      <c r="F593" s="1" t="s">
        <v>626</v>
      </c>
      <c r="G593" s="2">
        <v>43.552766666666699</v>
      </c>
      <c r="H593" s="6">
        <f>1+COUNTIFS(A:A,A593,O:O,"&lt;"&amp;O593)</f>
        <v>9</v>
      </c>
      <c r="I593" s="2">
        <f>AVERAGEIF(A:A,A593,G:G)</f>
        <v>45.811502777777775</v>
      </c>
      <c r="J593" s="2">
        <f>G593-I593</f>
        <v>-2.2587361111110766</v>
      </c>
      <c r="K593" s="2">
        <f>90+J593</f>
        <v>87.741263888888923</v>
      </c>
      <c r="L593" s="2">
        <f>EXP(0.06*K593)</f>
        <v>193.34493725067719</v>
      </c>
      <c r="M593" s="2">
        <f>SUMIF(A:A,A593,L:L)</f>
        <v>3043.2643865921677</v>
      </c>
      <c r="N593" s="3">
        <f>L593/M593</f>
        <v>6.3532086828375731E-2</v>
      </c>
      <c r="O593" s="7">
        <f>1/N593</f>
        <v>15.74007796566449</v>
      </c>
      <c r="P593" s="3">
        <f>IF(O593&gt;21,"",N593)</f>
        <v>6.3532086828375731E-2</v>
      </c>
      <c r="Q593" s="3">
        <f>IF(ISNUMBER(P593),SUMIF(A:A,A593,P:P),"")</f>
        <v>0.97996355064430585</v>
      </c>
      <c r="R593" s="3">
        <f>IFERROR(P593*(1/Q593),"")</f>
        <v>6.4831071305258947E-2</v>
      </c>
      <c r="S593" s="8">
        <f>IFERROR(1/R593,"")</f>
        <v>15.424702690650776</v>
      </c>
    </row>
    <row r="594" spans="1:19" x14ac:dyDescent="0.25">
      <c r="A594" s="1">
        <v>62</v>
      </c>
      <c r="B594" s="5">
        <v>0.72222222222222221</v>
      </c>
      <c r="C594" s="1" t="s">
        <v>206</v>
      </c>
      <c r="D594" s="1">
        <v>6</v>
      </c>
      <c r="E594" s="1">
        <v>8</v>
      </c>
      <c r="F594" s="1" t="s">
        <v>623</v>
      </c>
      <c r="G594" s="2">
        <v>39.787700000000001</v>
      </c>
      <c r="H594" s="6">
        <f>1+COUNTIFS(A:A,A594,O:O,"&lt;"&amp;O594)</f>
        <v>10</v>
      </c>
      <c r="I594" s="2">
        <f>AVERAGEIF(A:A,A594,G:G)</f>
        <v>45.811502777777775</v>
      </c>
      <c r="J594" s="2">
        <f>G594-I594</f>
        <v>-6.0238027777777745</v>
      </c>
      <c r="K594" s="2">
        <f>90+J594</f>
        <v>83.976197222222225</v>
      </c>
      <c r="L594" s="2">
        <f>EXP(0.06*K594)</f>
        <v>154.24956355762114</v>
      </c>
      <c r="M594" s="2">
        <f>SUMIF(A:A,A594,L:L)</f>
        <v>3043.2643865921677</v>
      </c>
      <c r="N594" s="3">
        <f>L594/M594</f>
        <v>5.0685561279921867E-2</v>
      </c>
      <c r="O594" s="7">
        <f>1/N594</f>
        <v>19.729484585901808</v>
      </c>
      <c r="P594" s="3">
        <f>IF(O594&gt;21,"",N594)</f>
        <v>5.0685561279921867E-2</v>
      </c>
      <c r="Q594" s="3">
        <f>IF(ISNUMBER(P594),SUMIF(A:A,A594,P:P),"")</f>
        <v>0.97996355064430585</v>
      </c>
      <c r="R594" s="3">
        <f>IFERROR(P594*(1/Q594),"")</f>
        <v>5.1721884193138772E-2</v>
      </c>
      <c r="S594" s="8">
        <f>IFERROR(1/R594,"")</f>
        <v>19.334175767182437</v>
      </c>
    </row>
    <row r="595" spans="1:19" x14ac:dyDescent="0.25">
      <c r="A595" s="1">
        <v>62</v>
      </c>
      <c r="B595" s="5">
        <v>0.72222222222222221</v>
      </c>
      <c r="C595" s="1" t="s">
        <v>206</v>
      </c>
      <c r="D595" s="1">
        <v>6</v>
      </c>
      <c r="E595" s="1">
        <v>1</v>
      </c>
      <c r="F595" s="1" t="s">
        <v>617</v>
      </c>
      <c r="G595" s="2">
        <v>39.2316</v>
      </c>
      <c r="H595" s="6">
        <f>1+COUNTIFS(A:A,A595,O:O,"&lt;"&amp;O595)</f>
        <v>11</v>
      </c>
      <c r="I595" s="2">
        <f>AVERAGEIF(A:A,A595,G:G)</f>
        <v>45.811502777777775</v>
      </c>
      <c r="J595" s="2">
        <f>G595-I595</f>
        <v>-6.5799027777777752</v>
      </c>
      <c r="K595" s="2">
        <f>90+J595</f>
        <v>83.420097222222225</v>
      </c>
      <c r="L595" s="2">
        <f>EXP(0.06*K595)</f>
        <v>149.18778781791741</v>
      </c>
      <c r="M595" s="2">
        <f>SUMIF(A:A,A595,L:L)</f>
        <v>3043.2643865921677</v>
      </c>
      <c r="N595" s="3">
        <f>L595/M595</f>
        <v>4.902228951096068E-2</v>
      </c>
      <c r="O595" s="7">
        <f>1/N595</f>
        <v>20.398884058167344</v>
      </c>
      <c r="P595" s="3">
        <f>IF(O595&gt;21,"",N595)</f>
        <v>4.902228951096068E-2</v>
      </c>
      <c r="Q595" s="3">
        <f>IF(ISNUMBER(P595),SUMIF(A:A,A595,P:P),"")</f>
        <v>0.97996355064430585</v>
      </c>
      <c r="R595" s="3">
        <f>IFERROR(P595*(1/Q595),"")</f>
        <v>5.0024604975082529E-2</v>
      </c>
      <c r="S595" s="8">
        <f>IFERROR(1/R595,"")</f>
        <v>19.990162850823197</v>
      </c>
    </row>
    <row r="596" spans="1:19" x14ac:dyDescent="0.25">
      <c r="A596" s="1">
        <v>62</v>
      </c>
      <c r="B596" s="5">
        <v>0.72222222222222221</v>
      </c>
      <c r="C596" s="1" t="s">
        <v>206</v>
      </c>
      <c r="D596" s="1">
        <v>6</v>
      </c>
      <c r="E596" s="1">
        <v>13</v>
      </c>
      <c r="F596" s="1" t="s">
        <v>628</v>
      </c>
      <c r="G596" s="2">
        <v>24.319566666666599</v>
      </c>
      <c r="H596" s="6">
        <f>1+COUNTIFS(A:A,A596,O:O,"&lt;"&amp;O596)</f>
        <v>12</v>
      </c>
      <c r="I596" s="2">
        <f>AVERAGEIF(A:A,A596,G:G)</f>
        <v>45.811502777777775</v>
      </c>
      <c r="J596" s="2">
        <f>G596-I596</f>
        <v>-21.491936111111176</v>
      </c>
      <c r="K596" s="2">
        <f>90+J596</f>
        <v>68.508063888888827</v>
      </c>
      <c r="L596" s="2">
        <f>EXP(0.06*K596)</f>
        <v>60.976212757941681</v>
      </c>
      <c r="M596" s="2">
        <f>SUMIF(A:A,A596,L:L)</f>
        <v>3043.2643865921677</v>
      </c>
      <c r="N596" s="3">
        <f>L596/M596</f>
        <v>2.003644935569418E-2</v>
      </c>
      <c r="O596" s="7">
        <f>1/N596</f>
        <v>49.909042378100239</v>
      </c>
      <c r="P596" s="3" t="str">
        <f>IF(O596&gt;21,"",N596)</f>
        <v/>
      </c>
      <c r="Q596" s="3" t="str">
        <f>IF(ISNUMBER(P596),SUMIF(A:A,A596,P:P),"")</f>
        <v/>
      </c>
      <c r="R596" s="3" t="str">
        <f>IFERROR(P596*(1/Q596),"")</f>
        <v/>
      </c>
      <c r="S596" s="8" t="str">
        <f>IFERROR(1/R596,"")</f>
        <v/>
      </c>
    </row>
    <row r="597" spans="1:19" x14ac:dyDescent="0.25">
      <c r="A597" s="1">
        <v>63</v>
      </c>
      <c r="B597" s="5">
        <v>0.72291666666666676</v>
      </c>
      <c r="C597" s="1" t="s">
        <v>46</v>
      </c>
      <c r="D597" s="1">
        <v>8</v>
      </c>
      <c r="E597" s="1">
        <v>7</v>
      </c>
      <c r="F597" s="1" t="s">
        <v>633</v>
      </c>
      <c r="G597" s="2">
        <v>57.614433333333302</v>
      </c>
      <c r="H597" s="6">
        <f>1+COUNTIFS(A:A,A597,O:O,"&lt;"&amp;O597)</f>
        <v>1</v>
      </c>
      <c r="I597" s="2">
        <f>AVERAGEIF(A:A,A597,G:G)</f>
        <v>46.809069696969679</v>
      </c>
      <c r="J597" s="2">
        <f>G597-I597</f>
        <v>10.805363636363623</v>
      </c>
      <c r="K597" s="2">
        <f>90+J597</f>
        <v>100.80536363636362</v>
      </c>
      <c r="L597" s="2">
        <f>EXP(0.06*K597)</f>
        <v>423.40188814848761</v>
      </c>
      <c r="M597" s="2">
        <f>SUMIF(A:A,A597,L:L)</f>
        <v>2796.1220264530025</v>
      </c>
      <c r="N597" s="3">
        <f>L597/M597</f>
        <v>0.15142468180674881</v>
      </c>
      <c r="O597" s="7">
        <f>1/N597</f>
        <v>6.6039432149919914</v>
      </c>
      <c r="P597" s="3">
        <f>IF(O597&gt;21,"",N597)</f>
        <v>0.15142468180674881</v>
      </c>
      <c r="Q597" s="3">
        <f>IF(ISNUMBER(P597),SUMIF(A:A,A597,P:P),"")</f>
        <v>0.94166597943385288</v>
      </c>
      <c r="R597" s="3">
        <f>IFERROR(P597*(1/Q597),"")</f>
        <v>0.16080508918649492</v>
      </c>
      <c r="S597" s="8">
        <f>IFERROR(1/R597,"")</f>
        <v>6.218708655670981</v>
      </c>
    </row>
    <row r="598" spans="1:19" x14ac:dyDescent="0.25">
      <c r="A598" s="1">
        <v>63</v>
      </c>
      <c r="B598" s="5">
        <v>0.72291666666666676</v>
      </c>
      <c r="C598" s="1" t="s">
        <v>46</v>
      </c>
      <c r="D598" s="1">
        <v>8</v>
      </c>
      <c r="E598" s="1">
        <v>11</v>
      </c>
      <c r="F598" s="1" t="s">
        <v>637</v>
      </c>
      <c r="G598" s="2">
        <v>57.600066666666606</v>
      </c>
      <c r="H598" s="6">
        <f>1+COUNTIFS(A:A,A598,O:O,"&lt;"&amp;O598)</f>
        <v>2</v>
      </c>
      <c r="I598" s="2">
        <f>AVERAGEIF(A:A,A598,G:G)</f>
        <v>46.809069696969679</v>
      </c>
      <c r="J598" s="2">
        <f>G598-I598</f>
        <v>10.790996969696927</v>
      </c>
      <c r="K598" s="2">
        <f>90+J598</f>
        <v>100.79099696969692</v>
      </c>
      <c r="L598" s="2">
        <f>EXP(0.06*K598)</f>
        <v>423.03707297883022</v>
      </c>
      <c r="M598" s="2">
        <f>SUMIF(A:A,A598,L:L)</f>
        <v>2796.1220264530025</v>
      </c>
      <c r="N598" s="3">
        <f>L598/M598</f>
        <v>0.15129420997247048</v>
      </c>
      <c r="O598" s="7">
        <f>1/N598</f>
        <v>6.6096382682586476</v>
      </c>
      <c r="P598" s="3">
        <f>IF(O598&gt;21,"",N598)</f>
        <v>0.15129420997247048</v>
      </c>
      <c r="Q598" s="3">
        <f>IF(ISNUMBER(P598),SUMIF(A:A,A598,P:P),"")</f>
        <v>0.94166597943385288</v>
      </c>
      <c r="R598" s="3">
        <f>IFERROR(P598*(1/Q598),"")</f>
        <v>0.16066653492508179</v>
      </c>
      <c r="S598" s="8">
        <f>IFERROR(1/R598,"")</f>
        <v>6.2240714935832546</v>
      </c>
    </row>
    <row r="599" spans="1:19" x14ac:dyDescent="0.25">
      <c r="A599" s="1">
        <v>63</v>
      </c>
      <c r="B599" s="5">
        <v>0.72291666666666676</v>
      </c>
      <c r="C599" s="1" t="s">
        <v>46</v>
      </c>
      <c r="D599" s="1">
        <v>8</v>
      </c>
      <c r="E599" s="1">
        <v>9</v>
      </c>
      <c r="F599" s="1" t="s">
        <v>635</v>
      </c>
      <c r="G599" s="2">
        <v>56.370533333333292</v>
      </c>
      <c r="H599" s="6">
        <f>1+COUNTIFS(A:A,A599,O:O,"&lt;"&amp;O599)</f>
        <v>3</v>
      </c>
      <c r="I599" s="2">
        <f>AVERAGEIF(A:A,A599,G:G)</f>
        <v>46.809069696969679</v>
      </c>
      <c r="J599" s="2">
        <f>G599-I599</f>
        <v>9.5614636363636123</v>
      </c>
      <c r="K599" s="2">
        <f>90+J599</f>
        <v>99.561463636363612</v>
      </c>
      <c r="L599" s="2">
        <f>EXP(0.06*K599)</f>
        <v>392.95213799553841</v>
      </c>
      <c r="M599" s="2">
        <f>SUMIF(A:A,A599,L:L)</f>
        <v>2796.1220264530025</v>
      </c>
      <c r="N599" s="3">
        <f>L599/M599</f>
        <v>0.14053468849999176</v>
      </c>
      <c r="O599" s="7">
        <f>1/N599</f>
        <v>7.1156809089170796</v>
      </c>
      <c r="P599" s="3">
        <f>IF(O599&gt;21,"",N599)</f>
        <v>0.14053468849999176</v>
      </c>
      <c r="Q599" s="3">
        <f>IF(ISNUMBER(P599),SUMIF(A:A,A599,P:P),"")</f>
        <v>0.94166597943385288</v>
      </c>
      <c r="R599" s="3">
        <f>IFERROR(P599*(1/Q599),"")</f>
        <v>0.14924048608454965</v>
      </c>
      <c r="S599" s="8">
        <f>IFERROR(1/R599,"")</f>
        <v>6.7005946324341714</v>
      </c>
    </row>
    <row r="600" spans="1:19" x14ac:dyDescent="0.25">
      <c r="A600" s="1">
        <v>63</v>
      </c>
      <c r="B600" s="5">
        <v>0.72291666666666676</v>
      </c>
      <c r="C600" s="1" t="s">
        <v>46</v>
      </c>
      <c r="D600" s="1">
        <v>8</v>
      </c>
      <c r="E600" s="1">
        <v>8</v>
      </c>
      <c r="F600" s="1" t="s">
        <v>634</v>
      </c>
      <c r="G600" s="2">
        <v>50.458766666666598</v>
      </c>
      <c r="H600" s="6">
        <f>1+COUNTIFS(A:A,A600,O:O,"&lt;"&amp;O600)</f>
        <v>4</v>
      </c>
      <c r="I600" s="2">
        <f>AVERAGEIF(A:A,A600,G:G)</f>
        <v>46.809069696969679</v>
      </c>
      <c r="J600" s="2">
        <f>G600-I600</f>
        <v>3.6496969696969188</v>
      </c>
      <c r="K600" s="2">
        <f>90+J600</f>
        <v>93.649696969696919</v>
      </c>
      <c r="L600" s="2">
        <f>EXP(0.06*K600)</f>
        <v>275.60862063888288</v>
      </c>
      <c r="M600" s="2">
        <f>SUMIF(A:A,A600,L:L)</f>
        <v>2796.1220264530025</v>
      </c>
      <c r="N600" s="3">
        <f>L600/M600</f>
        <v>9.8568166207146521E-2</v>
      </c>
      <c r="O600" s="7">
        <f>1/N600</f>
        <v>10.14526330842398</v>
      </c>
      <c r="P600" s="3">
        <f>IF(O600&gt;21,"",N600)</f>
        <v>9.8568166207146521E-2</v>
      </c>
      <c r="Q600" s="3">
        <f>IF(ISNUMBER(P600),SUMIF(A:A,A600,P:P),"")</f>
        <v>0.94166597943385288</v>
      </c>
      <c r="R600" s="3">
        <f>IFERROR(P600*(1/Q600),"")</f>
        <v>0.10467423519580428</v>
      </c>
      <c r="S600" s="8">
        <f>IFERROR(1/R600,"")</f>
        <v>9.5534493099413975</v>
      </c>
    </row>
    <row r="601" spans="1:19" x14ac:dyDescent="0.25">
      <c r="A601" s="1">
        <v>63</v>
      </c>
      <c r="B601" s="5">
        <v>0.72291666666666676</v>
      </c>
      <c r="C601" s="1" t="s">
        <v>46</v>
      </c>
      <c r="D601" s="1">
        <v>8</v>
      </c>
      <c r="E601" s="1">
        <v>5</v>
      </c>
      <c r="F601" s="1" t="s">
        <v>631</v>
      </c>
      <c r="G601" s="2">
        <v>50.223700000000008</v>
      </c>
      <c r="H601" s="6">
        <f>1+COUNTIFS(A:A,A601,O:O,"&lt;"&amp;O601)</f>
        <v>5</v>
      </c>
      <c r="I601" s="2">
        <f>AVERAGEIF(A:A,A601,G:G)</f>
        <v>46.809069696969679</v>
      </c>
      <c r="J601" s="2">
        <f>G601-I601</f>
        <v>3.4146303030303287</v>
      </c>
      <c r="K601" s="2">
        <f>90+J601</f>
        <v>93.414630303030322</v>
      </c>
      <c r="L601" s="2">
        <f>EXP(0.06*K601)</f>
        <v>271.74872065306249</v>
      </c>
      <c r="M601" s="2">
        <f>SUMIF(A:A,A601,L:L)</f>
        <v>2796.1220264530025</v>
      </c>
      <c r="N601" s="3">
        <f>L601/M601</f>
        <v>9.7187718591018393E-2</v>
      </c>
      <c r="O601" s="7">
        <f>1/N601</f>
        <v>10.289365925011177</v>
      </c>
      <c r="P601" s="3">
        <f>IF(O601&gt;21,"",N601)</f>
        <v>9.7187718591018393E-2</v>
      </c>
      <c r="Q601" s="3">
        <f>IF(ISNUMBER(P601),SUMIF(A:A,A601,P:P),"")</f>
        <v>0.94166597943385288</v>
      </c>
      <c r="R601" s="3">
        <f>IFERROR(P601*(1/Q601),"")</f>
        <v>0.10320827205571284</v>
      </c>
      <c r="S601" s="8">
        <f>IFERROR(1/R601,"")</f>
        <v>9.6891458415289637</v>
      </c>
    </row>
    <row r="602" spans="1:19" x14ac:dyDescent="0.25">
      <c r="A602" s="1">
        <v>63</v>
      </c>
      <c r="B602" s="5">
        <v>0.72291666666666676</v>
      </c>
      <c r="C602" s="1" t="s">
        <v>46</v>
      </c>
      <c r="D602" s="1">
        <v>8</v>
      </c>
      <c r="E602" s="1">
        <v>6</v>
      </c>
      <c r="F602" s="1" t="s">
        <v>632</v>
      </c>
      <c r="G602" s="2">
        <v>49.006899999999995</v>
      </c>
      <c r="H602" s="6">
        <f>1+COUNTIFS(A:A,A602,O:O,"&lt;"&amp;O602)</f>
        <v>6</v>
      </c>
      <c r="I602" s="2">
        <f>AVERAGEIF(A:A,A602,G:G)</f>
        <v>46.809069696969679</v>
      </c>
      <c r="J602" s="2">
        <f>G602-I602</f>
        <v>2.1978303030303152</v>
      </c>
      <c r="K602" s="2">
        <f>90+J602</f>
        <v>92.197830303030315</v>
      </c>
      <c r="L602" s="2">
        <f>EXP(0.06*K602)</f>
        <v>252.61581534292753</v>
      </c>
      <c r="M602" s="2">
        <f>SUMIF(A:A,A602,L:L)</f>
        <v>2796.1220264530025</v>
      </c>
      <c r="N602" s="3">
        <f>L602/M602</f>
        <v>9.0345061107143895E-2</v>
      </c>
      <c r="O602" s="7">
        <f>1/N602</f>
        <v>11.06867368005938</v>
      </c>
      <c r="P602" s="3">
        <f>IF(O602&gt;21,"",N602)</f>
        <v>9.0345061107143895E-2</v>
      </c>
      <c r="Q602" s="3">
        <f>IF(ISNUMBER(P602),SUMIF(A:A,A602,P:P),"")</f>
        <v>0.94166597943385288</v>
      </c>
      <c r="R602" s="3">
        <f>IFERROR(P602*(1/Q602),"")</f>
        <v>9.594172783162562E-2</v>
      </c>
      <c r="S602" s="8">
        <f>IFERROR(1/R602,"")</f>
        <v>10.422993441966826</v>
      </c>
    </row>
    <row r="603" spans="1:19" x14ac:dyDescent="0.25">
      <c r="A603" s="1">
        <v>63</v>
      </c>
      <c r="B603" s="5">
        <v>0.72291666666666676</v>
      </c>
      <c r="C603" s="1" t="s">
        <v>46</v>
      </c>
      <c r="D603" s="1">
        <v>8</v>
      </c>
      <c r="E603" s="1">
        <v>13</v>
      </c>
      <c r="F603" s="1" t="s">
        <v>639</v>
      </c>
      <c r="G603" s="2">
        <v>47.658966666666601</v>
      </c>
      <c r="H603" s="6">
        <f>1+COUNTIFS(A:A,A603,O:O,"&lt;"&amp;O603)</f>
        <v>7</v>
      </c>
      <c r="I603" s="2">
        <f>AVERAGEIF(A:A,A603,G:G)</f>
        <v>46.809069696969679</v>
      </c>
      <c r="J603" s="2">
        <f>G603-I603</f>
        <v>0.84989696969692119</v>
      </c>
      <c r="K603" s="2">
        <f>90+J603</f>
        <v>90.849896969696914</v>
      </c>
      <c r="L603" s="2">
        <f>EXP(0.06*K603)</f>
        <v>232.98960018765604</v>
      </c>
      <c r="M603" s="2">
        <f>SUMIF(A:A,A603,L:L)</f>
        <v>2796.1220264530025</v>
      </c>
      <c r="N603" s="3">
        <f>L603/M603</f>
        <v>8.3325977186772884E-2</v>
      </c>
      <c r="O603" s="7">
        <f>1/N603</f>
        <v>12.001059378620038</v>
      </c>
      <c r="P603" s="3">
        <f>IF(O603&gt;21,"",N603)</f>
        <v>8.3325977186772884E-2</v>
      </c>
      <c r="Q603" s="3">
        <f>IF(ISNUMBER(P603),SUMIF(A:A,A603,P:P),"")</f>
        <v>0.94166597943385288</v>
      </c>
      <c r="R603" s="3">
        <f>IFERROR(P603*(1/Q603),"")</f>
        <v>8.8487827963021459E-2</v>
      </c>
      <c r="S603" s="8">
        <f>IFERROR(1/R603,"")</f>
        <v>11.300989334012064</v>
      </c>
    </row>
    <row r="604" spans="1:19" x14ac:dyDescent="0.25">
      <c r="A604" s="1">
        <v>63</v>
      </c>
      <c r="B604" s="5">
        <v>0.72291666666666676</v>
      </c>
      <c r="C604" s="1" t="s">
        <v>46</v>
      </c>
      <c r="D604" s="1">
        <v>8</v>
      </c>
      <c r="E604" s="1">
        <v>10</v>
      </c>
      <c r="F604" s="1" t="s">
        <v>636</v>
      </c>
      <c r="G604" s="2">
        <v>43.6597333333333</v>
      </c>
      <c r="H604" s="6">
        <f>1+COUNTIFS(A:A,A604,O:O,"&lt;"&amp;O604)</f>
        <v>8</v>
      </c>
      <c r="I604" s="2">
        <f>AVERAGEIF(A:A,A604,G:G)</f>
        <v>46.809069696969679</v>
      </c>
      <c r="J604" s="2">
        <f>G604-I604</f>
        <v>-3.1493363636363796</v>
      </c>
      <c r="K604" s="2">
        <f>90+J604</f>
        <v>86.85066363636362</v>
      </c>
      <c r="L604" s="2">
        <f>EXP(0.06*K604)</f>
        <v>183.28454174137585</v>
      </c>
      <c r="M604" s="2">
        <f>SUMIF(A:A,A604,L:L)</f>
        <v>2796.1220264530025</v>
      </c>
      <c r="N604" s="3">
        <f>L604/M604</f>
        <v>6.5549550415680516E-2</v>
      </c>
      <c r="O604" s="7">
        <f>1/N604</f>
        <v>15.255634762687613</v>
      </c>
      <c r="P604" s="3">
        <f>IF(O604&gt;21,"",N604)</f>
        <v>6.5549550415680516E-2</v>
      </c>
      <c r="Q604" s="3">
        <f>IF(ISNUMBER(P604),SUMIF(A:A,A604,P:P),"")</f>
        <v>0.94166597943385288</v>
      </c>
      <c r="R604" s="3">
        <f>IFERROR(P604*(1/Q604),"")</f>
        <v>6.9610192836200915E-2</v>
      </c>
      <c r="S604" s="8">
        <f>IFERROR(1/R604,"")</f>
        <v>14.365712250691368</v>
      </c>
    </row>
    <row r="605" spans="1:19" x14ac:dyDescent="0.25">
      <c r="A605" s="1">
        <v>63</v>
      </c>
      <c r="B605" s="5">
        <v>0.72291666666666676</v>
      </c>
      <c r="C605" s="1" t="s">
        <v>46</v>
      </c>
      <c r="D605" s="1">
        <v>8</v>
      </c>
      <c r="E605" s="1">
        <v>3</v>
      </c>
      <c r="F605" s="1" t="s">
        <v>630</v>
      </c>
      <c r="G605" s="2">
        <v>43.113466666666703</v>
      </c>
      <c r="H605" s="6">
        <f>1+COUNTIFS(A:A,A605,O:O,"&lt;"&amp;O605)</f>
        <v>9</v>
      </c>
      <c r="I605" s="2">
        <f>AVERAGEIF(A:A,A605,G:G)</f>
        <v>46.809069696969679</v>
      </c>
      <c r="J605" s="2">
        <f>G605-I605</f>
        <v>-3.6956030303029763</v>
      </c>
      <c r="K605" s="2">
        <f>90+J605</f>
        <v>86.304396969697024</v>
      </c>
      <c r="L605" s="2">
        <f>EXP(0.06*K605)</f>
        <v>177.3745889696751</v>
      </c>
      <c r="M605" s="2">
        <f>SUMIF(A:A,A605,L:L)</f>
        <v>2796.1220264530025</v>
      </c>
      <c r="N605" s="3">
        <f>L605/M605</f>
        <v>6.3435925646879637E-2</v>
      </c>
      <c r="O605" s="7">
        <f>1/N605</f>
        <v>15.763938017812928</v>
      </c>
      <c r="P605" s="3">
        <f>IF(O605&gt;21,"",N605)</f>
        <v>6.3435925646879637E-2</v>
      </c>
      <c r="Q605" s="3">
        <f>IF(ISNUMBER(P605),SUMIF(A:A,A605,P:P),"")</f>
        <v>0.94166597943385288</v>
      </c>
      <c r="R605" s="3">
        <f>IFERROR(P605*(1/Q605),"")</f>
        <v>6.7365633921508447E-2</v>
      </c>
      <c r="S605" s="8">
        <f>IFERROR(1/R605,"")</f>
        <v>14.84436413327836</v>
      </c>
    </row>
    <row r="606" spans="1:19" x14ac:dyDescent="0.25">
      <c r="A606" s="1">
        <v>63</v>
      </c>
      <c r="B606" s="5">
        <v>0.72291666666666676</v>
      </c>
      <c r="C606" s="1" t="s">
        <v>46</v>
      </c>
      <c r="D606" s="1">
        <v>8</v>
      </c>
      <c r="E606" s="1">
        <v>2</v>
      </c>
      <c r="F606" s="1" t="s">
        <v>629</v>
      </c>
      <c r="G606" s="2">
        <v>33.968699999999998</v>
      </c>
      <c r="H606" s="6">
        <f>1+COUNTIFS(A:A,A606,O:O,"&lt;"&amp;O606)</f>
        <v>10</v>
      </c>
      <c r="I606" s="2">
        <f>AVERAGEIF(A:A,A606,G:G)</f>
        <v>46.809069696969679</v>
      </c>
      <c r="J606" s="2">
        <f>G606-I606</f>
        <v>-12.840369696969681</v>
      </c>
      <c r="K606" s="2">
        <f>90+J606</f>
        <v>77.159630303030326</v>
      </c>
      <c r="L606" s="2">
        <f>EXP(0.06*K606)</f>
        <v>102.47079367115731</v>
      </c>
      <c r="M606" s="2">
        <f>SUMIF(A:A,A606,L:L)</f>
        <v>2796.1220264530025</v>
      </c>
      <c r="N606" s="3">
        <f>L606/M606</f>
        <v>3.664746842295212E-2</v>
      </c>
      <c r="O606" s="7">
        <f>1/N606</f>
        <v>27.287014438730104</v>
      </c>
      <c r="P606" s="3" t="str">
        <f>IF(O606&gt;21,"",N606)</f>
        <v/>
      </c>
      <c r="Q606" s="3" t="str">
        <f>IF(ISNUMBER(P606),SUMIF(A:A,A606,P:P),"")</f>
        <v/>
      </c>
      <c r="R606" s="3" t="str">
        <f>IFERROR(P606*(1/Q606),"")</f>
        <v/>
      </c>
      <c r="S606" s="8" t="str">
        <f>IFERROR(1/R606,"")</f>
        <v/>
      </c>
    </row>
    <row r="607" spans="1:19" x14ac:dyDescent="0.25">
      <c r="A607" s="1">
        <v>63</v>
      </c>
      <c r="B607" s="5">
        <v>0.72291666666666676</v>
      </c>
      <c r="C607" s="1" t="s">
        <v>46</v>
      </c>
      <c r="D607" s="1">
        <v>8</v>
      </c>
      <c r="E607" s="1">
        <v>12</v>
      </c>
      <c r="F607" s="1" t="s">
        <v>638</v>
      </c>
      <c r="G607" s="2">
        <v>25.224499999999999</v>
      </c>
      <c r="H607" s="6">
        <f>1+COUNTIFS(A:A,A607,O:O,"&lt;"&amp;O607)</f>
        <v>11</v>
      </c>
      <c r="I607" s="2">
        <f>AVERAGEIF(A:A,A607,G:G)</f>
        <v>46.809069696969679</v>
      </c>
      <c r="J607" s="2">
        <f>G607-I607</f>
        <v>-21.58456969696968</v>
      </c>
      <c r="K607" s="2">
        <f>90+J607</f>
        <v>68.41543030303032</v>
      </c>
      <c r="L607" s="2">
        <f>EXP(0.06*K607)</f>
        <v>60.638246125408607</v>
      </c>
      <c r="M607" s="2">
        <f>SUMIF(A:A,A607,L:L)</f>
        <v>2796.1220264530025</v>
      </c>
      <c r="N607" s="3">
        <f>L607/M607</f>
        <v>2.1686552143194822E-2</v>
      </c>
      <c r="O607" s="7">
        <f>1/N607</f>
        <v>46.111525400490976</v>
      </c>
      <c r="P607" s="3" t="str">
        <f>IF(O607&gt;21,"",N607)</f>
        <v/>
      </c>
      <c r="Q607" s="3" t="str">
        <f>IF(ISNUMBER(P607),SUMIF(A:A,A607,P:P),"")</f>
        <v/>
      </c>
      <c r="R607" s="3" t="str">
        <f>IFERROR(P607*(1/Q607),"")</f>
        <v/>
      </c>
      <c r="S607" s="8" t="str">
        <f>IFERROR(1/R607,"")</f>
        <v/>
      </c>
    </row>
    <row r="608" spans="1:19" x14ac:dyDescent="0.25">
      <c r="A608" s="1">
        <v>64</v>
      </c>
      <c r="B608" s="5">
        <v>0.72499999999999998</v>
      </c>
      <c r="C608" s="1" t="s">
        <v>377</v>
      </c>
      <c r="D608" s="1">
        <v>3</v>
      </c>
      <c r="E608" s="1">
        <v>6</v>
      </c>
      <c r="F608" s="1" t="s">
        <v>645</v>
      </c>
      <c r="G608" s="2">
        <v>69.399000000000001</v>
      </c>
      <c r="H608" s="6">
        <f>1+COUNTIFS(A:A,A608,O:O,"&lt;"&amp;O608)</f>
        <v>1</v>
      </c>
      <c r="I608" s="2">
        <f>AVERAGEIF(A:A,A608,G:G)</f>
        <v>49.17189999999998</v>
      </c>
      <c r="J608" s="2">
        <f>G608-I608</f>
        <v>20.227100000000021</v>
      </c>
      <c r="K608" s="2">
        <f>90+J608</f>
        <v>110.22710000000002</v>
      </c>
      <c r="L608" s="2">
        <f>EXP(0.06*K608)</f>
        <v>745.18014908472003</v>
      </c>
      <c r="M608" s="2">
        <f>SUMIF(A:A,A608,L:L)</f>
        <v>2319.0710087796842</v>
      </c>
      <c r="N608" s="3">
        <f>L608/M608</f>
        <v>0.32132700821301735</v>
      </c>
      <c r="O608" s="7">
        <f>1/N608</f>
        <v>3.1120944534393757</v>
      </c>
      <c r="P608" s="3">
        <f>IF(O608&gt;21,"",N608)</f>
        <v>0.32132700821301735</v>
      </c>
      <c r="Q608" s="3">
        <f>IF(ISNUMBER(P608),SUMIF(A:A,A608,P:P),"")</f>
        <v>0.9332002711957107</v>
      </c>
      <c r="R608" s="3">
        <f>IFERROR(P608*(1/Q608),"")</f>
        <v>0.34432802703893417</v>
      </c>
      <c r="S608" s="8">
        <f>IFERROR(1/R608,"")</f>
        <v>2.9042073879362924</v>
      </c>
    </row>
    <row r="609" spans="1:19" x14ac:dyDescent="0.25">
      <c r="A609" s="1">
        <v>64</v>
      </c>
      <c r="B609" s="5">
        <v>0.72499999999999998</v>
      </c>
      <c r="C609" s="1" t="s">
        <v>377</v>
      </c>
      <c r="D609" s="1">
        <v>3</v>
      </c>
      <c r="E609" s="1">
        <v>5</v>
      </c>
      <c r="F609" s="1" t="s">
        <v>644</v>
      </c>
      <c r="G609" s="2">
        <v>61.249333333333297</v>
      </c>
      <c r="H609" s="6">
        <f>1+COUNTIFS(A:A,A609,O:O,"&lt;"&amp;O609)</f>
        <v>2</v>
      </c>
      <c r="I609" s="2">
        <f>AVERAGEIF(A:A,A609,G:G)</f>
        <v>49.17189999999998</v>
      </c>
      <c r="J609" s="2">
        <f>G609-I609</f>
        <v>12.077433333333317</v>
      </c>
      <c r="K609" s="2">
        <f>90+J609</f>
        <v>102.07743333333332</v>
      </c>
      <c r="L609" s="2">
        <f>EXP(0.06*K609)</f>
        <v>456.98291268080482</v>
      </c>
      <c r="M609" s="2">
        <f>SUMIF(A:A,A609,L:L)</f>
        <v>2319.0710087796842</v>
      </c>
      <c r="N609" s="3">
        <f>L609/M609</f>
        <v>0.19705429930809806</v>
      </c>
      <c r="O609" s="7">
        <f>1/N609</f>
        <v>5.0747433753601152</v>
      </c>
      <c r="P609" s="3">
        <f>IF(O609&gt;21,"",N609)</f>
        <v>0.19705429930809806</v>
      </c>
      <c r="Q609" s="3">
        <f>IF(ISNUMBER(P609),SUMIF(A:A,A609,P:P),"")</f>
        <v>0.9332002711957107</v>
      </c>
      <c r="R609" s="3">
        <f>IFERROR(P609*(1/Q609),"")</f>
        <v>0.21115971071848505</v>
      </c>
      <c r="S609" s="8">
        <f>IFERROR(1/R609,"")</f>
        <v>4.7357518941346957</v>
      </c>
    </row>
    <row r="610" spans="1:19" x14ac:dyDescent="0.25">
      <c r="A610" s="1">
        <v>64</v>
      </c>
      <c r="B610" s="5">
        <v>0.72499999999999998</v>
      </c>
      <c r="C610" s="1" t="s">
        <v>377</v>
      </c>
      <c r="D610" s="1">
        <v>3</v>
      </c>
      <c r="E610" s="1">
        <v>3</v>
      </c>
      <c r="F610" s="1" t="s">
        <v>642</v>
      </c>
      <c r="G610" s="2">
        <v>53.452233333333297</v>
      </c>
      <c r="H610" s="6">
        <f>1+COUNTIFS(A:A,A610,O:O,"&lt;"&amp;O610)</f>
        <v>3</v>
      </c>
      <c r="I610" s="2">
        <f>AVERAGEIF(A:A,A610,G:G)</f>
        <v>49.17189999999998</v>
      </c>
      <c r="J610" s="2">
        <f>G610-I610</f>
        <v>4.2803333333333171</v>
      </c>
      <c r="K610" s="2">
        <f>90+J610</f>
        <v>94.280333333333317</v>
      </c>
      <c r="L610" s="2">
        <f>EXP(0.06*K610)</f>
        <v>286.2369602159211</v>
      </c>
      <c r="M610" s="2">
        <f>SUMIF(A:A,A610,L:L)</f>
        <v>2319.0710087796842</v>
      </c>
      <c r="N610" s="3">
        <f>L610/M610</f>
        <v>0.12342742379697184</v>
      </c>
      <c r="O610" s="7">
        <f>1/N610</f>
        <v>8.1019271830944088</v>
      </c>
      <c r="P610" s="3">
        <f>IF(O610&gt;21,"",N610)</f>
        <v>0.12342742379697184</v>
      </c>
      <c r="Q610" s="3">
        <f>IF(ISNUMBER(P610),SUMIF(A:A,A610,P:P),"")</f>
        <v>0.9332002711957107</v>
      </c>
      <c r="R610" s="3">
        <f>IFERROR(P610*(1/Q610),"")</f>
        <v>0.13226252456916257</v>
      </c>
      <c r="S610" s="8">
        <f>IFERROR(1/R610,"")</f>
        <v>7.5607206444716022</v>
      </c>
    </row>
    <row r="611" spans="1:19" x14ac:dyDescent="0.25">
      <c r="A611" s="1">
        <v>64</v>
      </c>
      <c r="B611" s="5">
        <v>0.72499999999999998</v>
      </c>
      <c r="C611" s="1" t="s">
        <v>377</v>
      </c>
      <c r="D611" s="1">
        <v>3</v>
      </c>
      <c r="E611" s="1">
        <v>8</v>
      </c>
      <c r="F611" s="1" t="s">
        <v>647</v>
      </c>
      <c r="G611" s="2">
        <v>51.411833333333298</v>
      </c>
      <c r="H611" s="6">
        <f>1+COUNTIFS(A:A,A611,O:O,"&lt;"&amp;O611)</f>
        <v>4</v>
      </c>
      <c r="I611" s="2">
        <f>AVERAGEIF(A:A,A611,G:G)</f>
        <v>49.17189999999998</v>
      </c>
      <c r="J611" s="2">
        <f>G611-I611</f>
        <v>2.2399333333333189</v>
      </c>
      <c r="K611" s="2">
        <f>90+J611</f>
        <v>92.239933333333312</v>
      </c>
      <c r="L611" s="2">
        <f>EXP(0.06*K611)</f>
        <v>253.2547755476586</v>
      </c>
      <c r="M611" s="2">
        <f>SUMIF(A:A,A611,L:L)</f>
        <v>2319.0710087796842</v>
      </c>
      <c r="N611" s="3">
        <f>L611/M611</f>
        <v>0.10920526995028217</v>
      </c>
      <c r="O611" s="7">
        <f>1/N611</f>
        <v>9.1570672409423981</v>
      </c>
      <c r="P611" s="3">
        <f>IF(O611&gt;21,"",N611)</f>
        <v>0.10920526995028217</v>
      </c>
      <c r="Q611" s="3">
        <f>IF(ISNUMBER(P611),SUMIF(A:A,A611,P:P),"")</f>
        <v>0.9332002711957107</v>
      </c>
      <c r="R611" s="3">
        <f>IFERROR(P611*(1/Q611),"")</f>
        <v>0.11702232984818717</v>
      </c>
      <c r="S611" s="8">
        <f>IFERROR(1/R611,"")</f>
        <v>8.5453776326048025</v>
      </c>
    </row>
    <row r="612" spans="1:19" x14ac:dyDescent="0.25">
      <c r="A612" s="1">
        <v>64</v>
      </c>
      <c r="B612" s="5">
        <v>0.72499999999999998</v>
      </c>
      <c r="C612" s="1" t="s">
        <v>377</v>
      </c>
      <c r="D612" s="1">
        <v>3</v>
      </c>
      <c r="E612" s="1">
        <v>4</v>
      </c>
      <c r="F612" s="1" t="s">
        <v>643</v>
      </c>
      <c r="G612" s="2">
        <v>48.397633333333303</v>
      </c>
      <c r="H612" s="6">
        <f>1+COUNTIFS(A:A,A612,O:O,"&lt;"&amp;O612)</f>
        <v>5</v>
      </c>
      <c r="I612" s="2">
        <f>AVERAGEIF(A:A,A612,G:G)</f>
        <v>49.17189999999998</v>
      </c>
      <c r="J612" s="2">
        <f>G612-I612</f>
        <v>-0.77426666666667643</v>
      </c>
      <c r="K612" s="2">
        <f>90+J612</f>
        <v>89.225733333333324</v>
      </c>
      <c r="L612" s="2">
        <f>EXP(0.06*K612)</f>
        <v>211.35601785151752</v>
      </c>
      <c r="M612" s="2">
        <f>SUMIF(A:A,A612,L:L)</f>
        <v>2319.0710087796842</v>
      </c>
      <c r="N612" s="3">
        <f>L612/M612</f>
        <v>9.1138226061794864E-2</v>
      </c>
      <c r="O612" s="7">
        <f>1/N612</f>
        <v>10.972344352214684</v>
      </c>
      <c r="P612" s="3">
        <f>IF(O612&gt;21,"",N612)</f>
        <v>9.1138226061794864E-2</v>
      </c>
      <c r="Q612" s="3">
        <f>IF(ISNUMBER(P612),SUMIF(A:A,A612,P:P),"")</f>
        <v>0.9332002711957107</v>
      </c>
      <c r="R612" s="3">
        <f>IFERROR(P612*(1/Q612),"")</f>
        <v>9.7662022692105888E-2</v>
      </c>
      <c r="S612" s="8">
        <f>IFERROR(1/R612,"")</f>
        <v>10.239394725139467</v>
      </c>
    </row>
    <row r="613" spans="1:19" x14ac:dyDescent="0.25">
      <c r="A613" s="1">
        <v>64</v>
      </c>
      <c r="B613" s="5">
        <v>0.72499999999999998</v>
      </c>
      <c r="C613" s="1" t="s">
        <v>377</v>
      </c>
      <c r="D613" s="1">
        <v>3</v>
      </c>
      <c r="E613" s="1">
        <v>7</v>
      </c>
      <c r="F613" s="1" t="s">
        <v>646</v>
      </c>
      <c r="G613" s="2">
        <v>48.381133333333295</v>
      </c>
      <c r="H613" s="6">
        <f>1+COUNTIFS(A:A,A613,O:O,"&lt;"&amp;O613)</f>
        <v>6</v>
      </c>
      <c r="I613" s="2">
        <f>AVERAGEIF(A:A,A613,G:G)</f>
        <v>49.17189999999998</v>
      </c>
      <c r="J613" s="2">
        <f>G613-I613</f>
        <v>-0.79076666666668416</v>
      </c>
      <c r="K613" s="2">
        <f>90+J613</f>
        <v>89.209233333333316</v>
      </c>
      <c r="L613" s="2">
        <f>EXP(0.06*K613)</f>
        <v>211.14687893468962</v>
      </c>
      <c r="M613" s="2">
        <f>SUMIF(A:A,A613,L:L)</f>
        <v>2319.0710087796842</v>
      </c>
      <c r="N613" s="3">
        <f>L613/M613</f>
        <v>9.1048043865546394E-2</v>
      </c>
      <c r="O613" s="7">
        <f>1/N613</f>
        <v>10.983212351895583</v>
      </c>
      <c r="P613" s="3">
        <f>IF(O613&gt;21,"",N613)</f>
        <v>9.1048043865546394E-2</v>
      </c>
      <c r="Q613" s="3">
        <f>IF(ISNUMBER(P613),SUMIF(A:A,A613,P:P),"")</f>
        <v>0.9332002711957107</v>
      </c>
      <c r="R613" s="3">
        <f>IFERROR(P613*(1/Q613),"")</f>
        <v>9.7565385133125196E-2</v>
      </c>
      <c r="S613" s="8">
        <f>IFERROR(1/R613,"")</f>
        <v>10.249536745389037</v>
      </c>
    </row>
    <row r="614" spans="1:19" x14ac:dyDescent="0.25">
      <c r="A614" s="1">
        <v>64</v>
      </c>
      <c r="B614" s="5">
        <v>0.72499999999999998</v>
      </c>
      <c r="C614" s="1" t="s">
        <v>377</v>
      </c>
      <c r="D614" s="1">
        <v>3</v>
      </c>
      <c r="E614" s="1">
        <v>2</v>
      </c>
      <c r="F614" s="1" t="s">
        <v>641</v>
      </c>
      <c r="G614" s="2">
        <v>36.735399999999998</v>
      </c>
      <c r="H614" s="6">
        <f>1+COUNTIFS(A:A,A614,O:O,"&lt;"&amp;O614)</f>
        <v>7</v>
      </c>
      <c r="I614" s="2">
        <f>AVERAGEIF(A:A,A614,G:G)</f>
        <v>49.17189999999998</v>
      </c>
      <c r="J614" s="2">
        <f>G614-I614</f>
        <v>-12.436499999999981</v>
      </c>
      <c r="K614" s="2">
        <f>90+J614</f>
        <v>77.563500000000019</v>
      </c>
      <c r="L614" s="2">
        <f>EXP(0.06*K614)</f>
        <v>104.98421442017208</v>
      </c>
      <c r="M614" s="2">
        <f>SUMIF(A:A,A614,L:L)</f>
        <v>2319.0710087796842</v>
      </c>
      <c r="N614" s="3">
        <f>L614/M614</f>
        <v>4.5269943879560508E-2</v>
      </c>
      <c r="O614" s="7">
        <f>1/N614</f>
        <v>22.089711501752102</v>
      </c>
      <c r="P614" s="3" t="str">
        <f>IF(O614&gt;21,"",N614)</f>
        <v/>
      </c>
      <c r="Q614" s="3" t="str">
        <f>IF(ISNUMBER(P614),SUMIF(A:A,A614,P:P),"")</f>
        <v/>
      </c>
      <c r="R614" s="3" t="str">
        <f>IFERROR(P614*(1/Q614),"")</f>
        <v/>
      </c>
      <c r="S614" s="8" t="str">
        <f>IFERROR(1/R614,"")</f>
        <v/>
      </c>
    </row>
    <row r="615" spans="1:19" x14ac:dyDescent="0.25">
      <c r="A615" s="1">
        <v>64</v>
      </c>
      <c r="B615" s="5">
        <v>0.72499999999999998</v>
      </c>
      <c r="C615" s="1" t="s">
        <v>377</v>
      </c>
      <c r="D615" s="1">
        <v>3</v>
      </c>
      <c r="E615" s="1">
        <v>1</v>
      </c>
      <c r="F615" s="1" t="s">
        <v>640</v>
      </c>
      <c r="G615" s="2">
        <v>24.3486333333333</v>
      </c>
      <c r="H615" s="6">
        <f>1+COUNTIFS(A:A,A615,O:O,"&lt;"&amp;O615)</f>
        <v>8</v>
      </c>
      <c r="I615" s="2">
        <f>AVERAGEIF(A:A,A615,G:G)</f>
        <v>49.17189999999998</v>
      </c>
      <c r="J615" s="2">
        <f>G615-I615</f>
        <v>-24.823266666666679</v>
      </c>
      <c r="K615" s="2">
        <f>90+J615</f>
        <v>65.176733333333317</v>
      </c>
      <c r="L615" s="2">
        <f>EXP(0.06*K615)</f>
        <v>49.929100044200581</v>
      </c>
      <c r="M615" s="2">
        <f>SUMIF(A:A,A615,L:L)</f>
        <v>2319.0710087796842</v>
      </c>
      <c r="N615" s="3">
        <f>L615/M615</f>
        <v>2.1529784924728852E-2</v>
      </c>
      <c r="O615" s="7">
        <f>1/N615</f>
        <v>46.447282380949936</v>
      </c>
      <c r="P615" s="3" t="str">
        <f>IF(O615&gt;21,"",N615)</f>
        <v/>
      </c>
      <c r="Q615" s="3" t="str">
        <f>IF(ISNUMBER(P615),SUMIF(A:A,A615,P:P),"")</f>
        <v/>
      </c>
      <c r="R615" s="3" t="str">
        <f>IFERROR(P615*(1/Q615),"")</f>
        <v/>
      </c>
      <c r="S615" s="8" t="str">
        <f>IFERROR(1/R615,"")</f>
        <v/>
      </c>
    </row>
    <row r="616" spans="1:19" x14ac:dyDescent="0.25">
      <c r="A616" s="1">
        <v>65</v>
      </c>
      <c r="B616" s="5">
        <v>0.72638888888888886</v>
      </c>
      <c r="C616" s="1" t="s">
        <v>218</v>
      </c>
      <c r="D616" s="1">
        <v>8</v>
      </c>
      <c r="E616" s="1">
        <v>8</v>
      </c>
      <c r="F616" s="1" t="s">
        <v>653</v>
      </c>
      <c r="G616" s="2">
        <v>63.424100000000003</v>
      </c>
      <c r="H616" s="6">
        <f>1+COUNTIFS(A:A,A616,O:O,"&lt;"&amp;O616)</f>
        <v>1</v>
      </c>
      <c r="I616" s="2">
        <f>AVERAGEIF(A:A,A616,G:G)</f>
        <v>47.124116666666673</v>
      </c>
      <c r="J616" s="2">
        <f>G616-I616</f>
        <v>16.29998333333333</v>
      </c>
      <c r="K616" s="2">
        <f>90+J616</f>
        <v>106.29998333333333</v>
      </c>
      <c r="L616" s="2">
        <f>EXP(0.06*K616)</f>
        <v>588.74844256365304</v>
      </c>
      <c r="M616" s="2">
        <f>SUMIF(A:A,A616,L:L)</f>
        <v>2591.3452432072668</v>
      </c>
      <c r="N616" s="3">
        <f>L616/M616</f>
        <v>0.22719799459641604</v>
      </c>
      <c r="O616" s="7">
        <f>1/N616</f>
        <v>4.4014473005202071</v>
      </c>
      <c r="P616" s="3">
        <f>IF(O616&gt;21,"",N616)</f>
        <v>0.22719799459641604</v>
      </c>
      <c r="Q616" s="3">
        <f>IF(ISNUMBER(P616),SUMIF(A:A,A616,P:P),"")</f>
        <v>0.92721107142106873</v>
      </c>
      <c r="R616" s="3">
        <f>IFERROR(P616*(1/Q616),"")</f>
        <v>0.2450337378394396</v>
      </c>
      <c r="S616" s="8">
        <f>IFERROR(1/R616,"")</f>
        <v>4.0810706673187118</v>
      </c>
    </row>
    <row r="617" spans="1:19" x14ac:dyDescent="0.25">
      <c r="A617" s="1">
        <v>65</v>
      </c>
      <c r="B617" s="5">
        <v>0.72638888888888886</v>
      </c>
      <c r="C617" s="1" t="s">
        <v>218</v>
      </c>
      <c r="D617" s="1">
        <v>8</v>
      </c>
      <c r="E617" s="1">
        <v>9</v>
      </c>
      <c r="F617" s="1" t="s">
        <v>654</v>
      </c>
      <c r="G617" s="2">
        <v>55.371133333333297</v>
      </c>
      <c r="H617" s="6">
        <f>1+COUNTIFS(A:A,A617,O:O,"&lt;"&amp;O617)</f>
        <v>2</v>
      </c>
      <c r="I617" s="2">
        <f>AVERAGEIF(A:A,A617,G:G)</f>
        <v>47.124116666666673</v>
      </c>
      <c r="J617" s="2">
        <f>G617-I617</f>
        <v>8.2470166666666245</v>
      </c>
      <c r="K617" s="2">
        <f>90+J617</f>
        <v>98.247016666666624</v>
      </c>
      <c r="L617" s="2">
        <f>EXP(0.06*K617)</f>
        <v>363.15182590384126</v>
      </c>
      <c r="M617" s="2">
        <f>SUMIF(A:A,A617,L:L)</f>
        <v>2591.3452432072668</v>
      </c>
      <c r="N617" s="3">
        <f>L617/M617</f>
        <v>0.14014027148863192</v>
      </c>
      <c r="O617" s="7">
        <f>1/N617</f>
        <v>7.1357075976630977</v>
      </c>
      <c r="P617" s="3">
        <f>IF(O617&gt;21,"",N617)</f>
        <v>0.14014027148863192</v>
      </c>
      <c r="Q617" s="3">
        <f>IF(ISNUMBER(P617),SUMIF(A:A,A617,P:P),"")</f>
        <v>0.92721107142106873</v>
      </c>
      <c r="R617" s="3">
        <f>IFERROR(P617*(1/Q617),"")</f>
        <v>0.15114171498604861</v>
      </c>
      <c r="S617" s="8">
        <f>IFERROR(1/R617,"")</f>
        <v>6.6163070869766605</v>
      </c>
    </row>
    <row r="618" spans="1:19" x14ac:dyDescent="0.25">
      <c r="A618" s="1">
        <v>65</v>
      </c>
      <c r="B618" s="5">
        <v>0.72638888888888886</v>
      </c>
      <c r="C618" s="1" t="s">
        <v>218</v>
      </c>
      <c r="D618" s="1">
        <v>8</v>
      </c>
      <c r="E618" s="1">
        <v>3</v>
      </c>
      <c r="F618" s="1" t="s">
        <v>650</v>
      </c>
      <c r="G618" s="2">
        <v>54.546766666666599</v>
      </c>
      <c r="H618" s="6">
        <f>1+COUNTIFS(A:A,A618,O:O,"&lt;"&amp;O618)</f>
        <v>3</v>
      </c>
      <c r="I618" s="2">
        <f>AVERAGEIF(A:A,A618,G:G)</f>
        <v>47.124116666666673</v>
      </c>
      <c r="J618" s="2">
        <f>G618-I618</f>
        <v>7.4226499999999263</v>
      </c>
      <c r="K618" s="2">
        <f>90+J618</f>
        <v>97.422649999999919</v>
      </c>
      <c r="L618" s="2">
        <f>EXP(0.06*K618)</f>
        <v>345.62659946059955</v>
      </c>
      <c r="M618" s="2">
        <f>SUMIF(A:A,A618,L:L)</f>
        <v>2591.3452432072668</v>
      </c>
      <c r="N618" s="3">
        <f>L618/M618</f>
        <v>0.13337728747900185</v>
      </c>
      <c r="O618" s="7">
        <f>1/N618</f>
        <v>7.4975283940860935</v>
      </c>
      <c r="P618" s="3">
        <f>IF(O618&gt;21,"",N618)</f>
        <v>0.13337728747900185</v>
      </c>
      <c r="Q618" s="3">
        <f>IF(ISNUMBER(P618),SUMIF(A:A,A618,P:P),"")</f>
        <v>0.92721107142106873</v>
      </c>
      <c r="R618" s="3">
        <f>IFERROR(P618*(1/Q618),"")</f>
        <v>0.14384781587495954</v>
      </c>
      <c r="S618" s="8">
        <f>IFERROR(1/R618,"")</f>
        <v>6.9517913352904515</v>
      </c>
    </row>
    <row r="619" spans="1:19" x14ac:dyDescent="0.25">
      <c r="A619" s="1">
        <v>65</v>
      </c>
      <c r="B619" s="5">
        <v>0.72638888888888886</v>
      </c>
      <c r="C619" s="1" t="s">
        <v>218</v>
      </c>
      <c r="D619" s="1">
        <v>8</v>
      </c>
      <c r="E619" s="1">
        <v>2</v>
      </c>
      <c r="F619" s="1" t="s">
        <v>649</v>
      </c>
      <c r="G619" s="2">
        <v>53.104866666666695</v>
      </c>
      <c r="H619" s="6">
        <f>1+COUNTIFS(A:A,A619,O:O,"&lt;"&amp;O619)</f>
        <v>4</v>
      </c>
      <c r="I619" s="2">
        <f>AVERAGEIF(A:A,A619,G:G)</f>
        <v>47.124116666666673</v>
      </c>
      <c r="J619" s="2">
        <f>G619-I619</f>
        <v>5.9807500000000218</v>
      </c>
      <c r="K619" s="2">
        <f>90+J619</f>
        <v>95.980750000000029</v>
      </c>
      <c r="L619" s="2">
        <f>EXP(0.06*K619)</f>
        <v>316.98200319178176</v>
      </c>
      <c r="M619" s="2">
        <f>SUMIF(A:A,A619,L:L)</f>
        <v>2591.3452432072668</v>
      </c>
      <c r="N619" s="3">
        <f>L619/M619</f>
        <v>0.12232333920873398</v>
      </c>
      <c r="O619" s="7">
        <f>1/N619</f>
        <v>8.1750547889604963</v>
      </c>
      <c r="P619" s="3">
        <f>IF(O619&gt;21,"",N619)</f>
        <v>0.12232333920873398</v>
      </c>
      <c r="Q619" s="3">
        <f>IF(ISNUMBER(P619),SUMIF(A:A,A619,P:P),"")</f>
        <v>0.92721107142106873</v>
      </c>
      <c r="R619" s="3">
        <f>IFERROR(P619*(1/Q619),"")</f>
        <v>0.13192609857565435</v>
      </c>
      <c r="S619" s="8">
        <f>IFERROR(1/R619,"")</f>
        <v>7.5800013097979999</v>
      </c>
    </row>
    <row r="620" spans="1:19" x14ac:dyDescent="0.25">
      <c r="A620" s="1">
        <v>65</v>
      </c>
      <c r="B620" s="5">
        <v>0.72638888888888886</v>
      </c>
      <c r="C620" s="1" t="s">
        <v>218</v>
      </c>
      <c r="D620" s="1">
        <v>8</v>
      </c>
      <c r="E620" s="1">
        <v>10</v>
      </c>
      <c r="F620" s="1" t="s">
        <v>655</v>
      </c>
      <c r="G620" s="2">
        <v>47.468600000000002</v>
      </c>
      <c r="H620" s="6">
        <f>1+COUNTIFS(A:A,A620,O:O,"&lt;"&amp;O620)</f>
        <v>5</v>
      </c>
      <c r="I620" s="2">
        <f>AVERAGEIF(A:A,A620,G:G)</f>
        <v>47.124116666666673</v>
      </c>
      <c r="J620" s="2">
        <f>G620-I620</f>
        <v>0.34448333333332926</v>
      </c>
      <c r="K620" s="2">
        <f>90+J620</f>
        <v>90.344483333333329</v>
      </c>
      <c r="L620" s="2">
        <f>EXP(0.06*K620)</f>
        <v>226.0302861936039</v>
      </c>
      <c r="M620" s="2">
        <f>SUMIF(A:A,A620,L:L)</f>
        <v>2591.3452432072668</v>
      </c>
      <c r="N620" s="3">
        <f>L620/M620</f>
        <v>8.7225076159226783E-2</v>
      </c>
      <c r="O620" s="7">
        <f>1/N620</f>
        <v>11.4645930279789</v>
      </c>
      <c r="P620" s="3">
        <f>IF(O620&gt;21,"",N620)</f>
        <v>8.7225076159226783E-2</v>
      </c>
      <c r="Q620" s="3">
        <f>IF(ISNUMBER(P620),SUMIF(A:A,A620,P:P),"")</f>
        <v>0.92721107142106873</v>
      </c>
      <c r="R620" s="3">
        <f>IFERROR(P620*(1/Q620),"")</f>
        <v>9.4072513635480304E-2</v>
      </c>
      <c r="S620" s="8">
        <f>IFERROR(1/R620,"")</f>
        <v>10.630097584878831</v>
      </c>
    </row>
    <row r="621" spans="1:19" x14ac:dyDescent="0.25">
      <c r="A621" s="1">
        <v>65</v>
      </c>
      <c r="B621" s="5">
        <v>0.72638888888888886</v>
      </c>
      <c r="C621" s="1" t="s">
        <v>218</v>
      </c>
      <c r="D621" s="1">
        <v>8</v>
      </c>
      <c r="E621" s="1">
        <v>1</v>
      </c>
      <c r="F621" s="1" t="s">
        <v>648</v>
      </c>
      <c r="G621" s="2">
        <v>46.551600000000001</v>
      </c>
      <c r="H621" s="6">
        <f>1+COUNTIFS(A:A,A621,O:O,"&lt;"&amp;O621)</f>
        <v>6</v>
      </c>
      <c r="I621" s="2">
        <f>AVERAGEIF(A:A,A621,G:G)</f>
        <v>47.124116666666673</v>
      </c>
      <c r="J621" s="2">
        <f>G621-I621</f>
        <v>-0.57251666666667234</v>
      </c>
      <c r="K621" s="2">
        <f>90+J621</f>
        <v>89.427483333333328</v>
      </c>
      <c r="L621" s="2">
        <f>EXP(0.06*K621)</f>
        <v>213.9300302265307</v>
      </c>
      <c r="M621" s="2">
        <f>SUMIF(A:A,A621,L:L)</f>
        <v>2591.3452432072668</v>
      </c>
      <c r="N621" s="3">
        <f>L621/M621</f>
        <v>8.255558798554874E-2</v>
      </c>
      <c r="O621" s="7">
        <f>1/N621</f>
        <v>12.113050423371085</v>
      </c>
      <c r="P621" s="3">
        <f>IF(O621&gt;21,"",N621)</f>
        <v>8.255558798554874E-2</v>
      </c>
      <c r="Q621" s="3">
        <f>IF(ISNUMBER(P621),SUMIF(A:A,A621,P:P),"")</f>
        <v>0.92721107142106873</v>
      </c>
      <c r="R621" s="3">
        <f>IFERROR(P621*(1/Q621),"")</f>
        <v>8.9036456239701522E-2</v>
      </c>
      <c r="S621" s="8">
        <f>IFERROR(1/R621,"")</f>
        <v>11.231354461231332</v>
      </c>
    </row>
    <row r="622" spans="1:19" x14ac:dyDescent="0.25">
      <c r="A622" s="1">
        <v>65</v>
      </c>
      <c r="B622" s="5">
        <v>0.72638888888888886</v>
      </c>
      <c r="C622" s="1" t="s">
        <v>218</v>
      </c>
      <c r="D622" s="1">
        <v>8</v>
      </c>
      <c r="E622" s="1">
        <v>6</v>
      </c>
      <c r="F622" s="1" t="s">
        <v>652</v>
      </c>
      <c r="G622" s="2">
        <v>44.442066666666705</v>
      </c>
      <c r="H622" s="6">
        <f>1+COUNTIFS(A:A,A622,O:O,"&lt;"&amp;O622)</f>
        <v>7</v>
      </c>
      <c r="I622" s="2">
        <f>AVERAGEIF(A:A,A622,G:G)</f>
        <v>47.124116666666673</v>
      </c>
      <c r="J622" s="2">
        <f>G622-I622</f>
        <v>-2.6820499999999683</v>
      </c>
      <c r="K622" s="2">
        <f>90+J622</f>
        <v>87.317950000000025</v>
      </c>
      <c r="L622" s="2">
        <f>EXP(0.06*K622)</f>
        <v>188.49604024319106</v>
      </c>
      <c r="M622" s="2">
        <f>SUMIF(A:A,A622,L:L)</f>
        <v>2591.3452432072668</v>
      </c>
      <c r="N622" s="3">
        <f>L622/M622</f>
        <v>7.2740612520581213E-2</v>
      </c>
      <c r="O622" s="7">
        <f>1/N622</f>
        <v>13.74747840784349</v>
      </c>
      <c r="P622" s="3">
        <f>IF(O622&gt;21,"",N622)</f>
        <v>7.2740612520581213E-2</v>
      </c>
      <c r="Q622" s="3">
        <f>IF(ISNUMBER(P622),SUMIF(A:A,A622,P:P),"")</f>
        <v>0.92721107142106873</v>
      </c>
      <c r="R622" s="3">
        <f>IFERROR(P622*(1/Q622),"")</f>
        <v>7.8450974931842637E-2</v>
      </c>
      <c r="S622" s="8">
        <f>IFERROR(1/R622,"")</f>
        <v>12.746814183874569</v>
      </c>
    </row>
    <row r="623" spans="1:19" x14ac:dyDescent="0.25">
      <c r="A623" s="1">
        <v>65</v>
      </c>
      <c r="B623" s="5">
        <v>0.72638888888888886</v>
      </c>
      <c r="C623" s="1" t="s">
        <v>218</v>
      </c>
      <c r="D623" s="1">
        <v>8</v>
      </c>
      <c r="E623" s="1">
        <v>11</v>
      </c>
      <c r="F623" s="1" t="s">
        <v>656</v>
      </c>
      <c r="G623" s="2">
        <v>41.685200000000002</v>
      </c>
      <c r="H623" s="6">
        <f>1+COUNTIFS(A:A,A623,O:O,"&lt;"&amp;O623)</f>
        <v>8</v>
      </c>
      <c r="I623" s="2">
        <f>AVERAGEIF(A:A,A623,G:G)</f>
        <v>47.124116666666673</v>
      </c>
      <c r="J623" s="2">
        <f>G623-I623</f>
        <v>-5.4389166666666711</v>
      </c>
      <c r="K623" s="2">
        <f>90+J623</f>
        <v>84.561083333333329</v>
      </c>
      <c r="L623" s="2">
        <f>EXP(0.06*K623)</f>
        <v>159.7587715928988</v>
      </c>
      <c r="M623" s="2">
        <f>SUMIF(A:A,A623,L:L)</f>
        <v>2591.3452432072668</v>
      </c>
      <c r="N623" s="3">
        <f>L623/M623</f>
        <v>6.1650901982928337E-2</v>
      </c>
      <c r="O623" s="7">
        <f>1/N623</f>
        <v>16.220362846871382</v>
      </c>
      <c r="P623" s="3">
        <f>IF(O623&gt;21,"",N623)</f>
        <v>6.1650901982928337E-2</v>
      </c>
      <c r="Q623" s="3">
        <f>IF(ISNUMBER(P623),SUMIF(A:A,A623,P:P),"")</f>
        <v>0.92721107142106873</v>
      </c>
      <c r="R623" s="3">
        <f>IFERROR(P623*(1/Q623),"")</f>
        <v>6.6490687916873667E-2</v>
      </c>
      <c r="S623" s="8">
        <f>IFERROR(1/R623,"")</f>
        <v>15.03970001408611</v>
      </c>
    </row>
    <row r="624" spans="1:19" x14ac:dyDescent="0.25">
      <c r="A624" s="1">
        <v>65</v>
      </c>
      <c r="B624" s="5">
        <v>0.72638888888888886</v>
      </c>
      <c r="C624" s="1" t="s">
        <v>218</v>
      </c>
      <c r="D624" s="1">
        <v>8</v>
      </c>
      <c r="E624" s="1">
        <v>4</v>
      </c>
      <c r="F624" s="1" t="s">
        <v>651</v>
      </c>
      <c r="G624" s="2">
        <v>36.7353666666667</v>
      </c>
      <c r="H624" s="6">
        <f>1+COUNTIFS(A:A,A624,O:O,"&lt;"&amp;O624)</f>
        <v>9</v>
      </c>
      <c r="I624" s="2">
        <f>AVERAGEIF(A:A,A624,G:G)</f>
        <v>47.124116666666673</v>
      </c>
      <c r="J624" s="2">
        <f>G624-I624</f>
        <v>-10.388749999999973</v>
      </c>
      <c r="K624" s="2">
        <f>90+J624</f>
        <v>79.611250000000027</v>
      </c>
      <c r="L624" s="2">
        <f>EXP(0.06*K624)</f>
        <v>118.70898573832449</v>
      </c>
      <c r="M624" s="2">
        <f>SUMIF(A:A,A624,L:L)</f>
        <v>2591.3452432072668</v>
      </c>
      <c r="N624" s="3">
        <f>L624/M624</f>
        <v>4.5809791670754094E-2</v>
      </c>
      <c r="O624" s="7">
        <f>1/N624</f>
        <v>21.829394186885605</v>
      </c>
      <c r="P624" s="3" t="str">
        <f>IF(O624&gt;21,"",N624)</f>
        <v/>
      </c>
      <c r="Q624" s="3" t="str">
        <f>IF(ISNUMBER(P624),SUMIF(A:A,A624,P:P),"")</f>
        <v/>
      </c>
      <c r="R624" s="3" t="str">
        <f>IFERROR(P624*(1/Q624),"")</f>
        <v/>
      </c>
      <c r="S624" s="8" t="str">
        <f>IFERROR(1/R624,"")</f>
        <v/>
      </c>
    </row>
    <row r="625" spans="1:19" x14ac:dyDescent="0.25">
      <c r="A625" s="1">
        <v>65</v>
      </c>
      <c r="B625" s="5">
        <v>0.72638888888888886</v>
      </c>
      <c r="C625" s="1" t="s">
        <v>218</v>
      </c>
      <c r="D625" s="1">
        <v>8</v>
      </c>
      <c r="E625" s="1">
        <v>12</v>
      </c>
      <c r="F625" s="1" t="s">
        <v>657</v>
      </c>
      <c r="G625" s="2">
        <v>27.911466666666701</v>
      </c>
      <c r="H625" s="6">
        <f>1+COUNTIFS(A:A,A625,O:O,"&lt;"&amp;O625)</f>
        <v>10</v>
      </c>
      <c r="I625" s="2">
        <f>AVERAGEIF(A:A,A625,G:G)</f>
        <v>47.124116666666673</v>
      </c>
      <c r="J625" s="2">
        <f>G625-I625</f>
        <v>-19.212649999999972</v>
      </c>
      <c r="K625" s="2">
        <f>90+J625</f>
        <v>70.787350000000032</v>
      </c>
      <c r="L625" s="2">
        <f>EXP(0.06*K625)</f>
        <v>69.912258092842109</v>
      </c>
      <c r="M625" s="2">
        <f>SUMIF(A:A,A625,L:L)</f>
        <v>2591.3452432072668</v>
      </c>
      <c r="N625" s="3">
        <f>L625/M625</f>
        <v>2.6979136908177014E-2</v>
      </c>
      <c r="O625" s="7">
        <f>1/N625</f>
        <v>37.065677949723941</v>
      </c>
      <c r="P625" s="3" t="str">
        <f>IF(O625&gt;21,"",N625)</f>
        <v/>
      </c>
      <c r="Q625" s="3" t="str">
        <f>IF(ISNUMBER(P625),SUMIF(A:A,A625,P:P),"")</f>
        <v/>
      </c>
      <c r="R625" s="3" t="str">
        <f>IFERROR(P625*(1/Q625),"")</f>
        <v/>
      </c>
      <c r="S625" s="8" t="str">
        <f>IFERROR(1/R625,"")</f>
        <v/>
      </c>
    </row>
    <row r="626" spans="1:19" x14ac:dyDescent="0.25">
      <c r="A626" s="1">
        <v>66</v>
      </c>
      <c r="B626" s="5">
        <v>0.72916666666666663</v>
      </c>
      <c r="C626" s="1" t="s">
        <v>29</v>
      </c>
      <c r="D626" s="1">
        <v>9</v>
      </c>
      <c r="E626" s="1">
        <v>5</v>
      </c>
      <c r="F626" s="1" t="s">
        <v>661</v>
      </c>
      <c r="G626" s="2">
        <v>56.788899999999899</v>
      </c>
      <c r="H626" s="6">
        <f>1+COUNTIFS(A:A,A626,O:O,"&lt;"&amp;O626)</f>
        <v>1</v>
      </c>
      <c r="I626" s="2">
        <f>AVERAGEIF(A:A,A626,G:G)</f>
        <v>49.102033333333317</v>
      </c>
      <c r="J626" s="2">
        <f>G626-I626</f>
        <v>7.6868666666665817</v>
      </c>
      <c r="K626" s="2">
        <f>90+J626</f>
        <v>97.686866666666589</v>
      </c>
      <c r="L626" s="2">
        <f>EXP(0.06*K626)</f>
        <v>351.14947938362798</v>
      </c>
      <c r="M626" s="2">
        <f>SUMIF(A:A,A626,L:L)</f>
        <v>2777.6091938912573</v>
      </c>
      <c r="N626" s="3">
        <f>L626/M626</f>
        <v>0.12642148512321472</v>
      </c>
      <c r="O626" s="7">
        <f>1/N626</f>
        <v>7.9100478769519729</v>
      </c>
      <c r="P626" s="3">
        <f>IF(O626&gt;21,"",N626)</f>
        <v>0.12642148512321472</v>
      </c>
      <c r="Q626" s="3">
        <f>IF(ISNUMBER(P626),SUMIF(A:A,A626,P:P),"")</f>
        <v>0.96010689729132137</v>
      </c>
      <c r="R626" s="3">
        <f>IFERROR(P626*(1/Q626),"")</f>
        <v>0.13167438488347319</v>
      </c>
      <c r="S626" s="8">
        <f>IFERROR(1/R626,"")</f>
        <v>7.5944915245661626</v>
      </c>
    </row>
    <row r="627" spans="1:19" x14ac:dyDescent="0.25">
      <c r="A627" s="1">
        <v>66</v>
      </c>
      <c r="B627" s="5">
        <v>0.72916666666666663</v>
      </c>
      <c r="C627" s="1" t="s">
        <v>29</v>
      </c>
      <c r="D627" s="1">
        <v>9</v>
      </c>
      <c r="E627" s="1">
        <v>2</v>
      </c>
      <c r="F627" s="1" t="s">
        <v>659</v>
      </c>
      <c r="G627" s="2">
        <v>54.531199999999998</v>
      </c>
      <c r="H627" s="6">
        <f>1+COUNTIFS(A:A,A627,O:O,"&lt;"&amp;O627)</f>
        <v>2</v>
      </c>
      <c r="I627" s="2">
        <f>AVERAGEIF(A:A,A627,G:G)</f>
        <v>49.102033333333317</v>
      </c>
      <c r="J627" s="2">
        <f>G627-I627</f>
        <v>5.4291666666666814</v>
      </c>
      <c r="K627" s="2">
        <f>90+J627</f>
        <v>95.429166666666674</v>
      </c>
      <c r="L627" s="2">
        <f>EXP(0.06*K627)</f>
        <v>306.66317639820284</v>
      </c>
      <c r="M627" s="2">
        <f>SUMIF(A:A,A627,L:L)</f>
        <v>2777.6091938912573</v>
      </c>
      <c r="N627" s="3">
        <f>L627/M627</f>
        <v>0.11040544403173826</v>
      </c>
      <c r="O627" s="7">
        <f>1/N627</f>
        <v>9.0575243709225965</v>
      </c>
      <c r="P627" s="3">
        <f>IF(O627&gt;21,"",N627)</f>
        <v>0.11040544403173826</v>
      </c>
      <c r="Q627" s="3">
        <f>IF(ISNUMBER(P627),SUMIF(A:A,A627,P:P),"")</f>
        <v>0.96010689729132137</v>
      </c>
      <c r="R627" s="3">
        <f>IFERROR(P627*(1/Q627),"")</f>
        <v>0.11499286625605645</v>
      </c>
      <c r="S627" s="8">
        <f>IFERROR(1/R627,"")</f>
        <v>8.6961916209070225</v>
      </c>
    </row>
    <row r="628" spans="1:19" x14ac:dyDescent="0.25">
      <c r="A628" s="1">
        <v>66</v>
      </c>
      <c r="B628" s="5">
        <v>0.72916666666666663</v>
      </c>
      <c r="C628" s="1" t="s">
        <v>29</v>
      </c>
      <c r="D628" s="1">
        <v>9</v>
      </c>
      <c r="E628" s="1">
        <v>12</v>
      </c>
      <c r="F628" s="1" t="s">
        <v>666</v>
      </c>
      <c r="G628" s="2">
        <v>53.775799999999997</v>
      </c>
      <c r="H628" s="6">
        <f>1+COUNTIFS(A:A,A628,O:O,"&lt;"&amp;O628)</f>
        <v>3</v>
      </c>
      <c r="I628" s="2">
        <f>AVERAGEIF(A:A,A628,G:G)</f>
        <v>49.102033333333317</v>
      </c>
      <c r="J628" s="2">
        <f>G628-I628</f>
        <v>4.6737666666666797</v>
      </c>
      <c r="K628" s="2">
        <f>90+J628</f>
        <v>94.67376666666668</v>
      </c>
      <c r="L628" s="2">
        <f>EXP(0.06*K628)</f>
        <v>293.07425296511809</v>
      </c>
      <c r="M628" s="2">
        <f>SUMIF(A:A,A628,L:L)</f>
        <v>2777.6091938912573</v>
      </c>
      <c r="N628" s="3">
        <f>L628/M628</f>
        <v>0.10551313468059895</v>
      </c>
      <c r="O628" s="7">
        <f>1/N628</f>
        <v>9.477493044132574</v>
      </c>
      <c r="P628" s="3">
        <f>IF(O628&gt;21,"",N628)</f>
        <v>0.10551313468059895</v>
      </c>
      <c r="Q628" s="3">
        <f>IF(ISNUMBER(P628),SUMIF(A:A,A628,P:P),"")</f>
        <v>0.96010689729132137</v>
      </c>
      <c r="R628" s="3">
        <f>IFERROR(P628*(1/Q628),"")</f>
        <v>0.10989727808255034</v>
      </c>
      <c r="S628" s="8">
        <f>IFERROR(1/R628,"")</f>
        <v>9.0994064407022055</v>
      </c>
    </row>
    <row r="629" spans="1:19" x14ac:dyDescent="0.25">
      <c r="A629" s="1">
        <v>66</v>
      </c>
      <c r="B629" s="5">
        <v>0.72916666666666663</v>
      </c>
      <c r="C629" s="1" t="s">
        <v>29</v>
      </c>
      <c r="D629" s="1">
        <v>9</v>
      </c>
      <c r="E629" s="1">
        <v>11</v>
      </c>
      <c r="F629" s="1" t="s">
        <v>665</v>
      </c>
      <c r="G629" s="2">
        <v>52.194700000000005</v>
      </c>
      <c r="H629" s="6">
        <f>1+COUNTIFS(A:A,A629,O:O,"&lt;"&amp;O629)</f>
        <v>4</v>
      </c>
      <c r="I629" s="2">
        <f>AVERAGEIF(A:A,A629,G:G)</f>
        <v>49.102033333333317</v>
      </c>
      <c r="J629" s="2">
        <f>G629-I629</f>
        <v>3.0926666666666875</v>
      </c>
      <c r="K629" s="2">
        <f>90+J629</f>
        <v>93.092666666666688</v>
      </c>
      <c r="L629" s="2">
        <f>EXP(0.06*K629)</f>
        <v>266.54950867716241</v>
      </c>
      <c r="M629" s="2">
        <f>SUMIF(A:A,A629,L:L)</f>
        <v>2777.6091938912573</v>
      </c>
      <c r="N629" s="3">
        <f>L629/M629</f>
        <v>9.5963647176636524E-2</v>
      </c>
      <c r="O629" s="7">
        <f>1/N629</f>
        <v>10.420612694714897</v>
      </c>
      <c r="P629" s="3">
        <f>IF(O629&gt;21,"",N629)</f>
        <v>9.5963647176636524E-2</v>
      </c>
      <c r="Q629" s="3">
        <f>IF(ISNUMBER(P629),SUMIF(A:A,A629,P:P),"")</f>
        <v>0.96010689729132137</v>
      </c>
      <c r="R629" s="3">
        <f>IFERROR(P629*(1/Q629),"")</f>
        <v>9.995100279705485E-2</v>
      </c>
      <c r="S629" s="8">
        <f>IFERROR(1/R629,"")</f>
        <v>10.004902122197276</v>
      </c>
    </row>
    <row r="630" spans="1:19" x14ac:dyDescent="0.25">
      <c r="A630" s="1">
        <v>66</v>
      </c>
      <c r="B630" s="5">
        <v>0.72916666666666663</v>
      </c>
      <c r="C630" s="1" t="s">
        <v>29</v>
      </c>
      <c r="D630" s="1">
        <v>9</v>
      </c>
      <c r="E630" s="1">
        <v>8</v>
      </c>
      <c r="F630" s="1" t="s">
        <v>470</v>
      </c>
      <c r="G630" s="2">
        <v>51.539000000000001</v>
      </c>
      <c r="H630" s="6">
        <f>1+COUNTIFS(A:A,A630,O:O,"&lt;"&amp;O630)</f>
        <v>5</v>
      </c>
      <c r="I630" s="2">
        <f>AVERAGEIF(A:A,A630,G:G)</f>
        <v>49.102033333333317</v>
      </c>
      <c r="J630" s="2">
        <f>G630-I630</f>
        <v>2.4369666666666845</v>
      </c>
      <c r="K630" s="2">
        <f>90+J630</f>
        <v>92.436966666666677</v>
      </c>
      <c r="L630" s="2">
        <f>EXP(0.06*K630)</f>
        <v>256.26652085405703</v>
      </c>
      <c r="M630" s="2">
        <f>SUMIF(A:A,A630,L:L)</f>
        <v>2777.6091938912573</v>
      </c>
      <c r="N630" s="3">
        <f>L630/M630</f>
        <v>9.2261546879114267E-2</v>
      </c>
      <c r="O630" s="7">
        <f>1/N630</f>
        <v>10.838751720803581</v>
      </c>
      <c r="P630" s="3">
        <f>IF(O630&gt;21,"",N630)</f>
        <v>9.2261546879114267E-2</v>
      </c>
      <c r="Q630" s="3">
        <f>IF(ISNUMBER(P630),SUMIF(A:A,A630,P:P),"")</f>
        <v>0.96010689729132137</v>
      </c>
      <c r="R630" s="3">
        <f>IFERROR(P630*(1/Q630),"")</f>
        <v>9.6095077682917335E-2</v>
      </c>
      <c r="S630" s="8">
        <f>IFERROR(1/R630,"")</f>
        <v>10.406360285171697</v>
      </c>
    </row>
    <row r="631" spans="1:19" x14ac:dyDescent="0.25">
      <c r="A631" s="1">
        <v>66</v>
      </c>
      <c r="B631" s="5">
        <v>0.72916666666666663</v>
      </c>
      <c r="C631" s="1" t="s">
        <v>29</v>
      </c>
      <c r="D631" s="1">
        <v>9</v>
      </c>
      <c r="E631" s="1">
        <v>10</v>
      </c>
      <c r="F631" s="1" t="s">
        <v>664</v>
      </c>
      <c r="G631" s="2">
        <v>49.988399999999899</v>
      </c>
      <c r="H631" s="6">
        <f>1+COUNTIFS(A:A,A631,O:O,"&lt;"&amp;O631)</f>
        <v>6</v>
      </c>
      <c r="I631" s="2">
        <f>AVERAGEIF(A:A,A631,G:G)</f>
        <v>49.102033333333317</v>
      </c>
      <c r="J631" s="2">
        <f>G631-I631</f>
        <v>0.88636666666658215</v>
      </c>
      <c r="K631" s="2">
        <f>90+J631</f>
        <v>90.886366666666589</v>
      </c>
      <c r="L631" s="2">
        <f>EXP(0.06*K631)</f>
        <v>233.49998199505936</v>
      </c>
      <c r="M631" s="2">
        <f>SUMIF(A:A,A631,L:L)</f>
        <v>2777.6091938912573</v>
      </c>
      <c r="N631" s="3">
        <f>L631/M631</f>
        <v>8.4065095445605309E-2</v>
      </c>
      <c r="O631" s="7">
        <f>1/N631</f>
        <v>11.895543503510972</v>
      </c>
      <c r="P631" s="3">
        <f>IF(O631&gt;21,"",N631)</f>
        <v>8.4065095445605309E-2</v>
      </c>
      <c r="Q631" s="3">
        <f>IF(ISNUMBER(P631),SUMIF(A:A,A631,P:P),"")</f>
        <v>0.96010689729132137</v>
      </c>
      <c r="R631" s="3">
        <f>IFERROR(P631*(1/Q631),"")</f>
        <v>8.7558058048298526E-2</v>
      </c>
      <c r="S631" s="8">
        <f>IFERROR(1/R631,"")</f>
        <v>11.420993364749854</v>
      </c>
    </row>
    <row r="632" spans="1:19" x14ac:dyDescent="0.25">
      <c r="A632" s="1">
        <v>66</v>
      </c>
      <c r="B632" s="5">
        <v>0.72916666666666663</v>
      </c>
      <c r="C632" s="1" t="s">
        <v>29</v>
      </c>
      <c r="D632" s="1">
        <v>9</v>
      </c>
      <c r="E632" s="1">
        <v>1</v>
      </c>
      <c r="F632" s="1" t="s">
        <v>658</v>
      </c>
      <c r="G632" s="2">
        <v>49.4350666666666</v>
      </c>
      <c r="H632" s="6">
        <f>1+COUNTIFS(A:A,A632,O:O,"&lt;"&amp;O632)</f>
        <v>7</v>
      </c>
      <c r="I632" s="2">
        <f>AVERAGEIF(A:A,A632,G:G)</f>
        <v>49.102033333333317</v>
      </c>
      <c r="J632" s="2">
        <f>G632-I632</f>
        <v>0.33303333333328311</v>
      </c>
      <c r="K632" s="2">
        <f>90+J632</f>
        <v>90.333033333333276</v>
      </c>
      <c r="L632" s="2">
        <f>EXP(0.06*K632)</f>
        <v>225.87505671441966</v>
      </c>
      <c r="M632" s="2">
        <f>SUMIF(A:A,A632,L:L)</f>
        <v>2777.6091938912573</v>
      </c>
      <c r="N632" s="3">
        <f>L632/M632</f>
        <v>8.131995574149968E-2</v>
      </c>
      <c r="O632" s="7">
        <f>1/N632</f>
        <v>12.297104577611988</v>
      </c>
      <c r="P632" s="3">
        <f>IF(O632&gt;21,"",N632)</f>
        <v>8.131995574149968E-2</v>
      </c>
      <c r="Q632" s="3">
        <f>IF(ISNUMBER(P632),SUMIF(A:A,A632,P:P),"")</f>
        <v>0.96010689729132137</v>
      </c>
      <c r="R632" s="3">
        <f>IFERROR(P632*(1/Q632),"")</f>
        <v>8.4698855899193778E-2</v>
      </c>
      <c r="S632" s="8">
        <f>IFERROR(1/R632,"")</f>
        <v>11.806534921677953</v>
      </c>
    </row>
    <row r="633" spans="1:19" x14ac:dyDescent="0.25">
      <c r="A633" s="1">
        <v>66</v>
      </c>
      <c r="B633" s="5">
        <v>0.72916666666666663</v>
      </c>
      <c r="C633" s="1" t="s">
        <v>29</v>
      </c>
      <c r="D633" s="1">
        <v>9</v>
      </c>
      <c r="E633" s="1">
        <v>14</v>
      </c>
      <c r="F633" s="1" t="s">
        <v>668</v>
      </c>
      <c r="G633" s="2">
        <v>49.067399999999999</v>
      </c>
      <c r="H633" s="6">
        <f>1+COUNTIFS(A:A,A633,O:O,"&lt;"&amp;O633)</f>
        <v>8</v>
      </c>
      <c r="I633" s="2">
        <f>AVERAGEIF(A:A,A633,G:G)</f>
        <v>49.102033333333317</v>
      </c>
      <c r="J633" s="2">
        <f>G633-I633</f>
        <v>-3.4633333333317751E-2</v>
      </c>
      <c r="K633" s="2">
        <f>90+J633</f>
        <v>89.965366666666682</v>
      </c>
      <c r="L633" s="2">
        <f>EXP(0.06*K633)</f>
        <v>220.94681136612596</v>
      </c>
      <c r="M633" s="2">
        <f>SUMIF(A:A,A633,L:L)</f>
        <v>2777.6091938912573</v>
      </c>
      <c r="N633" s="3">
        <f>L633/M633</f>
        <v>7.9545679734949776E-2</v>
      </c>
      <c r="O633" s="7">
        <f>1/N633</f>
        <v>12.571392982397668</v>
      </c>
      <c r="P633" s="3">
        <f>IF(O633&gt;21,"",N633)</f>
        <v>7.9545679734949776E-2</v>
      </c>
      <c r="Q633" s="3">
        <f>IF(ISNUMBER(P633),SUMIF(A:A,A633,P:P),"")</f>
        <v>0.96010689729132137</v>
      </c>
      <c r="R633" s="3">
        <f>IFERROR(P633*(1/Q633),"")</f>
        <v>8.2850857502811528E-2</v>
      </c>
      <c r="S633" s="8">
        <f>IFERROR(1/R633,"")</f>
        <v>12.069881110959717</v>
      </c>
    </row>
    <row r="634" spans="1:19" x14ac:dyDescent="0.25">
      <c r="A634" s="1">
        <v>66</v>
      </c>
      <c r="B634" s="5">
        <v>0.72916666666666663</v>
      </c>
      <c r="C634" s="1" t="s">
        <v>29</v>
      </c>
      <c r="D634" s="1">
        <v>9</v>
      </c>
      <c r="E634" s="1">
        <v>6</v>
      </c>
      <c r="F634" s="1" t="s">
        <v>662</v>
      </c>
      <c r="G634" s="2">
        <v>45.357500000000002</v>
      </c>
      <c r="H634" s="6">
        <f>1+COUNTIFS(A:A,A634,O:O,"&lt;"&amp;O634)</f>
        <v>9</v>
      </c>
      <c r="I634" s="2">
        <f>AVERAGEIF(A:A,A634,G:G)</f>
        <v>49.102033333333317</v>
      </c>
      <c r="J634" s="2">
        <f>G634-I634</f>
        <v>-3.7445333333333153</v>
      </c>
      <c r="K634" s="2">
        <f>90+J634</f>
        <v>86.255466666666678</v>
      </c>
      <c r="L634" s="2">
        <f>EXP(0.06*K634)</f>
        <v>176.85461307719842</v>
      </c>
      <c r="M634" s="2">
        <f>SUMIF(A:A,A634,L:L)</f>
        <v>2777.6091938912573</v>
      </c>
      <c r="N634" s="3">
        <f>L634/M634</f>
        <v>6.3671524945320385E-2</v>
      </c>
      <c r="O634" s="7">
        <f>1/N634</f>
        <v>15.705607818546463</v>
      </c>
      <c r="P634" s="3">
        <f>IF(O634&gt;21,"",N634)</f>
        <v>6.3671524945320385E-2</v>
      </c>
      <c r="Q634" s="3">
        <f>IF(ISNUMBER(P634),SUMIF(A:A,A634,P:P),"")</f>
        <v>0.96010689729132137</v>
      </c>
      <c r="R634" s="3">
        <f>IFERROR(P634*(1/Q634),"")</f>
        <v>6.6317120650786016E-2</v>
      </c>
      <c r="S634" s="8">
        <f>IFERROR(1/R634,"")</f>
        <v>15.079062392738965</v>
      </c>
    </row>
    <row r="635" spans="1:19" x14ac:dyDescent="0.25">
      <c r="A635" s="1">
        <v>66</v>
      </c>
      <c r="B635" s="5">
        <v>0.72916666666666663</v>
      </c>
      <c r="C635" s="1" t="s">
        <v>29</v>
      </c>
      <c r="D635" s="1">
        <v>9</v>
      </c>
      <c r="E635" s="1">
        <v>13</v>
      </c>
      <c r="F635" s="1" t="s">
        <v>667</v>
      </c>
      <c r="G635" s="2">
        <v>44.973566666666699</v>
      </c>
      <c r="H635" s="6">
        <f>1+COUNTIFS(A:A,A635,O:O,"&lt;"&amp;O635)</f>
        <v>10</v>
      </c>
      <c r="I635" s="2">
        <f>AVERAGEIF(A:A,A635,G:G)</f>
        <v>49.102033333333317</v>
      </c>
      <c r="J635" s="2">
        <f>G635-I635</f>
        <v>-4.1284666666666183</v>
      </c>
      <c r="K635" s="2">
        <f>90+J635</f>
        <v>85.871533333333389</v>
      </c>
      <c r="L635" s="2">
        <f>EXP(0.06*K635)</f>
        <v>172.82715655295598</v>
      </c>
      <c r="M635" s="2">
        <f>SUMIF(A:A,A635,L:L)</f>
        <v>2777.6091938912573</v>
      </c>
      <c r="N635" s="3">
        <f>L635/M635</f>
        <v>6.2221552597482556E-2</v>
      </c>
      <c r="O635" s="7">
        <f>1/N635</f>
        <v>16.071601531210575</v>
      </c>
      <c r="P635" s="3">
        <f>IF(O635&gt;21,"",N635)</f>
        <v>6.2221552597482556E-2</v>
      </c>
      <c r="Q635" s="3">
        <f>IF(ISNUMBER(P635),SUMIF(A:A,A635,P:P),"")</f>
        <v>0.96010689729132137</v>
      </c>
      <c r="R635" s="3">
        <f>IFERROR(P635*(1/Q635),"")</f>
        <v>6.4806900953449681E-2</v>
      </c>
      <c r="S635" s="8">
        <f>IFERROR(1/R635,"")</f>
        <v>15.430455480633036</v>
      </c>
    </row>
    <row r="636" spans="1:19" x14ac:dyDescent="0.25">
      <c r="A636" s="1">
        <v>66</v>
      </c>
      <c r="B636" s="5">
        <v>0.72916666666666663</v>
      </c>
      <c r="C636" s="1" t="s">
        <v>29</v>
      </c>
      <c r="D636" s="1">
        <v>9</v>
      </c>
      <c r="E636" s="1">
        <v>4</v>
      </c>
      <c r="F636" s="1" t="s">
        <v>660</v>
      </c>
      <c r="G636" s="2">
        <v>44.007600000000004</v>
      </c>
      <c r="H636" s="6">
        <f>1+COUNTIFS(A:A,A636,O:O,"&lt;"&amp;O636)</f>
        <v>11</v>
      </c>
      <c r="I636" s="2">
        <f>AVERAGEIF(A:A,A636,G:G)</f>
        <v>49.102033333333317</v>
      </c>
      <c r="J636" s="2">
        <f>G636-I636</f>
        <v>-5.0944333333333134</v>
      </c>
      <c r="K636" s="2">
        <f>90+J636</f>
        <v>84.905566666666687</v>
      </c>
      <c r="L636" s="2">
        <f>EXP(0.06*K636)</f>
        <v>163.09518705085614</v>
      </c>
      <c r="M636" s="2">
        <f>SUMIF(A:A,A636,L:L)</f>
        <v>2777.6091938912573</v>
      </c>
      <c r="N636" s="3">
        <f>L636/M636</f>
        <v>5.8717830935161169E-2</v>
      </c>
      <c r="O636" s="7">
        <f>1/N636</f>
        <v>17.030601847405507</v>
      </c>
      <c r="P636" s="3">
        <f>IF(O636&gt;21,"",N636)</f>
        <v>5.8717830935161169E-2</v>
      </c>
      <c r="Q636" s="3">
        <f>IF(ISNUMBER(P636),SUMIF(A:A,A636,P:P),"")</f>
        <v>0.96010689729132137</v>
      </c>
      <c r="R636" s="3">
        <f>IFERROR(P636*(1/Q636),"")</f>
        <v>6.1157597243408461E-2</v>
      </c>
      <c r="S636" s="8">
        <f>IFERROR(1/R636,"")</f>
        <v>16.351198298716348</v>
      </c>
    </row>
    <row r="637" spans="1:19" x14ac:dyDescent="0.25">
      <c r="A637" s="1">
        <v>66</v>
      </c>
      <c r="B637" s="5">
        <v>0.72916666666666663</v>
      </c>
      <c r="C637" s="1" t="s">
        <v>29</v>
      </c>
      <c r="D637" s="1">
        <v>9</v>
      </c>
      <c r="E637" s="1">
        <v>7</v>
      </c>
      <c r="F637" s="1" t="s">
        <v>663</v>
      </c>
      <c r="G637" s="2">
        <v>37.565266666666602</v>
      </c>
      <c r="H637" s="6">
        <f>1+COUNTIFS(A:A,A637,O:O,"&lt;"&amp;O637)</f>
        <v>12</v>
      </c>
      <c r="I637" s="2">
        <f>AVERAGEIF(A:A,A637,G:G)</f>
        <v>49.102033333333317</v>
      </c>
      <c r="J637" s="2">
        <f>G637-I637</f>
        <v>-11.536766666666715</v>
      </c>
      <c r="K637" s="2">
        <f>90+J637</f>
        <v>78.463233333333278</v>
      </c>
      <c r="L637" s="2">
        <f>EXP(0.06*K637)</f>
        <v>110.8074488564733</v>
      </c>
      <c r="M637" s="2">
        <f>SUMIF(A:A,A637,L:L)</f>
        <v>2777.6091938912573</v>
      </c>
      <c r="N637" s="3">
        <f>L637/M637</f>
        <v>3.9893102708678387E-2</v>
      </c>
      <c r="O637" s="7">
        <f>1/N637</f>
        <v>25.066989832868</v>
      </c>
      <c r="P637" s="3" t="str">
        <f>IF(O637&gt;21,"",N637)</f>
        <v/>
      </c>
      <c r="Q637" s="3" t="str">
        <f>IF(ISNUMBER(P637),SUMIF(A:A,A637,P:P),"")</f>
        <v/>
      </c>
      <c r="R637" s="3" t="str">
        <f>IFERROR(P637*(1/Q637),"")</f>
        <v/>
      </c>
      <c r="S637" s="8" t="str">
        <f>IFERROR(1/R637,"")</f>
        <v/>
      </c>
    </row>
    <row r="638" spans="1:19" x14ac:dyDescent="0.25">
      <c r="A638" s="1">
        <v>67</v>
      </c>
      <c r="B638" s="5">
        <v>0.73402777777777783</v>
      </c>
      <c r="C638" s="1" t="s">
        <v>70</v>
      </c>
      <c r="D638" s="1">
        <v>8</v>
      </c>
      <c r="E638" s="1">
        <v>6</v>
      </c>
      <c r="F638" s="1" t="s">
        <v>673</v>
      </c>
      <c r="G638" s="2">
        <v>68.317633333333205</v>
      </c>
      <c r="H638" s="6">
        <f>1+COUNTIFS(A:A,A638,O:O,"&lt;"&amp;O638)</f>
        <v>1</v>
      </c>
      <c r="I638" s="2">
        <f>AVERAGEIF(A:A,A638,G:G)</f>
        <v>50.82409285714283</v>
      </c>
      <c r="J638" s="2">
        <f>G638-I638</f>
        <v>17.493540476190375</v>
      </c>
      <c r="K638" s="2">
        <f>90+J638</f>
        <v>107.49354047619038</v>
      </c>
      <c r="L638" s="2">
        <f>EXP(0.06*K638)</f>
        <v>632.45712299424088</v>
      </c>
      <c r="M638" s="2">
        <f>SUMIF(A:A,A638,L:L)</f>
        <v>3582.357873543091</v>
      </c>
      <c r="N638" s="3">
        <f>L638/M638</f>
        <v>0.17654772228792323</v>
      </c>
      <c r="O638" s="7">
        <f>1/N638</f>
        <v>5.6641908886773846</v>
      </c>
      <c r="P638" s="3">
        <f>IF(O638&gt;21,"",N638)</f>
        <v>0.17654772228792323</v>
      </c>
      <c r="Q638" s="3">
        <f>IF(ISNUMBER(P638),SUMIF(A:A,A638,P:P),"")</f>
        <v>0.82132919397731163</v>
      </c>
      <c r="R638" s="3">
        <f>IFERROR(P638*(1/Q638),"")</f>
        <v>0.21495366727801982</v>
      </c>
      <c r="S638" s="8">
        <f>IFERROR(1/R638,"")</f>
        <v>4.652165337131029</v>
      </c>
    </row>
    <row r="639" spans="1:19" x14ac:dyDescent="0.25">
      <c r="A639" s="1">
        <v>67</v>
      </c>
      <c r="B639" s="5">
        <v>0.73402777777777783</v>
      </c>
      <c r="C639" s="1" t="s">
        <v>70</v>
      </c>
      <c r="D639" s="1">
        <v>8</v>
      </c>
      <c r="E639" s="1">
        <v>2</v>
      </c>
      <c r="F639" s="1" t="s">
        <v>669</v>
      </c>
      <c r="G639" s="2">
        <v>60.667200000000001</v>
      </c>
      <c r="H639" s="6">
        <f>1+COUNTIFS(A:A,A639,O:O,"&lt;"&amp;O639)</f>
        <v>2</v>
      </c>
      <c r="I639" s="2">
        <f>AVERAGEIF(A:A,A639,G:G)</f>
        <v>50.82409285714283</v>
      </c>
      <c r="J639" s="2">
        <f>G639-I639</f>
        <v>9.8431071428571713</v>
      </c>
      <c r="K639" s="2">
        <f>90+J639</f>
        <v>99.843107142857178</v>
      </c>
      <c r="L639" s="2">
        <f>EXP(0.06*K639)</f>
        <v>399.64890675868139</v>
      </c>
      <c r="M639" s="2">
        <f>SUMIF(A:A,A639,L:L)</f>
        <v>3582.357873543091</v>
      </c>
      <c r="N639" s="3">
        <f>L639/M639</f>
        <v>0.11156029656060384</v>
      </c>
      <c r="O639" s="7">
        <f>1/N639</f>
        <v>8.9637624749120448</v>
      </c>
      <c r="P639" s="3">
        <f>IF(O639&gt;21,"",N639)</f>
        <v>0.11156029656060384</v>
      </c>
      <c r="Q639" s="3">
        <f>IF(ISNUMBER(P639),SUMIF(A:A,A639,P:P),"")</f>
        <v>0.82132919397731163</v>
      </c>
      <c r="R639" s="3">
        <f>IFERROR(P639*(1/Q639),"")</f>
        <v>0.13582896770096498</v>
      </c>
      <c r="S639" s="8">
        <f>IFERROR(1/R639,"")</f>
        <v>7.3621998085235809</v>
      </c>
    </row>
    <row r="640" spans="1:19" x14ac:dyDescent="0.25">
      <c r="A640" s="1">
        <v>67</v>
      </c>
      <c r="B640" s="5">
        <v>0.73402777777777783</v>
      </c>
      <c r="C640" s="1" t="s">
        <v>70</v>
      </c>
      <c r="D640" s="1">
        <v>8</v>
      </c>
      <c r="E640" s="1">
        <v>5</v>
      </c>
      <c r="F640" s="1" t="s">
        <v>672</v>
      </c>
      <c r="G640" s="2">
        <v>60.1015333333333</v>
      </c>
      <c r="H640" s="6">
        <f>1+COUNTIFS(A:A,A640,O:O,"&lt;"&amp;O640)</f>
        <v>3</v>
      </c>
      <c r="I640" s="2">
        <f>AVERAGEIF(A:A,A640,G:G)</f>
        <v>50.82409285714283</v>
      </c>
      <c r="J640" s="2">
        <f>G640-I640</f>
        <v>9.2774404761904705</v>
      </c>
      <c r="K640" s="2">
        <f>90+J640</f>
        <v>99.277440476190463</v>
      </c>
      <c r="L640" s="2">
        <f>EXP(0.06*K640)</f>
        <v>386.31242318251464</v>
      </c>
      <c r="M640" s="2">
        <f>SUMIF(A:A,A640,L:L)</f>
        <v>3582.357873543091</v>
      </c>
      <c r="N640" s="3">
        <f>L640/M640</f>
        <v>0.10783747375871094</v>
      </c>
      <c r="O640" s="7">
        <f>1/N640</f>
        <v>9.2732142653631247</v>
      </c>
      <c r="P640" s="3">
        <f>IF(O640&gt;21,"",N640)</f>
        <v>0.10783747375871094</v>
      </c>
      <c r="Q640" s="3">
        <f>IF(ISNUMBER(P640),SUMIF(A:A,A640,P:P),"")</f>
        <v>0.82132919397731163</v>
      </c>
      <c r="R640" s="3">
        <f>IFERROR(P640*(1/Q640),"")</f>
        <v>0.13129628722498551</v>
      </c>
      <c r="S640" s="8">
        <f>IFERROR(1/R640,"")</f>
        <v>7.6163615981496031</v>
      </c>
    </row>
    <row r="641" spans="1:19" x14ac:dyDescent="0.25">
      <c r="A641" s="1">
        <v>67</v>
      </c>
      <c r="B641" s="5">
        <v>0.73402777777777783</v>
      </c>
      <c r="C641" s="1" t="s">
        <v>70</v>
      </c>
      <c r="D641" s="1">
        <v>8</v>
      </c>
      <c r="E641" s="1">
        <v>9</v>
      </c>
      <c r="F641" s="1" t="s">
        <v>676</v>
      </c>
      <c r="G641" s="2">
        <v>59.189033333333299</v>
      </c>
      <c r="H641" s="6">
        <f>1+COUNTIFS(A:A,A641,O:O,"&lt;"&amp;O641)</f>
        <v>4</v>
      </c>
      <c r="I641" s="2">
        <f>AVERAGEIF(A:A,A641,G:G)</f>
        <v>50.82409285714283</v>
      </c>
      <c r="J641" s="2">
        <f>G641-I641</f>
        <v>8.3649404761904691</v>
      </c>
      <c r="K641" s="2">
        <f>90+J641</f>
        <v>98.364940476190469</v>
      </c>
      <c r="L641" s="2">
        <f>EXP(0.06*K641)</f>
        <v>365.73039218209459</v>
      </c>
      <c r="M641" s="2">
        <f>SUMIF(A:A,A641,L:L)</f>
        <v>3582.357873543091</v>
      </c>
      <c r="N641" s="3">
        <f>L641/M641</f>
        <v>0.10209208713711593</v>
      </c>
      <c r="O641" s="7">
        <f>1/N641</f>
        <v>9.7950784242165483</v>
      </c>
      <c r="P641" s="3">
        <f>IF(O641&gt;21,"",N641)</f>
        <v>0.10209208713711593</v>
      </c>
      <c r="Q641" s="3">
        <f>IF(ISNUMBER(P641),SUMIF(A:A,A641,P:P),"")</f>
        <v>0.82132919397731163</v>
      </c>
      <c r="R641" s="3">
        <f>IFERROR(P641*(1/Q641),"")</f>
        <v>0.12430105722010427</v>
      </c>
      <c r="S641" s="8">
        <f>IFERROR(1/R641,"")</f>
        <v>8.0449838671063318</v>
      </c>
    </row>
    <row r="642" spans="1:19" x14ac:dyDescent="0.25">
      <c r="A642" s="1">
        <v>67</v>
      </c>
      <c r="B642" s="5">
        <v>0.73402777777777783</v>
      </c>
      <c r="C642" s="1" t="s">
        <v>70</v>
      </c>
      <c r="D642" s="1">
        <v>8</v>
      </c>
      <c r="E642" s="1">
        <v>4</v>
      </c>
      <c r="F642" s="1" t="s">
        <v>671</v>
      </c>
      <c r="G642" s="2">
        <v>54.862933333333295</v>
      </c>
      <c r="H642" s="6">
        <f>1+COUNTIFS(A:A,A642,O:O,"&lt;"&amp;O642)</f>
        <v>5</v>
      </c>
      <c r="I642" s="2">
        <f>AVERAGEIF(A:A,A642,G:G)</f>
        <v>50.82409285714283</v>
      </c>
      <c r="J642" s="2">
        <f>G642-I642</f>
        <v>4.0388404761904653</v>
      </c>
      <c r="K642" s="2">
        <f>90+J642</f>
        <v>94.038840476190472</v>
      </c>
      <c r="L642" s="2">
        <f>EXP(0.06*K642)</f>
        <v>282.11941212782915</v>
      </c>
      <c r="M642" s="2">
        <f>SUMIF(A:A,A642,L:L)</f>
        <v>3582.357873543091</v>
      </c>
      <c r="N642" s="3">
        <f>L642/M642</f>
        <v>7.8752436826977898E-2</v>
      </c>
      <c r="O642" s="7">
        <f>1/N642</f>
        <v>12.698019772988587</v>
      </c>
      <c r="P642" s="3">
        <f>IF(O642&gt;21,"",N642)</f>
        <v>7.8752436826977898E-2</v>
      </c>
      <c r="Q642" s="3">
        <f>IF(ISNUMBER(P642),SUMIF(A:A,A642,P:P),"")</f>
        <v>0.82132919397731163</v>
      </c>
      <c r="R642" s="3">
        <f>IFERROR(P642*(1/Q642),"")</f>
        <v>9.5884131971027145E-2</v>
      </c>
      <c r="S642" s="8">
        <f>IFERROR(1/R642,"")</f>
        <v>10.429254345256682</v>
      </c>
    </row>
    <row r="643" spans="1:19" x14ac:dyDescent="0.25">
      <c r="A643" s="1">
        <v>67</v>
      </c>
      <c r="B643" s="5">
        <v>0.73402777777777783</v>
      </c>
      <c r="C643" s="1" t="s">
        <v>70</v>
      </c>
      <c r="D643" s="1">
        <v>8</v>
      </c>
      <c r="E643" s="1">
        <v>12</v>
      </c>
      <c r="F643" s="1" t="s">
        <v>679</v>
      </c>
      <c r="G643" s="2">
        <v>53.0236666666666</v>
      </c>
      <c r="H643" s="6">
        <f>1+COUNTIFS(A:A,A643,O:O,"&lt;"&amp;O643)</f>
        <v>6</v>
      </c>
      <c r="I643" s="2">
        <f>AVERAGEIF(A:A,A643,G:G)</f>
        <v>50.82409285714283</v>
      </c>
      <c r="J643" s="2">
        <f>G643-I643</f>
        <v>2.1995738095237698</v>
      </c>
      <c r="K643" s="2">
        <f>90+J643</f>
        <v>92.19957380952377</v>
      </c>
      <c r="L643" s="2">
        <f>EXP(0.06*K643)</f>
        <v>252.64224296406937</v>
      </c>
      <c r="M643" s="2">
        <f>SUMIF(A:A,A643,L:L)</f>
        <v>3582.357873543091</v>
      </c>
      <c r="N643" s="3">
        <f>L643/M643</f>
        <v>7.0524010130287848E-2</v>
      </c>
      <c r="O643" s="7">
        <f>1/N643</f>
        <v>14.179568038637829</v>
      </c>
      <c r="P643" s="3">
        <f>IF(O643&gt;21,"",N643)</f>
        <v>7.0524010130287848E-2</v>
      </c>
      <c r="Q643" s="3">
        <f>IF(ISNUMBER(P643),SUMIF(A:A,A643,P:P),"")</f>
        <v>0.82132919397731163</v>
      </c>
      <c r="R643" s="3">
        <f>IFERROR(P643*(1/Q643),"")</f>
        <v>8.5865704820223404E-2</v>
      </c>
      <c r="S643" s="8">
        <f>IFERROR(1/R643,"")</f>
        <v>11.646093188120856</v>
      </c>
    </row>
    <row r="644" spans="1:19" x14ac:dyDescent="0.25">
      <c r="A644" s="1">
        <v>67</v>
      </c>
      <c r="B644" s="5">
        <v>0.73402777777777783</v>
      </c>
      <c r="C644" s="1" t="s">
        <v>70</v>
      </c>
      <c r="D644" s="1">
        <v>8</v>
      </c>
      <c r="E644" s="1">
        <v>11</v>
      </c>
      <c r="F644" s="1" t="s">
        <v>678</v>
      </c>
      <c r="G644" s="2">
        <v>51.377933333333303</v>
      </c>
      <c r="H644" s="6">
        <f>1+COUNTIFS(A:A,A644,O:O,"&lt;"&amp;O644)</f>
        <v>7</v>
      </c>
      <c r="I644" s="2">
        <f>AVERAGEIF(A:A,A644,G:G)</f>
        <v>50.82409285714283</v>
      </c>
      <c r="J644" s="2">
        <f>G644-I644</f>
        <v>0.55384047619047294</v>
      </c>
      <c r="K644" s="2">
        <f>90+J644</f>
        <v>90.553840476190473</v>
      </c>
      <c r="L644" s="2">
        <f>EXP(0.06*K644)</f>
        <v>228.88745699286585</v>
      </c>
      <c r="M644" s="2">
        <f>SUMIF(A:A,A644,L:L)</f>
        <v>3582.357873543091</v>
      </c>
      <c r="N644" s="3">
        <f>L644/M644</f>
        <v>6.3892962421001023E-2</v>
      </c>
      <c r="O644" s="7">
        <f>1/N644</f>
        <v>15.651175999804781</v>
      </c>
      <c r="P644" s="3">
        <f>IF(O644&gt;21,"",N644)</f>
        <v>6.3892962421001023E-2</v>
      </c>
      <c r="Q644" s="3">
        <f>IF(ISNUMBER(P644),SUMIF(A:A,A644,P:P),"")</f>
        <v>0.82132919397731163</v>
      </c>
      <c r="R644" s="3">
        <f>IFERROR(P644*(1/Q644),"")</f>
        <v>7.7792148251296669E-2</v>
      </c>
      <c r="S644" s="8">
        <f>IFERROR(1/R644,"")</f>
        <v>12.854767768716705</v>
      </c>
    </row>
    <row r="645" spans="1:19" x14ac:dyDescent="0.25">
      <c r="A645" s="1">
        <v>67</v>
      </c>
      <c r="B645" s="5">
        <v>0.73402777777777783</v>
      </c>
      <c r="C645" s="1" t="s">
        <v>70</v>
      </c>
      <c r="D645" s="1">
        <v>8</v>
      </c>
      <c r="E645" s="1">
        <v>14</v>
      </c>
      <c r="F645" s="1" t="s">
        <v>681</v>
      </c>
      <c r="G645" s="2">
        <v>49.441333333333297</v>
      </c>
      <c r="H645" s="6">
        <f>1+COUNTIFS(A:A,A645,O:O,"&lt;"&amp;O645)</f>
        <v>8</v>
      </c>
      <c r="I645" s="2">
        <f>AVERAGEIF(A:A,A645,G:G)</f>
        <v>50.82409285714283</v>
      </c>
      <c r="J645" s="2">
        <f>G645-I645</f>
        <v>-1.3827595238095327</v>
      </c>
      <c r="K645" s="2">
        <f>90+J645</f>
        <v>88.61724047619046</v>
      </c>
      <c r="L645" s="2">
        <f>EXP(0.06*K645)</f>
        <v>203.77866484296723</v>
      </c>
      <c r="M645" s="2">
        <f>SUMIF(A:A,A645,L:L)</f>
        <v>3582.357873543091</v>
      </c>
      <c r="N645" s="3">
        <f>L645/M645</f>
        <v>5.6883949632151695E-2</v>
      </c>
      <c r="O645" s="7">
        <f>1/N645</f>
        <v>17.579651315821859</v>
      </c>
      <c r="P645" s="3">
        <f>IF(O645&gt;21,"",N645)</f>
        <v>5.6883949632151695E-2</v>
      </c>
      <c r="Q645" s="3">
        <f>IF(ISNUMBER(P645),SUMIF(A:A,A645,P:P),"")</f>
        <v>0.82132919397731163</v>
      </c>
      <c r="R645" s="3">
        <f>IFERROR(P645*(1/Q645),"")</f>
        <v>6.9258404607158111E-2</v>
      </c>
      <c r="S645" s="8">
        <f>IFERROR(1/R645,"")</f>
        <v>14.438680845626154</v>
      </c>
    </row>
    <row r="646" spans="1:19" x14ac:dyDescent="0.25">
      <c r="A646" s="1">
        <v>67</v>
      </c>
      <c r="B646" s="5">
        <v>0.73402777777777783</v>
      </c>
      <c r="C646" s="1" t="s">
        <v>70</v>
      </c>
      <c r="D646" s="1">
        <v>8</v>
      </c>
      <c r="E646" s="1">
        <v>10</v>
      </c>
      <c r="F646" s="1" t="s">
        <v>677</v>
      </c>
      <c r="G646" s="2">
        <v>48.337400000000002</v>
      </c>
      <c r="H646" s="6">
        <f>1+COUNTIFS(A:A,A646,O:O,"&lt;"&amp;O646)</f>
        <v>9</v>
      </c>
      <c r="I646" s="2">
        <f>AVERAGEIF(A:A,A646,G:G)</f>
        <v>50.82409285714283</v>
      </c>
      <c r="J646" s="2">
        <f>G646-I646</f>
        <v>-2.4866928571428275</v>
      </c>
      <c r="K646" s="2">
        <f>90+J646</f>
        <v>87.513307142857172</v>
      </c>
      <c r="L646" s="2">
        <f>EXP(0.06*K646)</f>
        <v>190.71848277015965</v>
      </c>
      <c r="M646" s="2">
        <f>SUMIF(A:A,A646,L:L)</f>
        <v>3582.357873543091</v>
      </c>
      <c r="N646" s="3">
        <f>L646/M646</f>
        <v>5.3238255222539131E-2</v>
      </c>
      <c r="O646" s="7">
        <f>1/N646</f>
        <v>18.783485593581897</v>
      </c>
      <c r="P646" s="3">
        <f>IF(O646&gt;21,"",N646)</f>
        <v>5.3238255222539131E-2</v>
      </c>
      <c r="Q646" s="3">
        <f>IF(ISNUMBER(P646),SUMIF(A:A,A646,P:P),"")</f>
        <v>0.82132919397731163</v>
      </c>
      <c r="R646" s="3">
        <f>IFERROR(P646*(1/Q646),"")</f>
        <v>6.4819630926220048E-2</v>
      </c>
      <c r="S646" s="8">
        <f>IFERROR(1/R646,"")</f>
        <v>15.427425082661065</v>
      </c>
    </row>
    <row r="647" spans="1:19" x14ac:dyDescent="0.25">
      <c r="A647" s="1">
        <v>67</v>
      </c>
      <c r="B647" s="5">
        <v>0.73402777777777783</v>
      </c>
      <c r="C647" s="1" t="s">
        <v>70</v>
      </c>
      <c r="D647" s="1">
        <v>8</v>
      </c>
      <c r="E647" s="1">
        <v>7</v>
      </c>
      <c r="F647" s="1" t="s">
        <v>674</v>
      </c>
      <c r="G647" s="2">
        <v>46.163900000000005</v>
      </c>
      <c r="H647" s="6">
        <f>1+COUNTIFS(A:A,A647,O:O,"&lt;"&amp;O647)</f>
        <v>10</v>
      </c>
      <c r="I647" s="2">
        <f>AVERAGEIF(A:A,A647,G:G)</f>
        <v>50.82409285714283</v>
      </c>
      <c r="J647" s="2">
        <f>G647-I647</f>
        <v>-4.6601928571428246</v>
      </c>
      <c r="K647" s="2">
        <f>90+J647</f>
        <v>85.339807142857182</v>
      </c>
      <c r="L647" s="2">
        <f>EXP(0.06*K647)</f>
        <v>167.40038008481926</v>
      </c>
      <c r="M647" s="2">
        <f>SUMIF(A:A,A647,L:L)</f>
        <v>3582.357873543091</v>
      </c>
      <c r="N647" s="3">
        <f>L647/M647</f>
        <v>4.6729105799598346E-2</v>
      </c>
      <c r="O647" s="7">
        <f>1/N647</f>
        <v>21.399938708191488</v>
      </c>
      <c r="P647" s="3" t="str">
        <f>IF(O647&gt;21,"",N647)</f>
        <v/>
      </c>
      <c r="Q647" s="3" t="str">
        <f>IF(ISNUMBER(P647),SUMIF(A:A,A647,P:P),"")</f>
        <v/>
      </c>
      <c r="R647" s="3" t="str">
        <f>IFERROR(P647*(1/Q647),"")</f>
        <v/>
      </c>
      <c r="S647" s="8" t="str">
        <f>IFERROR(1/R647,"")</f>
        <v/>
      </c>
    </row>
    <row r="648" spans="1:19" x14ac:dyDescent="0.25">
      <c r="A648" s="1">
        <v>67</v>
      </c>
      <c r="B648" s="5">
        <v>0.73402777777777783</v>
      </c>
      <c r="C648" s="1" t="s">
        <v>70</v>
      </c>
      <c r="D648" s="1">
        <v>8</v>
      </c>
      <c r="E648" s="1">
        <v>15</v>
      </c>
      <c r="F648" s="1" t="s">
        <v>682</v>
      </c>
      <c r="G648" s="2">
        <v>44.604866666666695</v>
      </c>
      <c r="H648" s="6">
        <f>1+COUNTIFS(A:A,A648,O:O,"&lt;"&amp;O648)</f>
        <v>11</v>
      </c>
      <c r="I648" s="2">
        <f>AVERAGEIF(A:A,A648,G:G)</f>
        <v>50.82409285714283</v>
      </c>
      <c r="J648" s="2">
        <f>G648-I648</f>
        <v>-6.2192261904761352</v>
      </c>
      <c r="K648" s="2">
        <f>90+J648</f>
        <v>83.780773809523865</v>
      </c>
      <c r="L648" s="2">
        <f>EXP(0.06*K648)</f>
        <v>152.45148717791503</v>
      </c>
      <c r="M648" s="2">
        <f>SUMIF(A:A,A648,L:L)</f>
        <v>3582.357873543091</v>
      </c>
      <c r="N648" s="3">
        <f>L648/M648</f>
        <v>4.2556185774687713E-2</v>
      </c>
      <c r="O648" s="7">
        <f>1/N648</f>
        <v>23.498346522276837</v>
      </c>
      <c r="P648" s="3" t="str">
        <f>IF(O648&gt;21,"",N648)</f>
        <v/>
      </c>
      <c r="Q648" s="3" t="str">
        <f>IF(ISNUMBER(P648),SUMIF(A:A,A648,P:P),"")</f>
        <v/>
      </c>
      <c r="R648" s="3" t="str">
        <f>IFERROR(P648*(1/Q648),"")</f>
        <v/>
      </c>
      <c r="S648" s="8" t="str">
        <f>IFERROR(1/R648,"")</f>
        <v/>
      </c>
    </row>
    <row r="649" spans="1:19" x14ac:dyDescent="0.25">
      <c r="A649" s="1">
        <v>67</v>
      </c>
      <c r="B649" s="5">
        <v>0.73402777777777783</v>
      </c>
      <c r="C649" s="1" t="s">
        <v>70</v>
      </c>
      <c r="D649" s="1">
        <v>8</v>
      </c>
      <c r="E649" s="1">
        <v>13</v>
      </c>
      <c r="F649" s="1" t="s">
        <v>680</v>
      </c>
      <c r="G649" s="2">
        <v>41.7871666666667</v>
      </c>
      <c r="H649" s="6">
        <f>1+COUNTIFS(A:A,A649,O:O,"&lt;"&amp;O649)</f>
        <v>12</v>
      </c>
      <c r="I649" s="2">
        <f>AVERAGEIF(A:A,A649,G:G)</f>
        <v>50.82409285714283</v>
      </c>
      <c r="J649" s="2">
        <f>G649-I649</f>
        <v>-9.0369261904761302</v>
      </c>
      <c r="K649" s="2">
        <f>90+J649</f>
        <v>80.963073809523877</v>
      </c>
      <c r="L649" s="2">
        <f>EXP(0.06*K649)</f>
        <v>128.73865621206522</v>
      </c>
      <c r="M649" s="2">
        <f>SUMIF(A:A,A649,L:L)</f>
        <v>3582.357873543091</v>
      </c>
      <c r="N649" s="3">
        <f>L649/M649</f>
        <v>3.593684962712497E-2</v>
      </c>
      <c r="O649" s="7">
        <f>1/N649</f>
        <v>27.826590543574095</v>
      </c>
      <c r="P649" s="3" t="str">
        <f>IF(O649&gt;21,"",N649)</f>
        <v/>
      </c>
      <c r="Q649" s="3" t="str">
        <f>IF(ISNUMBER(P649),SUMIF(A:A,A649,P:P),"")</f>
        <v/>
      </c>
      <c r="R649" s="3" t="str">
        <f>IFERROR(P649*(1/Q649),"")</f>
        <v/>
      </c>
      <c r="S649" s="8" t="str">
        <f>IFERROR(1/R649,"")</f>
        <v/>
      </c>
    </row>
    <row r="650" spans="1:19" x14ac:dyDescent="0.25">
      <c r="A650" s="1">
        <v>67</v>
      </c>
      <c r="B650" s="5">
        <v>0.73402777777777783</v>
      </c>
      <c r="C650" s="1" t="s">
        <v>70</v>
      </c>
      <c r="D650" s="1">
        <v>8</v>
      </c>
      <c r="E650" s="1">
        <v>3</v>
      </c>
      <c r="F650" s="1" t="s">
        <v>670</v>
      </c>
      <c r="G650" s="2">
        <v>37.634366666666601</v>
      </c>
      <c r="H650" s="6">
        <f>1+COUNTIFS(A:A,A650,O:O,"&lt;"&amp;O650)</f>
        <v>13</v>
      </c>
      <c r="I650" s="2">
        <f>AVERAGEIF(A:A,A650,G:G)</f>
        <v>50.82409285714283</v>
      </c>
      <c r="J650" s="2">
        <f>G650-I650</f>
        <v>-13.189726190476229</v>
      </c>
      <c r="K650" s="2">
        <f>90+J650</f>
        <v>76.810273809523778</v>
      </c>
      <c r="L650" s="2">
        <f>EXP(0.06*K650)</f>
        <v>100.34521877047888</v>
      </c>
      <c r="M650" s="2">
        <f>SUMIF(A:A,A650,L:L)</f>
        <v>3582.357873543091</v>
      </c>
      <c r="N650" s="3">
        <f>L650/M650</f>
        <v>2.8010942042268255E-2</v>
      </c>
      <c r="O650" s="7">
        <f>1/N650</f>
        <v>35.700334479683299</v>
      </c>
      <c r="P650" s="3" t="str">
        <f>IF(O650&gt;21,"",N650)</f>
        <v/>
      </c>
      <c r="Q650" s="3" t="str">
        <f>IF(ISNUMBER(P650),SUMIF(A:A,A650,P:P),"")</f>
        <v/>
      </c>
      <c r="R650" s="3" t="str">
        <f>IFERROR(P650*(1/Q650),"")</f>
        <v/>
      </c>
      <c r="S650" s="8" t="str">
        <f>IFERROR(1/R650,"")</f>
        <v/>
      </c>
    </row>
    <row r="651" spans="1:19" x14ac:dyDescent="0.25">
      <c r="A651" s="1">
        <v>67</v>
      </c>
      <c r="B651" s="5">
        <v>0.73402777777777783</v>
      </c>
      <c r="C651" s="1" t="s">
        <v>70</v>
      </c>
      <c r="D651" s="1">
        <v>8</v>
      </c>
      <c r="E651" s="1">
        <v>8</v>
      </c>
      <c r="F651" s="1" t="s">
        <v>675</v>
      </c>
      <c r="G651" s="2">
        <v>36.0283333333333</v>
      </c>
      <c r="H651" s="6">
        <f>1+COUNTIFS(A:A,A651,O:O,"&lt;"&amp;O651)</f>
        <v>14</v>
      </c>
      <c r="I651" s="2">
        <f>AVERAGEIF(A:A,A651,G:G)</f>
        <v>50.82409285714283</v>
      </c>
      <c r="J651" s="2">
        <f>G651-I651</f>
        <v>-14.795759523809529</v>
      </c>
      <c r="K651" s="2">
        <f>90+J651</f>
        <v>75.204240476190478</v>
      </c>
      <c r="L651" s="2">
        <f>EXP(0.06*K651)</f>
        <v>91.127026482390121</v>
      </c>
      <c r="M651" s="2">
        <f>SUMIF(A:A,A651,L:L)</f>
        <v>3582.357873543091</v>
      </c>
      <c r="N651" s="3">
        <f>L651/M651</f>
        <v>2.5437722779009221E-2</v>
      </c>
      <c r="O651" s="7">
        <f>1/N651</f>
        <v>39.311695024256771</v>
      </c>
      <c r="P651" s="3" t="str">
        <f>IF(O651&gt;21,"",N651)</f>
        <v/>
      </c>
      <c r="Q651" s="3" t="str">
        <f>IF(ISNUMBER(P651),SUMIF(A:A,A651,P:P),"")</f>
        <v/>
      </c>
      <c r="R651" s="3" t="str">
        <f>IFERROR(P651*(1/Q651),"")</f>
        <v/>
      </c>
      <c r="S651" s="8" t="str">
        <f>IFERROR(1/R651,"")</f>
        <v/>
      </c>
    </row>
    <row r="652" spans="1:19" x14ac:dyDescent="0.25">
      <c r="A652" s="1">
        <v>68</v>
      </c>
      <c r="B652" s="5">
        <v>0.7368055555555556</v>
      </c>
      <c r="C652" s="1" t="s">
        <v>184</v>
      </c>
      <c r="D652" s="1">
        <v>6</v>
      </c>
      <c r="E652" s="1">
        <v>2</v>
      </c>
      <c r="F652" s="1" t="s">
        <v>684</v>
      </c>
      <c r="G652" s="2">
        <v>71.516433333333296</v>
      </c>
      <c r="H652" s="6">
        <f>1+COUNTIFS(A:A,A652,O:O,"&lt;"&amp;O652)</f>
        <v>1</v>
      </c>
      <c r="I652" s="2">
        <f>AVERAGEIF(A:A,A652,G:G)</f>
        <v>49.01758484848483</v>
      </c>
      <c r="J652" s="2">
        <f>G652-I652</f>
        <v>22.498848484848466</v>
      </c>
      <c r="K652" s="2">
        <f>90+J652</f>
        <v>112.49884848484847</v>
      </c>
      <c r="L652" s="2">
        <f>EXP(0.06*K652)</f>
        <v>853.99975686823086</v>
      </c>
      <c r="M652" s="2">
        <f>SUMIF(A:A,A652,L:L)</f>
        <v>3112.2809703007861</v>
      </c>
      <c r="N652" s="3">
        <f>L652/M652</f>
        <v>0.2743967414952565</v>
      </c>
      <c r="O652" s="7">
        <f>1/N652</f>
        <v>3.6443581456206431</v>
      </c>
      <c r="P652" s="3">
        <f>IF(O652&gt;21,"",N652)</f>
        <v>0.2743967414952565</v>
      </c>
      <c r="Q652" s="3">
        <f>IF(ISNUMBER(P652),SUMIF(A:A,A652,P:P),"")</f>
        <v>0.8928491433257445</v>
      </c>
      <c r="R652" s="3">
        <f>IFERROR(P652*(1/Q652),"")</f>
        <v>0.30732710396424318</v>
      </c>
      <c r="S652" s="8">
        <f>IFERROR(1/R652,"")</f>
        <v>3.2538620482895899</v>
      </c>
    </row>
    <row r="653" spans="1:19" x14ac:dyDescent="0.25">
      <c r="A653" s="1">
        <v>68</v>
      </c>
      <c r="B653" s="5">
        <v>0.7368055555555556</v>
      </c>
      <c r="C653" s="1" t="s">
        <v>184</v>
      </c>
      <c r="D653" s="1">
        <v>6</v>
      </c>
      <c r="E653" s="1">
        <v>1</v>
      </c>
      <c r="F653" s="1" t="s">
        <v>683</v>
      </c>
      <c r="G653" s="2">
        <v>62.356733333333302</v>
      </c>
      <c r="H653" s="6">
        <f>1+COUNTIFS(A:A,A653,O:O,"&lt;"&amp;O653)</f>
        <v>2</v>
      </c>
      <c r="I653" s="2">
        <f>AVERAGEIF(A:A,A653,G:G)</f>
        <v>49.01758484848483</v>
      </c>
      <c r="J653" s="2">
        <f>G653-I653</f>
        <v>13.339148484848472</v>
      </c>
      <c r="K653" s="2">
        <f>90+J653</f>
        <v>103.33914848484847</v>
      </c>
      <c r="L653" s="2">
        <f>EXP(0.06*K653)</f>
        <v>492.9209957097496</v>
      </c>
      <c r="M653" s="2">
        <f>SUMIF(A:A,A653,L:L)</f>
        <v>3112.2809703007861</v>
      </c>
      <c r="N653" s="3">
        <f>L653/M653</f>
        <v>0.15837933670304558</v>
      </c>
      <c r="O653" s="7">
        <f>1/N653</f>
        <v>6.3139549692328671</v>
      </c>
      <c r="P653" s="3">
        <f>IF(O653&gt;21,"",N653)</f>
        <v>0.15837933670304558</v>
      </c>
      <c r="Q653" s="3">
        <f>IF(ISNUMBER(P653),SUMIF(A:A,A653,P:P),"")</f>
        <v>0.8928491433257445</v>
      </c>
      <c r="R653" s="3">
        <f>IFERROR(P653*(1/Q653),"")</f>
        <v>0.17738644639687237</v>
      </c>
      <c r="S653" s="8">
        <f>IFERROR(1/R653,"")</f>
        <v>5.6374092852768918</v>
      </c>
    </row>
    <row r="654" spans="1:19" x14ac:dyDescent="0.25">
      <c r="A654" s="1">
        <v>68</v>
      </c>
      <c r="B654" s="5">
        <v>0.7368055555555556</v>
      </c>
      <c r="C654" s="1" t="s">
        <v>184</v>
      </c>
      <c r="D654" s="1">
        <v>6</v>
      </c>
      <c r="E654" s="1">
        <v>3</v>
      </c>
      <c r="F654" s="1" t="s">
        <v>685</v>
      </c>
      <c r="G654" s="2">
        <v>62.329033333333292</v>
      </c>
      <c r="H654" s="6">
        <f>1+COUNTIFS(A:A,A654,O:O,"&lt;"&amp;O654)</f>
        <v>3</v>
      </c>
      <c r="I654" s="2">
        <f>AVERAGEIF(A:A,A654,G:G)</f>
        <v>49.01758484848483</v>
      </c>
      <c r="J654" s="2">
        <f>G654-I654</f>
        <v>13.311448484848462</v>
      </c>
      <c r="K654" s="2">
        <f>90+J654</f>
        <v>103.31144848484846</v>
      </c>
      <c r="L654" s="2">
        <f>EXP(0.06*K654)</f>
        <v>492.10244142191351</v>
      </c>
      <c r="M654" s="2">
        <f>SUMIF(A:A,A654,L:L)</f>
        <v>3112.2809703007861</v>
      </c>
      <c r="N654" s="3">
        <f>L654/M654</f>
        <v>0.15811632886549903</v>
      </c>
      <c r="O654" s="7">
        <f>1/N654</f>
        <v>6.324457487566927</v>
      </c>
      <c r="P654" s="3">
        <f>IF(O654&gt;21,"",N654)</f>
        <v>0.15811632886549903</v>
      </c>
      <c r="Q654" s="3">
        <f>IF(ISNUMBER(P654),SUMIF(A:A,A654,P:P),"")</f>
        <v>0.8928491433257445</v>
      </c>
      <c r="R654" s="3">
        <f>IFERROR(P654*(1/Q654),"")</f>
        <v>0.17709187497961493</v>
      </c>
      <c r="S654" s="8">
        <f>IFERROR(1/R654,"")</f>
        <v>5.6467864497742211</v>
      </c>
    </row>
    <row r="655" spans="1:19" x14ac:dyDescent="0.25">
      <c r="A655" s="1">
        <v>68</v>
      </c>
      <c r="B655" s="5">
        <v>0.7368055555555556</v>
      </c>
      <c r="C655" s="1" t="s">
        <v>184</v>
      </c>
      <c r="D655" s="1">
        <v>6</v>
      </c>
      <c r="E655" s="1">
        <v>6</v>
      </c>
      <c r="F655" s="1" t="s">
        <v>688</v>
      </c>
      <c r="G655" s="2">
        <v>48.813200000000002</v>
      </c>
      <c r="H655" s="6">
        <f>1+COUNTIFS(A:A,A655,O:O,"&lt;"&amp;O655)</f>
        <v>4</v>
      </c>
      <c r="I655" s="2">
        <f>AVERAGEIF(A:A,A655,G:G)</f>
        <v>49.01758484848483</v>
      </c>
      <c r="J655" s="2">
        <f>G655-I655</f>
        <v>-0.2043848484848283</v>
      </c>
      <c r="K655" s="2">
        <f>90+J655</f>
        <v>89.795615151515165</v>
      </c>
      <c r="L655" s="2">
        <f>EXP(0.06*K655)</f>
        <v>218.70786927554354</v>
      </c>
      <c r="M655" s="2">
        <f>SUMIF(A:A,A655,L:L)</f>
        <v>3112.2809703007861</v>
      </c>
      <c r="N655" s="3">
        <f>L655/M655</f>
        <v>7.0272533669865467E-2</v>
      </c>
      <c r="O655" s="7">
        <f>1/N655</f>
        <v>14.230310873632606</v>
      </c>
      <c r="P655" s="3">
        <f>IF(O655&gt;21,"",N655)</f>
        <v>7.0272533669865467E-2</v>
      </c>
      <c r="Q655" s="3">
        <f>IF(ISNUMBER(P655),SUMIF(A:A,A655,P:P),"")</f>
        <v>0.8928491433257445</v>
      </c>
      <c r="R655" s="3">
        <f>IFERROR(P655*(1/Q655),"")</f>
        <v>7.8705942874189944E-2</v>
      </c>
      <c r="S655" s="8">
        <f>IFERROR(1/R655,"")</f>
        <v>12.705520872781898</v>
      </c>
    </row>
    <row r="656" spans="1:19" x14ac:dyDescent="0.25">
      <c r="A656" s="1">
        <v>68</v>
      </c>
      <c r="B656" s="5">
        <v>0.7368055555555556</v>
      </c>
      <c r="C656" s="1" t="s">
        <v>184</v>
      </c>
      <c r="D656" s="1">
        <v>6</v>
      </c>
      <c r="E656" s="1">
        <v>7</v>
      </c>
      <c r="F656" s="1" t="s">
        <v>689</v>
      </c>
      <c r="G656" s="2">
        <v>47.0955333333334</v>
      </c>
      <c r="H656" s="6">
        <f>1+COUNTIFS(A:A,A656,O:O,"&lt;"&amp;O656)</f>
        <v>5</v>
      </c>
      <c r="I656" s="2">
        <f>AVERAGEIF(A:A,A656,G:G)</f>
        <v>49.01758484848483</v>
      </c>
      <c r="J656" s="2">
        <f>G656-I656</f>
        <v>-1.9220515151514306</v>
      </c>
      <c r="K656" s="2">
        <f>90+J656</f>
        <v>88.077948484848577</v>
      </c>
      <c r="L656" s="2">
        <f>EXP(0.06*K656)</f>
        <v>197.29043040518405</v>
      </c>
      <c r="M656" s="2">
        <f>SUMIF(A:A,A656,L:L)</f>
        <v>3112.2809703007861</v>
      </c>
      <c r="N656" s="3">
        <f>L656/M656</f>
        <v>6.3390944547695172E-2</v>
      </c>
      <c r="O656" s="7">
        <f>1/N656</f>
        <v>15.775123830937757</v>
      </c>
      <c r="P656" s="3">
        <f>IF(O656&gt;21,"",N656)</f>
        <v>6.3390944547695172E-2</v>
      </c>
      <c r="Q656" s="3">
        <f>IF(ISNUMBER(P656),SUMIF(A:A,A656,P:P),"")</f>
        <v>0.8928491433257445</v>
      </c>
      <c r="R656" s="3">
        <f>IFERROR(P656*(1/Q656),"")</f>
        <v>7.0998494002662449E-2</v>
      </c>
      <c r="S656" s="8">
        <f>IFERROR(1/R656,"")</f>
        <v>14.084805798310313</v>
      </c>
    </row>
    <row r="657" spans="1:19" x14ac:dyDescent="0.25">
      <c r="A657" s="1">
        <v>68</v>
      </c>
      <c r="B657" s="5">
        <v>0.7368055555555556</v>
      </c>
      <c r="C657" s="1" t="s">
        <v>184</v>
      </c>
      <c r="D657" s="1">
        <v>6</v>
      </c>
      <c r="E657" s="1">
        <v>4</v>
      </c>
      <c r="F657" s="1" t="s">
        <v>686</v>
      </c>
      <c r="G657" s="2">
        <v>46.845300000000002</v>
      </c>
      <c r="H657" s="6">
        <f>1+COUNTIFS(A:A,A657,O:O,"&lt;"&amp;O657)</f>
        <v>6</v>
      </c>
      <c r="I657" s="2">
        <f>AVERAGEIF(A:A,A657,G:G)</f>
        <v>49.01758484848483</v>
      </c>
      <c r="J657" s="2">
        <f>G657-I657</f>
        <v>-2.1722848484848285</v>
      </c>
      <c r="K657" s="2">
        <f>90+J657</f>
        <v>87.827715151515179</v>
      </c>
      <c r="L657" s="2">
        <f>EXP(0.06*K657)</f>
        <v>194.35043763639973</v>
      </c>
      <c r="M657" s="2">
        <f>SUMIF(A:A,A657,L:L)</f>
        <v>3112.2809703007861</v>
      </c>
      <c r="N657" s="3">
        <f>L657/M657</f>
        <v>6.2446302082300995E-2</v>
      </c>
      <c r="O657" s="7">
        <f>1/N657</f>
        <v>16.013758487765244</v>
      </c>
      <c r="P657" s="3">
        <f>IF(O657&gt;21,"",N657)</f>
        <v>6.2446302082300995E-2</v>
      </c>
      <c r="Q657" s="3">
        <f>IF(ISNUMBER(P657),SUMIF(A:A,A657,P:P),"")</f>
        <v>0.8928491433257445</v>
      </c>
      <c r="R657" s="3">
        <f>IFERROR(P657*(1/Q657),"")</f>
        <v>6.9940484962215249E-2</v>
      </c>
      <c r="S657" s="8">
        <f>IFERROR(1/R657,"")</f>
        <v>14.297870547226566</v>
      </c>
    </row>
    <row r="658" spans="1:19" x14ac:dyDescent="0.25">
      <c r="A658" s="1">
        <v>68</v>
      </c>
      <c r="B658" s="5">
        <v>0.7368055555555556</v>
      </c>
      <c r="C658" s="1" t="s">
        <v>184</v>
      </c>
      <c r="D658" s="1">
        <v>6</v>
      </c>
      <c r="E658" s="1">
        <v>9</v>
      </c>
      <c r="F658" s="1" t="s">
        <v>691</v>
      </c>
      <c r="G658" s="2">
        <v>45.0773333333333</v>
      </c>
      <c r="H658" s="6">
        <f>1+COUNTIFS(A:A,A658,O:O,"&lt;"&amp;O658)</f>
        <v>7</v>
      </c>
      <c r="I658" s="2">
        <f>AVERAGEIF(A:A,A658,G:G)</f>
        <v>49.01758484848483</v>
      </c>
      <c r="J658" s="2">
        <f>G658-I658</f>
        <v>-3.9402515151515303</v>
      </c>
      <c r="K658" s="2">
        <f>90+J658</f>
        <v>86.05974848484847</v>
      </c>
      <c r="L658" s="2">
        <f>EXP(0.06*K658)</f>
        <v>174.78993982748881</v>
      </c>
      <c r="M658" s="2">
        <f>SUMIF(A:A,A658,L:L)</f>
        <v>3112.2809703007861</v>
      </c>
      <c r="N658" s="3">
        <f>L658/M658</f>
        <v>5.6161362516892632E-2</v>
      </c>
      <c r="O658" s="7">
        <f>1/N658</f>
        <v>17.805835812819044</v>
      </c>
      <c r="P658" s="3">
        <f>IF(O658&gt;21,"",N658)</f>
        <v>5.6161362516892632E-2</v>
      </c>
      <c r="Q658" s="3">
        <f>IF(ISNUMBER(P658),SUMIF(A:A,A658,P:P),"")</f>
        <v>0.8928491433257445</v>
      </c>
      <c r="R658" s="3">
        <f>IFERROR(P658*(1/Q658),"")</f>
        <v>6.290128958146167E-2</v>
      </c>
      <c r="S658" s="8">
        <f>IFERROR(1/R658,"")</f>
        <v>15.897925251674348</v>
      </c>
    </row>
    <row r="659" spans="1:19" x14ac:dyDescent="0.25">
      <c r="A659" s="1">
        <v>68</v>
      </c>
      <c r="B659" s="5">
        <v>0.7368055555555556</v>
      </c>
      <c r="C659" s="1" t="s">
        <v>184</v>
      </c>
      <c r="D659" s="1">
        <v>6</v>
      </c>
      <c r="E659" s="1">
        <v>10</v>
      </c>
      <c r="F659" s="1" t="s">
        <v>692</v>
      </c>
      <c r="G659" s="2">
        <v>43.035433333333302</v>
      </c>
      <c r="H659" s="6">
        <f>1+COUNTIFS(A:A,A659,O:O,"&lt;"&amp;O659)</f>
        <v>8</v>
      </c>
      <c r="I659" s="2">
        <f>AVERAGEIF(A:A,A659,G:G)</f>
        <v>49.01758484848483</v>
      </c>
      <c r="J659" s="2">
        <f>G659-I659</f>
        <v>-5.9821515151515285</v>
      </c>
      <c r="K659" s="2">
        <f>90+J659</f>
        <v>84.017848484848471</v>
      </c>
      <c r="L659" s="2">
        <f>EXP(0.06*K659)</f>
        <v>154.63552697756353</v>
      </c>
      <c r="M659" s="2">
        <f>SUMIF(A:A,A659,L:L)</f>
        <v>3112.2809703007861</v>
      </c>
      <c r="N659" s="3">
        <f>L659/M659</f>
        <v>4.9685593445189108E-2</v>
      </c>
      <c r="O659" s="7">
        <f>1/N659</f>
        <v>20.126558437973667</v>
      </c>
      <c r="P659" s="3">
        <f>IF(O659&gt;21,"",N659)</f>
        <v>4.9685593445189108E-2</v>
      </c>
      <c r="Q659" s="3">
        <f>IF(ISNUMBER(P659),SUMIF(A:A,A659,P:P),"")</f>
        <v>0.8928491433257445</v>
      </c>
      <c r="R659" s="3">
        <f>IFERROR(P659*(1/Q659),"")</f>
        <v>5.5648363238740277E-2</v>
      </c>
      <c r="S659" s="8">
        <f>IFERROR(1/R659,"")</f>
        <v>17.969980459440322</v>
      </c>
    </row>
    <row r="660" spans="1:19" x14ac:dyDescent="0.25">
      <c r="A660" s="1">
        <v>68</v>
      </c>
      <c r="B660" s="5">
        <v>0.7368055555555556</v>
      </c>
      <c r="C660" s="1" t="s">
        <v>184</v>
      </c>
      <c r="D660" s="1">
        <v>6</v>
      </c>
      <c r="E660" s="1">
        <v>5</v>
      </c>
      <c r="F660" s="1" t="s">
        <v>687</v>
      </c>
      <c r="G660" s="2">
        <v>40.096600000000002</v>
      </c>
      <c r="H660" s="6">
        <f>1+COUNTIFS(A:A,A660,O:O,"&lt;"&amp;O660)</f>
        <v>9</v>
      </c>
      <c r="I660" s="2">
        <f>AVERAGEIF(A:A,A660,G:G)</f>
        <v>49.01758484848483</v>
      </c>
      <c r="J660" s="2">
        <f>G660-I660</f>
        <v>-8.920984848484828</v>
      </c>
      <c r="K660" s="2">
        <f>90+J660</f>
        <v>81.079015151515165</v>
      </c>
      <c r="L660" s="2">
        <f>EXP(0.06*K660)</f>
        <v>129.63734640234742</v>
      </c>
      <c r="M660" s="2">
        <f>SUMIF(A:A,A660,L:L)</f>
        <v>3112.2809703007861</v>
      </c>
      <c r="N660" s="3">
        <f>L660/M660</f>
        <v>4.1653484257823496E-2</v>
      </c>
      <c r="O660" s="7">
        <f>1/N660</f>
        <v>24.007595470532017</v>
      </c>
      <c r="P660" s="3" t="str">
        <f>IF(O660&gt;21,"",N660)</f>
        <v/>
      </c>
      <c r="Q660" s="3" t="str">
        <f>IF(ISNUMBER(P660),SUMIF(A:A,A660,P:P),"")</f>
        <v/>
      </c>
      <c r="R660" s="3" t="str">
        <f>IFERROR(P660*(1/Q660),"")</f>
        <v/>
      </c>
      <c r="S660" s="8" t="str">
        <f>IFERROR(1/R660,"")</f>
        <v/>
      </c>
    </row>
    <row r="661" spans="1:19" x14ac:dyDescent="0.25">
      <c r="A661" s="1">
        <v>68</v>
      </c>
      <c r="B661" s="5">
        <v>0.7368055555555556</v>
      </c>
      <c r="C661" s="1" t="s">
        <v>184</v>
      </c>
      <c r="D661" s="1">
        <v>6</v>
      </c>
      <c r="E661" s="1">
        <v>8</v>
      </c>
      <c r="F661" s="1" t="s">
        <v>690</v>
      </c>
      <c r="G661" s="2">
        <v>37.585433333333299</v>
      </c>
      <c r="H661" s="6">
        <f>1+COUNTIFS(A:A,A661,O:O,"&lt;"&amp;O661)</f>
        <v>10</v>
      </c>
      <c r="I661" s="2">
        <f>AVERAGEIF(A:A,A661,G:G)</f>
        <v>49.01758484848483</v>
      </c>
      <c r="J661" s="2">
        <f>G661-I661</f>
        <v>-11.432151515151531</v>
      </c>
      <c r="K661" s="2">
        <f>90+J661</f>
        <v>78.567848484848469</v>
      </c>
      <c r="L661" s="2">
        <f>EXP(0.06*K661)</f>
        <v>111.50516459787337</v>
      </c>
      <c r="M661" s="2">
        <f>SUMIF(A:A,A661,L:L)</f>
        <v>3112.2809703007861</v>
      </c>
      <c r="N661" s="3">
        <f>L661/M661</f>
        <v>3.5827473695955209E-2</v>
      </c>
      <c r="O661" s="7">
        <f>1/N661</f>
        <v>27.911540972337558</v>
      </c>
      <c r="P661" s="3" t="str">
        <f>IF(O661&gt;21,"",N661)</f>
        <v/>
      </c>
      <c r="Q661" s="3" t="str">
        <f>IF(ISNUMBER(P661),SUMIF(A:A,A661,P:P),"")</f>
        <v/>
      </c>
      <c r="R661" s="3" t="str">
        <f>IFERROR(P661*(1/Q661),"")</f>
        <v/>
      </c>
      <c r="S661" s="8" t="str">
        <f>IFERROR(1/R661,"")</f>
        <v/>
      </c>
    </row>
    <row r="662" spans="1:19" x14ac:dyDescent="0.25">
      <c r="A662" s="1">
        <v>68</v>
      </c>
      <c r="B662" s="5">
        <v>0.7368055555555556</v>
      </c>
      <c r="C662" s="1" t="s">
        <v>184</v>
      </c>
      <c r="D662" s="1">
        <v>6</v>
      </c>
      <c r="E662" s="1">
        <v>11</v>
      </c>
      <c r="F662" s="1" t="s">
        <v>693</v>
      </c>
      <c r="G662" s="2">
        <v>34.442399999999999</v>
      </c>
      <c r="H662" s="6">
        <f>1+COUNTIFS(A:A,A662,O:O,"&lt;"&amp;O662)</f>
        <v>11</v>
      </c>
      <c r="I662" s="2">
        <f>AVERAGEIF(A:A,A662,G:G)</f>
        <v>49.01758484848483</v>
      </c>
      <c r="J662" s="2">
        <f>G662-I662</f>
        <v>-14.575184848484831</v>
      </c>
      <c r="K662" s="2">
        <f>90+J662</f>
        <v>75.424815151515162</v>
      </c>
      <c r="L662" s="2">
        <f>EXP(0.06*K662)</f>
        <v>92.341061178491756</v>
      </c>
      <c r="M662" s="2">
        <f>SUMIF(A:A,A662,L:L)</f>
        <v>3112.2809703007861</v>
      </c>
      <c r="N662" s="3">
        <f>L662/M662</f>
        <v>2.9669898720476855E-2</v>
      </c>
      <c r="O662" s="7">
        <f>1/N662</f>
        <v>33.704193243836187</v>
      </c>
      <c r="P662" s="3" t="str">
        <f>IF(O662&gt;21,"",N662)</f>
        <v/>
      </c>
      <c r="Q662" s="3" t="str">
        <f>IF(ISNUMBER(P662),SUMIF(A:A,A662,P:P),"")</f>
        <v/>
      </c>
      <c r="R662" s="3" t="str">
        <f>IFERROR(P662*(1/Q662),"")</f>
        <v/>
      </c>
      <c r="S662" s="8" t="str">
        <f>IFERROR(1/R662,"")</f>
        <v/>
      </c>
    </row>
    <row r="663" spans="1:19" x14ac:dyDescent="0.25">
      <c r="A663" s="1">
        <v>69</v>
      </c>
      <c r="B663" s="5">
        <v>0.73958333333333337</v>
      </c>
      <c r="C663" s="1" t="s">
        <v>40</v>
      </c>
      <c r="D663" s="1">
        <v>9</v>
      </c>
      <c r="E663" s="1">
        <v>2</v>
      </c>
      <c r="F663" s="1" t="s">
        <v>695</v>
      </c>
      <c r="G663" s="2">
        <v>66.952033333333304</v>
      </c>
      <c r="H663" s="6">
        <f>1+COUNTIFS(A:A,A663,O:O,"&lt;"&amp;O663)</f>
        <v>1</v>
      </c>
      <c r="I663" s="2">
        <f>AVERAGEIF(A:A,A663,G:G)</f>
        <v>48.957452380952397</v>
      </c>
      <c r="J663" s="2">
        <f>G663-I663</f>
        <v>17.994580952380907</v>
      </c>
      <c r="K663" s="2">
        <f>90+J663</f>
        <v>107.99458095238091</v>
      </c>
      <c r="L663" s="2">
        <f>EXP(0.06*K663)</f>
        <v>651.75899703368327</v>
      </c>
      <c r="M663" s="2">
        <f>SUMIF(A:A,A663,L:L)</f>
        <v>3830.2035631250337</v>
      </c>
      <c r="N663" s="3">
        <f>L663/M663</f>
        <v>0.1701630177853832</v>
      </c>
      <c r="O663" s="7">
        <f>1/N663</f>
        <v>5.8767175912526559</v>
      </c>
      <c r="P663" s="3">
        <f>IF(O663&gt;21,"",N663)</f>
        <v>0.1701630177853832</v>
      </c>
      <c r="Q663" s="3">
        <f>IF(ISNUMBER(P663),SUMIF(A:A,A663,P:P),"")</f>
        <v>0.84703668181636205</v>
      </c>
      <c r="R663" s="3">
        <f>IFERROR(P663*(1/Q663),"")</f>
        <v>0.20089214722140525</v>
      </c>
      <c r="S663" s="8">
        <f>IFERROR(1/R663,"")</f>
        <v>4.9777953684664933</v>
      </c>
    </row>
    <row r="664" spans="1:19" x14ac:dyDescent="0.25">
      <c r="A664" s="1">
        <v>69</v>
      </c>
      <c r="B664" s="5">
        <v>0.73958333333333337</v>
      </c>
      <c r="C664" s="1" t="s">
        <v>40</v>
      </c>
      <c r="D664" s="1">
        <v>9</v>
      </c>
      <c r="E664" s="1">
        <v>4</v>
      </c>
      <c r="F664" s="1" t="s">
        <v>697</v>
      </c>
      <c r="G664" s="2">
        <v>65.965599999999995</v>
      </c>
      <c r="H664" s="6">
        <f>1+COUNTIFS(A:A,A664,O:O,"&lt;"&amp;O664)</f>
        <v>2</v>
      </c>
      <c r="I664" s="2">
        <f>AVERAGEIF(A:A,A664,G:G)</f>
        <v>48.957452380952397</v>
      </c>
      <c r="J664" s="2">
        <f>G664-I664</f>
        <v>17.008147619047598</v>
      </c>
      <c r="K664" s="2">
        <f>90+J664</f>
        <v>107.00814761904761</v>
      </c>
      <c r="L664" s="2">
        <f>EXP(0.06*K664)</f>
        <v>614.30334731321784</v>
      </c>
      <c r="M664" s="2">
        <f>SUMIF(A:A,A664,L:L)</f>
        <v>3830.2035631250337</v>
      </c>
      <c r="N664" s="3">
        <f>L664/M664</f>
        <v>0.1603839945290042</v>
      </c>
      <c r="O664" s="7">
        <f>1/N664</f>
        <v>6.2350361264955136</v>
      </c>
      <c r="P664" s="3">
        <f>IF(O664&gt;21,"",N664)</f>
        <v>0.1603839945290042</v>
      </c>
      <c r="Q664" s="3">
        <f>IF(ISNUMBER(P664),SUMIF(A:A,A664,P:P),"")</f>
        <v>0.84703668181636205</v>
      </c>
      <c r="R664" s="3">
        <f>IFERROR(P664*(1/Q664),"")</f>
        <v>0.18934716520786465</v>
      </c>
      <c r="S664" s="8">
        <f>IFERROR(1/R664,"")</f>
        <v>5.2813043115919029</v>
      </c>
    </row>
    <row r="665" spans="1:19" x14ac:dyDescent="0.25">
      <c r="A665" s="1">
        <v>69</v>
      </c>
      <c r="B665" s="5">
        <v>0.73958333333333337</v>
      </c>
      <c r="C665" s="1" t="s">
        <v>40</v>
      </c>
      <c r="D665" s="1">
        <v>9</v>
      </c>
      <c r="E665" s="1">
        <v>8</v>
      </c>
      <c r="F665" s="1" t="s">
        <v>701</v>
      </c>
      <c r="G665" s="2">
        <v>60.680133333333295</v>
      </c>
      <c r="H665" s="6">
        <f>1+COUNTIFS(A:A,A665,O:O,"&lt;"&amp;O665)</f>
        <v>3</v>
      </c>
      <c r="I665" s="2">
        <f>AVERAGEIF(A:A,A665,G:G)</f>
        <v>48.957452380952397</v>
      </c>
      <c r="J665" s="2">
        <f>G665-I665</f>
        <v>11.722680952380898</v>
      </c>
      <c r="K665" s="2">
        <f>90+J665</f>
        <v>101.7226809523809</v>
      </c>
      <c r="L665" s="2">
        <f>EXP(0.06*K665)</f>
        <v>447.35875523929127</v>
      </c>
      <c r="M665" s="2">
        <f>SUMIF(A:A,A665,L:L)</f>
        <v>3830.2035631250337</v>
      </c>
      <c r="N665" s="3">
        <f>L665/M665</f>
        <v>0.11679764479000554</v>
      </c>
      <c r="O665" s="7">
        <f>1/N665</f>
        <v>8.5618164801005534</v>
      </c>
      <c r="P665" s="3">
        <f>IF(O665&gt;21,"",N665)</f>
        <v>0.11679764479000554</v>
      </c>
      <c r="Q665" s="3">
        <f>IF(ISNUMBER(P665),SUMIF(A:A,A665,P:P),"")</f>
        <v>0.84703668181636205</v>
      </c>
      <c r="R665" s="3">
        <f>IFERROR(P665*(1/Q665),"")</f>
        <v>0.13788971280387516</v>
      </c>
      <c r="S665" s="8">
        <f>IFERROR(1/R665,"")</f>
        <v>7.2521726216250171</v>
      </c>
    </row>
    <row r="666" spans="1:19" x14ac:dyDescent="0.25">
      <c r="A666" s="1">
        <v>69</v>
      </c>
      <c r="B666" s="5">
        <v>0.73958333333333337</v>
      </c>
      <c r="C666" s="1" t="s">
        <v>40</v>
      </c>
      <c r="D666" s="1">
        <v>9</v>
      </c>
      <c r="E666" s="1">
        <v>1</v>
      </c>
      <c r="F666" s="1" t="s">
        <v>694</v>
      </c>
      <c r="G666" s="2">
        <v>57.311066666666697</v>
      </c>
      <c r="H666" s="6">
        <f>1+COUNTIFS(A:A,A666,O:O,"&lt;"&amp;O666)</f>
        <v>4</v>
      </c>
      <c r="I666" s="2">
        <f>AVERAGEIF(A:A,A666,G:G)</f>
        <v>48.957452380952397</v>
      </c>
      <c r="J666" s="2">
        <f>G666-I666</f>
        <v>8.3536142857143005</v>
      </c>
      <c r="K666" s="2">
        <f>90+J666</f>
        <v>98.353614285714301</v>
      </c>
      <c r="L666" s="2">
        <f>EXP(0.06*K666)</f>
        <v>365.4819366881971</v>
      </c>
      <c r="M666" s="2">
        <f>SUMIF(A:A,A666,L:L)</f>
        <v>3830.2035631250337</v>
      </c>
      <c r="N666" s="3">
        <f>L666/M666</f>
        <v>9.5421021537038936E-2</v>
      </c>
      <c r="O666" s="7">
        <f>1/N666</f>
        <v>10.479871037765371</v>
      </c>
      <c r="P666" s="3">
        <f>IF(O666&gt;21,"",N666)</f>
        <v>9.5421021537038936E-2</v>
      </c>
      <c r="Q666" s="3">
        <f>IF(ISNUMBER(P666),SUMIF(A:A,A666,P:P),"")</f>
        <v>0.84703668181636205</v>
      </c>
      <c r="R666" s="3">
        <f>IFERROR(P666*(1/Q666),"")</f>
        <v>0.11265276178172205</v>
      </c>
      <c r="S666" s="8">
        <f>IFERROR(1/R666,"")</f>
        <v>8.8768351896921747</v>
      </c>
    </row>
    <row r="667" spans="1:19" x14ac:dyDescent="0.25">
      <c r="A667" s="1">
        <v>69</v>
      </c>
      <c r="B667" s="5">
        <v>0.73958333333333337</v>
      </c>
      <c r="C667" s="1" t="s">
        <v>40</v>
      </c>
      <c r="D667" s="1">
        <v>9</v>
      </c>
      <c r="E667" s="1">
        <v>10</v>
      </c>
      <c r="F667" s="1" t="s">
        <v>703</v>
      </c>
      <c r="G667" s="2">
        <v>52.599466666666707</v>
      </c>
      <c r="H667" s="6">
        <f>1+COUNTIFS(A:A,A667,O:O,"&lt;"&amp;O667)</f>
        <v>5</v>
      </c>
      <c r="I667" s="2">
        <f>AVERAGEIF(A:A,A667,G:G)</f>
        <v>48.957452380952397</v>
      </c>
      <c r="J667" s="2">
        <f>G667-I667</f>
        <v>3.6420142857143105</v>
      </c>
      <c r="K667" s="2">
        <f>90+J667</f>
        <v>93.642014285714311</v>
      </c>
      <c r="L667" s="2">
        <f>EXP(0.06*K667)</f>
        <v>275.48160507962899</v>
      </c>
      <c r="M667" s="2">
        <f>SUMIF(A:A,A667,L:L)</f>
        <v>3830.2035631250337</v>
      </c>
      <c r="N667" s="3">
        <f>L667/M667</f>
        <v>7.1923489323597642E-2</v>
      </c>
      <c r="O667" s="7">
        <f>1/N667</f>
        <v>13.903663593138637</v>
      </c>
      <c r="P667" s="3">
        <f>IF(O667&gt;21,"",N667)</f>
        <v>7.1923489323597642E-2</v>
      </c>
      <c r="Q667" s="3">
        <f>IF(ISNUMBER(P667),SUMIF(A:A,A667,P:P),"")</f>
        <v>0.84703668181636205</v>
      </c>
      <c r="R667" s="3">
        <f>IFERROR(P667*(1/Q667),"")</f>
        <v>8.4911894452276732E-2</v>
      </c>
      <c r="S667" s="8">
        <f>IFERROR(1/R667,"")</f>
        <v>11.776913075023108</v>
      </c>
    </row>
    <row r="668" spans="1:19" x14ac:dyDescent="0.25">
      <c r="A668" s="1">
        <v>69</v>
      </c>
      <c r="B668" s="5">
        <v>0.73958333333333337</v>
      </c>
      <c r="C668" s="1" t="s">
        <v>40</v>
      </c>
      <c r="D668" s="1">
        <v>9</v>
      </c>
      <c r="E668" s="1">
        <v>5</v>
      </c>
      <c r="F668" s="1" t="s">
        <v>698</v>
      </c>
      <c r="G668" s="2">
        <v>50.374366666666702</v>
      </c>
      <c r="H668" s="6">
        <f>1+COUNTIFS(A:A,A668,O:O,"&lt;"&amp;O668)</f>
        <v>6</v>
      </c>
      <c r="I668" s="2">
        <f>AVERAGEIF(A:A,A668,G:G)</f>
        <v>48.957452380952397</v>
      </c>
      <c r="J668" s="2">
        <f>G668-I668</f>
        <v>1.4169142857143058</v>
      </c>
      <c r="K668" s="2">
        <f>90+J668</f>
        <v>91.416914285714313</v>
      </c>
      <c r="L668" s="2">
        <f>EXP(0.06*K668)</f>
        <v>241.05252532322831</v>
      </c>
      <c r="M668" s="2">
        <f>SUMIF(A:A,A668,L:L)</f>
        <v>3830.2035631250337</v>
      </c>
      <c r="N668" s="3">
        <f>L668/M668</f>
        <v>6.2934651213826187E-2</v>
      </c>
      <c r="O668" s="7">
        <f>1/N668</f>
        <v>15.889497768127915</v>
      </c>
      <c r="P668" s="3">
        <f>IF(O668&gt;21,"",N668)</f>
        <v>6.2934651213826187E-2</v>
      </c>
      <c r="Q668" s="3">
        <f>IF(ISNUMBER(P668),SUMIF(A:A,A668,P:P),"")</f>
        <v>0.84703668181636205</v>
      </c>
      <c r="R668" s="3">
        <f>IFERROR(P668*(1/Q668),"")</f>
        <v>7.4299794288567117E-2</v>
      </c>
      <c r="S668" s="8">
        <f>IFERROR(1/R668,"")</f>
        <v>13.458987465243561</v>
      </c>
    </row>
    <row r="669" spans="1:19" x14ac:dyDescent="0.25">
      <c r="A669" s="1">
        <v>69</v>
      </c>
      <c r="B669" s="5">
        <v>0.73958333333333337</v>
      </c>
      <c r="C669" s="1" t="s">
        <v>40</v>
      </c>
      <c r="D669" s="1">
        <v>9</v>
      </c>
      <c r="E669" s="1">
        <v>3</v>
      </c>
      <c r="F669" s="1" t="s">
        <v>696</v>
      </c>
      <c r="G669" s="2">
        <v>49.317233333333299</v>
      </c>
      <c r="H669" s="6">
        <f>1+COUNTIFS(A:A,A669,O:O,"&lt;"&amp;O669)</f>
        <v>7</v>
      </c>
      <c r="I669" s="2">
        <f>AVERAGEIF(A:A,A669,G:G)</f>
        <v>48.957452380952397</v>
      </c>
      <c r="J669" s="2">
        <f>G669-I669</f>
        <v>0.35978095238090191</v>
      </c>
      <c r="K669" s="2">
        <f>90+J669</f>
        <v>90.359780952380902</v>
      </c>
      <c r="L669" s="2">
        <f>EXP(0.06*K669)</f>
        <v>226.23784494635839</v>
      </c>
      <c r="M669" s="2">
        <f>SUMIF(A:A,A669,L:L)</f>
        <v>3830.2035631250337</v>
      </c>
      <c r="N669" s="3">
        <f>L669/M669</f>
        <v>5.9066794027462254E-2</v>
      </c>
      <c r="O669" s="7">
        <f>1/N669</f>
        <v>16.929986068569498</v>
      </c>
      <c r="P669" s="3">
        <f>IF(O669&gt;21,"",N669)</f>
        <v>5.9066794027462254E-2</v>
      </c>
      <c r="Q669" s="3">
        <f>IF(ISNUMBER(P669),SUMIF(A:A,A669,P:P),"")</f>
        <v>0.84703668181636205</v>
      </c>
      <c r="R669" s="3">
        <f>IFERROR(P669*(1/Q669),"")</f>
        <v>6.9733454637172329E-2</v>
      </c>
      <c r="S669" s="8">
        <f>IFERROR(1/R669,"")</f>
        <v>14.340319222718344</v>
      </c>
    </row>
    <row r="670" spans="1:19" x14ac:dyDescent="0.25">
      <c r="A670" s="1">
        <v>69</v>
      </c>
      <c r="B670" s="5">
        <v>0.73958333333333337</v>
      </c>
      <c r="C670" s="1" t="s">
        <v>40</v>
      </c>
      <c r="D670" s="1">
        <v>9</v>
      </c>
      <c r="E670" s="1">
        <v>7</v>
      </c>
      <c r="F670" s="1" t="s">
        <v>700</v>
      </c>
      <c r="G670" s="2">
        <v>48.617899999999999</v>
      </c>
      <c r="H670" s="6">
        <f>1+COUNTIFS(A:A,A670,O:O,"&lt;"&amp;O670)</f>
        <v>8</v>
      </c>
      <c r="I670" s="2">
        <f>AVERAGEIF(A:A,A670,G:G)</f>
        <v>48.957452380952397</v>
      </c>
      <c r="J670" s="2">
        <f>G670-I670</f>
        <v>-0.33955238095239793</v>
      </c>
      <c r="K670" s="2">
        <f>90+J670</f>
        <v>89.660447619047602</v>
      </c>
      <c r="L670" s="2">
        <f>EXP(0.06*K670)</f>
        <v>216.941310219765</v>
      </c>
      <c r="M670" s="2">
        <f>SUMIF(A:A,A670,L:L)</f>
        <v>3830.2035631250337</v>
      </c>
      <c r="N670" s="3">
        <f>L670/M670</f>
        <v>5.6639629368096626E-2</v>
      </c>
      <c r="O670" s="7">
        <f>1/N670</f>
        <v>17.655482762803342</v>
      </c>
      <c r="P670" s="3">
        <f>IF(O670&gt;21,"",N670)</f>
        <v>5.6639629368096626E-2</v>
      </c>
      <c r="Q670" s="3">
        <f>IF(ISNUMBER(P670),SUMIF(A:A,A670,P:P),"")</f>
        <v>0.84703668181636205</v>
      </c>
      <c r="R670" s="3">
        <f>IFERROR(P670*(1/Q670),"")</f>
        <v>6.6867977012093696E-2</v>
      </c>
      <c r="S670" s="8">
        <f>IFERROR(1/R670,"")</f>
        <v>14.954841535270921</v>
      </c>
    </row>
    <row r="671" spans="1:19" x14ac:dyDescent="0.25">
      <c r="A671" s="1">
        <v>69</v>
      </c>
      <c r="B671" s="5">
        <v>0.73958333333333337</v>
      </c>
      <c r="C671" s="1" t="s">
        <v>40</v>
      </c>
      <c r="D671" s="1">
        <v>9</v>
      </c>
      <c r="E671" s="1">
        <v>12</v>
      </c>
      <c r="F671" s="1" t="s">
        <v>704</v>
      </c>
      <c r="G671" s="2">
        <v>47.731633333333299</v>
      </c>
      <c r="H671" s="6">
        <f>1+COUNTIFS(A:A,A671,O:O,"&lt;"&amp;O671)</f>
        <v>9</v>
      </c>
      <c r="I671" s="2">
        <f>AVERAGEIF(A:A,A671,G:G)</f>
        <v>48.957452380952397</v>
      </c>
      <c r="J671" s="2">
        <f>G671-I671</f>
        <v>-1.2258190476190975</v>
      </c>
      <c r="K671" s="2">
        <f>90+J671</f>
        <v>88.774180952380902</v>
      </c>
      <c r="L671" s="2">
        <f>EXP(0.06*K671)</f>
        <v>205.70659494726499</v>
      </c>
      <c r="M671" s="2">
        <f>SUMIF(A:A,A671,L:L)</f>
        <v>3830.2035631250337</v>
      </c>
      <c r="N671" s="3">
        <f>L671/M671</f>
        <v>5.370643924194738E-2</v>
      </c>
      <c r="O671" s="7">
        <f>1/N671</f>
        <v>18.619741210081017</v>
      </c>
      <c r="P671" s="3">
        <f>IF(O671&gt;21,"",N671)</f>
        <v>5.370643924194738E-2</v>
      </c>
      <c r="Q671" s="3">
        <f>IF(ISNUMBER(P671),SUMIF(A:A,A671,P:P),"")</f>
        <v>0.84703668181636205</v>
      </c>
      <c r="R671" s="3">
        <f>IFERROR(P671*(1/Q671),"")</f>
        <v>6.3405092595022888E-2</v>
      </c>
      <c r="S671" s="8">
        <f>IFERROR(1/R671,"")</f>
        <v>15.771603810866401</v>
      </c>
    </row>
    <row r="672" spans="1:19" x14ac:dyDescent="0.25">
      <c r="A672" s="1">
        <v>69</v>
      </c>
      <c r="B672" s="5">
        <v>0.73958333333333337</v>
      </c>
      <c r="C672" s="1" t="s">
        <v>40</v>
      </c>
      <c r="D672" s="1">
        <v>9</v>
      </c>
      <c r="E672" s="1">
        <v>9</v>
      </c>
      <c r="F672" s="1" t="s">
        <v>702</v>
      </c>
      <c r="G672" s="2">
        <v>45.351600000000097</v>
      </c>
      <c r="H672" s="6">
        <f>1+COUNTIFS(A:A,A672,O:O,"&lt;"&amp;O672)</f>
        <v>10</v>
      </c>
      <c r="I672" s="2">
        <f>AVERAGEIF(A:A,A672,G:G)</f>
        <v>48.957452380952397</v>
      </c>
      <c r="J672" s="2">
        <f>G672-I672</f>
        <v>-3.6058523809522995</v>
      </c>
      <c r="K672" s="2">
        <f>90+J672</f>
        <v>86.3941476190477</v>
      </c>
      <c r="L672" s="2">
        <f>EXP(0.06*K672)</f>
        <v>178.33233447596618</v>
      </c>
      <c r="M672" s="2">
        <f>SUMIF(A:A,A672,L:L)</f>
        <v>3830.2035631250337</v>
      </c>
      <c r="N672" s="3">
        <f>L672/M672</f>
        <v>4.6559492605783646E-2</v>
      </c>
      <c r="O672" s="7">
        <f>1/N672</f>
        <v>21.477897288678346</v>
      </c>
      <c r="P672" s="3" t="str">
        <f>IF(O672&gt;21,"",N672)</f>
        <v/>
      </c>
      <c r="Q672" s="3" t="str">
        <f>IF(ISNUMBER(P672),SUMIF(A:A,A672,P:P),"")</f>
        <v/>
      </c>
      <c r="R672" s="3" t="str">
        <f>IFERROR(P672*(1/Q672),"")</f>
        <v/>
      </c>
      <c r="S672" s="8" t="str">
        <f>IFERROR(1/R672,"")</f>
        <v/>
      </c>
    </row>
    <row r="673" spans="1:19" x14ac:dyDescent="0.25">
      <c r="A673" s="1">
        <v>69</v>
      </c>
      <c r="B673" s="5">
        <v>0.73958333333333337</v>
      </c>
      <c r="C673" s="1" t="s">
        <v>40</v>
      </c>
      <c r="D673" s="1">
        <v>9</v>
      </c>
      <c r="E673" s="1">
        <v>13</v>
      </c>
      <c r="F673" s="1" t="s">
        <v>705</v>
      </c>
      <c r="G673" s="2">
        <v>38.966366666666701</v>
      </c>
      <c r="H673" s="6">
        <f>1+COUNTIFS(A:A,A673,O:O,"&lt;"&amp;O673)</f>
        <v>11</v>
      </c>
      <c r="I673" s="2">
        <f>AVERAGEIF(A:A,A673,G:G)</f>
        <v>48.957452380952397</v>
      </c>
      <c r="J673" s="2">
        <f>G673-I673</f>
        <v>-9.9910857142856955</v>
      </c>
      <c r="K673" s="2">
        <f>90+J673</f>
        <v>80.008914285714297</v>
      </c>
      <c r="L673" s="2">
        <f>EXP(0.06*K673)</f>
        <v>121.5754256169495</v>
      </c>
      <c r="M673" s="2">
        <f>SUMIF(A:A,A673,L:L)</f>
        <v>3830.2035631250337</v>
      </c>
      <c r="N673" s="3">
        <f>L673/M673</f>
        <v>3.1741243934762839E-2</v>
      </c>
      <c r="O673" s="7">
        <f>1/N673</f>
        <v>31.504751422322343</v>
      </c>
      <c r="P673" s="3" t="str">
        <f>IF(O673&gt;21,"",N673)</f>
        <v/>
      </c>
      <c r="Q673" s="3" t="str">
        <f>IF(ISNUMBER(P673),SUMIF(A:A,A673,P:P),"")</f>
        <v/>
      </c>
      <c r="R673" s="3" t="str">
        <f>IFERROR(P673*(1/Q673),"")</f>
        <v/>
      </c>
      <c r="S673" s="8" t="str">
        <f>IFERROR(1/R673,"")</f>
        <v/>
      </c>
    </row>
    <row r="674" spans="1:19" x14ac:dyDescent="0.25">
      <c r="A674" s="1">
        <v>69</v>
      </c>
      <c r="B674" s="5">
        <v>0.73958333333333337</v>
      </c>
      <c r="C674" s="1" t="s">
        <v>40</v>
      </c>
      <c r="D674" s="1">
        <v>9</v>
      </c>
      <c r="E674" s="1">
        <v>15</v>
      </c>
      <c r="F674" s="1" t="s">
        <v>706</v>
      </c>
      <c r="G674" s="2">
        <v>38.354066666666697</v>
      </c>
      <c r="H674" s="6">
        <f>1+COUNTIFS(A:A,A674,O:O,"&lt;"&amp;O674)</f>
        <v>12</v>
      </c>
      <c r="I674" s="2">
        <f>AVERAGEIF(A:A,A674,G:G)</f>
        <v>48.957452380952397</v>
      </c>
      <c r="J674" s="2">
        <f>G674-I674</f>
        <v>-10.6033857142857</v>
      </c>
      <c r="K674" s="2">
        <f>90+J674</f>
        <v>79.396614285714293</v>
      </c>
      <c r="L674" s="2">
        <f>EXP(0.06*K674)</f>
        <v>117.19003607956581</v>
      </c>
      <c r="M674" s="2">
        <f>SUMIF(A:A,A674,L:L)</f>
        <v>3830.2035631250337</v>
      </c>
      <c r="N674" s="3">
        <f>L674/M674</f>
        <v>3.0596294465339426E-2</v>
      </c>
      <c r="O674" s="7">
        <f>1/N674</f>
        <v>32.683696423854059</v>
      </c>
      <c r="P674" s="3" t="str">
        <f>IF(O674&gt;21,"",N674)</f>
        <v/>
      </c>
      <c r="Q674" s="3" t="str">
        <f>IF(ISNUMBER(P674),SUMIF(A:A,A674,P:P),"")</f>
        <v/>
      </c>
      <c r="R674" s="3" t="str">
        <f>IFERROR(P674*(1/Q674),"")</f>
        <v/>
      </c>
      <c r="S674" s="8" t="str">
        <f>IFERROR(1/R674,"")</f>
        <v/>
      </c>
    </row>
    <row r="675" spans="1:19" x14ac:dyDescent="0.25">
      <c r="A675" s="1">
        <v>69</v>
      </c>
      <c r="B675" s="5">
        <v>0.73958333333333337</v>
      </c>
      <c r="C675" s="1" t="s">
        <v>40</v>
      </c>
      <c r="D675" s="1">
        <v>9</v>
      </c>
      <c r="E675" s="1">
        <v>16</v>
      </c>
      <c r="F675" s="1" t="s">
        <v>707</v>
      </c>
      <c r="G675" s="2">
        <v>38.234966666666601</v>
      </c>
      <c r="H675" s="6">
        <f>1+COUNTIFS(A:A,A675,O:O,"&lt;"&amp;O675)</f>
        <v>13</v>
      </c>
      <c r="I675" s="2">
        <f>AVERAGEIF(A:A,A675,G:G)</f>
        <v>48.957452380952397</v>
      </c>
      <c r="J675" s="2">
        <f>G675-I675</f>
        <v>-10.722485714285796</v>
      </c>
      <c r="K675" s="2">
        <f>90+J675</f>
        <v>79.277514285714204</v>
      </c>
      <c r="L675" s="2">
        <f>EXP(0.06*K675)</f>
        <v>116.35558114021138</v>
      </c>
      <c r="M675" s="2">
        <f>SUMIF(A:A,A675,L:L)</f>
        <v>3830.2035631250337</v>
      </c>
      <c r="N675" s="3">
        <f>L675/M675</f>
        <v>3.0378432692302587E-2</v>
      </c>
      <c r="O675" s="7">
        <f>1/N675</f>
        <v>32.918090611481219</v>
      </c>
      <c r="P675" s="3" t="str">
        <f>IF(O675&gt;21,"",N675)</f>
        <v/>
      </c>
      <c r="Q675" s="3" t="str">
        <f>IF(ISNUMBER(P675),SUMIF(A:A,A675,P:P),"")</f>
        <v/>
      </c>
      <c r="R675" s="3" t="str">
        <f>IFERROR(P675*(1/Q675),"")</f>
        <v/>
      </c>
      <c r="S675" s="8" t="str">
        <f>IFERROR(1/R675,"")</f>
        <v/>
      </c>
    </row>
    <row r="676" spans="1:19" x14ac:dyDescent="0.25">
      <c r="A676" s="1">
        <v>69</v>
      </c>
      <c r="B676" s="5">
        <v>0.73958333333333337</v>
      </c>
      <c r="C676" s="1" t="s">
        <v>40</v>
      </c>
      <c r="D676" s="1">
        <v>9</v>
      </c>
      <c r="E676" s="1">
        <v>6</v>
      </c>
      <c r="F676" s="1" t="s">
        <v>699</v>
      </c>
      <c r="G676" s="2">
        <v>24.947900000000001</v>
      </c>
      <c r="H676" s="6">
        <f>1+COUNTIFS(A:A,A676,O:O,"&lt;"&amp;O676)</f>
        <v>14</v>
      </c>
      <c r="I676" s="2">
        <f>AVERAGEIF(A:A,A676,G:G)</f>
        <v>48.957452380952397</v>
      </c>
      <c r="J676" s="2">
        <f>G676-I676</f>
        <v>-24.009552380952396</v>
      </c>
      <c r="K676" s="2">
        <f>90+J676</f>
        <v>65.9904476190476</v>
      </c>
      <c r="L676" s="2">
        <f>EXP(0.06*K676)</f>
        <v>52.427269021705854</v>
      </c>
      <c r="M676" s="2">
        <f>SUMIF(A:A,A676,L:L)</f>
        <v>3830.2035631250337</v>
      </c>
      <c r="N676" s="3">
        <f>L676/M676</f>
        <v>1.3687854485449553E-2</v>
      </c>
      <c r="O676" s="7">
        <f>1/N676</f>
        <v>73.057468653178546</v>
      </c>
      <c r="P676" s="3" t="str">
        <f>IF(O676&gt;21,"",N676)</f>
        <v/>
      </c>
      <c r="Q676" s="3" t="str">
        <f>IF(ISNUMBER(P676),SUMIF(A:A,A676,P:P),"")</f>
        <v/>
      </c>
      <c r="R676" s="3" t="str">
        <f>IFERROR(P676*(1/Q676),"")</f>
        <v/>
      </c>
      <c r="S676" s="8" t="str">
        <f>IFERROR(1/R676,"")</f>
        <v/>
      </c>
    </row>
    <row r="677" spans="1:19" x14ac:dyDescent="0.25">
      <c r="A677" s="1">
        <v>70</v>
      </c>
      <c r="B677" s="5">
        <v>0.74305555555555547</v>
      </c>
      <c r="C677" s="1" t="s">
        <v>99</v>
      </c>
      <c r="D677" s="1">
        <v>8</v>
      </c>
      <c r="E677" s="1">
        <v>3</v>
      </c>
      <c r="F677" s="1" t="s">
        <v>710</v>
      </c>
      <c r="G677" s="2">
        <v>65.968233333333302</v>
      </c>
      <c r="H677" s="6">
        <f>1+COUNTIFS(A:A,A677,O:O,"&lt;"&amp;O677)</f>
        <v>1</v>
      </c>
      <c r="I677" s="2">
        <f>AVERAGEIF(A:A,A677,G:G)</f>
        <v>46.411583333333319</v>
      </c>
      <c r="J677" s="2">
        <f>G677-I677</f>
        <v>19.556649999999983</v>
      </c>
      <c r="K677" s="2">
        <f>90+J677</f>
        <v>109.55664999999999</v>
      </c>
      <c r="L677" s="2">
        <f>EXP(0.06*K677)</f>
        <v>715.79871275516473</v>
      </c>
      <c r="M677" s="2">
        <f>SUMIF(A:A,A677,L:L)</f>
        <v>2637.1679416297475</v>
      </c>
      <c r="N677" s="3">
        <f>L677/M677</f>
        <v>0.27142704924313893</v>
      </c>
      <c r="O677" s="7">
        <f>1/N677</f>
        <v>3.6842311876743721</v>
      </c>
      <c r="P677" s="3">
        <f>IF(O677&gt;21,"",N677)</f>
        <v>0.27142704924313893</v>
      </c>
      <c r="Q677" s="3">
        <f>IF(ISNUMBER(P677),SUMIF(A:A,A677,P:P),"")</f>
        <v>0.96627857446029897</v>
      </c>
      <c r="R677" s="3">
        <f>IFERROR(P677*(1/Q677),"")</f>
        <v>0.28089937665723425</v>
      </c>
      <c r="S677" s="8">
        <f>IFERROR(1/R677,"")</f>
        <v>3.5599936600081667</v>
      </c>
    </row>
    <row r="678" spans="1:19" x14ac:dyDescent="0.25">
      <c r="A678" s="1">
        <v>70</v>
      </c>
      <c r="B678" s="5">
        <v>0.74305555555555547</v>
      </c>
      <c r="C678" s="1" t="s">
        <v>99</v>
      </c>
      <c r="D678" s="1">
        <v>8</v>
      </c>
      <c r="E678" s="1">
        <v>6</v>
      </c>
      <c r="F678" s="1" t="s">
        <v>712</v>
      </c>
      <c r="G678" s="2">
        <v>56.224966666666596</v>
      </c>
      <c r="H678" s="6">
        <f>1+COUNTIFS(A:A,A678,O:O,"&lt;"&amp;O678)</f>
        <v>2</v>
      </c>
      <c r="I678" s="2">
        <f>AVERAGEIF(A:A,A678,G:G)</f>
        <v>46.411583333333319</v>
      </c>
      <c r="J678" s="2">
        <f>G678-I678</f>
        <v>9.8133833333332774</v>
      </c>
      <c r="K678" s="2">
        <f>90+J678</f>
        <v>99.813383333333277</v>
      </c>
      <c r="L678" s="2">
        <f>EXP(0.06*K678)</f>
        <v>398.93679666731288</v>
      </c>
      <c r="M678" s="2">
        <f>SUMIF(A:A,A678,L:L)</f>
        <v>2637.1679416297475</v>
      </c>
      <c r="N678" s="3">
        <f>L678/M678</f>
        <v>0.15127470282411112</v>
      </c>
      <c r="O678" s="7">
        <f>1/N678</f>
        <v>6.6104905931476976</v>
      </c>
      <c r="P678" s="3">
        <f>IF(O678&gt;21,"",N678)</f>
        <v>0.15127470282411112</v>
      </c>
      <c r="Q678" s="3">
        <f>IF(ISNUMBER(P678),SUMIF(A:A,A678,P:P),"")</f>
        <v>0.96627857446029897</v>
      </c>
      <c r="R678" s="3">
        <f>IFERROR(P678*(1/Q678),"")</f>
        <v>0.15655392432622592</v>
      </c>
      <c r="S678" s="8">
        <f>IFERROR(1/R678,"")</f>
        <v>6.387575426829974</v>
      </c>
    </row>
    <row r="679" spans="1:19" x14ac:dyDescent="0.25">
      <c r="A679" s="1">
        <v>70</v>
      </c>
      <c r="B679" s="5">
        <v>0.74305555555555547</v>
      </c>
      <c r="C679" s="1" t="s">
        <v>99</v>
      </c>
      <c r="D679" s="1">
        <v>8</v>
      </c>
      <c r="E679" s="1">
        <v>8</v>
      </c>
      <c r="F679" s="1" t="s">
        <v>714</v>
      </c>
      <c r="G679" s="2">
        <v>51.473766666666599</v>
      </c>
      <c r="H679" s="6">
        <f>1+COUNTIFS(A:A,A679,O:O,"&lt;"&amp;O679)</f>
        <v>3</v>
      </c>
      <c r="I679" s="2">
        <f>AVERAGEIF(A:A,A679,G:G)</f>
        <v>46.411583333333319</v>
      </c>
      <c r="J679" s="2">
        <f>G679-I679</f>
        <v>5.0621833333332802</v>
      </c>
      <c r="K679" s="2">
        <f>90+J679</f>
        <v>95.06218333333328</v>
      </c>
      <c r="L679" s="2">
        <f>EXP(0.06*K679)</f>
        <v>299.98455800057792</v>
      </c>
      <c r="M679" s="2">
        <f>SUMIF(A:A,A679,L:L)</f>
        <v>2637.1679416297475</v>
      </c>
      <c r="N679" s="3">
        <f>L679/M679</f>
        <v>0.11375254236375633</v>
      </c>
      <c r="O679" s="7">
        <f>1/N679</f>
        <v>8.7910123081224292</v>
      </c>
      <c r="P679" s="3">
        <f>IF(O679&gt;21,"",N679)</f>
        <v>0.11375254236375633</v>
      </c>
      <c r="Q679" s="3">
        <f>IF(ISNUMBER(P679),SUMIF(A:A,A679,P:P),"")</f>
        <v>0.96627857446029897</v>
      </c>
      <c r="R679" s="3">
        <f>IFERROR(P679*(1/Q679),"")</f>
        <v>0.11772230635175904</v>
      </c>
      <c r="S679" s="8">
        <f>IFERROR(1/R679,"")</f>
        <v>8.4945668411554838</v>
      </c>
    </row>
    <row r="680" spans="1:19" x14ac:dyDescent="0.25">
      <c r="A680" s="1">
        <v>70</v>
      </c>
      <c r="B680" s="5">
        <v>0.74305555555555547</v>
      </c>
      <c r="C680" s="1" t="s">
        <v>99</v>
      </c>
      <c r="D680" s="1">
        <v>8</v>
      </c>
      <c r="E680" s="1">
        <v>1</v>
      </c>
      <c r="F680" s="1" t="s">
        <v>708</v>
      </c>
      <c r="G680" s="2">
        <v>49.6942666666666</v>
      </c>
      <c r="H680" s="6">
        <f>1+COUNTIFS(A:A,A680,O:O,"&lt;"&amp;O680)</f>
        <v>4</v>
      </c>
      <c r="I680" s="2">
        <f>AVERAGEIF(A:A,A680,G:G)</f>
        <v>46.411583333333319</v>
      </c>
      <c r="J680" s="2">
        <f>G680-I680</f>
        <v>3.2826833333332814</v>
      </c>
      <c r="K680" s="2">
        <f>90+J680</f>
        <v>93.282683333333281</v>
      </c>
      <c r="L680" s="2">
        <f>EXP(0.06*K680)</f>
        <v>269.6058290743282</v>
      </c>
      <c r="M680" s="2">
        <f>SUMIF(A:A,A680,L:L)</f>
        <v>2637.1679416297475</v>
      </c>
      <c r="N680" s="3">
        <f>L680/M680</f>
        <v>0.10223309058872984</v>
      </c>
      <c r="O680" s="7">
        <f>1/N680</f>
        <v>9.78156870971325</v>
      </c>
      <c r="P680" s="3">
        <f>IF(O680&gt;21,"",N680)</f>
        <v>0.10223309058872984</v>
      </c>
      <c r="Q680" s="3">
        <f>IF(ISNUMBER(P680),SUMIF(A:A,A680,P:P),"")</f>
        <v>0.96627857446029897</v>
      </c>
      <c r="R680" s="3">
        <f>IFERROR(P680*(1/Q680),"")</f>
        <v>0.10580084593703287</v>
      </c>
      <c r="S680" s="8">
        <f>IFERROR(1/R680,"")</f>
        <v>9.4517202688071862</v>
      </c>
    </row>
    <row r="681" spans="1:19" x14ac:dyDescent="0.25">
      <c r="A681" s="1">
        <v>70</v>
      </c>
      <c r="B681" s="5">
        <v>0.74305555555555547</v>
      </c>
      <c r="C681" s="1" t="s">
        <v>99</v>
      </c>
      <c r="D681" s="1">
        <v>8</v>
      </c>
      <c r="E681" s="1">
        <v>5</v>
      </c>
      <c r="F681" s="1" t="s">
        <v>711</v>
      </c>
      <c r="G681" s="2">
        <v>47.517533333333297</v>
      </c>
      <c r="H681" s="6">
        <f>1+COUNTIFS(A:A,A681,O:O,"&lt;"&amp;O681)</f>
        <v>5</v>
      </c>
      <c r="I681" s="2">
        <f>AVERAGEIF(A:A,A681,G:G)</f>
        <v>46.411583333333319</v>
      </c>
      <c r="J681" s="2">
        <f>G681-I681</f>
        <v>1.1059499999999787</v>
      </c>
      <c r="K681" s="2">
        <f>90+J681</f>
        <v>91.105949999999979</v>
      </c>
      <c r="L681" s="2">
        <f>EXP(0.06*K681)</f>
        <v>236.59669908764798</v>
      </c>
      <c r="M681" s="2">
        <f>SUMIF(A:A,A681,L:L)</f>
        <v>2637.1679416297475</v>
      </c>
      <c r="N681" s="3">
        <f>L681/M681</f>
        <v>8.9716204778916439E-2</v>
      </c>
      <c r="O681" s="7">
        <f>1/N681</f>
        <v>11.146258387369979</v>
      </c>
      <c r="P681" s="3">
        <f>IF(O681&gt;21,"",N681)</f>
        <v>8.9716204778916439E-2</v>
      </c>
      <c r="Q681" s="3">
        <f>IF(ISNUMBER(P681),SUMIF(A:A,A681,P:P),"")</f>
        <v>0.96627857446029897</v>
      </c>
      <c r="R681" s="3">
        <f>IFERROR(P681*(1/Q681),"")</f>
        <v>9.2847142791121218E-2</v>
      </c>
      <c r="S681" s="8">
        <f>IFERROR(1/R681,"")</f>
        <v>10.770390665114014</v>
      </c>
    </row>
    <row r="682" spans="1:19" x14ac:dyDescent="0.25">
      <c r="A682" s="1">
        <v>70</v>
      </c>
      <c r="B682" s="5">
        <v>0.74305555555555547</v>
      </c>
      <c r="C682" s="1" t="s">
        <v>99</v>
      </c>
      <c r="D682" s="1">
        <v>8</v>
      </c>
      <c r="E682" s="1">
        <v>2</v>
      </c>
      <c r="F682" s="1" t="s">
        <v>709</v>
      </c>
      <c r="G682" s="2">
        <v>43.3618666666667</v>
      </c>
      <c r="H682" s="6">
        <f>1+COUNTIFS(A:A,A682,O:O,"&lt;"&amp;O682)</f>
        <v>6</v>
      </c>
      <c r="I682" s="2">
        <f>AVERAGEIF(A:A,A682,G:G)</f>
        <v>46.411583333333319</v>
      </c>
      <c r="J682" s="2">
        <f>G682-I682</f>
        <v>-3.0497166666666189</v>
      </c>
      <c r="K682" s="2">
        <f>90+J682</f>
        <v>86.950283333333374</v>
      </c>
      <c r="L682" s="2">
        <f>EXP(0.06*K682)</f>
        <v>184.38334738098226</v>
      </c>
      <c r="M682" s="2">
        <f>SUMIF(A:A,A682,L:L)</f>
        <v>2637.1679416297475</v>
      </c>
      <c r="N682" s="3">
        <f>L682/M682</f>
        <v>6.9917180650631947E-2</v>
      </c>
      <c r="O682" s="7">
        <f>1/N682</f>
        <v>14.302636214650647</v>
      </c>
      <c r="P682" s="3">
        <f>IF(O682&gt;21,"",N682)</f>
        <v>6.9917180650631947E-2</v>
      </c>
      <c r="Q682" s="3">
        <f>IF(ISNUMBER(P682),SUMIF(A:A,A682,P:P),"")</f>
        <v>0.96627857446029897</v>
      </c>
      <c r="R682" s="3">
        <f>IFERROR(P682*(1/Q682),"")</f>
        <v>7.235716748628436E-2</v>
      </c>
      <c r="S682" s="8">
        <f>IFERROR(1/R682,"")</f>
        <v>13.820330932516875</v>
      </c>
    </row>
    <row r="683" spans="1:19" x14ac:dyDescent="0.25">
      <c r="A683" s="1">
        <v>70</v>
      </c>
      <c r="B683" s="5">
        <v>0.74305555555555547</v>
      </c>
      <c r="C683" s="1" t="s">
        <v>99</v>
      </c>
      <c r="D683" s="1">
        <v>8</v>
      </c>
      <c r="E683" s="1">
        <v>12</v>
      </c>
      <c r="F683" s="1" t="s">
        <v>717</v>
      </c>
      <c r="G683" s="2">
        <v>41.826000000000001</v>
      </c>
      <c r="H683" s="6">
        <f>1+COUNTIFS(A:A,A683,O:O,"&lt;"&amp;O683)</f>
        <v>7</v>
      </c>
      <c r="I683" s="2">
        <f>AVERAGEIF(A:A,A683,G:G)</f>
        <v>46.411583333333319</v>
      </c>
      <c r="J683" s="2">
        <f>G683-I683</f>
        <v>-4.585583333333318</v>
      </c>
      <c r="K683" s="2">
        <f>90+J683</f>
        <v>85.414416666666682</v>
      </c>
      <c r="L683" s="2">
        <f>EXP(0.06*K683)</f>
        <v>168.15143967514047</v>
      </c>
      <c r="M683" s="2">
        <f>SUMIF(A:A,A683,L:L)</f>
        <v>2637.1679416297475</v>
      </c>
      <c r="N683" s="3">
        <f>L683/M683</f>
        <v>6.3762127933052415E-2</v>
      </c>
      <c r="O683" s="7">
        <f>1/N683</f>
        <v>15.683290887812879</v>
      </c>
      <c r="P683" s="3">
        <f>IF(O683&gt;21,"",N683)</f>
        <v>6.3762127933052415E-2</v>
      </c>
      <c r="Q683" s="3">
        <f>IF(ISNUMBER(P683),SUMIF(A:A,A683,P:P),"")</f>
        <v>0.96627857446029897</v>
      </c>
      <c r="R683" s="3">
        <f>IFERROR(P683*(1/Q683),"")</f>
        <v>6.5987314236648401E-2</v>
      </c>
      <c r="S683" s="8">
        <f>IFERROR(1/R683,"")</f>
        <v>15.154427961922027</v>
      </c>
    </row>
    <row r="684" spans="1:19" x14ac:dyDescent="0.25">
      <c r="A684" s="1">
        <v>70</v>
      </c>
      <c r="B684" s="5">
        <v>0.74305555555555547</v>
      </c>
      <c r="C684" s="1" t="s">
        <v>99</v>
      </c>
      <c r="D684" s="1">
        <v>8</v>
      </c>
      <c r="E684" s="1">
        <v>9</v>
      </c>
      <c r="F684" s="1" t="s">
        <v>715</v>
      </c>
      <c r="G684" s="2">
        <v>39.554666666666698</v>
      </c>
      <c r="H684" s="6">
        <f>1+COUNTIFS(A:A,A684,O:O,"&lt;"&amp;O684)</f>
        <v>8</v>
      </c>
      <c r="I684" s="2">
        <f>AVERAGEIF(A:A,A684,G:G)</f>
        <v>46.411583333333319</v>
      </c>
      <c r="J684" s="2">
        <f>G684-I684</f>
        <v>-6.8569166666666206</v>
      </c>
      <c r="K684" s="2">
        <f>90+J684</f>
        <v>83.143083333333379</v>
      </c>
      <c r="L684" s="2">
        <f>EXP(0.06*K684)</f>
        <v>146.72865548698141</v>
      </c>
      <c r="M684" s="2">
        <f>SUMIF(A:A,A684,L:L)</f>
        <v>2637.1679416297475</v>
      </c>
      <c r="N684" s="3">
        <f>L684/M684</f>
        <v>5.5638722574605677E-2</v>
      </c>
      <c r="O684" s="7">
        <f>1/N684</f>
        <v>17.973094164034862</v>
      </c>
      <c r="P684" s="3">
        <f>IF(O684&gt;21,"",N684)</f>
        <v>5.5638722574605677E-2</v>
      </c>
      <c r="Q684" s="3">
        <f>IF(ISNUMBER(P684),SUMIF(A:A,A684,P:P),"")</f>
        <v>0.96627857446029897</v>
      </c>
      <c r="R684" s="3">
        <f>IFERROR(P684*(1/Q684),"")</f>
        <v>5.7580416295250965E-2</v>
      </c>
      <c r="S684" s="8">
        <f>IFERROR(1/R684,"")</f>
        <v>17.367015807464327</v>
      </c>
    </row>
    <row r="685" spans="1:19" x14ac:dyDescent="0.25">
      <c r="A685" s="1">
        <v>70</v>
      </c>
      <c r="B685" s="5">
        <v>0.74305555555555547</v>
      </c>
      <c r="C685" s="1" t="s">
        <v>99</v>
      </c>
      <c r="D685" s="1">
        <v>8</v>
      </c>
      <c r="E685" s="1">
        <v>7</v>
      </c>
      <c r="F685" s="1" t="s">
        <v>713</v>
      </c>
      <c r="G685" s="2">
        <v>37.285633333333301</v>
      </c>
      <c r="H685" s="6">
        <f>1+COUNTIFS(A:A,A685,O:O,"&lt;"&amp;O685)</f>
        <v>9</v>
      </c>
      <c r="I685" s="2">
        <f>AVERAGEIF(A:A,A685,G:G)</f>
        <v>46.411583333333319</v>
      </c>
      <c r="J685" s="2">
        <f>G685-I685</f>
        <v>-9.1259500000000173</v>
      </c>
      <c r="K685" s="2">
        <f>90+J685</f>
        <v>80.874049999999983</v>
      </c>
      <c r="L685" s="2">
        <f>EXP(0.06*K685)</f>
        <v>128.0528411222576</v>
      </c>
      <c r="M685" s="2">
        <f>SUMIF(A:A,A685,L:L)</f>
        <v>2637.1679416297475</v>
      </c>
      <c r="N685" s="3">
        <f>L685/M685</f>
        <v>4.8556953503356343E-2</v>
      </c>
      <c r="O685" s="7">
        <f>1/N685</f>
        <v>20.594372748917994</v>
      </c>
      <c r="P685" s="3">
        <f>IF(O685&gt;21,"",N685)</f>
        <v>4.8556953503356343E-2</v>
      </c>
      <c r="Q685" s="3">
        <f>IF(ISNUMBER(P685),SUMIF(A:A,A685,P:P),"")</f>
        <v>0.96627857446029897</v>
      </c>
      <c r="R685" s="3">
        <f>IFERROR(P685*(1/Q685),"")</f>
        <v>5.0251505918442962E-2</v>
      </c>
      <c r="S685" s="8">
        <f>IFERROR(1/R685,"")</f>
        <v>19.89990114172851</v>
      </c>
    </row>
    <row r="686" spans="1:19" x14ac:dyDescent="0.25">
      <c r="A686" s="1">
        <v>70</v>
      </c>
      <c r="B686" s="5">
        <v>0.74305555555555547</v>
      </c>
      <c r="C686" s="1" t="s">
        <v>99</v>
      </c>
      <c r="D686" s="1">
        <v>8</v>
      </c>
      <c r="E686" s="1">
        <v>11</v>
      </c>
      <c r="F686" s="1" t="s">
        <v>716</v>
      </c>
      <c r="G686" s="2">
        <v>31.2089</v>
      </c>
      <c r="H686" s="6">
        <f>1+COUNTIFS(A:A,A686,O:O,"&lt;"&amp;O686)</f>
        <v>10</v>
      </c>
      <c r="I686" s="2">
        <f>AVERAGEIF(A:A,A686,G:G)</f>
        <v>46.411583333333319</v>
      </c>
      <c r="J686" s="2">
        <f>G686-I686</f>
        <v>-15.202683333333319</v>
      </c>
      <c r="K686" s="2">
        <f>90+J686</f>
        <v>74.797316666666688</v>
      </c>
      <c r="L686" s="2">
        <f>EXP(0.06*K686)</f>
        <v>88.929062379353937</v>
      </c>
      <c r="M686" s="2">
        <f>SUMIF(A:A,A686,L:L)</f>
        <v>2637.1679416297475</v>
      </c>
      <c r="N686" s="3">
        <f>L686/M686</f>
        <v>3.3721425539700943E-2</v>
      </c>
      <c r="O686" s="7">
        <f>1/N686</f>
        <v>29.654736832601547</v>
      </c>
      <c r="P686" s="3" t="str">
        <f>IF(O686&gt;21,"",N686)</f>
        <v/>
      </c>
      <c r="Q686" s="3" t="str">
        <f>IF(ISNUMBER(P686),SUMIF(A:A,A686,P:P),"")</f>
        <v/>
      </c>
      <c r="R686" s="3" t="str">
        <f>IFERROR(P686*(1/Q686),"")</f>
        <v/>
      </c>
      <c r="S686" s="8" t="str">
        <f>IFERROR(1/R686,"")</f>
        <v/>
      </c>
    </row>
    <row r="687" spans="1:19" x14ac:dyDescent="0.25">
      <c r="A687" s="1">
        <v>71</v>
      </c>
      <c r="B687" s="5">
        <v>0.74652777777777779</v>
      </c>
      <c r="C687" s="1" t="s">
        <v>91</v>
      </c>
      <c r="D687" s="1">
        <v>8</v>
      </c>
      <c r="E687" s="1">
        <v>2</v>
      </c>
      <c r="F687" s="1" t="s">
        <v>718</v>
      </c>
      <c r="G687" s="2">
        <v>78.518200000000007</v>
      </c>
      <c r="H687" s="6">
        <f>1+COUNTIFS(A:A,A687,O:O,"&lt;"&amp;O687)</f>
        <v>1</v>
      </c>
      <c r="I687" s="2">
        <f>AVERAGEIF(A:A,A687,G:G)</f>
        <v>49.576985416666666</v>
      </c>
      <c r="J687" s="2">
        <f>G687-I687</f>
        <v>28.941214583333341</v>
      </c>
      <c r="K687" s="2">
        <f>90+J687</f>
        <v>118.94121458333333</v>
      </c>
      <c r="L687" s="2">
        <f>EXP(0.06*K687)</f>
        <v>1256.9870107441718</v>
      </c>
      <c r="M687" s="2">
        <f>SUMIF(A:A,A687,L:L)</f>
        <v>4690.4608678265822</v>
      </c>
      <c r="N687" s="3">
        <f>L687/M687</f>
        <v>0.26798795388450208</v>
      </c>
      <c r="O687" s="7">
        <f>1/N687</f>
        <v>3.7315110082559224</v>
      </c>
      <c r="P687" s="3">
        <f>IF(O687&gt;21,"",N687)</f>
        <v>0.26798795388450208</v>
      </c>
      <c r="Q687" s="3">
        <f>IF(ISNUMBER(P687),SUMIF(A:A,A687,P:P),"")</f>
        <v>0.7595803007317663</v>
      </c>
      <c r="R687" s="3">
        <f>IFERROR(P687*(1/Q687),"")</f>
        <v>0.35281056344711309</v>
      </c>
      <c r="S687" s="8">
        <f>IFERROR(1/R687,"")</f>
        <v>2.8343822538349301</v>
      </c>
    </row>
    <row r="688" spans="1:19" x14ac:dyDescent="0.25">
      <c r="A688" s="1">
        <v>71</v>
      </c>
      <c r="B688" s="5">
        <v>0.74652777777777779</v>
      </c>
      <c r="C688" s="1" t="s">
        <v>91</v>
      </c>
      <c r="D688" s="1">
        <v>8</v>
      </c>
      <c r="E688" s="1">
        <v>5</v>
      </c>
      <c r="F688" s="1" t="s">
        <v>721</v>
      </c>
      <c r="G688" s="2">
        <v>64.084400000000002</v>
      </c>
      <c r="H688" s="6">
        <f>1+COUNTIFS(A:A,A688,O:O,"&lt;"&amp;O688)</f>
        <v>2</v>
      </c>
      <c r="I688" s="2">
        <f>AVERAGEIF(A:A,A688,G:G)</f>
        <v>49.576985416666666</v>
      </c>
      <c r="J688" s="2">
        <f>G688-I688</f>
        <v>14.507414583333336</v>
      </c>
      <c r="K688" s="2">
        <f>90+J688</f>
        <v>104.50741458333334</v>
      </c>
      <c r="L688" s="2">
        <f>EXP(0.06*K688)</f>
        <v>528.71253655540067</v>
      </c>
      <c r="M688" s="2">
        <f>SUMIF(A:A,A688,L:L)</f>
        <v>4690.4608678265822</v>
      </c>
      <c r="N688" s="3">
        <f>L688/M688</f>
        <v>0.11272080749719378</v>
      </c>
      <c r="O688" s="7">
        <f>1/N688</f>
        <v>8.8714765463767229</v>
      </c>
      <c r="P688" s="3">
        <f>IF(O688&gt;21,"",N688)</f>
        <v>0.11272080749719378</v>
      </c>
      <c r="Q688" s="3">
        <f>IF(ISNUMBER(P688),SUMIF(A:A,A688,P:P),"")</f>
        <v>0.7595803007317663</v>
      </c>
      <c r="R688" s="3">
        <f>IFERROR(P688*(1/Q688),"")</f>
        <v>0.14839880311350959</v>
      </c>
      <c r="S688" s="8">
        <f>IFERROR(1/R688,"")</f>
        <v>6.7385988230316416</v>
      </c>
    </row>
    <row r="689" spans="1:19" x14ac:dyDescent="0.25">
      <c r="A689" s="1">
        <v>71</v>
      </c>
      <c r="B689" s="5">
        <v>0.74652777777777779</v>
      </c>
      <c r="C689" s="1" t="s">
        <v>91</v>
      </c>
      <c r="D689" s="1">
        <v>8</v>
      </c>
      <c r="E689" s="1">
        <v>15</v>
      </c>
      <c r="F689" s="1" t="s">
        <v>731</v>
      </c>
      <c r="G689" s="2">
        <v>62.724066666666602</v>
      </c>
      <c r="H689" s="6">
        <f>1+COUNTIFS(A:A,A689,O:O,"&lt;"&amp;O689)</f>
        <v>3</v>
      </c>
      <c r="I689" s="2">
        <f>AVERAGEIF(A:A,A689,G:G)</f>
        <v>49.576985416666666</v>
      </c>
      <c r="J689" s="2">
        <f>G689-I689</f>
        <v>13.147081249999935</v>
      </c>
      <c r="K689" s="2">
        <f>90+J689</f>
        <v>103.14708124999993</v>
      </c>
      <c r="L689" s="2">
        <f>EXP(0.06*K689)</f>
        <v>487.2731627648908</v>
      </c>
      <c r="M689" s="2">
        <f>SUMIF(A:A,A689,L:L)</f>
        <v>4690.4608678265822</v>
      </c>
      <c r="N689" s="3">
        <f>L689/M689</f>
        <v>0.10388598828470313</v>
      </c>
      <c r="O689" s="7">
        <f>1/N689</f>
        <v>9.6259372078115621</v>
      </c>
      <c r="P689" s="3">
        <f>IF(O689&gt;21,"",N689)</f>
        <v>0.10388598828470313</v>
      </c>
      <c r="Q689" s="3">
        <f>IF(ISNUMBER(P689),SUMIF(A:A,A689,P:P),"")</f>
        <v>0.7595803007317663</v>
      </c>
      <c r="R689" s="3">
        <f>IFERROR(P689*(1/Q689),"")</f>
        <v>0.13676761783398175</v>
      </c>
      <c r="S689" s="8">
        <f>IFERROR(1/R689,"")</f>
        <v>7.3116722791346049</v>
      </c>
    </row>
    <row r="690" spans="1:19" x14ac:dyDescent="0.25">
      <c r="A690" s="1">
        <v>71</v>
      </c>
      <c r="B690" s="5">
        <v>0.74652777777777779</v>
      </c>
      <c r="C690" s="1" t="s">
        <v>91</v>
      </c>
      <c r="D690" s="1">
        <v>8</v>
      </c>
      <c r="E690" s="1">
        <v>9</v>
      </c>
      <c r="F690" s="1" t="s">
        <v>725</v>
      </c>
      <c r="G690" s="2">
        <v>56.255433333333308</v>
      </c>
      <c r="H690" s="6">
        <f>1+COUNTIFS(A:A,A690,O:O,"&lt;"&amp;O690)</f>
        <v>4</v>
      </c>
      <c r="I690" s="2">
        <f>AVERAGEIF(A:A,A690,G:G)</f>
        <v>49.576985416666666</v>
      </c>
      <c r="J690" s="2">
        <f>G690-I690</f>
        <v>6.6784479166666415</v>
      </c>
      <c r="K690" s="2">
        <f>90+J690</f>
        <v>96.678447916666642</v>
      </c>
      <c r="L690" s="2">
        <f>EXP(0.06*K690)</f>
        <v>330.53312295127142</v>
      </c>
      <c r="M690" s="2">
        <f>SUMIF(A:A,A690,L:L)</f>
        <v>4690.4608678265822</v>
      </c>
      <c r="N690" s="3">
        <f>L690/M690</f>
        <v>7.0469220885842399E-2</v>
      </c>
      <c r="O690" s="7">
        <f>1/N690</f>
        <v>14.190592537129991</v>
      </c>
      <c r="P690" s="3">
        <f>IF(O690&gt;21,"",N690)</f>
        <v>7.0469220885842399E-2</v>
      </c>
      <c r="Q690" s="3">
        <f>IF(ISNUMBER(P690),SUMIF(A:A,A690,P:P),"")</f>
        <v>0.7595803007317663</v>
      </c>
      <c r="R690" s="3">
        <f>IFERROR(P690*(1/Q690),"")</f>
        <v>9.2773892132212474E-2</v>
      </c>
      <c r="S690" s="8">
        <f>IFERROR(1/R690,"")</f>
        <v>10.778894546915156</v>
      </c>
    </row>
    <row r="691" spans="1:19" x14ac:dyDescent="0.25">
      <c r="A691" s="1">
        <v>71</v>
      </c>
      <c r="B691" s="5">
        <v>0.74652777777777779</v>
      </c>
      <c r="C691" s="1" t="s">
        <v>91</v>
      </c>
      <c r="D691" s="1">
        <v>8</v>
      </c>
      <c r="E691" s="1">
        <v>8</v>
      </c>
      <c r="F691" s="1" t="s">
        <v>724</v>
      </c>
      <c r="G691" s="2">
        <v>52.4193</v>
      </c>
      <c r="H691" s="6">
        <f>1+COUNTIFS(A:A,A691,O:O,"&lt;"&amp;O691)</f>
        <v>5</v>
      </c>
      <c r="I691" s="2">
        <f>AVERAGEIF(A:A,A691,G:G)</f>
        <v>49.576985416666666</v>
      </c>
      <c r="J691" s="2">
        <f>G691-I691</f>
        <v>2.8423145833333336</v>
      </c>
      <c r="K691" s="2">
        <f>90+J691</f>
        <v>92.842314583333334</v>
      </c>
      <c r="L691" s="2">
        <f>EXP(0.06*K691)</f>
        <v>262.57555652598126</v>
      </c>
      <c r="M691" s="2">
        <f>SUMIF(A:A,A691,L:L)</f>
        <v>4690.4608678265822</v>
      </c>
      <c r="N691" s="3">
        <f>L691/M691</f>
        <v>5.5980758378579298E-2</v>
      </c>
      <c r="O691" s="7">
        <f>1/N691</f>
        <v>17.863280687219916</v>
      </c>
      <c r="P691" s="3">
        <f>IF(O691&gt;21,"",N691)</f>
        <v>5.5980758378579298E-2</v>
      </c>
      <c r="Q691" s="3">
        <f>IF(ISNUMBER(P691),SUMIF(A:A,A691,P:P),"")</f>
        <v>0.7595803007317663</v>
      </c>
      <c r="R691" s="3">
        <f>IFERROR(P691*(1/Q691),"")</f>
        <v>7.3699592162472391E-2</v>
      </c>
      <c r="S691" s="8">
        <f>IFERROR(1/R691,"")</f>
        <v>13.568596116454454</v>
      </c>
    </row>
    <row r="692" spans="1:19" x14ac:dyDescent="0.25">
      <c r="A692" s="1">
        <v>71</v>
      </c>
      <c r="B692" s="5">
        <v>0.74652777777777779</v>
      </c>
      <c r="C692" s="1" t="s">
        <v>91</v>
      </c>
      <c r="D692" s="1">
        <v>8</v>
      </c>
      <c r="E692" s="1">
        <v>16</v>
      </c>
      <c r="F692" s="1" t="s">
        <v>732</v>
      </c>
      <c r="G692" s="2">
        <v>50.4812333333333</v>
      </c>
      <c r="H692" s="6">
        <f>1+COUNTIFS(A:A,A692,O:O,"&lt;"&amp;O692)</f>
        <v>6</v>
      </c>
      <c r="I692" s="2">
        <f>AVERAGEIF(A:A,A692,G:G)</f>
        <v>49.576985416666666</v>
      </c>
      <c r="J692" s="2">
        <f>G692-I692</f>
        <v>0.90424791666663396</v>
      </c>
      <c r="K692" s="2">
        <f>90+J692</f>
        <v>90.904247916666634</v>
      </c>
      <c r="L692" s="2">
        <f>EXP(0.06*K692)</f>
        <v>233.75063272264961</v>
      </c>
      <c r="M692" s="2">
        <f>SUMIF(A:A,A692,L:L)</f>
        <v>4690.4608678265822</v>
      </c>
      <c r="N692" s="3">
        <f>L692/M692</f>
        <v>4.9835323075824445E-2</v>
      </c>
      <c r="O692" s="7">
        <f>1/N692</f>
        <v>20.066088434472473</v>
      </c>
      <c r="P692" s="3">
        <f>IF(O692&gt;21,"",N692)</f>
        <v>4.9835323075824445E-2</v>
      </c>
      <c r="Q692" s="3">
        <f>IF(ISNUMBER(P692),SUMIF(A:A,A692,P:P),"")</f>
        <v>0.7595803007317663</v>
      </c>
      <c r="R692" s="3">
        <f>IFERROR(P692*(1/Q692),"")</f>
        <v>6.5609025178528166E-2</v>
      </c>
      <c r="S692" s="8">
        <f>IFERROR(1/R692,"")</f>
        <v>15.241805487566817</v>
      </c>
    </row>
    <row r="693" spans="1:19" x14ac:dyDescent="0.25">
      <c r="A693" s="1">
        <v>71</v>
      </c>
      <c r="B693" s="5">
        <v>0.74652777777777779</v>
      </c>
      <c r="C693" s="1" t="s">
        <v>91</v>
      </c>
      <c r="D693" s="1">
        <v>8</v>
      </c>
      <c r="E693" s="1">
        <v>11</v>
      </c>
      <c r="F693" s="1" t="s">
        <v>727</v>
      </c>
      <c r="G693" s="2">
        <v>50.474233333333395</v>
      </c>
      <c r="H693" s="6">
        <f>1+COUNTIFS(A:A,A693,O:O,"&lt;"&amp;O693)</f>
        <v>7</v>
      </c>
      <c r="I693" s="2">
        <f>AVERAGEIF(A:A,A693,G:G)</f>
        <v>49.576985416666666</v>
      </c>
      <c r="J693" s="2">
        <f>G693-I693</f>
        <v>0.89724791666672843</v>
      </c>
      <c r="K693" s="2">
        <f>90+J693</f>
        <v>90.897247916666728</v>
      </c>
      <c r="L693" s="2">
        <f>EXP(0.06*K693)</f>
        <v>233.65247807082727</v>
      </c>
      <c r="M693" s="2">
        <f>SUMIF(A:A,A693,L:L)</f>
        <v>4690.4608678265822</v>
      </c>
      <c r="N693" s="3">
        <f>L693/M693</f>
        <v>4.981439663499309E-2</v>
      </c>
      <c r="O693" s="7">
        <f>1/N693</f>
        <v>20.074517961691633</v>
      </c>
      <c r="P693" s="3">
        <f>IF(O693&gt;21,"",N693)</f>
        <v>4.981439663499309E-2</v>
      </c>
      <c r="Q693" s="3">
        <f>IF(ISNUMBER(P693),SUMIF(A:A,A693,P:P),"")</f>
        <v>0.7595803007317663</v>
      </c>
      <c r="R693" s="3">
        <f>IFERROR(P693*(1/Q693),"")</f>
        <v>6.5581475173859538E-2</v>
      </c>
      <c r="S693" s="8">
        <f>IFERROR(1/R693,"")</f>
        <v>15.248208390386973</v>
      </c>
    </row>
    <row r="694" spans="1:19" x14ac:dyDescent="0.25">
      <c r="A694" s="1">
        <v>71</v>
      </c>
      <c r="B694" s="5">
        <v>0.74652777777777779</v>
      </c>
      <c r="C694" s="1" t="s">
        <v>91</v>
      </c>
      <c r="D694" s="1">
        <v>8</v>
      </c>
      <c r="E694" s="1">
        <v>4</v>
      </c>
      <c r="F694" s="1" t="s">
        <v>720</v>
      </c>
      <c r="G694" s="2">
        <v>50.160633333333301</v>
      </c>
      <c r="H694" s="6">
        <f>1+COUNTIFS(A:A,A694,O:O,"&lt;"&amp;O694)</f>
        <v>8</v>
      </c>
      <c r="I694" s="2">
        <f>AVERAGEIF(A:A,A694,G:G)</f>
        <v>49.576985416666666</v>
      </c>
      <c r="J694" s="2">
        <f>G694-I694</f>
        <v>0.58364791666663507</v>
      </c>
      <c r="K694" s="2">
        <f>90+J694</f>
        <v>90.583647916666635</v>
      </c>
      <c r="L694" s="2">
        <f>EXP(0.06*K694)</f>
        <v>229.29717621910405</v>
      </c>
      <c r="M694" s="2">
        <f>SUMIF(A:A,A694,L:L)</f>
        <v>4690.4608678265822</v>
      </c>
      <c r="N694" s="3">
        <f>L694/M694</f>
        <v>4.8885852090128072E-2</v>
      </c>
      <c r="O694" s="7">
        <f>1/N694</f>
        <v>20.455816094937994</v>
      </c>
      <c r="P694" s="3">
        <f>IF(O694&gt;21,"",N694)</f>
        <v>4.8885852090128072E-2</v>
      </c>
      <c r="Q694" s="3">
        <f>IF(ISNUMBER(P694),SUMIF(A:A,A694,P:P),"")</f>
        <v>0.7595803007317663</v>
      </c>
      <c r="R694" s="3">
        <f>IFERROR(P694*(1/Q694),"")</f>
        <v>6.4359030958323044E-2</v>
      </c>
      <c r="S694" s="8">
        <f>IFERROR(1/R694,"")</f>
        <v>15.537834941106706</v>
      </c>
    </row>
    <row r="695" spans="1:19" x14ac:dyDescent="0.25">
      <c r="A695" s="1">
        <v>71</v>
      </c>
      <c r="B695" s="5">
        <v>0.74652777777777779</v>
      </c>
      <c r="C695" s="1" t="s">
        <v>91</v>
      </c>
      <c r="D695" s="1">
        <v>8</v>
      </c>
      <c r="E695" s="1">
        <v>12</v>
      </c>
      <c r="F695" s="1" t="s">
        <v>728</v>
      </c>
      <c r="G695" s="2">
        <v>48.989233333333296</v>
      </c>
      <c r="H695" s="6">
        <f>1+COUNTIFS(A:A,A695,O:O,"&lt;"&amp;O695)</f>
        <v>9</v>
      </c>
      <c r="I695" s="2">
        <f>AVERAGEIF(A:A,A695,G:G)</f>
        <v>49.576985416666666</v>
      </c>
      <c r="J695" s="2">
        <f>G695-I695</f>
        <v>-0.58775208333337048</v>
      </c>
      <c r="K695" s="2">
        <f>90+J695</f>
        <v>89.41224791666663</v>
      </c>
      <c r="L695" s="2">
        <f>EXP(0.06*K695)</f>
        <v>213.73456079300894</v>
      </c>
      <c r="M695" s="2">
        <f>SUMIF(A:A,A695,L:L)</f>
        <v>4690.4608678265822</v>
      </c>
      <c r="N695" s="3">
        <f>L695/M695</f>
        <v>4.5567923241633841E-2</v>
      </c>
      <c r="O695" s="7">
        <f>1/N695</f>
        <v>21.945261685446628</v>
      </c>
      <c r="P695" s="3" t="str">
        <f>IF(O695&gt;21,"",N695)</f>
        <v/>
      </c>
      <c r="Q695" s="3" t="str">
        <f>IF(ISNUMBER(P695),SUMIF(A:A,A695,P:P),"")</f>
        <v/>
      </c>
      <c r="R695" s="3" t="str">
        <f>IFERROR(P695*(1/Q695),"")</f>
        <v/>
      </c>
      <c r="S695" s="8" t="str">
        <f>IFERROR(1/R695,"")</f>
        <v/>
      </c>
    </row>
    <row r="696" spans="1:19" x14ac:dyDescent="0.25">
      <c r="A696" s="1">
        <v>71</v>
      </c>
      <c r="B696" s="5">
        <v>0.74652777777777779</v>
      </c>
      <c r="C696" s="1" t="s">
        <v>91</v>
      </c>
      <c r="D696" s="1">
        <v>8</v>
      </c>
      <c r="E696" s="1">
        <v>6</v>
      </c>
      <c r="F696" s="1" t="s">
        <v>722</v>
      </c>
      <c r="G696" s="2">
        <v>48.338366666666701</v>
      </c>
      <c r="H696" s="6">
        <f>1+COUNTIFS(A:A,A696,O:O,"&lt;"&amp;O696)</f>
        <v>10</v>
      </c>
      <c r="I696" s="2">
        <f>AVERAGEIF(A:A,A696,G:G)</f>
        <v>49.576985416666666</v>
      </c>
      <c r="J696" s="2">
        <f>G696-I696</f>
        <v>-1.238618749999965</v>
      </c>
      <c r="K696" s="2">
        <f>90+J696</f>
        <v>88.761381250000028</v>
      </c>
      <c r="L696" s="2">
        <f>EXP(0.06*K696)</f>
        <v>205.54867660267456</v>
      </c>
      <c r="M696" s="2">
        <f>SUMIF(A:A,A696,L:L)</f>
        <v>4690.4608678265822</v>
      </c>
      <c r="N696" s="3">
        <f>L696/M696</f>
        <v>4.3822703652129522E-2</v>
      </c>
      <c r="O696" s="7">
        <f>1/N696</f>
        <v>22.81922192519507</v>
      </c>
      <c r="P696" s="3" t="str">
        <f>IF(O696&gt;21,"",N696)</f>
        <v/>
      </c>
      <c r="Q696" s="3" t="str">
        <f>IF(ISNUMBER(P696),SUMIF(A:A,A696,P:P),"")</f>
        <v/>
      </c>
      <c r="R696" s="3" t="str">
        <f>IFERROR(P696*(1/Q696),"")</f>
        <v/>
      </c>
      <c r="S696" s="8" t="str">
        <f>IFERROR(1/R696,"")</f>
        <v/>
      </c>
    </row>
    <row r="697" spans="1:19" x14ac:dyDescent="0.25">
      <c r="A697" s="1">
        <v>71</v>
      </c>
      <c r="B697" s="5">
        <v>0.74652777777777779</v>
      </c>
      <c r="C697" s="1" t="s">
        <v>91</v>
      </c>
      <c r="D697" s="1">
        <v>8</v>
      </c>
      <c r="E697" s="1">
        <v>3</v>
      </c>
      <c r="F697" s="1" t="s">
        <v>719</v>
      </c>
      <c r="G697" s="2">
        <v>43.397866666666701</v>
      </c>
      <c r="H697" s="6">
        <f>1+COUNTIFS(A:A,A697,O:O,"&lt;"&amp;O697)</f>
        <v>11</v>
      </c>
      <c r="I697" s="2">
        <f>AVERAGEIF(A:A,A697,G:G)</f>
        <v>49.576985416666666</v>
      </c>
      <c r="J697" s="2">
        <f>G697-I697</f>
        <v>-6.1791187499999651</v>
      </c>
      <c r="K697" s="2">
        <f>90+J697</f>
        <v>83.820881250000042</v>
      </c>
      <c r="L697" s="2">
        <f>EXP(0.06*K697)</f>
        <v>152.81879529115704</v>
      </c>
      <c r="M697" s="2">
        <f>SUMIF(A:A,A697,L:L)</f>
        <v>4690.4608678265822</v>
      </c>
      <c r="N697" s="3">
        <f>L697/M697</f>
        <v>3.2580763297566678E-2</v>
      </c>
      <c r="O697" s="7">
        <f>1/N697</f>
        <v>30.692958015341706</v>
      </c>
      <c r="P697" s="3" t="str">
        <f>IF(O697&gt;21,"",N697)</f>
        <v/>
      </c>
      <c r="Q697" s="3" t="str">
        <f>IF(ISNUMBER(P697),SUMIF(A:A,A697,P:P),"")</f>
        <v/>
      </c>
      <c r="R697" s="3" t="str">
        <f>IFERROR(P697*(1/Q697),"")</f>
        <v/>
      </c>
      <c r="S697" s="8" t="str">
        <f>IFERROR(1/R697,"")</f>
        <v/>
      </c>
    </row>
    <row r="698" spans="1:19" x14ac:dyDescent="0.25">
      <c r="A698" s="1">
        <v>71</v>
      </c>
      <c r="B698" s="5">
        <v>0.74652777777777779</v>
      </c>
      <c r="C698" s="1" t="s">
        <v>91</v>
      </c>
      <c r="D698" s="1">
        <v>8</v>
      </c>
      <c r="E698" s="1">
        <v>14</v>
      </c>
      <c r="F698" s="1" t="s">
        <v>730</v>
      </c>
      <c r="G698" s="2">
        <v>42.861600000000003</v>
      </c>
      <c r="H698" s="6">
        <f>1+COUNTIFS(A:A,A698,O:O,"&lt;"&amp;O698)</f>
        <v>12</v>
      </c>
      <c r="I698" s="2">
        <f>AVERAGEIF(A:A,A698,G:G)</f>
        <v>49.576985416666666</v>
      </c>
      <c r="J698" s="2">
        <f>G698-I698</f>
        <v>-6.7153854166666633</v>
      </c>
      <c r="K698" s="2">
        <f>90+J698</f>
        <v>83.284614583333337</v>
      </c>
      <c r="L698" s="2">
        <f>EXP(0.06*K698)</f>
        <v>147.97996233947887</v>
      </c>
      <c r="M698" s="2">
        <f>SUMIF(A:A,A698,L:L)</f>
        <v>4690.4608678265822</v>
      </c>
      <c r="N698" s="3">
        <f>L698/M698</f>
        <v>3.1549130567216165E-2</v>
      </c>
      <c r="O698" s="7">
        <f>1/N698</f>
        <v>31.696594550188205</v>
      </c>
      <c r="P698" s="3" t="str">
        <f>IF(O698&gt;21,"",N698)</f>
        <v/>
      </c>
      <c r="Q698" s="3" t="str">
        <f>IF(ISNUMBER(P698),SUMIF(A:A,A698,P:P),"")</f>
        <v/>
      </c>
      <c r="R698" s="3" t="str">
        <f>IFERROR(P698*(1/Q698),"")</f>
        <v/>
      </c>
      <c r="S698" s="8" t="str">
        <f>IFERROR(1/R698,"")</f>
        <v/>
      </c>
    </row>
    <row r="699" spans="1:19" x14ac:dyDescent="0.25">
      <c r="A699" s="1">
        <v>71</v>
      </c>
      <c r="B699" s="5">
        <v>0.74652777777777779</v>
      </c>
      <c r="C699" s="1" t="s">
        <v>91</v>
      </c>
      <c r="D699" s="1">
        <v>8</v>
      </c>
      <c r="E699" s="1">
        <v>18</v>
      </c>
      <c r="F699" s="1" t="s">
        <v>733</v>
      </c>
      <c r="G699" s="2">
        <v>42.235233333333298</v>
      </c>
      <c r="H699" s="6">
        <f>1+COUNTIFS(A:A,A699,O:O,"&lt;"&amp;O699)</f>
        <v>13</v>
      </c>
      <c r="I699" s="2">
        <f>AVERAGEIF(A:A,A699,G:G)</f>
        <v>49.576985416666666</v>
      </c>
      <c r="J699" s="2">
        <f>G699-I699</f>
        <v>-7.3417520833333683</v>
      </c>
      <c r="K699" s="2">
        <f>90+J699</f>
        <v>82.658247916666625</v>
      </c>
      <c r="L699" s="2">
        <f>EXP(0.06*K699)</f>
        <v>142.52178639426737</v>
      </c>
      <c r="M699" s="2">
        <f>SUMIF(A:A,A699,L:L)</f>
        <v>4690.4608678265822</v>
      </c>
      <c r="N699" s="3">
        <f>L699/M699</f>
        <v>3.0385454736840744E-2</v>
      </c>
      <c r="O699" s="7">
        <f>1/N699</f>
        <v>32.91048327763064</v>
      </c>
      <c r="P699" s="3" t="str">
        <f>IF(O699&gt;21,"",N699)</f>
        <v/>
      </c>
      <c r="Q699" s="3" t="str">
        <f>IF(ISNUMBER(P699),SUMIF(A:A,A699,P:P),"")</f>
        <v/>
      </c>
      <c r="R699" s="3" t="str">
        <f>IFERROR(P699*(1/Q699),"")</f>
        <v/>
      </c>
      <c r="S699" s="8" t="str">
        <f>IFERROR(1/R699,"")</f>
        <v/>
      </c>
    </row>
    <row r="700" spans="1:19" x14ac:dyDescent="0.25">
      <c r="A700" s="1">
        <v>71</v>
      </c>
      <c r="B700" s="5">
        <v>0.74652777777777779</v>
      </c>
      <c r="C700" s="1" t="s">
        <v>91</v>
      </c>
      <c r="D700" s="1">
        <v>8</v>
      </c>
      <c r="E700" s="1">
        <v>10</v>
      </c>
      <c r="F700" s="1" t="s">
        <v>726</v>
      </c>
      <c r="G700" s="2">
        <v>37.075766666666595</v>
      </c>
      <c r="H700" s="6">
        <f>1+COUNTIFS(A:A,A700,O:O,"&lt;"&amp;O700)</f>
        <v>14</v>
      </c>
      <c r="I700" s="2">
        <f>AVERAGEIF(A:A,A700,G:G)</f>
        <v>49.576985416666666</v>
      </c>
      <c r="J700" s="2">
        <f>G700-I700</f>
        <v>-12.501218750000071</v>
      </c>
      <c r="K700" s="2">
        <f>90+J700</f>
        <v>77.498781249999922</v>
      </c>
      <c r="L700" s="2">
        <f>EXP(0.06*K700)</f>
        <v>104.57733807965836</v>
      </c>
      <c r="M700" s="2">
        <f>SUMIF(A:A,A700,L:L)</f>
        <v>4690.4608678265822</v>
      </c>
      <c r="N700" s="3">
        <f>L700/M700</f>
        <v>2.2295748973621934E-2</v>
      </c>
      <c r="O700" s="7">
        <f>1/N700</f>
        <v>44.851599342237769</v>
      </c>
      <c r="P700" s="3" t="str">
        <f>IF(O700&gt;21,"",N700)</f>
        <v/>
      </c>
      <c r="Q700" s="3" t="str">
        <f>IF(ISNUMBER(P700),SUMIF(A:A,A700,P:P),"")</f>
        <v/>
      </c>
      <c r="R700" s="3" t="str">
        <f>IFERROR(P700*(1/Q700),"")</f>
        <v/>
      </c>
      <c r="S700" s="8" t="str">
        <f>IFERROR(1/R700,"")</f>
        <v/>
      </c>
    </row>
    <row r="701" spans="1:19" x14ac:dyDescent="0.25">
      <c r="A701" s="1">
        <v>71</v>
      </c>
      <c r="B701" s="5">
        <v>0.74652777777777779</v>
      </c>
      <c r="C701" s="1" t="s">
        <v>91</v>
      </c>
      <c r="D701" s="1">
        <v>8</v>
      </c>
      <c r="E701" s="1">
        <v>13</v>
      </c>
      <c r="F701" s="1" t="s">
        <v>729</v>
      </c>
      <c r="G701" s="2">
        <v>33.956233333333302</v>
      </c>
      <c r="H701" s="6">
        <f>1+COUNTIFS(A:A,A701,O:O,"&lt;"&amp;O701)</f>
        <v>15</v>
      </c>
      <c r="I701" s="2">
        <f>AVERAGEIF(A:A,A701,G:G)</f>
        <v>49.576985416666666</v>
      </c>
      <c r="J701" s="2">
        <f>G701-I701</f>
        <v>-15.620752083333365</v>
      </c>
      <c r="K701" s="2">
        <f>90+J701</f>
        <v>74.379247916666628</v>
      </c>
      <c r="L701" s="2">
        <f>EXP(0.06*K701)</f>
        <v>86.72609986592866</v>
      </c>
      <c r="M701" s="2">
        <f>SUMIF(A:A,A701,L:L)</f>
        <v>4690.4608678265822</v>
      </c>
      <c r="N701" s="3">
        <f>L701/M701</f>
        <v>1.8489888799800371E-2</v>
      </c>
      <c r="O701" s="7">
        <f>1/N701</f>
        <v>54.083613526696638</v>
      </c>
      <c r="P701" s="3" t="str">
        <f>IF(O701&gt;21,"",N701)</f>
        <v/>
      </c>
      <c r="Q701" s="3" t="str">
        <f>IF(ISNUMBER(P701),SUMIF(A:A,A701,P:P),"")</f>
        <v/>
      </c>
      <c r="R701" s="3" t="str">
        <f>IFERROR(P701*(1/Q701),"")</f>
        <v/>
      </c>
      <c r="S701" s="8" t="str">
        <f>IFERROR(1/R701,"")</f>
        <v/>
      </c>
    </row>
    <row r="702" spans="1:19" x14ac:dyDescent="0.25">
      <c r="A702" s="1">
        <v>71</v>
      </c>
      <c r="B702" s="5">
        <v>0.74652777777777779</v>
      </c>
      <c r="C702" s="1" t="s">
        <v>91</v>
      </c>
      <c r="D702" s="1">
        <v>8</v>
      </c>
      <c r="E702" s="1">
        <v>7</v>
      </c>
      <c r="F702" s="1" t="s">
        <v>723</v>
      </c>
      <c r="G702" s="2">
        <v>31.259966666666699</v>
      </c>
      <c r="H702" s="6">
        <f>1+COUNTIFS(A:A,A702,O:O,"&lt;"&amp;O702)</f>
        <v>16</v>
      </c>
      <c r="I702" s="2">
        <f>AVERAGEIF(A:A,A702,G:G)</f>
        <v>49.576985416666666</v>
      </c>
      <c r="J702" s="2">
        <f>G702-I702</f>
        <v>-18.317018749999967</v>
      </c>
      <c r="K702" s="2">
        <f>90+J702</f>
        <v>71.68298125000004</v>
      </c>
      <c r="L702" s="2">
        <f>EXP(0.06*K702)</f>
        <v>73.771971906111176</v>
      </c>
      <c r="M702" s="2">
        <f>SUMIF(A:A,A702,L:L)</f>
        <v>4690.4608678265822</v>
      </c>
      <c r="N702" s="3">
        <f>L702/M702</f>
        <v>1.5728085999424376E-2</v>
      </c>
      <c r="O702" s="7">
        <f>1/N702</f>
        <v>63.5805272196883</v>
      </c>
      <c r="P702" s="3" t="str">
        <f>IF(O702&gt;21,"",N702)</f>
        <v/>
      </c>
      <c r="Q702" s="3" t="str">
        <f>IF(ISNUMBER(P702),SUMIF(A:A,A702,P:P),"")</f>
        <v/>
      </c>
      <c r="R702" s="3" t="str">
        <f>IFERROR(P702*(1/Q702),"")</f>
        <v/>
      </c>
      <c r="S702" s="8" t="str">
        <f>IFERROR(1/R702,"")</f>
        <v/>
      </c>
    </row>
    <row r="703" spans="1:19" x14ac:dyDescent="0.25">
      <c r="A703" s="1">
        <v>72</v>
      </c>
      <c r="B703" s="5">
        <v>0.75</v>
      </c>
      <c r="C703" s="1" t="s">
        <v>46</v>
      </c>
      <c r="D703" s="1">
        <v>9</v>
      </c>
      <c r="E703" s="1">
        <v>9</v>
      </c>
      <c r="F703" s="1" t="s">
        <v>742</v>
      </c>
      <c r="G703" s="2">
        <v>65.914133333333297</v>
      </c>
      <c r="H703" s="6">
        <f>1+COUNTIFS(A:A,A703,O:O,"&lt;"&amp;O703)</f>
        <v>1</v>
      </c>
      <c r="I703" s="2">
        <f>AVERAGEIF(A:A,A703,G:G)</f>
        <v>50.102500000000013</v>
      </c>
      <c r="J703" s="2">
        <f>G703-I703</f>
        <v>15.811633333333283</v>
      </c>
      <c r="K703" s="2">
        <f>90+J703</f>
        <v>105.81163333333328</v>
      </c>
      <c r="L703" s="2">
        <f>EXP(0.06*K703)</f>
        <v>571.74780854197002</v>
      </c>
      <c r="M703" s="2">
        <f>SUMIF(A:A,A703,L:L)</f>
        <v>3171.7921407407034</v>
      </c>
      <c r="N703" s="3">
        <f>L703/M703</f>
        <v>0.18026017568996519</v>
      </c>
      <c r="O703" s="7">
        <f>1/N703</f>
        <v>5.5475370318063462</v>
      </c>
      <c r="P703" s="3">
        <f>IF(O703&gt;21,"",N703)</f>
        <v>0.18026017568996519</v>
      </c>
      <c r="Q703" s="3">
        <f>IF(ISNUMBER(P703),SUMIF(A:A,A703,P:P),"")</f>
        <v>0.90796594055460411</v>
      </c>
      <c r="R703" s="3">
        <f>IFERROR(P703*(1/Q703),"")</f>
        <v>0.19853186957636162</v>
      </c>
      <c r="S703" s="8">
        <f>IFERROR(1/R703,"")</f>
        <v>5.0369746788455467</v>
      </c>
    </row>
    <row r="704" spans="1:19" x14ac:dyDescent="0.25">
      <c r="A704" s="1">
        <v>72</v>
      </c>
      <c r="B704" s="5">
        <v>0.75</v>
      </c>
      <c r="C704" s="1" t="s">
        <v>46</v>
      </c>
      <c r="D704" s="1">
        <v>9</v>
      </c>
      <c r="E704" s="1">
        <v>5</v>
      </c>
      <c r="F704" s="1" t="s">
        <v>738</v>
      </c>
      <c r="G704" s="2">
        <v>61.351933333333299</v>
      </c>
      <c r="H704" s="6">
        <f>1+COUNTIFS(A:A,A704,O:O,"&lt;"&amp;O704)</f>
        <v>2</v>
      </c>
      <c r="I704" s="2">
        <f>AVERAGEIF(A:A,A704,G:G)</f>
        <v>50.102500000000013</v>
      </c>
      <c r="J704" s="2">
        <f>G704-I704</f>
        <v>11.249433333333286</v>
      </c>
      <c r="K704" s="2">
        <f>90+J704</f>
        <v>101.24943333333329</v>
      </c>
      <c r="L704" s="2">
        <f>EXP(0.06*K704)</f>
        <v>434.83471788458155</v>
      </c>
      <c r="M704" s="2">
        <f>SUMIF(A:A,A704,L:L)</f>
        <v>3171.7921407407034</v>
      </c>
      <c r="N704" s="3">
        <f>L704/M704</f>
        <v>0.13709432982674435</v>
      </c>
      <c r="O704" s="7">
        <f>1/N704</f>
        <v>7.2942476998411943</v>
      </c>
      <c r="P704" s="3">
        <f>IF(O704&gt;21,"",N704)</f>
        <v>0.13709432982674435</v>
      </c>
      <c r="Q704" s="3">
        <f>IF(ISNUMBER(P704),SUMIF(A:A,A704,P:P),"")</f>
        <v>0.90796594055460411</v>
      </c>
      <c r="R704" s="3">
        <f>IFERROR(P704*(1/Q704),"")</f>
        <v>0.15099060846159532</v>
      </c>
      <c r="S704" s="8">
        <f>IFERROR(1/R704,"")</f>
        <v>6.622928473424567</v>
      </c>
    </row>
    <row r="705" spans="1:19" x14ac:dyDescent="0.25">
      <c r="A705" s="1">
        <v>72</v>
      </c>
      <c r="B705" s="5">
        <v>0.75</v>
      </c>
      <c r="C705" s="1" t="s">
        <v>46</v>
      </c>
      <c r="D705" s="1">
        <v>9</v>
      </c>
      <c r="E705" s="1">
        <v>3</v>
      </c>
      <c r="F705" s="1" t="s">
        <v>736</v>
      </c>
      <c r="G705" s="2">
        <v>58.471200000000003</v>
      </c>
      <c r="H705" s="6">
        <f>1+COUNTIFS(A:A,A705,O:O,"&lt;"&amp;O705)</f>
        <v>3</v>
      </c>
      <c r="I705" s="2">
        <f>AVERAGEIF(A:A,A705,G:G)</f>
        <v>50.102500000000013</v>
      </c>
      <c r="J705" s="2">
        <f>G705-I705</f>
        <v>8.3686999999999898</v>
      </c>
      <c r="K705" s="2">
        <f>90+J705</f>
        <v>98.36869999999999</v>
      </c>
      <c r="L705" s="2">
        <f>EXP(0.06*K705)</f>
        <v>365.81289981446349</v>
      </c>
      <c r="M705" s="2">
        <f>SUMIF(A:A,A705,L:L)</f>
        <v>3171.7921407407034</v>
      </c>
      <c r="N705" s="3">
        <f>L705/M705</f>
        <v>0.11533318817324385</v>
      </c>
      <c r="O705" s="7">
        <f>1/N705</f>
        <v>8.6705311440613588</v>
      </c>
      <c r="P705" s="3">
        <f>IF(O705&gt;21,"",N705)</f>
        <v>0.11533318817324385</v>
      </c>
      <c r="Q705" s="3">
        <f>IF(ISNUMBER(P705),SUMIF(A:A,A705,P:P),"")</f>
        <v>0.90796594055460411</v>
      </c>
      <c r="R705" s="3">
        <f>IFERROR(P705*(1/Q705),"")</f>
        <v>0.12702369441610992</v>
      </c>
      <c r="S705" s="8">
        <f>IFERROR(1/R705,"")</f>
        <v>7.8725469653256592</v>
      </c>
    </row>
    <row r="706" spans="1:19" x14ac:dyDescent="0.25">
      <c r="A706" s="1">
        <v>72</v>
      </c>
      <c r="B706" s="5">
        <v>0.75</v>
      </c>
      <c r="C706" s="1" t="s">
        <v>46</v>
      </c>
      <c r="D706" s="1">
        <v>9</v>
      </c>
      <c r="E706" s="1">
        <v>4</v>
      </c>
      <c r="F706" s="1" t="s">
        <v>737</v>
      </c>
      <c r="G706" s="2">
        <v>55.432966666666708</v>
      </c>
      <c r="H706" s="6">
        <f>1+COUNTIFS(A:A,A706,O:O,"&lt;"&amp;O706)</f>
        <v>4</v>
      </c>
      <c r="I706" s="2">
        <f>AVERAGEIF(A:A,A706,G:G)</f>
        <v>50.102500000000013</v>
      </c>
      <c r="J706" s="2">
        <f>G706-I706</f>
        <v>5.3304666666666947</v>
      </c>
      <c r="K706" s="2">
        <f>90+J706</f>
        <v>95.330466666666695</v>
      </c>
      <c r="L706" s="2">
        <f>EXP(0.06*K706)</f>
        <v>304.85248382005551</v>
      </c>
      <c r="M706" s="2">
        <f>SUMIF(A:A,A706,L:L)</f>
        <v>3171.7921407407034</v>
      </c>
      <c r="N706" s="3">
        <f>L706/M706</f>
        <v>9.6113638691614836E-2</v>
      </c>
      <c r="O706" s="7">
        <f>1/N706</f>
        <v>10.404350658375835</v>
      </c>
      <c r="P706" s="3">
        <f>IF(O706&gt;21,"",N706)</f>
        <v>9.6113638691614836E-2</v>
      </c>
      <c r="Q706" s="3">
        <f>IF(ISNUMBER(P706),SUMIF(A:A,A706,P:P),"")</f>
        <v>0.90796594055460411</v>
      </c>
      <c r="R706" s="3">
        <f>IFERROR(P706*(1/Q706),"")</f>
        <v>0.10585599569176203</v>
      </c>
      <c r="S706" s="8">
        <f>IFERROR(1/R706,"")</f>
        <v>9.4467960313921306</v>
      </c>
    </row>
    <row r="707" spans="1:19" x14ac:dyDescent="0.25">
      <c r="A707" s="1">
        <v>72</v>
      </c>
      <c r="B707" s="5">
        <v>0.75</v>
      </c>
      <c r="C707" s="1" t="s">
        <v>46</v>
      </c>
      <c r="D707" s="1">
        <v>9</v>
      </c>
      <c r="E707" s="1">
        <v>8</v>
      </c>
      <c r="F707" s="1" t="s">
        <v>741</v>
      </c>
      <c r="G707" s="2">
        <v>55.016100000000002</v>
      </c>
      <c r="H707" s="6">
        <f>1+COUNTIFS(A:A,A707,O:O,"&lt;"&amp;O707)</f>
        <v>5</v>
      </c>
      <c r="I707" s="2">
        <f>AVERAGEIF(A:A,A707,G:G)</f>
        <v>50.102500000000013</v>
      </c>
      <c r="J707" s="2">
        <f>G707-I707</f>
        <v>4.9135999999999882</v>
      </c>
      <c r="K707" s="2">
        <f>90+J707</f>
        <v>94.913599999999988</v>
      </c>
      <c r="L707" s="2">
        <f>EXP(0.06*K707)</f>
        <v>297.32208128977368</v>
      </c>
      <c r="M707" s="2">
        <f>SUMIF(A:A,A707,L:L)</f>
        <v>3171.7921407407034</v>
      </c>
      <c r="N707" s="3">
        <f>L707/M707</f>
        <v>9.3739459616776946E-2</v>
      </c>
      <c r="O707" s="7">
        <f>1/N707</f>
        <v>10.667866062895735</v>
      </c>
      <c r="P707" s="3">
        <f>IF(O707&gt;21,"",N707)</f>
        <v>9.3739459616776946E-2</v>
      </c>
      <c r="Q707" s="3">
        <f>IF(ISNUMBER(P707),SUMIF(A:A,A707,P:P),"")</f>
        <v>0.90796594055460411</v>
      </c>
      <c r="R707" s="3">
        <f>IFERROR(P707*(1/Q707),"")</f>
        <v>0.10324116294441504</v>
      </c>
      <c r="S707" s="8">
        <f>IFERROR(1/R707,"")</f>
        <v>9.686059043507667</v>
      </c>
    </row>
    <row r="708" spans="1:19" x14ac:dyDescent="0.25">
      <c r="A708" s="1">
        <v>72</v>
      </c>
      <c r="B708" s="5">
        <v>0.75</v>
      </c>
      <c r="C708" s="1" t="s">
        <v>46</v>
      </c>
      <c r="D708" s="1">
        <v>9</v>
      </c>
      <c r="E708" s="1">
        <v>6</v>
      </c>
      <c r="F708" s="1" t="s">
        <v>739</v>
      </c>
      <c r="G708" s="2">
        <v>51.044500000000006</v>
      </c>
      <c r="H708" s="6">
        <f>1+COUNTIFS(A:A,A708,O:O,"&lt;"&amp;O708)</f>
        <v>6</v>
      </c>
      <c r="I708" s="2">
        <f>AVERAGEIF(A:A,A708,G:G)</f>
        <v>50.102500000000013</v>
      </c>
      <c r="J708" s="2">
        <f>G708-I708</f>
        <v>0.94199999999999307</v>
      </c>
      <c r="K708" s="2">
        <f>90+J708</f>
        <v>90.941999999999993</v>
      </c>
      <c r="L708" s="2">
        <f>EXP(0.06*K708)</f>
        <v>234.28070724047524</v>
      </c>
      <c r="M708" s="2">
        <f>SUMIF(A:A,A708,L:L)</f>
        <v>3171.7921407407034</v>
      </c>
      <c r="N708" s="3">
        <f>L708/M708</f>
        <v>7.3863827402562407E-2</v>
      </c>
      <c r="O708" s="7">
        <f>1/N708</f>
        <v>13.538426523038652</v>
      </c>
      <c r="P708" s="3">
        <f>IF(O708&gt;21,"",N708)</f>
        <v>7.3863827402562407E-2</v>
      </c>
      <c r="Q708" s="3">
        <f>IF(ISNUMBER(P708),SUMIF(A:A,A708,P:P),"")</f>
        <v>0.90796594055460411</v>
      </c>
      <c r="R708" s="3">
        <f>IFERROR(P708*(1/Q708),"")</f>
        <v>8.1350879040071558E-2</v>
      </c>
      <c r="S708" s="8">
        <f>IFERROR(1/R708,"")</f>
        <v>12.292430171620188</v>
      </c>
    </row>
    <row r="709" spans="1:19" x14ac:dyDescent="0.25">
      <c r="A709" s="1">
        <v>72</v>
      </c>
      <c r="B709" s="5">
        <v>0.75</v>
      </c>
      <c r="C709" s="1" t="s">
        <v>46</v>
      </c>
      <c r="D709" s="1">
        <v>9</v>
      </c>
      <c r="E709" s="1">
        <v>2</v>
      </c>
      <c r="F709" s="1" t="s">
        <v>735</v>
      </c>
      <c r="G709" s="2">
        <v>50.622033333333405</v>
      </c>
      <c r="H709" s="6">
        <f>1+COUNTIFS(A:A,A709,O:O,"&lt;"&amp;O709)</f>
        <v>7</v>
      </c>
      <c r="I709" s="2">
        <f>AVERAGEIF(A:A,A709,G:G)</f>
        <v>50.102500000000013</v>
      </c>
      <c r="J709" s="2">
        <f>G709-I709</f>
        <v>0.51953333333339202</v>
      </c>
      <c r="K709" s="2">
        <f>90+J709</f>
        <v>90.519533333333385</v>
      </c>
      <c r="L709" s="2">
        <f>EXP(0.06*K709)</f>
        <v>228.41679309195004</v>
      </c>
      <c r="M709" s="2">
        <f>SUMIF(A:A,A709,L:L)</f>
        <v>3171.7921407407034</v>
      </c>
      <c r="N709" s="3">
        <f>L709/M709</f>
        <v>7.2015057404930777E-2</v>
      </c>
      <c r="O709" s="7">
        <f>1/N709</f>
        <v>13.885984904200484</v>
      </c>
      <c r="P709" s="3">
        <f>IF(O709&gt;21,"",N709)</f>
        <v>7.2015057404930777E-2</v>
      </c>
      <c r="Q709" s="3">
        <f>IF(ISNUMBER(P709),SUMIF(A:A,A709,P:P),"")</f>
        <v>0.90796594055460411</v>
      </c>
      <c r="R709" s="3">
        <f>IFERROR(P709*(1/Q709),"")</f>
        <v>7.9314712356878175E-2</v>
      </c>
      <c r="S709" s="8">
        <f>IFERROR(1/R709,"")</f>
        <v>12.608001344069427</v>
      </c>
    </row>
    <row r="710" spans="1:19" x14ac:dyDescent="0.25">
      <c r="A710" s="1">
        <v>72</v>
      </c>
      <c r="B710" s="5">
        <v>0.75</v>
      </c>
      <c r="C710" s="1" t="s">
        <v>46</v>
      </c>
      <c r="D710" s="1">
        <v>9</v>
      </c>
      <c r="E710" s="1">
        <v>1</v>
      </c>
      <c r="F710" s="1" t="s">
        <v>734</v>
      </c>
      <c r="G710" s="2">
        <v>50.134166666666701</v>
      </c>
      <c r="H710" s="6">
        <f>1+COUNTIFS(A:A,A710,O:O,"&lt;"&amp;O710)</f>
        <v>8</v>
      </c>
      <c r="I710" s="2">
        <f>AVERAGEIF(A:A,A710,G:G)</f>
        <v>50.102500000000013</v>
      </c>
      <c r="J710" s="2">
        <f>G710-I710</f>
        <v>3.1666666666687604E-2</v>
      </c>
      <c r="K710" s="2">
        <f>90+J710</f>
        <v>90.031666666666695</v>
      </c>
      <c r="L710" s="2">
        <f>EXP(0.06*K710)</f>
        <v>221.82748828678126</v>
      </c>
      <c r="M710" s="2">
        <f>SUMIF(A:A,A710,L:L)</f>
        <v>3171.7921407407034</v>
      </c>
      <c r="N710" s="3">
        <f>L710/M710</f>
        <v>6.9937586841670604E-2</v>
      </c>
      <c r="O710" s="7">
        <f>1/N710</f>
        <v>14.298463031958295</v>
      </c>
      <c r="P710" s="3">
        <f>IF(O710&gt;21,"",N710)</f>
        <v>6.9937586841670604E-2</v>
      </c>
      <c r="Q710" s="3">
        <f>IF(ISNUMBER(P710),SUMIF(A:A,A710,P:P),"")</f>
        <v>0.90796594055460411</v>
      </c>
      <c r="R710" s="3">
        <f>IFERROR(P710*(1/Q710),"")</f>
        <v>7.7026663355842726E-2</v>
      </c>
      <c r="S710" s="8">
        <f>IFERROR(1/R710,"")</f>
        <v>12.98251743529725</v>
      </c>
    </row>
    <row r="711" spans="1:19" x14ac:dyDescent="0.25">
      <c r="A711" s="1">
        <v>72</v>
      </c>
      <c r="B711" s="5">
        <v>0.75</v>
      </c>
      <c r="C711" s="1" t="s">
        <v>46</v>
      </c>
      <c r="D711" s="1">
        <v>9</v>
      </c>
      <c r="E711" s="1">
        <v>7</v>
      </c>
      <c r="F711" s="1" t="s">
        <v>740</v>
      </c>
      <c r="G711" s="2">
        <v>50.055599999999998</v>
      </c>
      <c r="H711" s="6">
        <f>1+COUNTIFS(A:A,A711,O:O,"&lt;"&amp;O711)</f>
        <v>9</v>
      </c>
      <c r="I711" s="2">
        <f>AVERAGEIF(A:A,A711,G:G)</f>
        <v>50.102500000000013</v>
      </c>
      <c r="J711" s="2">
        <f>G711-I711</f>
        <v>-4.6900000000015041E-2</v>
      </c>
      <c r="K711" s="2">
        <f>90+J711</f>
        <v>89.953099999999978</v>
      </c>
      <c r="L711" s="2">
        <f>EXP(0.06*K711)</f>
        <v>220.78425434128332</v>
      </c>
      <c r="M711" s="2">
        <f>SUMIF(A:A,A711,L:L)</f>
        <v>3171.7921407407034</v>
      </c>
      <c r="N711" s="3">
        <f>L711/M711</f>
        <v>6.9608676907095157E-2</v>
      </c>
      <c r="O711" s="7">
        <f>1/N711</f>
        <v>14.366025105385544</v>
      </c>
      <c r="P711" s="3">
        <f>IF(O711&gt;21,"",N711)</f>
        <v>6.9608676907095157E-2</v>
      </c>
      <c r="Q711" s="3">
        <f>IF(ISNUMBER(P711),SUMIF(A:A,A711,P:P),"")</f>
        <v>0.90796594055460411</v>
      </c>
      <c r="R711" s="3">
        <f>IFERROR(P711*(1/Q711),"")</f>
        <v>7.6664414156963595E-2</v>
      </c>
      <c r="S711" s="8">
        <f>IFERROR(1/R711,"")</f>
        <v>13.043861496842441</v>
      </c>
    </row>
    <row r="712" spans="1:19" x14ac:dyDescent="0.25">
      <c r="A712" s="1">
        <v>72</v>
      </c>
      <c r="B712" s="5">
        <v>0.75</v>
      </c>
      <c r="C712" s="1" t="s">
        <v>46</v>
      </c>
      <c r="D712" s="1">
        <v>9</v>
      </c>
      <c r="E712" s="1">
        <v>10</v>
      </c>
      <c r="F712" s="1" t="s">
        <v>743</v>
      </c>
      <c r="G712" s="2">
        <v>42.107033333333298</v>
      </c>
      <c r="H712" s="6">
        <f>1+COUNTIFS(A:A,A712,O:O,"&lt;"&amp;O712)</f>
        <v>10</v>
      </c>
      <c r="I712" s="2">
        <f>AVERAGEIF(A:A,A712,G:G)</f>
        <v>50.102500000000013</v>
      </c>
      <c r="J712" s="2">
        <f>G712-I712</f>
        <v>-7.9954666666667151</v>
      </c>
      <c r="K712" s="2">
        <f>90+J712</f>
        <v>82.004533333333285</v>
      </c>
      <c r="L712" s="2">
        <f>EXP(0.06*K712)</f>
        <v>137.03988296571552</v>
      </c>
      <c r="M712" s="2">
        <f>SUMIF(A:A,A712,L:L)</f>
        <v>3171.7921407407034</v>
      </c>
      <c r="N712" s="3">
        <f>L712/M712</f>
        <v>4.3205820837210605E-2</v>
      </c>
      <c r="O712" s="7">
        <f>1/N712</f>
        <v>23.14502954978602</v>
      </c>
      <c r="P712" s="3" t="str">
        <f>IF(O712&gt;21,"",N712)</f>
        <v/>
      </c>
      <c r="Q712" s="3" t="str">
        <f>IF(ISNUMBER(P712),SUMIF(A:A,A712,P:P),"")</f>
        <v/>
      </c>
      <c r="R712" s="3" t="str">
        <f>IFERROR(P712*(1/Q712),"")</f>
        <v/>
      </c>
      <c r="S712" s="8" t="str">
        <f>IFERROR(1/R712,"")</f>
        <v/>
      </c>
    </row>
    <row r="713" spans="1:19" x14ac:dyDescent="0.25">
      <c r="A713" s="1">
        <v>72</v>
      </c>
      <c r="B713" s="5">
        <v>0.75</v>
      </c>
      <c r="C713" s="1" t="s">
        <v>46</v>
      </c>
      <c r="D713" s="1">
        <v>9</v>
      </c>
      <c r="E713" s="1">
        <v>11</v>
      </c>
      <c r="F713" s="1" t="s">
        <v>744</v>
      </c>
      <c r="G713" s="2">
        <v>38.984099999999998</v>
      </c>
      <c r="H713" s="6">
        <f>1+COUNTIFS(A:A,A713,O:O,"&lt;"&amp;O713)</f>
        <v>11</v>
      </c>
      <c r="I713" s="2">
        <f>AVERAGEIF(A:A,A713,G:G)</f>
        <v>50.102500000000013</v>
      </c>
      <c r="J713" s="2">
        <f>G713-I713</f>
        <v>-11.118400000000015</v>
      </c>
      <c r="K713" s="2">
        <f>90+J713</f>
        <v>78.881599999999992</v>
      </c>
      <c r="L713" s="2">
        <f>EXP(0.06*K713)</f>
        <v>113.62414185069584</v>
      </c>
      <c r="M713" s="2">
        <f>SUMIF(A:A,A713,L:L)</f>
        <v>3171.7921407407034</v>
      </c>
      <c r="N713" s="3">
        <f>L713/M713</f>
        <v>3.5823325365880176E-2</v>
      </c>
      <c r="O713" s="7">
        <f>1/N713</f>
        <v>27.914773120209748</v>
      </c>
      <c r="P713" s="3" t="str">
        <f>IF(O713&gt;21,"",N713)</f>
        <v/>
      </c>
      <c r="Q713" s="3" t="str">
        <f>IF(ISNUMBER(P713),SUMIF(A:A,A713,P:P),"")</f>
        <v/>
      </c>
      <c r="R713" s="3" t="str">
        <f>IFERROR(P713*(1/Q713),"")</f>
        <v/>
      </c>
      <c r="S713" s="8" t="str">
        <f>IFERROR(1/R713,"")</f>
        <v/>
      </c>
    </row>
    <row r="714" spans="1:19" x14ac:dyDescent="0.25">
      <c r="A714" s="1">
        <v>72</v>
      </c>
      <c r="B714" s="5">
        <v>0.75</v>
      </c>
      <c r="C714" s="1" t="s">
        <v>46</v>
      </c>
      <c r="D714" s="1">
        <v>9</v>
      </c>
      <c r="E714" s="1">
        <v>13</v>
      </c>
      <c r="F714" s="1" t="s">
        <v>745</v>
      </c>
      <c r="G714" s="2">
        <v>22.096233333333302</v>
      </c>
      <c r="H714" s="6">
        <f>1+COUNTIFS(A:A,A714,O:O,"&lt;"&amp;O714)</f>
        <v>12</v>
      </c>
      <c r="I714" s="2">
        <f>AVERAGEIF(A:A,A714,G:G)</f>
        <v>50.102500000000013</v>
      </c>
      <c r="J714" s="2">
        <f>G714-I714</f>
        <v>-28.006266666666711</v>
      </c>
      <c r="K714" s="2">
        <f>90+J714</f>
        <v>61.993733333333289</v>
      </c>
      <c r="L714" s="2">
        <f>EXP(0.06*K714)</f>
        <v>41.248881612957788</v>
      </c>
      <c r="M714" s="2">
        <f>SUMIF(A:A,A714,L:L)</f>
        <v>3171.7921407407034</v>
      </c>
      <c r="N714" s="3">
        <f>L714/M714</f>
        <v>1.3004913242305028E-2</v>
      </c>
      <c r="O714" s="7">
        <f>1/N714</f>
        <v>76.894015466938797</v>
      </c>
      <c r="P714" s="3" t="str">
        <f>IF(O714&gt;21,"",N714)</f>
        <v/>
      </c>
      <c r="Q714" s="3" t="str">
        <f>IF(ISNUMBER(P714),SUMIF(A:A,A714,P:P),"")</f>
        <v/>
      </c>
      <c r="R714" s="3" t="str">
        <f>IFERROR(P714*(1/Q714),"")</f>
        <v/>
      </c>
      <c r="S714" s="8" t="str">
        <f>IFERROR(1/R714,"")</f>
        <v/>
      </c>
    </row>
    <row r="715" spans="1:19" x14ac:dyDescent="0.25">
      <c r="A715" s="1">
        <v>73</v>
      </c>
      <c r="B715" s="5">
        <v>0.75138888888888899</v>
      </c>
      <c r="C715" s="1" t="s">
        <v>377</v>
      </c>
      <c r="D715" s="1">
        <v>4</v>
      </c>
      <c r="E715" s="1">
        <v>2</v>
      </c>
      <c r="F715" s="1" t="s">
        <v>747</v>
      </c>
      <c r="G715" s="2">
        <v>64.996033333333301</v>
      </c>
      <c r="H715" s="6">
        <f>1+COUNTIFS(A:A,A715,O:O,"&lt;"&amp;O715)</f>
        <v>1</v>
      </c>
      <c r="I715" s="2">
        <f>AVERAGEIF(A:A,A715,G:G)</f>
        <v>47.701324999999976</v>
      </c>
      <c r="J715" s="2">
        <f>G715-I715</f>
        <v>17.294708333333325</v>
      </c>
      <c r="K715" s="2">
        <f>90+J715</f>
        <v>107.29470833333332</v>
      </c>
      <c r="L715" s="2">
        <f>EXP(0.06*K715)</f>
        <v>624.95678290899048</v>
      </c>
      <c r="M715" s="2">
        <f>SUMIF(A:A,A715,L:L)</f>
        <v>2271.1373397281927</v>
      </c>
      <c r="N715" s="3">
        <f>L715/M715</f>
        <v>0.27517348773975275</v>
      </c>
      <c r="O715" s="7">
        <f>1/N715</f>
        <v>3.6340710299306052</v>
      </c>
      <c r="P715" s="3">
        <f>IF(O715&gt;21,"",N715)</f>
        <v>0.27517348773975275</v>
      </c>
      <c r="Q715" s="3">
        <f>IF(ISNUMBER(P715),SUMIF(A:A,A715,P:P),"")</f>
        <v>0.92685947693826753</v>
      </c>
      <c r="R715" s="3">
        <f>IFERROR(P715*(1/Q715),"")</f>
        <v>0.29688803382444173</v>
      </c>
      <c r="S715" s="8">
        <f>IFERROR(1/R715,"")</f>
        <v>3.3682731739579919</v>
      </c>
    </row>
    <row r="716" spans="1:19" x14ac:dyDescent="0.25">
      <c r="A716" s="1">
        <v>73</v>
      </c>
      <c r="B716" s="5">
        <v>0.75138888888888899</v>
      </c>
      <c r="C716" s="1" t="s">
        <v>377</v>
      </c>
      <c r="D716" s="1">
        <v>4</v>
      </c>
      <c r="E716" s="1">
        <v>6</v>
      </c>
      <c r="F716" s="1" t="s">
        <v>751</v>
      </c>
      <c r="G716" s="2">
        <v>61.257300000000001</v>
      </c>
      <c r="H716" s="6">
        <f>1+COUNTIFS(A:A,A716,O:O,"&lt;"&amp;O716)</f>
        <v>2</v>
      </c>
      <c r="I716" s="2">
        <f>AVERAGEIF(A:A,A716,G:G)</f>
        <v>47.701324999999976</v>
      </c>
      <c r="J716" s="2">
        <f>G716-I716</f>
        <v>13.555975000000025</v>
      </c>
      <c r="K716" s="2">
        <f>90+J716</f>
        <v>103.55597500000002</v>
      </c>
      <c r="L716" s="2">
        <f>EXP(0.06*K716)</f>
        <v>499.37559100040596</v>
      </c>
      <c r="M716" s="2">
        <f>SUMIF(A:A,A716,L:L)</f>
        <v>2271.1373397281927</v>
      </c>
      <c r="N716" s="3">
        <f>L716/M716</f>
        <v>0.21987908096309608</v>
      </c>
      <c r="O716" s="7">
        <f>1/N716</f>
        <v>4.5479542465789971</v>
      </c>
      <c r="P716" s="3">
        <f>IF(O716&gt;21,"",N716)</f>
        <v>0.21987908096309608</v>
      </c>
      <c r="Q716" s="3">
        <f>IF(ISNUMBER(P716),SUMIF(A:A,A716,P:P),"")</f>
        <v>0.92685947693826753</v>
      </c>
      <c r="R716" s="3">
        <f>IFERROR(P716*(1/Q716),"")</f>
        <v>0.23723022360350846</v>
      </c>
      <c r="S716" s="8">
        <f>IFERROR(1/R716,"")</f>
        <v>4.2153144941233816</v>
      </c>
    </row>
    <row r="717" spans="1:19" x14ac:dyDescent="0.25">
      <c r="A717" s="1">
        <v>73</v>
      </c>
      <c r="B717" s="5">
        <v>0.75138888888888899</v>
      </c>
      <c r="C717" s="1" t="s">
        <v>377</v>
      </c>
      <c r="D717" s="1">
        <v>4</v>
      </c>
      <c r="E717" s="1">
        <v>1</v>
      </c>
      <c r="F717" s="1" t="s">
        <v>746</v>
      </c>
      <c r="G717" s="2">
        <v>54.511400000000002</v>
      </c>
      <c r="H717" s="6">
        <f>1+COUNTIFS(A:A,A717,O:O,"&lt;"&amp;O717)</f>
        <v>3</v>
      </c>
      <c r="I717" s="2">
        <f>AVERAGEIF(A:A,A717,G:G)</f>
        <v>47.701324999999976</v>
      </c>
      <c r="J717" s="2">
        <f>G717-I717</f>
        <v>6.8100750000000261</v>
      </c>
      <c r="K717" s="2">
        <f>90+J717</f>
        <v>96.810075000000026</v>
      </c>
      <c r="L717" s="2">
        <f>EXP(0.06*K717)</f>
        <v>333.15388488195401</v>
      </c>
      <c r="M717" s="2">
        <f>SUMIF(A:A,A717,L:L)</f>
        <v>2271.1373397281927</v>
      </c>
      <c r="N717" s="3">
        <f>L717/M717</f>
        <v>0.14669032957814235</v>
      </c>
      <c r="O717" s="7">
        <f>1/N717</f>
        <v>6.8170819635884534</v>
      </c>
      <c r="P717" s="3">
        <f>IF(O717&gt;21,"",N717)</f>
        <v>0.14669032957814235</v>
      </c>
      <c r="Q717" s="3">
        <f>IF(ISNUMBER(P717),SUMIF(A:A,A717,P:P),"")</f>
        <v>0.92685947693826753</v>
      </c>
      <c r="R717" s="3">
        <f>IFERROR(P717*(1/Q717),"")</f>
        <v>0.1582659866226005</v>
      </c>
      <c r="S717" s="8">
        <f>IFERROR(1/R717,"")</f>
        <v>6.3184770230168921</v>
      </c>
    </row>
    <row r="718" spans="1:19" x14ac:dyDescent="0.25">
      <c r="A718" s="1">
        <v>73</v>
      </c>
      <c r="B718" s="5">
        <v>0.75138888888888899</v>
      </c>
      <c r="C718" s="1" t="s">
        <v>377</v>
      </c>
      <c r="D718" s="1">
        <v>4</v>
      </c>
      <c r="E718" s="1">
        <v>4</v>
      </c>
      <c r="F718" s="1" t="s">
        <v>749</v>
      </c>
      <c r="G718" s="2">
        <v>53.203733333333304</v>
      </c>
      <c r="H718" s="6">
        <f>1+COUNTIFS(A:A,A718,O:O,"&lt;"&amp;O718)</f>
        <v>4</v>
      </c>
      <c r="I718" s="2">
        <f>AVERAGEIF(A:A,A718,G:G)</f>
        <v>47.701324999999976</v>
      </c>
      <c r="J718" s="2">
        <f>G718-I718</f>
        <v>5.502408333333328</v>
      </c>
      <c r="K718" s="2">
        <f>90+J718</f>
        <v>95.502408333333335</v>
      </c>
      <c r="L718" s="2">
        <f>EXP(0.06*K718)</f>
        <v>308.0137731520839</v>
      </c>
      <c r="M718" s="2">
        <f>SUMIF(A:A,A718,L:L)</f>
        <v>2271.1373397281927</v>
      </c>
      <c r="N718" s="3">
        <f>L718/M718</f>
        <v>0.13562093659599936</v>
      </c>
      <c r="O718" s="7">
        <f>1/N718</f>
        <v>7.3734928035403255</v>
      </c>
      <c r="P718" s="3">
        <f>IF(O718&gt;21,"",N718)</f>
        <v>0.13562093659599936</v>
      </c>
      <c r="Q718" s="3">
        <f>IF(ISNUMBER(P718),SUMIF(A:A,A718,P:P),"")</f>
        <v>0.92685947693826753</v>
      </c>
      <c r="R718" s="3">
        <f>IFERROR(P718*(1/Q718),"")</f>
        <v>0.14632308345597489</v>
      </c>
      <c r="S718" s="8">
        <f>IFERROR(1/R718,"")</f>
        <v>6.8341916830974663</v>
      </c>
    </row>
    <row r="719" spans="1:19" x14ac:dyDescent="0.25">
      <c r="A719" s="1">
        <v>73</v>
      </c>
      <c r="B719" s="5">
        <v>0.75138888888888899</v>
      </c>
      <c r="C719" s="1" t="s">
        <v>377</v>
      </c>
      <c r="D719" s="1">
        <v>4</v>
      </c>
      <c r="E719" s="1">
        <v>7</v>
      </c>
      <c r="F719" s="1" t="s">
        <v>752</v>
      </c>
      <c r="G719" s="2">
        <v>44.902233333333299</v>
      </c>
      <c r="H719" s="6">
        <f>1+COUNTIFS(A:A,A719,O:O,"&lt;"&amp;O719)</f>
        <v>5</v>
      </c>
      <c r="I719" s="2">
        <f>AVERAGEIF(A:A,A719,G:G)</f>
        <v>47.701324999999976</v>
      </c>
      <c r="J719" s="2">
        <f>G719-I719</f>
        <v>-2.7990916666666763</v>
      </c>
      <c r="K719" s="2">
        <f>90+J719</f>
        <v>87.200908333333331</v>
      </c>
      <c r="L719" s="2">
        <f>EXP(0.06*K719)</f>
        <v>187.17696382854953</v>
      </c>
      <c r="M719" s="2">
        <f>SUMIF(A:A,A719,L:L)</f>
        <v>2271.1373397281927</v>
      </c>
      <c r="N719" s="3">
        <f>L719/M719</f>
        <v>8.2415519552397773E-2</v>
      </c>
      <c r="O719" s="7">
        <f>1/N719</f>
        <v>12.13363703136306</v>
      </c>
      <c r="P719" s="3">
        <f>IF(O719&gt;21,"",N719)</f>
        <v>8.2415519552397773E-2</v>
      </c>
      <c r="Q719" s="3">
        <f>IF(ISNUMBER(P719),SUMIF(A:A,A719,P:P),"")</f>
        <v>0.92685947693826753</v>
      </c>
      <c r="R719" s="3">
        <f>IFERROR(P719*(1/Q719),"")</f>
        <v>8.8919109749672404E-2</v>
      </c>
      <c r="S719" s="8">
        <f>IFERROR(1/R719,"")</f>
        <v>11.24617647224796</v>
      </c>
    </row>
    <row r="720" spans="1:19" x14ac:dyDescent="0.25">
      <c r="A720" s="1">
        <v>73</v>
      </c>
      <c r="B720" s="5">
        <v>0.75138888888888899</v>
      </c>
      <c r="C720" s="1" t="s">
        <v>377</v>
      </c>
      <c r="D720" s="1">
        <v>4</v>
      </c>
      <c r="E720" s="1">
        <v>8</v>
      </c>
      <c r="F720" s="1" t="s">
        <v>753</v>
      </c>
      <c r="G720" s="2">
        <v>41.470800000000004</v>
      </c>
      <c r="H720" s="6">
        <f>1+COUNTIFS(A:A,A720,O:O,"&lt;"&amp;O720)</f>
        <v>6</v>
      </c>
      <c r="I720" s="2">
        <f>AVERAGEIF(A:A,A720,G:G)</f>
        <v>47.701324999999976</v>
      </c>
      <c r="J720" s="2">
        <f>G720-I720</f>
        <v>-6.2305249999999717</v>
      </c>
      <c r="K720" s="2">
        <f>90+J720</f>
        <v>83.769475000000028</v>
      </c>
      <c r="L720" s="2">
        <f>EXP(0.06*K720)</f>
        <v>152.34817098345709</v>
      </c>
      <c r="M720" s="2">
        <f>SUMIF(A:A,A720,L:L)</f>
        <v>2271.1373397281927</v>
      </c>
      <c r="N720" s="3">
        <f>L720/M720</f>
        <v>6.7080122508879167E-2</v>
      </c>
      <c r="O720" s="7">
        <f>1/N720</f>
        <v>14.907545821306952</v>
      </c>
      <c r="P720" s="3">
        <f>IF(O720&gt;21,"",N720)</f>
        <v>6.7080122508879167E-2</v>
      </c>
      <c r="Q720" s="3">
        <f>IF(ISNUMBER(P720),SUMIF(A:A,A720,P:P),"")</f>
        <v>0.92685947693826753</v>
      </c>
      <c r="R720" s="3">
        <f>IFERROR(P720*(1/Q720),"")</f>
        <v>7.2373562743801953E-2</v>
      </c>
      <c r="S720" s="8">
        <f>IFERROR(1/R720,"")</f>
        <v>13.817200122369817</v>
      </c>
    </row>
    <row r="721" spans="1:19" x14ac:dyDescent="0.25">
      <c r="A721" s="1">
        <v>73</v>
      </c>
      <c r="B721" s="5">
        <v>0.75138888888888899</v>
      </c>
      <c r="C721" s="1" t="s">
        <v>377</v>
      </c>
      <c r="D721" s="1">
        <v>4</v>
      </c>
      <c r="E721" s="1">
        <v>5</v>
      </c>
      <c r="F721" s="1" t="s">
        <v>750</v>
      </c>
      <c r="G721" s="2">
        <v>35.587533333333297</v>
      </c>
      <c r="H721" s="6">
        <f>1+COUNTIFS(A:A,A721,O:O,"&lt;"&amp;O721)</f>
        <v>7</v>
      </c>
      <c r="I721" s="2">
        <f>AVERAGEIF(A:A,A721,G:G)</f>
        <v>47.701324999999976</v>
      </c>
      <c r="J721" s="2">
        <f>G721-I721</f>
        <v>-12.113791666666678</v>
      </c>
      <c r="K721" s="2">
        <f>90+J721</f>
        <v>77.886208333333315</v>
      </c>
      <c r="L721" s="2">
        <f>EXP(0.06*K721)</f>
        <v>107.03677853197092</v>
      </c>
      <c r="M721" s="2">
        <f>SUMIF(A:A,A721,L:L)</f>
        <v>2271.1373397281927</v>
      </c>
      <c r="N721" s="3">
        <f>L721/M721</f>
        <v>4.7129152719923566E-2</v>
      </c>
      <c r="O721" s="7">
        <f>1/N721</f>
        <v>21.218289366302486</v>
      </c>
      <c r="P721" s="3" t="str">
        <f>IF(O721&gt;21,"",N721)</f>
        <v/>
      </c>
      <c r="Q721" s="3" t="str">
        <f>IF(ISNUMBER(P721),SUMIF(A:A,A721,P:P),"")</f>
        <v/>
      </c>
      <c r="R721" s="3" t="str">
        <f>IFERROR(P721*(1/Q721),"")</f>
        <v/>
      </c>
      <c r="S721" s="8" t="str">
        <f>IFERROR(1/R721,"")</f>
        <v/>
      </c>
    </row>
    <row r="722" spans="1:19" x14ac:dyDescent="0.25">
      <c r="A722" s="1">
        <v>73</v>
      </c>
      <c r="B722" s="5">
        <v>0.75138888888888899</v>
      </c>
      <c r="C722" s="1" t="s">
        <v>377</v>
      </c>
      <c r="D722" s="1">
        <v>4</v>
      </c>
      <c r="E722" s="1">
        <v>3</v>
      </c>
      <c r="F722" s="1" t="s">
        <v>748</v>
      </c>
      <c r="G722" s="2">
        <v>25.681566666666601</v>
      </c>
      <c r="H722" s="6">
        <f>1+COUNTIFS(A:A,A722,O:O,"&lt;"&amp;O722)</f>
        <v>8</v>
      </c>
      <c r="I722" s="2">
        <f>AVERAGEIF(A:A,A722,G:G)</f>
        <v>47.701324999999976</v>
      </c>
      <c r="J722" s="2">
        <f>G722-I722</f>
        <v>-22.019758333333375</v>
      </c>
      <c r="K722" s="2">
        <f>90+J722</f>
        <v>67.980241666666629</v>
      </c>
      <c r="L722" s="2">
        <f>EXP(0.06*K722)</f>
        <v>59.075394440780876</v>
      </c>
      <c r="M722" s="2">
        <f>SUMIF(A:A,A722,L:L)</f>
        <v>2271.1373397281927</v>
      </c>
      <c r="N722" s="3">
        <f>L722/M722</f>
        <v>2.6011370341808986E-2</v>
      </c>
      <c r="O722" s="7">
        <f>1/N722</f>
        <v>38.444725781811847</v>
      </c>
      <c r="P722" s="3" t="str">
        <f>IF(O722&gt;21,"",N722)</f>
        <v/>
      </c>
      <c r="Q722" s="3" t="str">
        <f>IF(ISNUMBER(P722),SUMIF(A:A,A722,P:P),"")</f>
        <v/>
      </c>
      <c r="R722" s="3" t="str">
        <f>IFERROR(P722*(1/Q722),"")</f>
        <v/>
      </c>
      <c r="S722" s="8" t="str">
        <f>IFERROR(1/R722,"")</f>
        <v/>
      </c>
    </row>
    <row r="723" spans="1:19" x14ac:dyDescent="0.25">
      <c r="A723" s="1">
        <v>74</v>
      </c>
      <c r="B723" s="5">
        <v>0.75347222222222221</v>
      </c>
      <c r="C723" s="1" t="s">
        <v>754</v>
      </c>
      <c r="D723" s="1">
        <v>1</v>
      </c>
      <c r="E723" s="1">
        <v>3</v>
      </c>
      <c r="F723" s="1" t="s">
        <v>757</v>
      </c>
      <c r="G723" s="2">
        <v>66.713999999999999</v>
      </c>
      <c r="H723" s="6">
        <f>1+COUNTIFS(A:A,A723,O:O,"&lt;"&amp;O723)</f>
        <v>1</v>
      </c>
      <c r="I723" s="2">
        <f>AVERAGEIF(A:A,A723,G:G)</f>
        <v>54.533124999999984</v>
      </c>
      <c r="J723" s="2">
        <f>G723-I723</f>
        <v>12.180875000000015</v>
      </c>
      <c r="K723" s="2">
        <f>90+J723</f>
        <v>102.18087500000001</v>
      </c>
      <c r="L723" s="2">
        <f>EXP(0.06*K723)</f>
        <v>459.82799700341621</v>
      </c>
      <c r="M723" s="2">
        <f>SUMIF(A:A,A723,L:L)</f>
        <v>2037.0829484364501</v>
      </c>
      <c r="N723" s="3">
        <f>L723/M723</f>
        <v>0.22572865643804746</v>
      </c>
      <c r="O723" s="7">
        <f>1/N723</f>
        <v>4.4300976924232733</v>
      </c>
      <c r="P723" s="3">
        <f>IF(O723&gt;21,"",N723)</f>
        <v>0.22572865643804746</v>
      </c>
      <c r="Q723" s="3">
        <f>IF(ISNUMBER(P723),SUMIF(A:A,A723,P:P),"")</f>
        <v>0.96811889091438652</v>
      </c>
      <c r="R723" s="3">
        <f>IFERROR(P723*(1/Q723),"")</f>
        <v>0.2331621235330375</v>
      </c>
      <c r="S723" s="8">
        <f>IFERROR(1/R723,"")</f>
        <v>4.288861264631203</v>
      </c>
    </row>
    <row r="724" spans="1:19" x14ac:dyDescent="0.25">
      <c r="A724" s="1">
        <v>74</v>
      </c>
      <c r="B724" s="5">
        <v>0.75347222222222221</v>
      </c>
      <c r="C724" s="1" t="s">
        <v>754</v>
      </c>
      <c r="D724" s="1">
        <v>1</v>
      </c>
      <c r="E724" s="1">
        <v>2</v>
      </c>
      <c r="F724" s="1" t="s">
        <v>756</v>
      </c>
      <c r="G724" s="2">
        <v>61.789333333333296</v>
      </c>
      <c r="H724" s="6">
        <f>1+COUNTIFS(A:A,A724,O:O,"&lt;"&amp;O724)</f>
        <v>2</v>
      </c>
      <c r="I724" s="2">
        <f>AVERAGEIF(A:A,A724,G:G)</f>
        <v>54.533124999999984</v>
      </c>
      <c r="J724" s="2">
        <f>G724-I724</f>
        <v>7.2562083333333121</v>
      </c>
      <c r="K724" s="2">
        <f>90+J724</f>
        <v>97.256208333333319</v>
      </c>
      <c r="L724" s="2">
        <f>EXP(0.06*K724)</f>
        <v>342.19217689846437</v>
      </c>
      <c r="M724" s="2">
        <f>SUMIF(A:A,A724,L:L)</f>
        <v>2037.0829484364501</v>
      </c>
      <c r="N724" s="3">
        <f>L724/M724</f>
        <v>0.16798146445686551</v>
      </c>
      <c r="O724" s="7">
        <f>1/N724</f>
        <v>5.9530377546909721</v>
      </c>
      <c r="P724" s="3">
        <f>IF(O724&gt;21,"",N724)</f>
        <v>0.16798146445686551</v>
      </c>
      <c r="Q724" s="3">
        <f>IF(ISNUMBER(P724),SUMIF(A:A,A724,P:P),"")</f>
        <v>0.96811889091438652</v>
      </c>
      <c r="R724" s="3">
        <f>IFERROR(P724*(1/Q724),"")</f>
        <v>0.17351325961443362</v>
      </c>
      <c r="S724" s="8">
        <f>IFERROR(1/R724,"")</f>
        <v>5.7632483086428943</v>
      </c>
    </row>
    <row r="725" spans="1:19" x14ac:dyDescent="0.25">
      <c r="A725" s="1">
        <v>74</v>
      </c>
      <c r="B725" s="5">
        <v>0.75347222222222221</v>
      </c>
      <c r="C725" s="1" t="s">
        <v>754</v>
      </c>
      <c r="D725" s="1">
        <v>1</v>
      </c>
      <c r="E725" s="1">
        <v>4</v>
      </c>
      <c r="F725" s="1" t="s">
        <v>758</v>
      </c>
      <c r="G725" s="2">
        <v>61.5195333333333</v>
      </c>
      <c r="H725" s="6">
        <f>1+COUNTIFS(A:A,A725,O:O,"&lt;"&amp;O725)</f>
        <v>3</v>
      </c>
      <c r="I725" s="2">
        <f>AVERAGEIF(A:A,A725,G:G)</f>
        <v>54.533124999999984</v>
      </c>
      <c r="J725" s="2">
        <f>G725-I725</f>
        <v>6.9864083333333156</v>
      </c>
      <c r="K725" s="2">
        <f>90+J725</f>
        <v>96.986408333333316</v>
      </c>
      <c r="L725" s="2">
        <f>EXP(0.06*K725)</f>
        <v>336.69736493987216</v>
      </c>
      <c r="M725" s="2">
        <f>SUMIF(A:A,A725,L:L)</f>
        <v>2037.0829484364501</v>
      </c>
      <c r="N725" s="3">
        <f>L725/M725</f>
        <v>0.16528407210825757</v>
      </c>
      <c r="O725" s="7">
        <f>1/N725</f>
        <v>6.0501897566089804</v>
      </c>
      <c r="P725" s="3">
        <f>IF(O725&gt;21,"",N725)</f>
        <v>0.16528407210825757</v>
      </c>
      <c r="Q725" s="3">
        <f>IF(ISNUMBER(P725),SUMIF(A:A,A725,P:P),"")</f>
        <v>0.96811889091438652</v>
      </c>
      <c r="R725" s="3">
        <f>IFERROR(P725*(1/Q725),"")</f>
        <v>0.17072703947771029</v>
      </c>
      <c r="S725" s="8">
        <f>IFERROR(1/R725,"")</f>
        <v>5.8573029969898682</v>
      </c>
    </row>
    <row r="726" spans="1:19" x14ac:dyDescent="0.25">
      <c r="A726" s="1">
        <v>74</v>
      </c>
      <c r="B726" s="5">
        <v>0.75347222222222221</v>
      </c>
      <c r="C726" s="1" t="s">
        <v>754</v>
      </c>
      <c r="D726" s="1">
        <v>1</v>
      </c>
      <c r="E726" s="1">
        <v>1</v>
      </c>
      <c r="F726" s="1" t="s">
        <v>755</v>
      </c>
      <c r="G726" s="2">
        <v>58.358566666666704</v>
      </c>
      <c r="H726" s="6">
        <f>1+COUNTIFS(A:A,A726,O:O,"&lt;"&amp;O726)</f>
        <v>4</v>
      </c>
      <c r="I726" s="2">
        <f>AVERAGEIF(A:A,A726,G:G)</f>
        <v>54.533124999999984</v>
      </c>
      <c r="J726" s="2">
        <f>G726-I726</f>
        <v>3.8254416666667197</v>
      </c>
      <c r="K726" s="2">
        <f>90+J726</f>
        <v>93.82544166666672</v>
      </c>
      <c r="L726" s="2">
        <f>EXP(0.06*K726)</f>
        <v>278.53020235374845</v>
      </c>
      <c r="M726" s="2">
        <f>SUMIF(A:A,A726,L:L)</f>
        <v>2037.0829484364501</v>
      </c>
      <c r="N726" s="3">
        <f>L726/M726</f>
        <v>0.13672992676490298</v>
      </c>
      <c r="O726" s="7">
        <f>1/N726</f>
        <v>7.3136878199271349</v>
      </c>
      <c r="P726" s="3">
        <f>IF(O726&gt;21,"",N726)</f>
        <v>0.13672992676490298</v>
      </c>
      <c r="Q726" s="3">
        <f>IF(ISNUMBER(P726),SUMIF(A:A,A726,P:P),"")</f>
        <v>0.96811889091438652</v>
      </c>
      <c r="R726" s="3">
        <f>IFERROR(P726*(1/Q726),"")</f>
        <v>0.14123257799025263</v>
      </c>
      <c r="S726" s="8">
        <f>IFERROR(1/R726,"")</f>
        <v>7.0805193407219154</v>
      </c>
    </row>
    <row r="727" spans="1:19" x14ac:dyDescent="0.25">
      <c r="A727" s="1">
        <v>74</v>
      </c>
      <c r="B727" s="5">
        <v>0.75347222222222221</v>
      </c>
      <c r="C727" s="1" t="s">
        <v>754</v>
      </c>
      <c r="D727" s="1">
        <v>1</v>
      </c>
      <c r="E727" s="1">
        <v>5</v>
      </c>
      <c r="F727" s="1" t="s">
        <v>759</v>
      </c>
      <c r="G727" s="2">
        <v>54.075066666666608</v>
      </c>
      <c r="H727" s="6">
        <f>1+COUNTIFS(A:A,A727,O:O,"&lt;"&amp;O727)</f>
        <v>5</v>
      </c>
      <c r="I727" s="2">
        <f>AVERAGEIF(A:A,A727,G:G)</f>
        <v>54.533124999999984</v>
      </c>
      <c r="J727" s="2">
        <f>G727-I727</f>
        <v>-0.45805833333337631</v>
      </c>
      <c r="K727" s="2">
        <f>90+J727</f>
        <v>89.541941666666617</v>
      </c>
      <c r="L727" s="2">
        <f>EXP(0.06*K727)</f>
        <v>215.40425102076588</v>
      </c>
      <c r="M727" s="2">
        <f>SUMIF(A:A,A727,L:L)</f>
        <v>2037.0829484364501</v>
      </c>
      <c r="N727" s="3">
        <f>L727/M727</f>
        <v>0.10574152180994791</v>
      </c>
      <c r="O727" s="7">
        <f>1/N727</f>
        <v>9.4570229639528645</v>
      </c>
      <c r="P727" s="3">
        <f>IF(O727&gt;21,"",N727)</f>
        <v>0.10574152180994791</v>
      </c>
      <c r="Q727" s="3">
        <f>IF(ISNUMBER(P727),SUMIF(A:A,A727,P:P),"")</f>
        <v>0.96811889091438652</v>
      </c>
      <c r="R727" s="3">
        <f>IFERROR(P727*(1/Q727),"")</f>
        <v>0.1092236943234061</v>
      </c>
      <c r="S727" s="8">
        <f>IFERROR(1/R727,"")</f>
        <v>9.1555225832139318</v>
      </c>
    </row>
    <row r="728" spans="1:19" x14ac:dyDescent="0.25">
      <c r="A728" s="1">
        <v>74</v>
      </c>
      <c r="B728" s="5">
        <v>0.75347222222222221</v>
      </c>
      <c r="C728" s="1" t="s">
        <v>754</v>
      </c>
      <c r="D728" s="1">
        <v>1</v>
      </c>
      <c r="E728" s="1">
        <v>6</v>
      </c>
      <c r="F728" s="1" t="s">
        <v>760</v>
      </c>
      <c r="G728" s="2">
        <v>52.730766666666696</v>
      </c>
      <c r="H728" s="6">
        <f>1+COUNTIFS(A:A,A728,O:O,"&lt;"&amp;O728)</f>
        <v>6</v>
      </c>
      <c r="I728" s="2">
        <f>AVERAGEIF(A:A,A728,G:G)</f>
        <v>54.533124999999984</v>
      </c>
      <c r="J728" s="2">
        <f>G728-I728</f>
        <v>-1.802358333333288</v>
      </c>
      <c r="K728" s="2">
        <f>90+J728</f>
        <v>88.197641666666712</v>
      </c>
      <c r="L728" s="2">
        <f>EXP(0.06*K728)</f>
        <v>198.71238941911028</v>
      </c>
      <c r="M728" s="2">
        <f>SUMIF(A:A,A728,L:L)</f>
        <v>2037.0829484364501</v>
      </c>
      <c r="N728" s="3">
        <f>L728/M728</f>
        <v>9.7547519884563699E-2</v>
      </c>
      <c r="O728" s="7">
        <f>1/N728</f>
        <v>10.251413887133012</v>
      </c>
      <c r="P728" s="3">
        <f>IF(O728&gt;21,"",N728)</f>
        <v>9.7547519884563699E-2</v>
      </c>
      <c r="Q728" s="3">
        <f>IF(ISNUMBER(P728),SUMIF(A:A,A728,P:P),"")</f>
        <v>0.96811889091438652</v>
      </c>
      <c r="R728" s="3">
        <f>IFERROR(P728*(1/Q728),"")</f>
        <v>0.10075985584005105</v>
      </c>
      <c r="S728" s="8">
        <f>IFERROR(1/R728,"")</f>
        <v>9.924587442715552</v>
      </c>
    </row>
    <row r="729" spans="1:19" x14ac:dyDescent="0.25">
      <c r="A729" s="1">
        <v>74</v>
      </c>
      <c r="B729" s="5">
        <v>0.75347222222222221</v>
      </c>
      <c r="C729" s="1" t="s">
        <v>754</v>
      </c>
      <c r="D729" s="1">
        <v>1</v>
      </c>
      <c r="E729" s="1">
        <v>7</v>
      </c>
      <c r="F729" s="1" t="s">
        <v>578</v>
      </c>
      <c r="G729" s="2">
        <v>46.9857333333333</v>
      </c>
      <c r="H729" s="6">
        <f>1+COUNTIFS(A:A,A729,O:O,"&lt;"&amp;O729)</f>
        <v>7</v>
      </c>
      <c r="I729" s="2">
        <f>AVERAGEIF(A:A,A729,G:G)</f>
        <v>54.533124999999984</v>
      </c>
      <c r="J729" s="2">
        <f>G729-I729</f>
        <v>-7.5473916666666838</v>
      </c>
      <c r="K729" s="2">
        <f>90+J729</f>
        <v>82.452608333333316</v>
      </c>
      <c r="L729" s="2">
        <f>EXP(0.06*K729)</f>
        <v>140.77410310552736</v>
      </c>
      <c r="M729" s="2">
        <f>SUMIF(A:A,A729,L:L)</f>
        <v>2037.0829484364501</v>
      </c>
      <c r="N729" s="3">
        <f>L729/M729</f>
        <v>6.9105729451801462E-2</v>
      </c>
      <c r="O729" s="7">
        <f>1/N729</f>
        <v>14.470580195488145</v>
      </c>
      <c r="P729" s="3">
        <f>IF(O729&gt;21,"",N729)</f>
        <v>6.9105729451801462E-2</v>
      </c>
      <c r="Q729" s="3">
        <f>IF(ISNUMBER(P729),SUMIF(A:A,A729,P:P),"")</f>
        <v>0.96811889091438652</v>
      </c>
      <c r="R729" s="3">
        <f>IFERROR(P729*(1/Q729),"")</f>
        <v>7.1381449221108811E-2</v>
      </c>
      <c r="S729" s="8">
        <f>IFERROR(1/R729,"")</f>
        <v>14.009242049743669</v>
      </c>
    </row>
    <row r="730" spans="1:19" x14ac:dyDescent="0.25">
      <c r="A730" s="1">
        <v>74</v>
      </c>
      <c r="B730" s="5">
        <v>0.75347222222222221</v>
      </c>
      <c r="C730" s="1" t="s">
        <v>754</v>
      </c>
      <c r="D730" s="1">
        <v>1</v>
      </c>
      <c r="E730" s="1">
        <v>8</v>
      </c>
      <c r="F730" s="1" t="s">
        <v>761</v>
      </c>
      <c r="G730" s="2">
        <v>34.091999999999999</v>
      </c>
      <c r="H730" s="6">
        <f>1+COUNTIFS(A:A,A730,O:O,"&lt;"&amp;O730)</f>
        <v>8</v>
      </c>
      <c r="I730" s="2">
        <f>AVERAGEIF(A:A,A730,G:G)</f>
        <v>54.533124999999984</v>
      </c>
      <c r="J730" s="2">
        <f>G730-I730</f>
        <v>-20.441124999999985</v>
      </c>
      <c r="K730" s="2">
        <f>90+J730</f>
        <v>69.558875000000015</v>
      </c>
      <c r="L730" s="2">
        <f>EXP(0.06*K730)</f>
        <v>64.944463695545565</v>
      </c>
      <c r="M730" s="2">
        <f>SUMIF(A:A,A730,L:L)</f>
        <v>2037.0829484364501</v>
      </c>
      <c r="N730" s="3">
        <f>L730/M730</f>
        <v>3.1881109085613459E-2</v>
      </c>
      <c r="O730" s="7">
        <f>1/N730</f>
        <v>31.366537384712753</v>
      </c>
      <c r="P730" s="3" t="str">
        <f>IF(O730&gt;21,"",N730)</f>
        <v/>
      </c>
      <c r="Q730" s="3" t="str">
        <f>IF(ISNUMBER(P730),SUMIF(A:A,A730,P:P),"")</f>
        <v/>
      </c>
      <c r="R730" s="3" t="str">
        <f>IFERROR(P730*(1/Q730),"")</f>
        <v/>
      </c>
      <c r="S730" s="8" t="str">
        <f>IFERROR(1/R730,"")</f>
        <v/>
      </c>
    </row>
    <row r="731" spans="1:19" x14ac:dyDescent="0.25">
      <c r="A731" s="1">
        <v>75</v>
      </c>
      <c r="B731" s="5">
        <v>0.75694444444444453</v>
      </c>
      <c r="C731" s="1" t="s">
        <v>428</v>
      </c>
      <c r="D731" s="1">
        <v>4</v>
      </c>
      <c r="E731" s="1">
        <v>2</v>
      </c>
      <c r="F731" s="1" t="s">
        <v>763</v>
      </c>
      <c r="G731" s="2">
        <v>80.4339333333334</v>
      </c>
      <c r="H731" s="6">
        <f>1+COUNTIFS(A:A,A731,O:O,"&lt;"&amp;O731)</f>
        <v>1</v>
      </c>
      <c r="I731" s="2">
        <f>AVERAGEIF(A:A,A731,G:G)</f>
        <v>48.35676666666668</v>
      </c>
      <c r="J731" s="2">
        <f>G731-I731</f>
        <v>32.07716666666672</v>
      </c>
      <c r="K731" s="2">
        <f>90+J731</f>
        <v>122.07716666666673</v>
      </c>
      <c r="L731" s="2">
        <f>EXP(0.06*K731)</f>
        <v>1517.2124261999622</v>
      </c>
      <c r="M731" s="2">
        <f>SUMIF(A:A,A731,L:L)</f>
        <v>3861.8386665374555</v>
      </c>
      <c r="N731" s="3">
        <f>L731/M731</f>
        <v>0.39287307347831357</v>
      </c>
      <c r="O731" s="7">
        <f>1/N731</f>
        <v>2.5453513297474677</v>
      </c>
      <c r="P731" s="3">
        <f>IF(O731&gt;21,"",N731)</f>
        <v>0.39287307347831357</v>
      </c>
      <c r="Q731" s="3">
        <f>IF(ISNUMBER(P731),SUMIF(A:A,A731,P:P),"")</f>
        <v>0.79107061585604821</v>
      </c>
      <c r="R731" s="3">
        <f>IFERROR(P731*(1/Q731),"")</f>
        <v>0.4966346437393207</v>
      </c>
      <c r="S731" s="8">
        <f>IFERROR(1/R731,"")</f>
        <v>2.0135526439933407</v>
      </c>
    </row>
    <row r="732" spans="1:19" x14ac:dyDescent="0.25">
      <c r="A732" s="1">
        <v>75</v>
      </c>
      <c r="B732" s="5">
        <v>0.75694444444444453</v>
      </c>
      <c r="C732" s="1" t="s">
        <v>428</v>
      </c>
      <c r="D732" s="1">
        <v>4</v>
      </c>
      <c r="E732" s="1">
        <v>11</v>
      </c>
      <c r="F732" s="1" t="s">
        <v>772</v>
      </c>
      <c r="G732" s="2">
        <v>60.134833333333304</v>
      </c>
      <c r="H732" s="6">
        <f>1+COUNTIFS(A:A,A732,O:O,"&lt;"&amp;O732)</f>
        <v>2</v>
      </c>
      <c r="I732" s="2">
        <f>AVERAGEIF(A:A,A732,G:G)</f>
        <v>48.35676666666668</v>
      </c>
      <c r="J732" s="2">
        <f>G732-I732</f>
        <v>11.778066666666625</v>
      </c>
      <c r="K732" s="2">
        <f>90+J732</f>
        <v>101.77806666666663</v>
      </c>
      <c r="L732" s="2">
        <f>EXP(0.06*K732)</f>
        <v>448.84786518349506</v>
      </c>
      <c r="M732" s="2">
        <f>SUMIF(A:A,A732,L:L)</f>
        <v>3861.8386665374555</v>
      </c>
      <c r="N732" s="3">
        <f>L732/M732</f>
        <v>0.1162264672195471</v>
      </c>
      <c r="O732" s="7">
        <f>1/N732</f>
        <v>8.6038922452236317</v>
      </c>
      <c r="P732" s="3">
        <f>IF(O732&gt;21,"",N732)</f>
        <v>0.1162264672195471</v>
      </c>
      <c r="Q732" s="3">
        <f>IF(ISNUMBER(P732),SUMIF(A:A,A732,P:P),"")</f>
        <v>0.79107061585604821</v>
      </c>
      <c r="R732" s="3">
        <f>IFERROR(P732*(1/Q732),"")</f>
        <v>0.14692299889533114</v>
      </c>
      <c r="S732" s="8">
        <f>IFERROR(1/R732,"")</f>
        <v>6.8062863371881361</v>
      </c>
    </row>
    <row r="733" spans="1:19" x14ac:dyDescent="0.25">
      <c r="A733" s="1">
        <v>75</v>
      </c>
      <c r="B733" s="5">
        <v>0.75694444444444453</v>
      </c>
      <c r="C733" s="1" t="s">
        <v>428</v>
      </c>
      <c r="D733" s="1">
        <v>4</v>
      </c>
      <c r="E733" s="1">
        <v>4</v>
      </c>
      <c r="F733" s="1" t="s">
        <v>765</v>
      </c>
      <c r="G733" s="2">
        <v>57.2800333333333</v>
      </c>
      <c r="H733" s="6">
        <f>1+COUNTIFS(A:A,A733,O:O,"&lt;"&amp;O733)</f>
        <v>3</v>
      </c>
      <c r="I733" s="2">
        <f>AVERAGEIF(A:A,A733,G:G)</f>
        <v>48.35676666666668</v>
      </c>
      <c r="J733" s="2">
        <f>G733-I733</f>
        <v>8.9232666666666205</v>
      </c>
      <c r="K733" s="2">
        <f>90+J733</f>
        <v>98.92326666666662</v>
      </c>
      <c r="L733" s="2">
        <f>EXP(0.06*K733)</f>
        <v>378.18972965539962</v>
      </c>
      <c r="M733" s="2">
        <f>SUMIF(A:A,A733,L:L)</f>
        <v>3861.8386665374555</v>
      </c>
      <c r="N733" s="3">
        <f>L733/M733</f>
        <v>9.7929966089051176E-2</v>
      </c>
      <c r="O733" s="7">
        <f>1/N733</f>
        <v>10.211379008246206</v>
      </c>
      <c r="P733" s="3">
        <f>IF(O733&gt;21,"",N733)</f>
        <v>9.7929966089051176E-2</v>
      </c>
      <c r="Q733" s="3">
        <f>IF(ISNUMBER(P733),SUMIF(A:A,A733,P:P),"")</f>
        <v>0.79107061585604821</v>
      </c>
      <c r="R733" s="3">
        <f>IFERROR(P733*(1/Q733),"")</f>
        <v>0.12379421523965639</v>
      </c>
      <c r="S733" s="8">
        <f>IFERROR(1/R733,"")</f>
        <v>8.0779218807928501</v>
      </c>
    </row>
    <row r="734" spans="1:19" x14ac:dyDescent="0.25">
      <c r="A734" s="1">
        <v>75</v>
      </c>
      <c r="B734" s="5">
        <v>0.75694444444444453</v>
      </c>
      <c r="C734" s="1" t="s">
        <v>428</v>
      </c>
      <c r="D734" s="1">
        <v>4</v>
      </c>
      <c r="E734" s="1">
        <v>1</v>
      </c>
      <c r="F734" s="1" t="s">
        <v>762</v>
      </c>
      <c r="G734" s="2">
        <v>54.782899999999898</v>
      </c>
      <c r="H734" s="6">
        <f>1+COUNTIFS(A:A,A734,O:O,"&lt;"&amp;O734)</f>
        <v>4</v>
      </c>
      <c r="I734" s="2">
        <f>AVERAGEIF(A:A,A734,G:G)</f>
        <v>48.35676666666668</v>
      </c>
      <c r="J734" s="2">
        <f>G734-I734</f>
        <v>6.4261333333332189</v>
      </c>
      <c r="K734" s="2">
        <f>90+J734</f>
        <v>96.426133333333212</v>
      </c>
      <c r="L734" s="2">
        <f>EXP(0.06*K734)</f>
        <v>325.56690960938033</v>
      </c>
      <c r="M734" s="2">
        <f>SUMIF(A:A,A734,L:L)</f>
        <v>3861.8386665374555</v>
      </c>
      <c r="N734" s="3">
        <f>L734/M734</f>
        <v>8.4303601916463619E-2</v>
      </c>
      <c r="O734" s="7">
        <f>1/N734</f>
        <v>11.861889376813334</v>
      </c>
      <c r="P734" s="3">
        <f>IF(O734&gt;21,"",N734)</f>
        <v>8.4303601916463619E-2</v>
      </c>
      <c r="Q734" s="3">
        <f>IF(ISNUMBER(P734),SUMIF(A:A,A734,P:P),"")</f>
        <v>0.79107061585604821</v>
      </c>
      <c r="R734" s="3">
        <f>IFERROR(P734*(1/Q734),"")</f>
        <v>0.1065689967832207</v>
      </c>
      <c r="S734" s="8">
        <f>IFERROR(1/R734,"")</f>
        <v>9.3835921345320408</v>
      </c>
    </row>
    <row r="735" spans="1:19" x14ac:dyDescent="0.25">
      <c r="A735" s="1">
        <v>75</v>
      </c>
      <c r="B735" s="5">
        <v>0.75694444444444453</v>
      </c>
      <c r="C735" s="1" t="s">
        <v>428</v>
      </c>
      <c r="D735" s="1">
        <v>4</v>
      </c>
      <c r="E735" s="1">
        <v>3</v>
      </c>
      <c r="F735" s="1" t="s">
        <v>764</v>
      </c>
      <c r="G735" s="2">
        <v>46.526033333333402</v>
      </c>
      <c r="H735" s="6">
        <f>1+COUNTIFS(A:A,A735,O:O,"&lt;"&amp;O735)</f>
        <v>5</v>
      </c>
      <c r="I735" s="2">
        <f>AVERAGEIF(A:A,A735,G:G)</f>
        <v>48.35676666666668</v>
      </c>
      <c r="J735" s="2">
        <f>G735-I735</f>
        <v>-1.8307333333332778</v>
      </c>
      <c r="K735" s="2">
        <f>90+J735</f>
        <v>88.169266666666715</v>
      </c>
      <c r="L735" s="2">
        <f>EXP(0.06*K735)</f>
        <v>198.37436939731381</v>
      </c>
      <c r="M735" s="2">
        <f>SUMIF(A:A,A735,L:L)</f>
        <v>3861.8386665374555</v>
      </c>
      <c r="N735" s="3">
        <f>L735/M735</f>
        <v>5.1367855191935631E-2</v>
      </c>
      <c r="O735" s="7">
        <f>1/N735</f>
        <v>19.467427562694745</v>
      </c>
      <c r="P735" s="3">
        <f>IF(O735&gt;21,"",N735)</f>
        <v>5.1367855191935631E-2</v>
      </c>
      <c r="Q735" s="3">
        <f>IF(ISNUMBER(P735),SUMIF(A:A,A735,P:P),"")</f>
        <v>0.79107061585604821</v>
      </c>
      <c r="R735" s="3">
        <f>IFERROR(P735*(1/Q735),"")</f>
        <v>6.4934601491105165E-2</v>
      </c>
      <c r="S735" s="8">
        <f>IFERROR(1/R735,"")</f>
        <v>15.400109911153939</v>
      </c>
    </row>
    <row r="736" spans="1:19" x14ac:dyDescent="0.25">
      <c r="A736" s="1">
        <v>75</v>
      </c>
      <c r="B736" s="5">
        <v>0.75694444444444453</v>
      </c>
      <c r="C736" s="1" t="s">
        <v>428</v>
      </c>
      <c r="D736" s="1">
        <v>4</v>
      </c>
      <c r="E736" s="1">
        <v>7</v>
      </c>
      <c r="F736" s="1" t="s">
        <v>768</v>
      </c>
      <c r="G736" s="2">
        <v>45.523699999999998</v>
      </c>
      <c r="H736" s="6">
        <f>1+COUNTIFS(A:A,A736,O:O,"&lt;"&amp;O736)</f>
        <v>6</v>
      </c>
      <c r="I736" s="2">
        <f>AVERAGEIF(A:A,A736,G:G)</f>
        <v>48.35676666666668</v>
      </c>
      <c r="J736" s="2">
        <f>G736-I736</f>
        <v>-2.8330666666666815</v>
      </c>
      <c r="K736" s="2">
        <f>90+J736</f>
        <v>87.166933333333319</v>
      </c>
      <c r="L736" s="2">
        <f>EXP(0.06*K736)</f>
        <v>186.79579222893386</v>
      </c>
      <c r="M736" s="2">
        <f>SUMIF(A:A,A736,L:L)</f>
        <v>3861.8386665374555</v>
      </c>
      <c r="N736" s="3">
        <f>L736/M736</f>
        <v>4.8369651960737121E-2</v>
      </c>
      <c r="O736" s="7">
        <f>1/N736</f>
        <v>20.674120227528729</v>
      </c>
      <c r="P736" s="3">
        <f>IF(O736&gt;21,"",N736)</f>
        <v>4.8369651960737121E-2</v>
      </c>
      <c r="Q736" s="3">
        <f>IF(ISNUMBER(P736),SUMIF(A:A,A736,P:P),"")</f>
        <v>0.79107061585604821</v>
      </c>
      <c r="R736" s="3">
        <f>IFERROR(P736*(1/Q736),"")</f>
        <v>6.1144543851365835E-2</v>
      </c>
      <c r="S736" s="8">
        <f>IFERROR(1/R736,"")</f>
        <v>16.354689020673138</v>
      </c>
    </row>
    <row r="737" spans="1:19" x14ac:dyDescent="0.25">
      <c r="A737" s="1">
        <v>75</v>
      </c>
      <c r="B737" s="5">
        <v>0.75694444444444453</v>
      </c>
      <c r="C737" s="1" t="s">
        <v>428</v>
      </c>
      <c r="D737" s="1">
        <v>4</v>
      </c>
      <c r="E737" s="1">
        <v>6</v>
      </c>
      <c r="F737" s="1" t="s">
        <v>767</v>
      </c>
      <c r="G737" s="2">
        <v>44.838466666666697</v>
      </c>
      <c r="H737" s="6">
        <f>1+COUNTIFS(A:A,A737,O:O,"&lt;"&amp;O737)</f>
        <v>7</v>
      </c>
      <c r="I737" s="2">
        <f>AVERAGEIF(A:A,A737,G:G)</f>
        <v>48.35676666666668</v>
      </c>
      <c r="J737" s="2">
        <f>G737-I737</f>
        <v>-3.5182999999999822</v>
      </c>
      <c r="K737" s="2">
        <f>90+J737</f>
        <v>86.481700000000018</v>
      </c>
      <c r="L737" s="2">
        <f>EXP(0.06*K737)</f>
        <v>179.27160460513153</v>
      </c>
      <c r="M737" s="2">
        <f>SUMIF(A:A,A737,L:L)</f>
        <v>3861.8386665374555</v>
      </c>
      <c r="N737" s="3">
        <f>L737/M737</f>
        <v>4.6421308626511677E-2</v>
      </c>
      <c r="O737" s="7">
        <f>1/N737</f>
        <v>21.541831318147931</v>
      </c>
      <c r="P737" s="3" t="str">
        <f>IF(O737&gt;21,"",N737)</f>
        <v/>
      </c>
      <c r="Q737" s="3" t="str">
        <f>IF(ISNUMBER(P737),SUMIF(A:A,A737,P:P),"")</f>
        <v/>
      </c>
      <c r="R737" s="3" t="str">
        <f>IFERROR(P737*(1/Q737),"")</f>
        <v/>
      </c>
      <c r="S737" s="8" t="str">
        <f>IFERROR(1/R737,"")</f>
        <v/>
      </c>
    </row>
    <row r="738" spans="1:19" x14ac:dyDescent="0.25">
      <c r="A738" s="1">
        <v>75</v>
      </c>
      <c r="B738" s="5">
        <v>0.75694444444444453</v>
      </c>
      <c r="C738" s="1" t="s">
        <v>428</v>
      </c>
      <c r="D738" s="1">
        <v>4</v>
      </c>
      <c r="E738" s="1">
        <v>8</v>
      </c>
      <c r="F738" s="1" t="s">
        <v>769</v>
      </c>
      <c r="G738" s="2">
        <v>44.6809333333333</v>
      </c>
      <c r="H738" s="6">
        <f>1+COUNTIFS(A:A,A738,O:O,"&lt;"&amp;O738)</f>
        <v>8</v>
      </c>
      <c r="I738" s="2">
        <f>AVERAGEIF(A:A,A738,G:G)</f>
        <v>48.35676666666668</v>
      </c>
      <c r="J738" s="2">
        <f>G738-I738</f>
        <v>-3.6758333333333795</v>
      </c>
      <c r="K738" s="2">
        <f>90+J738</f>
        <v>86.324166666666628</v>
      </c>
      <c r="L738" s="2">
        <f>EXP(0.06*K738)</f>
        <v>177.58511231691648</v>
      </c>
      <c r="M738" s="2">
        <f>SUMIF(A:A,A738,L:L)</f>
        <v>3861.8386665374555</v>
      </c>
      <c r="N738" s="3">
        <f>L738/M738</f>
        <v>4.5984601546325138E-2</v>
      </c>
      <c r="O738" s="7">
        <f>1/N738</f>
        <v>21.746410023637903</v>
      </c>
      <c r="P738" s="3" t="str">
        <f>IF(O738&gt;21,"",N738)</f>
        <v/>
      </c>
      <c r="Q738" s="3" t="str">
        <f>IF(ISNUMBER(P738),SUMIF(A:A,A738,P:P),"")</f>
        <v/>
      </c>
      <c r="R738" s="3" t="str">
        <f>IFERROR(P738*(1/Q738),"")</f>
        <v/>
      </c>
      <c r="S738" s="8" t="str">
        <f>IFERROR(1/R738,"")</f>
        <v/>
      </c>
    </row>
    <row r="739" spans="1:19" x14ac:dyDescent="0.25">
      <c r="A739" s="1">
        <v>75</v>
      </c>
      <c r="B739" s="5">
        <v>0.75694444444444453</v>
      </c>
      <c r="C739" s="1" t="s">
        <v>428</v>
      </c>
      <c r="D739" s="1">
        <v>4</v>
      </c>
      <c r="E739" s="1">
        <v>5</v>
      </c>
      <c r="F739" s="1" t="s">
        <v>766</v>
      </c>
      <c r="G739" s="2">
        <v>40.579500000000003</v>
      </c>
      <c r="H739" s="6">
        <f>1+COUNTIFS(A:A,A739,O:O,"&lt;"&amp;O739)</f>
        <v>9</v>
      </c>
      <c r="I739" s="2">
        <f>AVERAGEIF(A:A,A739,G:G)</f>
        <v>48.35676666666668</v>
      </c>
      <c r="J739" s="2">
        <f>G739-I739</f>
        <v>-7.7772666666666765</v>
      </c>
      <c r="K739" s="2">
        <f>90+J739</f>
        <v>82.222733333333323</v>
      </c>
      <c r="L739" s="2">
        <f>EXP(0.06*K739)</f>
        <v>138.84580488379785</v>
      </c>
      <c r="M739" s="2">
        <f>SUMIF(A:A,A739,L:L)</f>
        <v>3861.8386665374555</v>
      </c>
      <c r="N739" s="3">
        <f>L739/M739</f>
        <v>3.5953289837529052E-2</v>
      </c>
      <c r="O739" s="7">
        <f>1/N739</f>
        <v>27.813866394951482</v>
      </c>
      <c r="P739" s="3" t="str">
        <f>IF(O739&gt;21,"",N739)</f>
        <v/>
      </c>
      <c r="Q739" s="3" t="str">
        <f>IF(ISNUMBER(P739),SUMIF(A:A,A739,P:P),"")</f>
        <v/>
      </c>
      <c r="R739" s="3" t="str">
        <f>IFERROR(P739*(1/Q739),"")</f>
        <v/>
      </c>
      <c r="S739" s="8" t="str">
        <f>IFERROR(1/R739,"")</f>
        <v/>
      </c>
    </row>
    <row r="740" spans="1:19" x14ac:dyDescent="0.25">
      <c r="A740" s="1">
        <v>75</v>
      </c>
      <c r="B740" s="5">
        <v>0.75694444444444453</v>
      </c>
      <c r="C740" s="1" t="s">
        <v>428</v>
      </c>
      <c r="D740" s="1">
        <v>4</v>
      </c>
      <c r="E740" s="1">
        <v>12</v>
      </c>
      <c r="F740" s="1" t="s">
        <v>773</v>
      </c>
      <c r="G740" s="2">
        <v>39.278100000000002</v>
      </c>
      <c r="H740" s="6">
        <f>1+COUNTIFS(A:A,A740,O:O,"&lt;"&amp;O740)</f>
        <v>10</v>
      </c>
      <c r="I740" s="2">
        <f>AVERAGEIF(A:A,A740,G:G)</f>
        <v>48.35676666666668</v>
      </c>
      <c r="J740" s="2">
        <f>G740-I740</f>
        <v>-9.0786666666666775</v>
      </c>
      <c r="K740" s="2">
        <f>90+J740</f>
        <v>80.921333333333322</v>
      </c>
      <c r="L740" s="2">
        <f>EXP(0.06*K740)</f>
        <v>128.41664284125301</v>
      </c>
      <c r="M740" s="2">
        <f>SUMIF(A:A,A740,L:L)</f>
        <v>3861.8386665374555</v>
      </c>
      <c r="N740" s="3">
        <f>L740/M740</f>
        <v>3.3252720771060076E-2</v>
      </c>
      <c r="O740" s="7">
        <f>1/N740</f>
        <v>30.072727187794584</v>
      </c>
      <c r="P740" s="3" t="str">
        <f>IF(O740&gt;21,"",N740)</f>
        <v/>
      </c>
      <c r="Q740" s="3" t="str">
        <f>IF(ISNUMBER(P740),SUMIF(A:A,A740,P:P),"")</f>
        <v/>
      </c>
      <c r="R740" s="3" t="str">
        <f>IFERROR(P740*(1/Q740),"")</f>
        <v/>
      </c>
      <c r="S740" s="8" t="str">
        <f>IFERROR(1/R740,"")</f>
        <v/>
      </c>
    </row>
    <row r="741" spans="1:19" x14ac:dyDescent="0.25">
      <c r="A741" s="1">
        <v>75</v>
      </c>
      <c r="B741" s="5">
        <v>0.75694444444444453</v>
      </c>
      <c r="C741" s="1" t="s">
        <v>428</v>
      </c>
      <c r="D741" s="1">
        <v>4</v>
      </c>
      <c r="E741" s="1">
        <v>9</v>
      </c>
      <c r="F741" s="1" t="s">
        <v>770</v>
      </c>
      <c r="G741" s="2">
        <v>37.186500000000002</v>
      </c>
      <c r="H741" s="6">
        <f>1+COUNTIFS(A:A,A741,O:O,"&lt;"&amp;O741)</f>
        <v>11</v>
      </c>
      <c r="I741" s="2">
        <f>AVERAGEIF(A:A,A741,G:G)</f>
        <v>48.35676666666668</v>
      </c>
      <c r="J741" s="2">
        <f>G741-I741</f>
        <v>-11.170266666666677</v>
      </c>
      <c r="K741" s="2">
        <f>90+J741</f>
        <v>78.829733333333323</v>
      </c>
      <c r="L741" s="2">
        <f>EXP(0.06*K741)</f>
        <v>113.2710931499611</v>
      </c>
      <c r="M741" s="2">
        <f>SUMIF(A:A,A741,L:L)</f>
        <v>3861.8386665374555</v>
      </c>
      <c r="N741" s="3">
        <f>L741/M741</f>
        <v>2.9330871362246873E-2</v>
      </c>
      <c r="O741" s="7">
        <f>1/N741</f>
        <v>34.09377060945917</v>
      </c>
      <c r="P741" s="3" t="str">
        <f>IF(O741&gt;21,"",N741)</f>
        <v/>
      </c>
      <c r="Q741" s="3" t="str">
        <f>IF(ISNUMBER(P741),SUMIF(A:A,A741,P:P),"")</f>
        <v/>
      </c>
      <c r="R741" s="3" t="str">
        <f>IFERROR(P741*(1/Q741),"")</f>
        <v/>
      </c>
      <c r="S741" s="8" t="str">
        <f>IFERROR(1/R741,"")</f>
        <v/>
      </c>
    </row>
    <row r="742" spans="1:19" x14ac:dyDescent="0.25">
      <c r="A742" s="1">
        <v>75</v>
      </c>
      <c r="B742" s="5">
        <v>0.75694444444444453</v>
      </c>
      <c r="C742" s="1" t="s">
        <v>428</v>
      </c>
      <c r="D742" s="1">
        <v>4</v>
      </c>
      <c r="E742" s="1">
        <v>10</v>
      </c>
      <c r="F742" s="1" t="s">
        <v>771</v>
      </c>
      <c r="G742" s="2">
        <v>29.036266666666698</v>
      </c>
      <c r="H742" s="6">
        <f>1+COUNTIFS(A:A,A742,O:O,"&lt;"&amp;O742)</f>
        <v>12</v>
      </c>
      <c r="I742" s="2">
        <f>AVERAGEIF(A:A,A742,G:G)</f>
        <v>48.35676666666668</v>
      </c>
      <c r="J742" s="2">
        <f>G742-I742</f>
        <v>-19.320499999999981</v>
      </c>
      <c r="K742" s="2">
        <f>90+J742</f>
        <v>70.679500000000019</v>
      </c>
      <c r="L742" s="2">
        <f>EXP(0.06*K742)</f>
        <v>69.461316465910969</v>
      </c>
      <c r="M742" s="2">
        <f>SUMIF(A:A,A742,L:L)</f>
        <v>3861.8386665374555</v>
      </c>
      <c r="N742" s="3">
        <f>L742/M742</f>
        <v>1.7986592000279064E-2</v>
      </c>
      <c r="O742" s="7">
        <f>1/N742</f>
        <v>55.596969119246431</v>
      </c>
      <c r="P742" s="3" t="str">
        <f>IF(O742&gt;21,"",N742)</f>
        <v/>
      </c>
      <c r="Q742" s="3" t="str">
        <f>IF(ISNUMBER(P742),SUMIF(A:A,A742,P:P),"")</f>
        <v/>
      </c>
      <c r="R742" s="3" t="str">
        <f>IFERROR(P742*(1/Q742),"")</f>
        <v/>
      </c>
      <c r="S742" s="8" t="str">
        <f>IFERROR(1/R742,"")</f>
        <v/>
      </c>
    </row>
    <row r="743" spans="1:19" x14ac:dyDescent="0.25">
      <c r="A743" s="1">
        <v>76</v>
      </c>
      <c r="B743" s="5">
        <v>0.76041666666666663</v>
      </c>
      <c r="C743" s="1" t="s">
        <v>70</v>
      </c>
      <c r="D743" s="1">
        <v>9</v>
      </c>
      <c r="E743" s="1">
        <v>7</v>
      </c>
      <c r="F743" s="1" t="s">
        <v>778</v>
      </c>
      <c r="G743" s="2">
        <v>68.396933333333394</v>
      </c>
      <c r="H743" s="6">
        <f>1+COUNTIFS(A:A,A743,O:O,"&lt;"&amp;O743)</f>
        <v>1</v>
      </c>
      <c r="I743" s="2">
        <f>AVERAGEIF(A:A,A743,G:G)</f>
        <v>48.793299999999981</v>
      </c>
      <c r="J743" s="2">
        <f>G743-I743</f>
        <v>19.603633333333413</v>
      </c>
      <c r="K743" s="2">
        <f>90+J743</f>
        <v>109.60363333333342</v>
      </c>
      <c r="L743" s="2">
        <f>EXP(0.06*K743)</f>
        <v>717.81939614150167</v>
      </c>
      <c r="M743" s="2">
        <f>SUMIF(A:A,A743,L:L)</f>
        <v>4094.6040999032648</v>
      </c>
      <c r="N743" s="3">
        <f>L743/M743</f>
        <v>0.17530862047406737</v>
      </c>
      <c r="O743" s="7">
        <f>1/N743</f>
        <v>5.7042260517241683</v>
      </c>
      <c r="P743" s="3">
        <f>IF(O743&gt;21,"",N743)</f>
        <v>0.17530862047406737</v>
      </c>
      <c r="Q743" s="3">
        <f>IF(ISNUMBER(P743),SUMIF(A:A,A743,P:P),"")</f>
        <v>0.80180712165111867</v>
      </c>
      <c r="R743" s="3">
        <f>IFERROR(P743*(1/Q743),"")</f>
        <v>0.2186418849873317</v>
      </c>
      <c r="S743" s="8">
        <f>IFERROR(1/R743,"")</f>
        <v>4.5736890717802803</v>
      </c>
    </row>
    <row r="744" spans="1:19" x14ac:dyDescent="0.25">
      <c r="A744" s="1">
        <v>76</v>
      </c>
      <c r="B744" s="5">
        <v>0.76041666666666663</v>
      </c>
      <c r="C744" s="1" t="s">
        <v>70</v>
      </c>
      <c r="D744" s="1">
        <v>9</v>
      </c>
      <c r="E744" s="1">
        <v>5</v>
      </c>
      <c r="F744" s="1" t="s">
        <v>776</v>
      </c>
      <c r="G744" s="2">
        <v>68.366</v>
      </c>
      <c r="H744" s="6">
        <f>1+COUNTIFS(A:A,A744,O:O,"&lt;"&amp;O744)</f>
        <v>2</v>
      </c>
      <c r="I744" s="2">
        <f>AVERAGEIF(A:A,A744,G:G)</f>
        <v>48.793299999999981</v>
      </c>
      <c r="J744" s="2">
        <f>G744-I744</f>
        <v>19.572700000000019</v>
      </c>
      <c r="K744" s="2">
        <f>90+J744</f>
        <v>109.57270000000003</v>
      </c>
      <c r="L744" s="2">
        <f>EXP(0.06*K744)</f>
        <v>716.48835892688487</v>
      </c>
      <c r="M744" s="2">
        <f>SUMIF(A:A,A744,L:L)</f>
        <v>4094.6040999032648</v>
      </c>
      <c r="N744" s="3">
        <f>L744/M744</f>
        <v>0.17498354943370764</v>
      </c>
      <c r="O744" s="7">
        <f>1/N744</f>
        <v>5.7148229261336887</v>
      </c>
      <c r="P744" s="3">
        <f>IF(O744&gt;21,"",N744)</f>
        <v>0.17498354943370764</v>
      </c>
      <c r="Q744" s="3">
        <f>IF(ISNUMBER(P744),SUMIF(A:A,A744,P:P),"")</f>
        <v>0.80180712165111867</v>
      </c>
      <c r="R744" s="3">
        <f>IFERROR(P744*(1/Q744),"")</f>
        <v>0.21823646199771005</v>
      </c>
      <c r="S744" s="8">
        <f>IFERROR(1/R744,"")</f>
        <v>4.5821857211490764</v>
      </c>
    </row>
    <row r="745" spans="1:19" x14ac:dyDescent="0.25">
      <c r="A745" s="1">
        <v>76</v>
      </c>
      <c r="B745" s="5">
        <v>0.76041666666666663</v>
      </c>
      <c r="C745" s="1" t="s">
        <v>70</v>
      </c>
      <c r="D745" s="1">
        <v>9</v>
      </c>
      <c r="E745" s="1">
        <v>16</v>
      </c>
      <c r="F745" s="1" t="s">
        <v>786</v>
      </c>
      <c r="G745" s="2">
        <v>58.602900000000005</v>
      </c>
      <c r="H745" s="6">
        <f>1+COUNTIFS(A:A,A745,O:O,"&lt;"&amp;O745)</f>
        <v>3</v>
      </c>
      <c r="I745" s="2">
        <f>AVERAGEIF(A:A,A745,G:G)</f>
        <v>48.793299999999981</v>
      </c>
      <c r="J745" s="2">
        <f>G745-I745</f>
        <v>9.8096000000000245</v>
      </c>
      <c r="K745" s="2">
        <f>90+J745</f>
        <v>99.809600000000017</v>
      </c>
      <c r="L745" s="2">
        <f>EXP(0.06*K745)</f>
        <v>398.84624829210071</v>
      </c>
      <c r="M745" s="2">
        <f>SUMIF(A:A,A745,L:L)</f>
        <v>4094.6040999032648</v>
      </c>
      <c r="N745" s="3">
        <f>L745/M745</f>
        <v>9.7407768507222339E-2</v>
      </c>
      <c r="O745" s="7">
        <f>1/N745</f>
        <v>10.266121638192077</v>
      </c>
      <c r="P745" s="3">
        <f>IF(O745&gt;21,"",N745)</f>
        <v>9.7407768507222339E-2</v>
      </c>
      <c r="Q745" s="3">
        <f>IF(ISNUMBER(P745),SUMIF(A:A,A745,P:P),"")</f>
        <v>0.80180712165111867</v>
      </c>
      <c r="R745" s="3">
        <f>IFERROR(P745*(1/Q745),"")</f>
        <v>0.12148528726788521</v>
      </c>
      <c r="S745" s="8">
        <f>IFERROR(1/R745,"")</f>
        <v>8.2314494412390573</v>
      </c>
    </row>
    <row r="746" spans="1:19" x14ac:dyDescent="0.25">
      <c r="A746" s="1">
        <v>76</v>
      </c>
      <c r="B746" s="5">
        <v>0.76041666666666663</v>
      </c>
      <c r="C746" s="1" t="s">
        <v>70</v>
      </c>
      <c r="D746" s="1">
        <v>9</v>
      </c>
      <c r="E746" s="1">
        <v>10</v>
      </c>
      <c r="F746" s="1" t="s">
        <v>781</v>
      </c>
      <c r="G746" s="2">
        <v>55.408199999999994</v>
      </c>
      <c r="H746" s="6">
        <f>1+COUNTIFS(A:A,A746,O:O,"&lt;"&amp;O746)</f>
        <v>4</v>
      </c>
      <c r="I746" s="2">
        <f>AVERAGEIF(A:A,A746,G:G)</f>
        <v>48.793299999999981</v>
      </c>
      <c r="J746" s="2">
        <f>G746-I746</f>
        <v>6.6149000000000129</v>
      </c>
      <c r="K746" s="2">
        <f>90+J746</f>
        <v>96.614900000000006</v>
      </c>
      <c r="L746" s="2">
        <f>EXP(0.06*K746)</f>
        <v>329.27524106721859</v>
      </c>
      <c r="M746" s="2">
        <f>SUMIF(A:A,A746,L:L)</f>
        <v>4094.6040999032648</v>
      </c>
      <c r="N746" s="3">
        <f>L746/M746</f>
        <v>8.0416868892159252E-2</v>
      </c>
      <c r="O746" s="7">
        <f>1/N746</f>
        <v>12.435201889556549</v>
      </c>
      <c r="P746" s="3">
        <f>IF(O746&gt;21,"",N746)</f>
        <v>8.0416868892159252E-2</v>
      </c>
      <c r="Q746" s="3">
        <f>IF(ISNUMBER(P746),SUMIF(A:A,A746,P:P),"")</f>
        <v>0.80180712165111867</v>
      </c>
      <c r="R746" s="3">
        <f>IFERROR(P746*(1/Q746),"")</f>
        <v>0.10029453059304472</v>
      </c>
      <c r="S746" s="8">
        <f>IFERROR(1/R746,"")</f>
        <v>9.9706334342158893</v>
      </c>
    </row>
    <row r="747" spans="1:19" x14ac:dyDescent="0.25">
      <c r="A747" s="1">
        <v>76</v>
      </c>
      <c r="B747" s="5">
        <v>0.76041666666666663</v>
      </c>
      <c r="C747" s="1" t="s">
        <v>70</v>
      </c>
      <c r="D747" s="1">
        <v>9</v>
      </c>
      <c r="E747" s="1">
        <v>12</v>
      </c>
      <c r="F747" s="1" t="s">
        <v>783</v>
      </c>
      <c r="G747" s="2">
        <v>50.669566666666697</v>
      </c>
      <c r="H747" s="6">
        <f>1+COUNTIFS(A:A,A747,O:O,"&lt;"&amp;O747)</f>
        <v>5</v>
      </c>
      <c r="I747" s="2">
        <f>AVERAGEIF(A:A,A747,G:G)</f>
        <v>48.793299999999981</v>
      </c>
      <c r="J747" s="2">
        <f>G747-I747</f>
        <v>1.8762666666667158</v>
      </c>
      <c r="K747" s="2">
        <f>90+J747</f>
        <v>91.876266666666709</v>
      </c>
      <c r="L747" s="2">
        <f>EXP(0.06*K747)</f>
        <v>247.7886090952864</v>
      </c>
      <c r="M747" s="2">
        <f>SUMIF(A:A,A747,L:L)</f>
        <v>4094.6040999032648</v>
      </c>
      <c r="N747" s="3">
        <f>L747/M747</f>
        <v>6.0515889460751635E-2</v>
      </c>
      <c r="O747" s="7">
        <f>1/N747</f>
        <v>16.524585673462884</v>
      </c>
      <c r="P747" s="3">
        <f>IF(O747&gt;21,"",N747)</f>
        <v>6.0515889460751635E-2</v>
      </c>
      <c r="Q747" s="3">
        <f>IF(ISNUMBER(P747),SUMIF(A:A,A747,P:P),"")</f>
        <v>0.80180712165111867</v>
      </c>
      <c r="R747" s="3">
        <f>IFERROR(P747*(1/Q747),"")</f>
        <v>7.5474372609879645E-2</v>
      </c>
      <c r="S747" s="8">
        <f>IFERROR(1/R747,"")</f>
        <v>13.24953047531659</v>
      </c>
    </row>
    <row r="748" spans="1:19" x14ac:dyDescent="0.25">
      <c r="A748" s="1">
        <v>76</v>
      </c>
      <c r="B748" s="5">
        <v>0.76041666666666663</v>
      </c>
      <c r="C748" s="1" t="s">
        <v>70</v>
      </c>
      <c r="D748" s="1">
        <v>9</v>
      </c>
      <c r="E748" s="1">
        <v>1</v>
      </c>
      <c r="F748" s="1" t="s">
        <v>774</v>
      </c>
      <c r="G748" s="2">
        <v>50.050466666666601</v>
      </c>
      <c r="H748" s="6">
        <f>1+COUNTIFS(A:A,A748,O:O,"&lt;"&amp;O748)</f>
        <v>6</v>
      </c>
      <c r="I748" s="2">
        <f>AVERAGEIF(A:A,A748,G:G)</f>
        <v>48.793299999999981</v>
      </c>
      <c r="J748" s="2">
        <f>G748-I748</f>
        <v>1.2571666666666204</v>
      </c>
      <c r="K748" s="2">
        <f>90+J748</f>
        <v>91.25716666666662</v>
      </c>
      <c r="L748" s="2">
        <f>EXP(0.06*K748)</f>
        <v>238.75310869783732</v>
      </c>
      <c r="M748" s="2">
        <f>SUMIF(A:A,A748,L:L)</f>
        <v>4094.6040999032648</v>
      </c>
      <c r="N748" s="3">
        <f>L748/M748</f>
        <v>5.8309204717368862E-2</v>
      </c>
      <c r="O748" s="7">
        <f>1/N748</f>
        <v>17.149950935656044</v>
      </c>
      <c r="P748" s="3">
        <f>IF(O748&gt;21,"",N748)</f>
        <v>5.8309204717368862E-2</v>
      </c>
      <c r="Q748" s="3">
        <f>IF(ISNUMBER(P748),SUMIF(A:A,A748,P:P),"")</f>
        <v>0.80180712165111867</v>
      </c>
      <c r="R748" s="3">
        <f>IFERROR(P748*(1/Q748),"")</f>
        <v>7.2722233493381569E-2</v>
      </c>
      <c r="S748" s="8">
        <f>IFERROR(1/R748,"")</f>
        <v>13.750952796176286</v>
      </c>
    </row>
    <row r="749" spans="1:19" x14ac:dyDescent="0.25">
      <c r="A749" s="1">
        <v>76</v>
      </c>
      <c r="B749" s="5">
        <v>0.76041666666666663</v>
      </c>
      <c r="C749" s="1" t="s">
        <v>70</v>
      </c>
      <c r="D749" s="1">
        <v>9</v>
      </c>
      <c r="E749" s="1">
        <v>15</v>
      </c>
      <c r="F749" s="1" t="s">
        <v>785</v>
      </c>
      <c r="G749" s="2">
        <v>48.255666666666599</v>
      </c>
      <c r="H749" s="6">
        <f>1+COUNTIFS(A:A,A749,O:O,"&lt;"&amp;O749)</f>
        <v>7</v>
      </c>
      <c r="I749" s="2">
        <f>AVERAGEIF(A:A,A749,G:G)</f>
        <v>48.793299999999981</v>
      </c>
      <c r="J749" s="2">
        <f>G749-I749</f>
        <v>-0.53763333333338181</v>
      </c>
      <c r="K749" s="2">
        <f>90+J749</f>
        <v>89.462366666666611</v>
      </c>
      <c r="L749" s="2">
        <f>EXP(0.06*K749)</f>
        <v>214.37825468306175</v>
      </c>
      <c r="M749" s="2">
        <f>SUMIF(A:A,A749,L:L)</f>
        <v>4094.6040999032648</v>
      </c>
      <c r="N749" s="3">
        <f>L749/M749</f>
        <v>5.235628389277646E-2</v>
      </c>
      <c r="O749" s="7">
        <f>1/N749</f>
        <v>19.099904073557997</v>
      </c>
      <c r="P749" s="3">
        <f>IF(O749&gt;21,"",N749)</f>
        <v>5.235628389277646E-2</v>
      </c>
      <c r="Q749" s="3">
        <f>IF(ISNUMBER(P749),SUMIF(A:A,A749,P:P),"")</f>
        <v>0.80180712165111867</v>
      </c>
      <c r="R749" s="3">
        <f>IFERROR(P749*(1/Q749),"")</f>
        <v>6.5297853410134291E-2</v>
      </c>
      <c r="S749" s="8">
        <f>IFERROR(1/R749,"")</f>
        <v>15.314439109032014</v>
      </c>
    </row>
    <row r="750" spans="1:19" x14ac:dyDescent="0.25">
      <c r="A750" s="1">
        <v>76</v>
      </c>
      <c r="B750" s="5">
        <v>0.76041666666666663</v>
      </c>
      <c r="C750" s="1" t="s">
        <v>70</v>
      </c>
      <c r="D750" s="1">
        <v>9</v>
      </c>
      <c r="E750" s="1">
        <v>6</v>
      </c>
      <c r="F750" s="1" t="s">
        <v>777</v>
      </c>
      <c r="G750" s="2">
        <v>47.957999999999998</v>
      </c>
      <c r="H750" s="6">
        <f>1+COUNTIFS(A:A,A750,O:O,"&lt;"&amp;O750)</f>
        <v>8</v>
      </c>
      <c r="I750" s="2">
        <f>AVERAGEIF(A:A,A750,G:G)</f>
        <v>48.793299999999981</v>
      </c>
      <c r="J750" s="2">
        <f>G750-I750</f>
        <v>-0.83529999999998239</v>
      </c>
      <c r="K750" s="2">
        <f>90+J750</f>
        <v>89.164700000000011</v>
      </c>
      <c r="L750" s="2">
        <f>EXP(0.06*K750)</f>
        <v>210.58344755372349</v>
      </c>
      <c r="M750" s="2">
        <f>SUMIF(A:A,A750,L:L)</f>
        <v>4094.6040999032648</v>
      </c>
      <c r="N750" s="3">
        <f>L750/M750</f>
        <v>5.1429501464793269E-2</v>
      </c>
      <c r="O750" s="7">
        <f>1/N750</f>
        <v>19.444092816737935</v>
      </c>
      <c r="P750" s="3">
        <f>IF(O750&gt;21,"",N750)</f>
        <v>5.1429501464793269E-2</v>
      </c>
      <c r="Q750" s="3">
        <f>IF(ISNUMBER(P750),SUMIF(A:A,A750,P:P),"")</f>
        <v>0.80180712165111867</v>
      </c>
      <c r="R750" s="3">
        <f>IFERROR(P750*(1/Q750),"")</f>
        <v>6.4141986365607764E-2</v>
      </c>
      <c r="S750" s="8">
        <f>IFERROR(1/R750,"")</f>
        <v>15.59041209450584</v>
      </c>
    </row>
    <row r="751" spans="1:19" x14ac:dyDescent="0.25">
      <c r="A751" s="1">
        <v>76</v>
      </c>
      <c r="B751" s="5">
        <v>0.76041666666666663</v>
      </c>
      <c r="C751" s="1" t="s">
        <v>70</v>
      </c>
      <c r="D751" s="1">
        <v>9</v>
      </c>
      <c r="E751" s="1">
        <v>13</v>
      </c>
      <c r="F751" s="1" t="s">
        <v>784</v>
      </c>
      <c r="G751" s="2">
        <v>47.844166666666702</v>
      </c>
      <c r="H751" s="6">
        <f>1+COUNTIFS(A:A,A751,O:O,"&lt;"&amp;O751)</f>
        <v>9</v>
      </c>
      <c r="I751" s="2">
        <f>AVERAGEIF(A:A,A751,G:G)</f>
        <v>48.793299999999981</v>
      </c>
      <c r="J751" s="2">
        <f>G751-I751</f>
        <v>-0.94913333333327898</v>
      </c>
      <c r="K751" s="2">
        <f>90+J751</f>
        <v>89.050866666666721</v>
      </c>
      <c r="L751" s="2">
        <f>EXP(0.06*K751)</f>
        <v>209.15006318669154</v>
      </c>
      <c r="M751" s="2">
        <f>SUMIF(A:A,A751,L:L)</f>
        <v>4094.6040999032648</v>
      </c>
      <c r="N751" s="3">
        <f>L751/M751</f>
        <v>5.1079434808271873E-2</v>
      </c>
      <c r="O751" s="7">
        <f>1/N751</f>
        <v>19.577350527732516</v>
      </c>
      <c r="P751" s="3">
        <f>IF(O751&gt;21,"",N751)</f>
        <v>5.1079434808271873E-2</v>
      </c>
      <c r="Q751" s="3">
        <f>IF(ISNUMBER(P751),SUMIF(A:A,A751,P:P),"")</f>
        <v>0.80180712165111867</v>
      </c>
      <c r="R751" s="3">
        <f>IFERROR(P751*(1/Q751),"")</f>
        <v>6.3705389275025032E-2</v>
      </c>
      <c r="S751" s="8">
        <f>IFERROR(1/R751,"")</f>
        <v>15.69725907619622</v>
      </c>
    </row>
    <row r="752" spans="1:19" x14ac:dyDescent="0.25">
      <c r="A752" s="1">
        <v>76</v>
      </c>
      <c r="B752" s="5">
        <v>0.76041666666666663</v>
      </c>
      <c r="C752" s="1" t="s">
        <v>70</v>
      </c>
      <c r="D752" s="1">
        <v>9</v>
      </c>
      <c r="E752" s="1">
        <v>3</v>
      </c>
      <c r="F752" s="1" t="s">
        <v>775</v>
      </c>
      <c r="G752" s="2">
        <v>45.917400000000001</v>
      </c>
      <c r="H752" s="6">
        <f>1+COUNTIFS(A:A,A752,O:O,"&lt;"&amp;O752)</f>
        <v>10</v>
      </c>
      <c r="I752" s="2">
        <f>AVERAGEIF(A:A,A752,G:G)</f>
        <v>48.793299999999981</v>
      </c>
      <c r="J752" s="2">
        <f>G752-I752</f>
        <v>-2.8758999999999801</v>
      </c>
      <c r="K752" s="2">
        <f>90+J752</f>
        <v>87.124100000000027</v>
      </c>
      <c r="L752" s="2">
        <f>EXP(0.06*K752)</f>
        <v>186.31634339854557</v>
      </c>
      <c r="M752" s="2">
        <f>SUMIF(A:A,A752,L:L)</f>
        <v>4094.6040999032648</v>
      </c>
      <c r="N752" s="3">
        <f>L752/M752</f>
        <v>4.5502895726340746E-2</v>
      </c>
      <c r="O752" s="7">
        <f>1/N752</f>
        <v>21.976623334350112</v>
      </c>
      <c r="P752" s="3" t="str">
        <f>IF(O752&gt;21,"",N752)</f>
        <v/>
      </c>
      <c r="Q752" s="3" t="str">
        <f>IF(ISNUMBER(P752),SUMIF(A:A,A752,P:P),"")</f>
        <v/>
      </c>
      <c r="R752" s="3" t="str">
        <f>IFERROR(P752*(1/Q752),"")</f>
        <v/>
      </c>
      <c r="S752" s="8" t="str">
        <f>IFERROR(1/R752,"")</f>
        <v/>
      </c>
    </row>
    <row r="753" spans="1:19" x14ac:dyDescent="0.25">
      <c r="A753" s="1">
        <v>76</v>
      </c>
      <c r="B753" s="5">
        <v>0.76041666666666663</v>
      </c>
      <c r="C753" s="1" t="s">
        <v>70</v>
      </c>
      <c r="D753" s="1">
        <v>9</v>
      </c>
      <c r="E753" s="1">
        <v>4</v>
      </c>
      <c r="F753" s="1" t="s">
        <v>168</v>
      </c>
      <c r="G753" s="2">
        <v>43.802700000000002</v>
      </c>
      <c r="H753" s="6">
        <f>1+COUNTIFS(A:A,A753,O:O,"&lt;"&amp;O753)</f>
        <v>11</v>
      </c>
      <c r="I753" s="2">
        <f>AVERAGEIF(A:A,A753,G:G)</f>
        <v>48.793299999999981</v>
      </c>
      <c r="J753" s="2">
        <f>G753-I753</f>
        <v>-4.9905999999999793</v>
      </c>
      <c r="K753" s="2">
        <f>90+J753</f>
        <v>85.009400000000028</v>
      </c>
      <c r="L753" s="2">
        <f>EXP(0.06*K753)</f>
        <v>164.11444174788051</v>
      </c>
      <c r="M753" s="2">
        <f>SUMIF(A:A,A753,L:L)</f>
        <v>4094.6040999032648</v>
      </c>
      <c r="N753" s="3">
        <f>L753/M753</f>
        <v>4.008066170591626E-2</v>
      </c>
      <c r="O753" s="7">
        <f>1/N753</f>
        <v>24.949687890317218</v>
      </c>
      <c r="P753" s="3" t="str">
        <f>IF(O753&gt;21,"",N753)</f>
        <v/>
      </c>
      <c r="Q753" s="3" t="str">
        <f>IF(ISNUMBER(P753),SUMIF(A:A,A753,P:P),"")</f>
        <v/>
      </c>
      <c r="R753" s="3" t="str">
        <f>IFERROR(P753*(1/Q753),"")</f>
        <v/>
      </c>
      <c r="S753" s="8" t="str">
        <f>IFERROR(1/R753,"")</f>
        <v/>
      </c>
    </row>
    <row r="754" spans="1:19" x14ac:dyDescent="0.25">
      <c r="A754" s="1">
        <v>76</v>
      </c>
      <c r="B754" s="5">
        <v>0.76041666666666663</v>
      </c>
      <c r="C754" s="1" t="s">
        <v>70</v>
      </c>
      <c r="D754" s="1">
        <v>9</v>
      </c>
      <c r="E754" s="1">
        <v>8</v>
      </c>
      <c r="F754" s="1" t="s">
        <v>779</v>
      </c>
      <c r="G754" s="2">
        <v>43.321433333333395</v>
      </c>
      <c r="H754" s="6">
        <f>1+COUNTIFS(A:A,A754,O:O,"&lt;"&amp;O754)</f>
        <v>12</v>
      </c>
      <c r="I754" s="2">
        <f>AVERAGEIF(A:A,A754,G:G)</f>
        <v>48.793299999999981</v>
      </c>
      <c r="J754" s="2">
        <f>G754-I754</f>
        <v>-5.4718666666665854</v>
      </c>
      <c r="K754" s="2">
        <f>90+J754</f>
        <v>84.528133333333415</v>
      </c>
      <c r="L754" s="2">
        <f>EXP(0.06*K754)</f>
        <v>159.44324050671102</v>
      </c>
      <c r="M754" s="2">
        <f>SUMIF(A:A,A754,L:L)</f>
        <v>4094.6040999032648</v>
      </c>
      <c r="N754" s="3">
        <f>L754/M754</f>
        <v>3.8939842929009393E-2</v>
      </c>
      <c r="O754" s="7">
        <f>1/N754</f>
        <v>25.680637742249861</v>
      </c>
      <c r="P754" s="3" t="str">
        <f>IF(O754&gt;21,"",N754)</f>
        <v/>
      </c>
      <c r="Q754" s="3" t="str">
        <f>IF(ISNUMBER(P754),SUMIF(A:A,A754,P:P),"")</f>
        <v/>
      </c>
      <c r="R754" s="3" t="str">
        <f>IFERROR(P754*(1/Q754),"")</f>
        <v/>
      </c>
      <c r="S754" s="8" t="str">
        <f>IFERROR(1/R754,"")</f>
        <v/>
      </c>
    </row>
    <row r="755" spans="1:19" x14ac:dyDescent="0.25">
      <c r="A755" s="1">
        <v>76</v>
      </c>
      <c r="B755" s="5">
        <v>0.76041666666666663</v>
      </c>
      <c r="C755" s="1" t="s">
        <v>70</v>
      </c>
      <c r="D755" s="1">
        <v>9</v>
      </c>
      <c r="E755" s="1">
        <v>9</v>
      </c>
      <c r="F755" s="1" t="s">
        <v>780</v>
      </c>
      <c r="G755" s="2">
        <v>42.763966666666697</v>
      </c>
      <c r="H755" s="6">
        <f>1+COUNTIFS(A:A,A755,O:O,"&lt;"&amp;O755)</f>
        <v>13</v>
      </c>
      <c r="I755" s="2">
        <f>AVERAGEIF(A:A,A755,G:G)</f>
        <v>48.793299999999981</v>
      </c>
      <c r="J755" s="2">
        <f>G755-I755</f>
        <v>-6.0293333333332839</v>
      </c>
      <c r="K755" s="2">
        <f>90+J755</f>
        <v>83.970666666666716</v>
      </c>
      <c r="L755" s="2">
        <f>EXP(0.06*K755)</f>
        <v>154.19838690231072</v>
      </c>
      <c r="M755" s="2">
        <f>SUMIF(A:A,A755,L:L)</f>
        <v>4094.6040999032648</v>
      </c>
      <c r="N755" s="3">
        <f>L755/M755</f>
        <v>3.7658924560241037E-2</v>
      </c>
      <c r="O755" s="7">
        <f>1/N755</f>
        <v>26.55413057269736</v>
      </c>
      <c r="P755" s="3" t="str">
        <f>IF(O755&gt;21,"",N755)</f>
        <v/>
      </c>
      <c r="Q755" s="3" t="str">
        <f>IF(ISNUMBER(P755),SUMIF(A:A,A755,P:P),"")</f>
        <v/>
      </c>
      <c r="R755" s="3" t="str">
        <f>IFERROR(P755*(1/Q755),"")</f>
        <v/>
      </c>
      <c r="S755" s="8" t="str">
        <f>IFERROR(1/R755,"")</f>
        <v/>
      </c>
    </row>
    <row r="756" spans="1:19" x14ac:dyDescent="0.25">
      <c r="A756" s="1">
        <v>76</v>
      </c>
      <c r="B756" s="5">
        <v>0.76041666666666663</v>
      </c>
      <c r="C756" s="1" t="s">
        <v>70</v>
      </c>
      <c r="D756" s="1">
        <v>9</v>
      </c>
      <c r="E756" s="1">
        <v>11</v>
      </c>
      <c r="F756" s="1" t="s">
        <v>782</v>
      </c>
      <c r="G756" s="2">
        <v>32.822233333333301</v>
      </c>
      <c r="H756" s="6">
        <f>1+COUNTIFS(A:A,A756,O:O,"&lt;"&amp;O756)</f>
        <v>14</v>
      </c>
      <c r="I756" s="2">
        <f>AVERAGEIF(A:A,A756,G:G)</f>
        <v>48.793299999999981</v>
      </c>
      <c r="J756" s="2">
        <f>G756-I756</f>
        <v>-15.97106666666668</v>
      </c>
      <c r="K756" s="2">
        <f>90+J756</f>
        <v>74.028933333333327</v>
      </c>
      <c r="L756" s="2">
        <f>EXP(0.06*K756)</f>
        <v>84.922238789477731</v>
      </c>
      <c r="M756" s="2">
        <f>SUMIF(A:A,A756,L:L)</f>
        <v>4094.6040999032648</v>
      </c>
      <c r="N756" s="3">
        <f>L756/M756</f>
        <v>2.0740036574350137E-2</v>
      </c>
      <c r="O756" s="7">
        <f>1/N756</f>
        <v>48.215922687269114</v>
      </c>
      <c r="P756" s="3" t="str">
        <f>IF(O756&gt;21,"",N756)</f>
        <v/>
      </c>
      <c r="Q756" s="3" t="str">
        <f>IF(ISNUMBER(P756),SUMIF(A:A,A756,P:P),"")</f>
        <v/>
      </c>
      <c r="R756" s="3" t="str">
        <f>IFERROR(P756*(1/Q756),"")</f>
        <v/>
      </c>
      <c r="S756" s="8" t="str">
        <f>IFERROR(1/R756,"")</f>
        <v/>
      </c>
    </row>
    <row r="757" spans="1:19" x14ac:dyDescent="0.25">
      <c r="A757" s="1">
        <v>76</v>
      </c>
      <c r="B757" s="5">
        <v>0.76041666666666663</v>
      </c>
      <c r="C757" s="1" t="s">
        <v>70</v>
      </c>
      <c r="D757" s="1">
        <v>9</v>
      </c>
      <c r="E757" s="1">
        <v>17</v>
      </c>
      <c r="F757" s="1" t="s">
        <v>787</v>
      </c>
      <c r="G757" s="2">
        <v>27.719866666666597</v>
      </c>
      <c r="H757" s="6">
        <f>1+COUNTIFS(A:A,A757,O:O,"&lt;"&amp;O757)</f>
        <v>15</v>
      </c>
      <c r="I757" s="2">
        <f>AVERAGEIF(A:A,A757,G:G)</f>
        <v>48.793299999999981</v>
      </c>
      <c r="J757" s="2">
        <f>G757-I757</f>
        <v>-21.073433333333384</v>
      </c>
      <c r="K757" s="2">
        <f>90+J757</f>
        <v>68.926566666666616</v>
      </c>
      <c r="L757" s="2">
        <f>EXP(0.06*K757)</f>
        <v>62.526720914032978</v>
      </c>
      <c r="M757" s="2">
        <f>SUMIF(A:A,A757,L:L)</f>
        <v>4094.6040999032648</v>
      </c>
      <c r="N757" s="3">
        <f>L757/M757</f>
        <v>1.5270516853023757E-2</v>
      </c>
      <c r="O757" s="7">
        <f>1/N757</f>
        <v>65.485668207883037</v>
      </c>
      <c r="P757" s="3" t="str">
        <f>IF(O757&gt;21,"",N757)</f>
        <v/>
      </c>
      <c r="Q757" s="3" t="str">
        <f>IF(ISNUMBER(P757),SUMIF(A:A,A757,P:P),"")</f>
        <v/>
      </c>
      <c r="R757" s="3" t="str">
        <f>IFERROR(P757*(1/Q757),"")</f>
        <v/>
      </c>
      <c r="S757" s="8" t="str">
        <f>IFERROR(1/R757,"")</f>
        <v/>
      </c>
    </row>
    <row r="758" spans="1:19" x14ac:dyDescent="0.25">
      <c r="A758" s="1">
        <v>77</v>
      </c>
      <c r="B758" s="5">
        <v>0.77430555555555547</v>
      </c>
      <c r="C758" s="1" t="s">
        <v>754</v>
      </c>
      <c r="D758" s="1">
        <v>2</v>
      </c>
      <c r="E758" s="1">
        <v>1</v>
      </c>
      <c r="F758" s="1" t="s">
        <v>788</v>
      </c>
      <c r="G758" s="2">
        <v>65.005400000000009</v>
      </c>
      <c r="H758" s="6">
        <f>1+COUNTIFS(A:A,A758,O:O,"&lt;"&amp;O758)</f>
        <v>1</v>
      </c>
      <c r="I758" s="2">
        <f>AVERAGEIF(A:A,A758,G:G)</f>
        <v>50.115845833333324</v>
      </c>
      <c r="J758" s="2">
        <f>G758-I758</f>
        <v>14.889554166666684</v>
      </c>
      <c r="K758" s="2">
        <f>90+J758</f>
        <v>104.88955416666668</v>
      </c>
      <c r="L758" s="2">
        <f>EXP(0.06*K758)</f>
        <v>540.97509896714132</v>
      </c>
      <c r="M758" s="2">
        <f>SUMIF(A:A,A758,L:L)</f>
        <v>2106.1860179807395</v>
      </c>
      <c r="N758" s="3">
        <f>L758/M758</f>
        <v>0.25685057936420524</v>
      </c>
      <c r="O758" s="7">
        <f>1/N758</f>
        <v>3.8933141691770707</v>
      </c>
      <c r="P758" s="3">
        <f>IF(O758&gt;21,"",N758)</f>
        <v>0.25685057936420524</v>
      </c>
      <c r="Q758" s="3">
        <f>IF(ISNUMBER(P758),SUMIF(A:A,A758,P:P),"")</f>
        <v>0.97305815881490809</v>
      </c>
      <c r="R758" s="3">
        <f>IFERROR(P758*(1/Q758),"")</f>
        <v>0.26396220723026947</v>
      </c>
      <c r="S758" s="8">
        <f>IFERROR(1/R758,"")</f>
        <v>3.788421117147434</v>
      </c>
    </row>
    <row r="759" spans="1:19" x14ac:dyDescent="0.25">
      <c r="A759" s="1">
        <v>77</v>
      </c>
      <c r="B759" s="5">
        <v>0.77430555555555547</v>
      </c>
      <c r="C759" s="1" t="s">
        <v>754</v>
      </c>
      <c r="D759" s="1">
        <v>2</v>
      </c>
      <c r="E759" s="1">
        <v>4</v>
      </c>
      <c r="F759" s="1" t="s">
        <v>791</v>
      </c>
      <c r="G759" s="2">
        <v>58.379933333333298</v>
      </c>
      <c r="H759" s="6">
        <f>1+COUNTIFS(A:A,A759,O:O,"&lt;"&amp;O759)</f>
        <v>2</v>
      </c>
      <c r="I759" s="2">
        <f>AVERAGEIF(A:A,A759,G:G)</f>
        <v>50.115845833333324</v>
      </c>
      <c r="J759" s="2">
        <f>G759-I759</f>
        <v>8.2640874999999738</v>
      </c>
      <c r="K759" s="2">
        <f>90+J759</f>
        <v>98.264087499999974</v>
      </c>
      <c r="L759" s="2">
        <f>EXP(0.06*K759)</f>
        <v>363.52397471569896</v>
      </c>
      <c r="M759" s="2">
        <f>SUMIF(A:A,A759,L:L)</f>
        <v>2106.1860179807395</v>
      </c>
      <c r="N759" s="3">
        <f>L759/M759</f>
        <v>0.17259822808254122</v>
      </c>
      <c r="O759" s="7">
        <f>1/N759</f>
        <v>5.7938022371919864</v>
      </c>
      <c r="P759" s="3">
        <f>IF(O759&gt;21,"",N759)</f>
        <v>0.17259822808254122</v>
      </c>
      <c r="Q759" s="3">
        <f>IF(ISNUMBER(P759),SUMIF(A:A,A759,P:P),"")</f>
        <v>0.97305815881490809</v>
      </c>
      <c r="R759" s="3">
        <f>IFERROR(P759*(1/Q759),"")</f>
        <v>0.17737709356730474</v>
      </c>
      <c r="S759" s="8">
        <f>IFERROR(1/R759,"")</f>
        <v>5.6377065374597288</v>
      </c>
    </row>
    <row r="760" spans="1:19" x14ac:dyDescent="0.25">
      <c r="A760" s="1">
        <v>77</v>
      </c>
      <c r="B760" s="5">
        <v>0.77430555555555547</v>
      </c>
      <c r="C760" s="1" t="s">
        <v>754</v>
      </c>
      <c r="D760" s="1">
        <v>2</v>
      </c>
      <c r="E760" s="1">
        <v>6</v>
      </c>
      <c r="F760" s="1" t="s">
        <v>793</v>
      </c>
      <c r="G760" s="2">
        <v>54.701100000000004</v>
      </c>
      <c r="H760" s="6">
        <f>1+COUNTIFS(A:A,A760,O:O,"&lt;"&amp;O760)</f>
        <v>3</v>
      </c>
      <c r="I760" s="2">
        <f>AVERAGEIF(A:A,A760,G:G)</f>
        <v>50.115845833333324</v>
      </c>
      <c r="J760" s="2">
        <f>G760-I760</f>
        <v>4.5852541666666795</v>
      </c>
      <c r="K760" s="2">
        <f>90+J760</f>
        <v>94.585254166666687</v>
      </c>
      <c r="L760" s="2">
        <f>EXP(0.06*K760)</f>
        <v>291.52193451226799</v>
      </c>
      <c r="M760" s="2">
        <f>SUMIF(A:A,A760,L:L)</f>
        <v>2106.1860179807395</v>
      </c>
      <c r="N760" s="3">
        <f>L760/M760</f>
        <v>0.13841224470370303</v>
      </c>
      <c r="O760" s="7">
        <f>1/N760</f>
        <v>7.2247943246689239</v>
      </c>
      <c r="P760" s="3">
        <f>IF(O760&gt;21,"",N760)</f>
        <v>0.13841224470370303</v>
      </c>
      <c r="Q760" s="3">
        <f>IF(ISNUMBER(P760),SUMIF(A:A,A760,P:P),"")</f>
        <v>0.97305815881490809</v>
      </c>
      <c r="R760" s="3">
        <f>IFERROR(P760*(1/Q760),"")</f>
        <v>0.14224457546533081</v>
      </c>
      <c r="S760" s="8">
        <f>IFERROR(1/R760,"")</f>
        <v>7.0301450633787397</v>
      </c>
    </row>
    <row r="761" spans="1:19" x14ac:dyDescent="0.25">
      <c r="A761" s="1">
        <v>77</v>
      </c>
      <c r="B761" s="5">
        <v>0.77430555555555547</v>
      </c>
      <c r="C761" s="1" t="s">
        <v>754</v>
      </c>
      <c r="D761" s="1">
        <v>2</v>
      </c>
      <c r="E761" s="1">
        <v>2</v>
      </c>
      <c r="F761" s="1" t="s">
        <v>789</v>
      </c>
      <c r="G761" s="2">
        <v>54.311533333333294</v>
      </c>
      <c r="H761" s="6">
        <f>1+COUNTIFS(A:A,A761,O:O,"&lt;"&amp;O761)</f>
        <v>4</v>
      </c>
      <c r="I761" s="2">
        <f>AVERAGEIF(A:A,A761,G:G)</f>
        <v>50.115845833333324</v>
      </c>
      <c r="J761" s="2">
        <f>G761-I761</f>
        <v>4.1956874999999698</v>
      </c>
      <c r="K761" s="2">
        <f>90+J761</f>
        <v>94.195687499999963</v>
      </c>
      <c r="L761" s="2">
        <f>EXP(0.06*K761)</f>
        <v>284.78691956801947</v>
      </c>
      <c r="M761" s="2">
        <f>SUMIF(A:A,A761,L:L)</f>
        <v>2106.1860179807395</v>
      </c>
      <c r="N761" s="3">
        <f>L761/M761</f>
        <v>0.13521451435759355</v>
      </c>
      <c r="O761" s="7">
        <f>1/N761</f>
        <v>7.3956557456203349</v>
      </c>
      <c r="P761" s="3">
        <f>IF(O761&gt;21,"",N761)</f>
        <v>0.13521451435759355</v>
      </c>
      <c r="Q761" s="3">
        <f>IF(ISNUMBER(P761),SUMIF(A:A,A761,P:P),"")</f>
        <v>0.97305815881490809</v>
      </c>
      <c r="R761" s="3">
        <f>IFERROR(P761*(1/Q761),"")</f>
        <v>0.13895830699602985</v>
      </c>
      <c r="S761" s="8">
        <f>IFERROR(1/R761,"")</f>
        <v>7.1964031630622189</v>
      </c>
    </row>
    <row r="762" spans="1:19" x14ac:dyDescent="0.25">
      <c r="A762" s="1">
        <v>77</v>
      </c>
      <c r="B762" s="5">
        <v>0.77430555555555547</v>
      </c>
      <c r="C762" s="1" t="s">
        <v>754</v>
      </c>
      <c r="D762" s="1">
        <v>2</v>
      </c>
      <c r="E762" s="1">
        <v>3</v>
      </c>
      <c r="F762" s="1" t="s">
        <v>790</v>
      </c>
      <c r="G762" s="2">
        <v>52.405066666666698</v>
      </c>
      <c r="H762" s="6">
        <f>1+COUNTIFS(A:A,A762,O:O,"&lt;"&amp;O762)</f>
        <v>5</v>
      </c>
      <c r="I762" s="2">
        <f>AVERAGEIF(A:A,A762,G:G)</f>
        <v>50.115845833333324</v>
      </c>
      <c r="J762" s="2">
        <f>G762-I762</f>
        <v>2.2892208333333741</v>
      </c>
      <c r="K762" s="2">
        <f>90+J762</f>
        <v>92.289220833333374</v>
      </c>
      <c r="L762" s="2">
        <f>EXP(0.06*K762)</f>
        <v>254.00482172305752</v>
      </c>
      <c r="M762" s="2">
        <f>SUMIF(A:A,A762,L:L)</f>
        <v>2106.1860179807395</v>
      </c>
      <c r="N762" s="3">
        <f>L762/M762</f>
        <v>0.12059942453068755</v>
      </c>
      <c r="O762" s="7">
        <f>1/N762</f>
        <v>8.2919135301971654</v>
      </c>
      <c r="P762" s="3">
        <f>IF(O762&gt;21,"",N762)</f>
        <v>0.12059942453068755</v>
      </c>
      <c r="Q762" s="3">
        <f>IF(ISNUMBER(P762),SUMIF(A:A,A762,P:P),"")</f>
        <v>0.97305815881490809</v>
      </c>
      <c r="R762" s="3">
        <f>IFERROR(P762*(1/Q762),"")</f>
        <v>0.12393855746255304</v>
      </c>
      <c r="S762" s="8">
        <f>IFERROR(1/R762,"")</f>
        <v>8.0685141127460778</v>
      </c>
    </row>
    <row r="763" spans="1:19" x14ac:dyDescent="0.25">
      <c r="A763" s="1">
        <v>77</v>
      </c>
      <c r="B763" s="5">
        <v>0.77430555555555547</v>
      </c>
      <c r="C763" s="1" t="s">
        <v>754</v>
      </c>
      <c r="D763" s="1">
        <v>2</v>
      </c>
      <c r="E763" s="1">
        <v>5</v>
      </c>
      <c r="F763" s="1" t="s">
        <v>792</v>
      </c>
      <c r="G763" s="2">
        <v>45.8851333333333</v>
      </c>
      <c r="H763" s="6">
        <f>1+COUNTIFS(A:A,A763,O:O,"&lt;"&amp;O763)</f>
        <v>6</v>
      </c>
      <c r="I763" s="2">
        <f>AVERAGEIF(A:A,A763,G:G)</f>
        <v>50.115845833333324</v>
      </c>
      <c r="J763" s="2">
        <f>G763-I763</f>
        <v>-4.2307125000000241</v>
      </c>
      <c r="K763" s="2">
        <f>90+J763</f>
        <v>85.769287499999976</v>
      </c>
      <c r="L763" s="2">
        <f>EXP(0.06*K763)</f>
        <v>171.77015070265838</v>
      </c>
      <c r="M763" s="2">
        <f>SUMIF(A:A,A763,L:L)</f>
        <v>2106.1860179807395</v>
      </c>
      <c r="N763" s="3">
        <f>L763/M763</f>
        <v>8.155507122174295E-2</v>
      </c>
      <c r="O763" s="7">
        <f>1/N763</f>
        <v>12.261653199726414</v>
      </c>
      <c r="P763" s="3">
        <f>IF(O763&gt;21,"",N763)</f>
        <v>8.155507122174295E-2</v>
      </c>
      <c r="Q763" s="3">
        <f>IF(ISNUMBER(P763),SUMIF(A:A,A763,P:P),"")</f>
        <v>0.97305815881490809</v>
      </c>
      <c r="R763" s="3">
        <f>IFERROR(P763*(1/Q763),"")</f>
        <v>8.3813151848055253E-2</v>
      </c>
      <c r="S763" s="8">
        <f>IFERROR(1/R763,"")</f>
        <v>11.931301686552709</v>
      </c>
    </row>
    <row r="764" spans="1:19" x14ac:dyDescent="0.25">
      <c r="A764" s="1">
        <v>77</v>
      </c>
      <c r="B764" s="5">
        <v>0.77430555555555547</v>
      </c>
      <c r="C764" s="1" t="s">
        <v>754</v>
      </c>
      <c r="D764" s="1">
        <v>2</v>
      </c>
      <c r="E764" s="1">
        <v>7</v>
      </c>
      <c r="F764" s="1" t="s">
        <v>794</v>
      </c>
      <c r="G764" s="2">
        <v>42.8134333333333</v>
      </c>
      <c r="H764" s="6">
        <f>1+COUNTIFS(A:A,A764,O:O,"&lt;"&amp;O764)</f>
        <v>7</v>
      </c>
      <c r="I764" s="2">
        <f>AVERAGEIF(A:A,A764,G:G)</f>
        <v>50.115845833333324</v>
      </c>
      <c r="J764" s="2">
        <f>G764-I764</f>
        <v>-7.302412500000024</v>
      </c>
      <c r="K764" s="2">
        <f>90+J764</f>
        <v>82.697587499999969</v>
      </c>
      <c r="L764" s="2">
        <f>EXP(0.06*K764)</f>
        <v>142.85858858919752</v>
      </c>
      <c r="M764" s="2">
        <f>SUMIF(A:A,A764,L:L)</f>
        <v>2106.1860179807395</v>
      </c>
      <c r="N764" s="3">
        <f>L764/M764</f>
        <v>6.7828096554434503E-2</v>
      </c>
      <c r="O764" s="7">
        <f>1/N764</f>
        <v>14.7431529233238</v>
      </c>
      <c r="P764" s="3">
        <f>IF(O764&gt;21,"",N764)</f>
        <v>6.7828096554434503E-2</v>
      </c>
      <c r="Q764" s="3">
        <f>IF(ISNUMBER(P764),SUMIF(A:A,A764,P:P),"")</f>
        <v>0.97305815881490809</v>
      </c>
      <c r="R764" s="3">
        <f>IFERROR(P764*(1/Q764),"")</f>
        <v>6.9706107430456826E-2</v>
      </c>
      <c r="S764" s="8">
        <f>IFERROR(1/R764,"")</f>
        <v>14.345945238696087</v>
      </c>
    </row>
    <row r="765" spans="1:19" x14ac:dyDescent="0.25">
      <c r="A765" s="1">
        <v>77</v>
      </c>
      <c r="B765" s="5">
        <v>0.77430555555555547</v>
      </c>
      <c r="C765" s="1" t="s">
        <v>754</v>
      </c>
      <c r="D765" s="1">
        <v>2</v>
      </c>
      <c r="E765" s="1">
        <v>8</v>
      </c>
      <c r="F765" s="1" t="s">
        <v>795</v>
      </c>
      <c r="G765" s="2">
        <v>27.425166666666701</v>
      </c>
      <c r="H765" s="6">
        <f>1+COUNTIFS(A:A,A765,O:O,"&lt;"&amp;O765)</f>
        <v>8</v>
      </c>
      <c r="I765" s="2">
        <f>AVERAGEIF(A:A,A765,G:G)</f>
        <v>50.115845833333324</v>
      </c>
      <c r="J765" s="2">
        <f>G765-I765</f>
        <v>-22.690679166666623</v>
      </c>
      <c r="K765" s="2">
        <f>90+J765</f>
        <v>67.309320833333373</v>
      </c>
      <c r="L765" s="2">
        <f>EXP(0.06*K765)</f>
        <v>56.744529202698388</v>
      </c>
      <c r="M765" s="2">
        <f>SUMIF(A:A,A765,L:L)</f>
        <v>2106.1860179807395</v>
      </c>
      <c r="N765" s="3">
        <f>L765/M765</f>
        <v>2.6941841185091991E-2</v>
      </c>
      <c r="O765" s="7">
        <f>1/N765</f>
        <v>37.116988149768339</v>
      </c>
      <c r="P765" s="3" t="str">
        <f>IF(O765&gt;21,"",N765)</f>
        <v/>
      </c>
      <c r="Q765" s="3" t="str">
        <f>IF(ISNUMBER(P765),SUMIF(A:A,A765,P:P),"")</f>
        <v/>
      </c>
      <c r="R765" s="3" t="str">
        <f>IFERROR(P765*(1/Q765),"")</f>
        <v/>
      </c>
      <c r="S765" s="8" t="str">
        <f>IFERROR(1/R765,"")</f>
        <v/>
      </c>
    </row>
    <row r="766" spans="1:19" x14ac:dyDescent="0.25">
      <c r="A766" s="1">
        <v>78</v>
      </c>
      <c r="B766" s="5">
        <v>0.77777777777777779</v>
      </c>
      <c r="C766" s="1" t="s">
        <v>377</v>
      </c>
      <c r="D766" s="1">
        <v>5</v>
      </c>
      <c r="E766" s="1">
        <v>3</v>
      </c>
      <c r="F766" s="1" t="s">
        <v>798</v>
      </c>
      <c r="G766" s="2">
        <v>67.397666666666694</v>
      </c>
      <c r="H766" s="6">
        <f>1+COUNTIFS(A:A,A766,O:O,"&lt;"&amp;O766)</f>
        <v>1</v>
      </c>
      <c r="I766" s="2">
        <f>AVERAGEIF(A:A,A766,G:G)</f>
        <v>49.102607407407412</v>
      </c>
      <c r="J766" s="2">
        <f>G766-I766</f>
        <v>18.295059259259283</v>
      </c>
      <c r="K766" s="2">
        <f>90+J766</f>
        <v>108.29505925925929</v>
      </c>
      <c r="L766" s="2">
        <f>EXP(0.06*K766)</f>
        <v>663.61592475905275</v>
      </c>
      <c r="M766" s="2">
        <f>SUMIF(A:A,A766,L:L)</f>
        <v>2452.2966893022481</v>
      </c>
      <c r="N766" s="3">
        <f>L766/M766</f>
        <v>0.27060996642615515</v>
      </c>
      <c r="O766" s="7">
        <f>1/N766</f>
        <v>3.6953553973145441</v>
      </c>
      <c r="P766" s="3">
        <f>IF(O766&gt;21,"",N766)</f>
        <v>0.27060996642615515</v>
      </c>
      <c r="Q766" s="3">
        <f>IF(ISNUMBER(P766),SUMIF(A:A,A766,P:P),"")</f>
        <v>0.94199516095339808</v>
      </c>
      <c r="R766" s="3">
        <f>IFERROR(P766*(1/Q766),"")</f>
        <v>0.28727320228722769</v>
      </c>
      <c r="S766" s="8">
        <f>IFERROR(1/R766,"")</f>
        <v>3.4810069022733225</v>
      </c>
    </row>
    <row r="767" spans="1:19" x14ac:dyDescent="0.25">
      <c r="A767" s="1">
        <v>78</v>
      </c>
      <c r="B767" s="5">
        <v>0.77777777777777779</v>
      </c>
      <c r="C767" s="1" t="s">
        <v>377</v>
      </c>
      <c r="D767" s="1">
        <v>5</v>
      </c>
      <c r="E767" s="1">
        <v>4</v>
      </c>
      <c r="F767" s="1" t="s">
        <v>799</v>
      </c>
      <c r="G767" s="2">
        <v>57.157599999999995</v>
      </c>
      <c r="H767" s="6">
        <f>1+COUNTIFS(A:A,A767,O:O,"&lt;"&amp;O767)</f>
        <v>2</v>
      </c>
      <c r="I767" s="2">
        <f>AVERAGEIF(A:A,A767,G:G)</f>
        <v>49.102607407407412</v>
      </c>
      <c r="J767" s="2">
        <f>G767-I767</f>
        <v>8.0549925925925834</v>
      </c>
      <c r="K767" s="2">
        <f>90+J767</f>
        <v>98.054992592592583</v>
      </c>
      <c r="L767" s="2">
        <f>EXP(0.06*K767)</f>
        <v>358.99180307073226</v>
      </c>
      <c r="M767" s="2">
        <f>SUMIF(A:A,A767,L:L)</f>
        <v>2452.2966893022481</v>
      </c>
      <c r="N767" s="3">
        <f>L767/M767</f>
        <v>0.14639003699543229</v>
      </c>
      <c r="O767" s="7">
        <f>1/N767</f>
        <v>6.8310659695454703</v>
      </c>
      <c r="P767" s="3">
        <f>IF(O767&gt;21,"",N767)</f>
        <v>0.14639003699543229</v>
      </c>
      <c r="Q767" s="3">
        <f>IF(ISNUMBER(P767),SUMIF(A:A,A767,P:P),"")</f>
        <v>0.94199516095339808</v>
      </c>
      <c r="R767" s="3">
        <f>IFERROR(P767*(1/Q767),"")</f>
        <v>0.15540423461121625</v>
      </c>
      <c r="S767" s="8">
        <f>IFERROR(1/R767,"")</f>
        <v>6.4348310874652661</v>
      </c>
    </row>
    <row r="768" spans="1:19" x14ac:dyDescent="0.25">
      <c r="A768" s="1">
        <v>78</v>
      </c>
      <c r="B768" s="5">
        <v>0.77777777777777779</v>
      </c>
      <c r="C768" s="1" t="s">
        <v>377</v>
      </c>
      <c r="D768" s="1">
        <v>5</v>
      </c>
      <c r="E768" s="1">
        <v>5</v>
      </c>
      <c r="F768" s="1" t="s">
        <v>800</v>
      </c>
      <c r="G768" s="2">
        <v>53.790499999999994</v>
      </c>
      <c r="H768" s="6">
        <f>1+COUNTIFS(A:A,A768,O:O,"&lt;"&amp;O768)</f>
        <v>3</v>
      </c>
      <c r="I768" s="2">
        <f>AVERAGEIF(A:A,A768,G:G)</f>
        <v>49.102607407407412</v>
      </c>
      <c r="J768" s="2">
        <f>G768-I768</f>
        <v>4.6878925925925827</v>
      </c>
      <c r="K768" s="2">
        <f>90+J768</f>
        <v>94.68789259259259</v>
      </c>
      <c r="L768" s="2">
        <f>EXP(0.06*K768)</f>
        <v>293.32275497116063</v>
      </c>
      <c r="M768" s="2">
        <f>SUMIF(A:A,A768,L:L)</f>
        <v>2452.2966893022481</v>
      </c>
      <c r="N768" s="3">
        <f>L768/M768</f>
        <v>0.11961144679219861</v>
      </c>
      <c r="O768" s="7">
        <f>1/N768</f>
        <v>8.3604038477797484</v>
      </c>
      <c r="P768" s="3">
        <f>IF(O768&gt;21,"",N768)</f>
        <v>0.11961144679219861</v>
      </c>
      <c r="Q768" s="3">
        <f>IF(ISNUMBER(P768),SUMIF(A:A,A768,P:P),"")</f>
        <v>0.94199516095339808</v>
      </c>
      <c r="R768" s="3">
        <f>IFERROR(P768*(1/Q768),"")</f>
        <v>0.12697671044418024</v>
      </c>
      <c r="S768" s="8">
        <f>IFERROR(1/R768,"")</f>
        <v>7.8754599682246953</v>
      </c>
    </row>
    <row r="769" spans="1:19" x14ac:dyDescent="0.25">
      <c r="A769" s="1">
        <v>78</v>
      </c>
      <c r="B769" s="5">
        <v>0.77777777777777779</v>
      </c>
      <c r="C769" s="1" t="s">
        <v>377</v>
      </c>
      <c r="D769" s="1">
        <v>5</v>
      </c>
      <c r="E769" s="1">
        <v>1</v>
      </c>
      <c r="F769" s="1" t="s">
        <v>796</v>
      </c>
      <c r="G769" s="2">
        <v>53.684100000000001</v>
      </c>
      <c r="H769" s="6">
        <f>1+COUNTIFS(A:A,A769,O:O,"&lt;"&amp;O769)</f>
        <v>4</v>
      </c>
      <c r="I769" s="2">
        <f>AVERAGEIF(A:A,A769,G:G)</f>
        <v>49.102607407407412</v>
      </c>
      <c r="J769" s="2">
        <f>G769-I769</f>
        <v>4.5814925925925891</v>
      </c>
      <c r="K769" s="2">
        <f>90+J769</f>
        <v>94.581492592592582</v>
      </c>
      <c r="L769" s="2">
        <f>EXP(0.06*K769)</f>
        <v>291.45614705542539</v>
      </c>
      <c r="M769" s="2">
        <f>SUMIF(A:A,A769,L:L)</f>
        <v>2452.2966893022481</v>
      </c>
      <c r="N769" s="3">
        <f>L769/M769</f>
        <v>0.11885027954686568</v>
      </c>
      <c r="O769" s="7">
        <f>1/N769</f>
        <v>8.4139473950978356</v>
      </c>
      <c r="P769" s="3">
        <f>IF(O769&gt;21,"",N769)</f>
        <v>0.11885027954686568</v>
      </c>
      <c r="Q769" s="3">
        <f>IF(ISNUMBER(P769),SUMIF(A:A,A769,P:P),"")</f>
        <v>0.94199516095339808</v>
      </c>
      <c r="R769" s="3">
        <f>IFERROR(P769*(1/Q769),"")</f>
        <v>0.12616867312415564</v>
      </c>
      <c r="S769" s="8">
        <f>IFERROR(1/R769,"")</f>
        <v>7.9258977306986109</v>
      </c>
    </row>
    <row r="770" spans="1:19" x14ac:dyDescent="0.25">
      <c r="A770" s="1">
        <v>78</v>
      </c>
      <c r="B770" s="5">
        <v>0.77777777777777779</v>
      </c>
      <c r="C770" s="1" t="s">
        <v>377</v>
      </c>
      <c r="D770" s="1">
        <v>5</v>
      </c>
      <c r="E770" s="1">
        <v>6</v>
      </c>
      <c r="F770" s="1" t="s">
        <v>801</v>
      </c>
      <c r="G770" s="2">
        <v>53.376566666666704</v>
      </c>
      <c r="H770" s="6">
        <f>1+COUNTIFS(A:A,A770,O:O,"&lt;"&amp;O770)</f>
        <v>5</v>
      </c>
      <c r="I770" s="2">
        <f>AVERAGEIF(A:A,A770,G:G)</f>
        <v>49.102607407407412</v>
      </c>
      <c r="J770" s="2">
        <f>G770-I770</f>
        <v>4.2739592592592928</v>
      </c>
      <c r="K770" s="2">
        <f>90+J770</f>
        <v>94.2739592592593</v>
      </c>
      <c r="L770" s="2">
        <f>EXP(0.06*K770)</f>
        <v>286.12751141107049</v>
      </c>
      <c r="M770" s="2">
        <f>SUMIF(A:A,A770,L:L)</f>
        <v>2452.2966893022481</v>
      </c>
      <c r="N770" s="3">
        <f>L770/M770</f>
        <v>0.11667736316704906</v>
      </c>
      <c r="O770" s="7">
        <f>1/N770</f>
        <v>8.5706427781392538</v>
      </c>
      <c r="P770" s="3">
        <f>IF(O770&gt;21,"",N770)</f>
        <v>0.11667736316704906</v>
      </c>
      <c r="Q770" s="3">
        <f>IF(ISNUMBER(P770),SUMIF(A:A,A770,P:P),"")</f>
        <v>0.94199516095339808</v>
      </c>
      <c r="R770" s="3">
        <f>IFERROR(P770*(1/Q770),"")</f>
        <v>0.1238619559881383</v>
      </c>
      <c r="S770" s="8">
        <f>IFERROR(1/R770,"")</f>
        <v>8.0735040232673665</v>
      </c>
    </row>
    <row r="771" spans="1:19" x14ac:dyDescent="0.25">
      <c r="A771" s="1">
        <v>78</v>
      </c>
      <c r="B771" s="5">
        <v>0.77777777777777779</v>
      </c>
      <c r="C771" s="1" t="s">
        <v>377</v>
      </c>
      <c r="D771" s="1">
        <v>5</v>
      </c>
      <c r="E771" s="1">
        <v>8</v>
      </c>
      <c r="F771" s="1" t="s">
        <v>803</v>
      </c>
      <c r="G771" s="2">
        <v>48.213166666666602</v>
      </c>
      <c r="H771" s="6">
        <f>1+COUNTIFS(A:A,A771,O:O,"&lt;"&amp;O771)</f>
        <v>6</v>
      </c>
      <c r="I771" s="2">
        <f>AVERAGEIF(A:A,A771,G:G)</f>
        <v>49.102607407407412</v>
      </c>
      <c r="J771" s="2">
        <f>G771-I771</f>
        <v>-0.88944074074080959</v>
      </c>
      <c r="K771" s="2">
        <f>90+J771</f>
        <v>89.11055925925919</v>
      </c>
      <c r="L771" s="2">
        <f>EXP(0.06*K771)</f>
        <v>209.90048880077873</v>
      </c>
      <c r="M771" s="2">
        <f>SUMIF(A:A,A771,L:L)</f>
        <v>2452.2966893022481</v>
      </c>
      <c r="N771" s="3">
        <f>L771/M771</f>
        <v>8.5593431543758966E-2</v>
      </c>
      <c r="O771" s="7">
        <f>1/N771</f>
        <v>11.683139488206614</v>
      </c>
      <c r="P771" s="3">
        <f>IF(O771&gt;21,"",N771)</f>
        <v>8.5593431543758966E-2</v>
      </c>
      <c r="Q771" s="3">
        <f>IF(ISNUMBER(P771),SUMIF(A:A,A771,P:P),"")</f>
        <v>0.94199516095339808</v>
      </c>
      <c r="R771" s="3">
        <f>IFERROR(P771*(1/Q771),"")</f>
        <v>9.0863982206797547E-2</v>
      </c>
      <c r="S771" s="8">
        <f>IFERROR(1/R771,"")</f>
        <v>11.005460862634193</v>
      </c>
    </row>
    <row r="772" spans="1:19" x14ac:dyDescent="0.25">
      <c r="A772" s="1">
        <v>78</v>
      </c>
      <c r="B772" s="5">
        <v>0.77777777777777779</v>
      </c>
      <c r="C772" s="1" t="s">
        <v>377</v>
      </c>
      <c r="D772" s="1">
        <v>5</v>
      </c>
      <c r="E772" s="1">
        <v>2</v>
      </c>
      <c r="F772" s="1" t="s">
        <v>797</v>
      </c>
      <c r="G772" s="2">
        <v>47.951999999999998</v>
      </c>
      <c r="H772" s="6">
        <f>1+COUNTIFS(A:A,A772,O:O,"&lt;"&amp;O772)</f>
        <v>7</v>
      </c>
      <c r="I772" s="2">
        <f>AVERAGEIF(A:A,A772,G:G)</f>
        <v>49.102607407407412</v>
      </c>
      <c r="J772" s="2">
        <f>G772-I772</f>
        <v>-1.1506074074074135</v>
      </c>
      <c r="K772" s="2">
        <f>90+J772</f>
        <v>88.849392592592579</v>
      </c>
      <c r="L772" s="2">
        <f>EXP(0.06*K772)</f>
        <v>206.6369844765363</v>
      </c>
      <c r="M772" s="2">
        <f>SUMIF(A:A,A772,L:L)</f>
        <v>2452.2966893022481</v>
      </c>
      <c r="N772" s="3">
        <f>L772/M772</f>
        <v>8.4262636481938366E-2</v>
      </c>
      <c r="O772" s="7">
        <f>1/N772</f>
        <v>11.867656196757494</v>
      </c>
      <c r="P772" s="3">
        <f>IF(O772&gt;21,"",N772)</f>
        <v>8.4262636481938366E-2</v>
      </c>
      <c r="Q772" s="3">
        <f>IF(ISNUMBER(P772),SUMIF(A:A,A772,P:P),"")</f>
        <v>0.94199516095339808</v>
      </c>
      <c r="R772" s="3">
        <f>IFERROR(P772*(1/Q772),"")</f>
        <v>8.945124133828429E-2</v>
      </c>
      <c r="S772" s="8">
        <f>IFERROR(1/R772,"")</f>
        <v>11.179274709204169</v>
      </c>
    </row>
    <row r="773" spans="1:19" x14ac:dyDescent="0.25">
      <c r="A773" s="1">
        <v>78</v>
      </c>
      <c r="B773" s="5">
        <v>0.77777777777777779</v>
      </c>
      <c r="C773" s="1" t="s">
        <v>377</v>
      </c>
      <c r="D773" s="1">
        <v>5</v>
      </c>
      <c r="E773" s="1">
        <v>9</v>
      </c>
      <c r="F773" s="1" t="s">
        <v>804</v>
      </c>
      <c r="G773" s="2">
        <v>30.2271</v>
      </c>
      <c r="H773" s="6">
        <f>1+COUNTIFS(A:A,A773,O:O,"&lt;"&amp;O773)</f>
        <v>8</v>
      </c>
      <c r="I773" s="2">
        <f>AVERAGEIF(A:A,A773,G:G)</f>
        <v>49.102607407407412</v>
      </c>
      <c r="J773" s="2">
        <f>G773-I773</f>
        <v>-18.875507407407412</v>
      </c>
      <c r="K773" s="2">
        <f>90+J773</f>
        <v>71.124492592592588</v>
      </c>
      <c r="L773" s="2">
        <f>EXP(0.06*K773)</f>
        <v>71.340882882537045</v>
      </c>
      <c r="M773" s="2">
        <f>SUMIF(A:A,A773,L:L)</f>
        <v>2452.2966893022481</v>
      </c>
      <c r="N773" s="3">
        <f>L773/M773</f>
        <v>2.9091456671515414E-2</v>
      </c>
      <c r="O773" s="7">
        <f>1/N773</f>
        <v>34.37435296868923</v>
      </c>
      <c r="P773" s="3" t="str">
        <f>IF(O773&gt;21,"",N773)</f>
        <v/>
      </c>
      <c r="Q773" s="3" t="str">
        <f>IF(ISNUMBER(P773),SUMIF(A:A,A773,P:P),"")</f>
        <v/>
      </c>
      <c r="R773" s="3" t="str">
        <f>IFERROR(P773*(1/Q773),"")</f>
        <v/>
      </c>
      <c r="S773" s="8" t="str">
        <f>IFERROR(1/R773,"")</f>
        <v/>
      </c>
    </row>
    <row r="774" spans="1:19" x14ac:dyDescent="0.25">
      <c r="A774" s="1">
        <v>78</v>
      </c>
      <c r="B774" s="5">
        <v>0.77777777777777779</v>
      </c>
      <c r="C774" s="1" t="s">
        <v>377</v>
      </c>
      <c r="D774" s="1">
        <v>5</v>
      </c>
      <c r="E774" s="1">
        <v>7</v>
      </c>
      <c r="F774" s="1" t="s">
        <v>802</v>
      </c>
      <c r="G774" s="2">
        <v>30.124766666666702</v>
      </c>
      <c r="H774" s="6">
        <f>1+COUNTIFS(A:A,A774,O:O,"&lt;"&amp;O774)</f>
        <v>9</v>
      </c>
      <c r="I774" s="2">
        <f>AVERAGEIF(A:A,A774,G:G)</f>
        <v>49.102607407407412</v>
      </c>
      <c r="J774" s="2">
        <f>G774-I774</f>
        <v>-18.97784074074071</v>
      </c>
      <c r="K774" s="2">
        <f>90+J774</f>
        <v>71.022159259259297</v>
      </c>
      <c r="L774" s="2">
        <f>EXP(0.06*K774)</f>
        <v>70.904191874953881</v>
      </c>
      <c r="M774" s="2">
        <f>SUMIF(A:A,A774,L:L)</f>
        <v>2452.2966893022481</v>
      </c>
      <c r="N774" s="3">
        <f>L774/M774</f>
        <v>2.891338237508621E-2</v>
      </c>
      <c r="O774" s="7">
        <f>1/N774</f>
        <v>34.586060773770619</v>
      </c>
      <c r="P774" s="3" t="str">
        <f>IF(O774&gt;21,"",N774)</f>
        <v/>
      </c>
      <c r="Q774" s="3" t="str">
        <f>IF(ISNUMBER(P774),SUMIF(A:A,A774,P:P),"")</f>
        <v/>
      </c>
      <c r="R774" s="3" t="str">
        <f>IFERROR(P774*(1/Q774),"")</f>
        <v/>
      </c>
      <c r="S774" s="8" t="str">
        <f>IFERROR(1/R774,"")</f>
        <v/>
      </c>
    </row>
    <row r="775" spans="1:19" x14ac:dyDescent="0.25">
      <c r="A775" s="1">
        <v>79</v>
      </c>
      <c r="B775" s="5">
        <v>0.78472222222222221</v>
      </c>
      <c r="C775" s="1" t="s">
        <v>428</v>
      </c>
      <c r="D775" s="1">
        <v>5</v>
      </c>
      <c r="E775" s="1">
        <v>9</v>
      </c>
      <c r="F775" s="1" t="s">
        <v>813</v>
      </c>
      <c r="G775" s="2">
        <v>69.701266666666697</v>
      </c>
      <c r="H775" s="6">
        <f>1+COUNTIFS(A:A,A775,O:O,"&lt;"&amp;O775)</f>
        <v>1</v>
      </c>
      <c r="I775" s="2">
        <f>AVERAGEIF(A:A,A775,G:G)</f>
        <v>48.116405128205102</v>
      </c>
      <c r="J775" s="2">
        <f>G775-I775</f>
        <v>21.584861538461595</v>
      </c>
      <c r="K775" s="2">
        <f>90+J775</f>
        <v>111.5848615384616</v>
      </c>
      <c r="L775" s="2">
        <f>EXP(0.06*K775)</f>
        <v>808.42805744640953</v>
      </c>
      <c r="M775" s="2">
        <f>SUMIF(A:A,A775,L:L)</f>
        <v>3884.3106312051345</v>
      </c>
      <c r="N775" s="3">
        <f>L775/M775</f>
        <v>0.20812652081730884</v>
      </c>
      <c r="O775" s="7">
        <f>1/N775</f>
        <v>4.8047696952460424</v>
      </c>
      <c r="P775" s="3">
        <f>IF(O775&gt;21,"",N775)</f>
        <v>0.20812652081730884</v>
      </c>
      <c r="Q775" s="3">
        <f>IF(ISNUMBER(P775),SUMIF(A:A,A775,P:P),"")</f>
        <v>0.86122336900195617</v>
      </c>
      <c r="R775" s="3">
        <f>IFERROR(P775*(1/Q775),"")</f>
        <v>0.24166381023601333</v>
      </c>
      <c r="S775" s="8">
        <f>IFERROR(1/R775,"")</f>
        <v>4.1379799442182987</v>
      </c>
    </row>
    <row r="776" spans="1:19" x14ac:dyDescent="0.25">
      <c r="A776" s="1">
        <v>79</v>
      </c>
      <c r="B776" s="5">
        <v>0.78472222222222221</v>
      </c>
      <c r="C776" s="1" t="s">
        <v>428</v>
      </c>
      <c r="D776" s="1">
        <v>5</v>
      </c>
      <c r="E776" s="1">
        <v>4</v>
      </c>
      <c r="F776" s="1" t="s">
        <v>808</v>
      </c>
      <c r="G776" s="2">
        <v>67.098366666666692</v>
      </c>
      <c r="H776" s="6">
        <f>1+COUNTIFS(A:A,A776,O:O,"&lt;"&amp;O776)</f>
        <v>2</v>
      </c>
      <c r="I776" s="2">
        <f>AVERAGEIF(A:A,A776,G:G)</f>
        <v>48.116405128205102</v>
      </c>
      <c r="J776" s="2">
        <f>G776-I776</f>
        <v>18.98196153846159</v>
      </c>
      <c r="K776" s="2">
        <f>90+J776</f>
        <v>108.98196153846159</v>
      </c>
      <c r="L776" s="2">
        <f>EXP(0.06*K776)</f>
        <v>691.53771627032916</v>
      </c>
      <c r="M776" s="2">
        <f>SUMIF(A:A,A776,L:L)</f>
        <v>3884.3106312051345</v>
      </c>
      <c r="N776" s="3">
        <f>L776/M776</f>
        <v>0.17803357710754836</v>
      </c>
      <c r="O776" s="7">
        <f>1/N776</f>
        <v>5.616917978319953</v>
      </c>
      <c r="P776" s="3">
        <f>IF(O776&gt;21,"",N776)</f>
        <v>0.17803357710754836</v>
      </c>
      <c r="Q776" s="3">
        <f>IF(ISNUMBER(P776),SUMIF(A:A,A776,P:P),"")</f>
        <v>0.86122336900195617</v>
      </c>
      <c r="R776" s="3">
        <f>IFERROR(P776*(1/Q776),"")</f>
        <v>0.20672172111848947</v>
      </c>
      <c r="S776" s="8">
        <f>IFERROR(1/R776,"")</f>
        <v>4.8374210246963676</v>
      </c>
    </row>
    <row r="777" spans="1:19" x14ac:dyDescent="0.25">
      <c r="A777" s="1">
        <v>79</v>
      </c>
      <c r="B777" s="5">
        <v>0.78472222222222221</v>
      </c>
      <c r="C777" s="1" t="s">
        <v>428</v>
      </c>
      <c r="D777" s="1">
        <v>5</v>
      </c>
      <c r="E777" s="1">
        <v>13</v>
      </c>
      <c r="F777" s="1" t="s">
        <v>817</v>
      </c>
      <c r="G777" s="2">
        <v>60.429266666666607</v>
      </c>
      <c r="H777" s="6">
        <f>1+COUNTIFS(A:A,A777,O:O,"&lt;"&amp;O777)</f>
        <v>3</v>
      </c>
      <c r="I777" s="2">
        <f>AVERAGEIF(A:A,A777,G:G)</f>
        <v>48.116405128205102</v>
      </c>
      <c r="J777" s="2">
        <f>G777-I777</f>
        <v>12.312861538461505</v>
      </c>
      <c r="K777" s="2">
        <f>90+J777</f>
        <v>102.3128615384615</v>
      </c>
      <c r="L777" s="2">
        <f>EXP(0.06*K777)</f>
        <v>463.48392021330255</v>
      </c>
      <c r="M777" s="2">
        <f>SUMIF(A:A,A777,L:L)</f>
        <v>3884.3106312051345</v>
      </c>
      <c r="N777" s="3">
        <f>L777/M777</f>
        <v>0.11932205331104105</v>
      </c>
      <c r="O777" s="7">
        <f>1/N777</f>
        <v>8.3806804547124614</v>
      </c>
      <c r="P777" s="3">
        <f>IF(O777&gt;21,"",N777)</f>
        <v>0.11932205331104105</v>
      </c>
      <c r="Q777" s="3">
        <f>IF(ISNUMBER(P777),SUMIF(A:A,A777,P:P),"")</f>
        <v>0.86122336900195617</v>
      </c>
      <c r="R777" s="3">
        <f>IFERROR(P777*(1/Q777),"")</f>
        <v>0.1385494839153279</v>
      </c>
      <c r="S777" s="8">
        <f>IFERROR(1/R777,"")</f>
        <v>7.2176378557363128</v>
      </c>
    </row>
    <row r="778" spans="1:19" x14ac:dyDescent="0.25">
      <c r="A778" s="1">
        <v>79</v>
      </c>
      <c r="B778" s="5">
        <v>0.78472222222222221</v>
      </c>
      <c r="C778" s="1" t="s">
        <v>428</v>
      </c>
      <c r="D778" s="1">
        <v>5</v>
      </c>
      <c r="E778" s="1">
        <v>5</v>
      </c>
      <c r="F778" s="1" t="s">
        <v>809</v>
      </c>
      <c r="G778" s="2">
        <v>56.178966666666597</v>
      </c>
      <c r="H778" s="6">
        <f>1+COUNTIFS(A:A,A778,O:O,"&lt;"&amp;O778)</f>
        <v>4</v>
      </c>
      <c r="I778" s="2">
        <f>AVERAGEIF(A:A,A778,G:G)</f>
        <v>48.116405128205102</v>
      </c>
      <c r="J778" s="2">
        <f>G778-I778</f>
        <v>8.0625615384614946</v>
      </c>
      <c r="K778" s="2">
        <f>90+J778</f>
        <v>98.062561538461495</v>
      </c>
      <c r="L778" s="2">
        <f>EXP(0.06*K778)</f>
        <v>359.15487146709535</v>
      </c>
      <c r="M778" s="2">
        <f>SUMIF(A:A,A778,L:L)</f>
        <v>3884.3106312051345</v>
      </c>
      <c r="N778" s="3">
        <f>L778/M778</f>
        <v>9.246296333299818E-2</v>
      </c>
      <c r="O778" s="7">
        <f>1/N778</f>
        <v>10.815141154394736</v>
      </c>
      <c r="P778" s="3">
        <f>IF(O778&gt;21,"",N778)</f>
        <v>9.246296333299818E-2</v>
      </c>
      <c r="Q778" s="3">
        <f>IF(ISNUMBER(P778),SUMIF(A:A,A778,P:P),"")</f>
        <v>0.86122336900195617</v>
      </c>
      <c r="R778" s="3">
        <f>IFERROR(P778*(1/Q778),"")</f>
        <v>0.10736234833031819</v>
      </c>
      <c r="S778" s="8">
        <f>IFERROR(1/R778,"")</f>
        <v>9.3142523012195397</v>
      </c>
    </row>
    <row r="779" spans="1:19" x14ac:dyDescent="0.25">
      <c r="A779" s="1">
        <v>79</v>
      </c>
      <c r="B779" s="5">
        <v>0.78472222222222221</v>
      </c>
      <c r="C779" s="1" t="s">
        <v>428</v>
      </c>
      <c r="D779" s="1">
        <v>5</v>
      </c>
      <c r="E779" s="1">
        <v>7</v>
      </c>
      <c r="F779" s="1" t="s">
        <v>811</v>
      </c>
      <c r="G779" s="2">
        <v>54.030333333333303</v>
      </c>
      <c r="H779" s="6">
        <f>1+COUNTIFS(A:A,A779,O:O,"&lt;"&amp;O779)</f>
        <v>5</v>
      </c>
      <c r="I779" s="2">
        <f>AVERAGEIF(A:A,A779,G:G)</f>
        <v>48.116405128205102</v>
      </c>
      <c r="J779" s="2">
        <f>G779-I779</f>
        <v>5.9139282051282009</v>
      </c>
      <c r="K779" s="2">
        <f>90+J779</f>
        <v>95.913928205128201</v>
      </c>
      <c r="L779" s="2">
        <f>EXP(0.06*K779)</f>
        <v>315.71366907791179</v>
      </c>
      <c r="M779" s="2">
        <f>SUMIF(A:A,A779,L:L)</f>
        <v>3884.3106312051345</v>
      </c>
      <c r="N779" s="3">
        <f>L779/M779</f>
        <v>8.1279202168226025E-2</v>
      </c>
      <c r="O779" s="7">
        <f>1/N779</f>
        <v>12.303270373277899</v>
      </c>
      <c r="P779" s="3">
        <f>IF(O779&gt;21,"",N779)</f>
        <v>8.1279202168226025E-2</v>
      </c>
      <c r="Q779" s="3">
        <f>IF(ISNUMBER(P779),SUMIF(A:A,A779,P:P),"")</f>
        <v>0.86122336900195617</v>
      </c>
      <c r="R779" s="3">
        <f>IFERROR(P779*(1/Q779),"")</f>
        <v>9.4376447613605571E-2</v>
      </c>
      <c r="S779" s="8">
        <f>IFERROR(1/R779,"")</f>
        <v>10.595863960616349</v>
      </c>
    </row>
    <row r="780" spans="1:19" x14ac:dyDescent="0.25">
      <c r="A780" s="1">
        <v>79</v>
      </c>
      <c r="B780" s="5">
        <v>0.78472222222222221</v>
      </c>
      <c r="C780" s="1" t="s">
        <v>428</v>
      </c>
      <c r="D780" s="1">
        <v>5</v>
      </c>
      <c r="E780" s="1">
        <v>6</v>
      </c>
      <c r="F780" s="1" t="s">
        <v>810</v>
      </c>
      <c r="G780" s="2">
        <v>50.285499999999907</v>
      </c>
      <c r="H780" s="6">
        <f>1+COUNTIFS(A:A,A780,O:O,"&lt;"&amp;O780)</f>
        <v>6</v>
      </c>
      <c r="I780" s="2">
        <f>AVERAGEIF(A:A,A780,G:G)</f>
        <v>48.116405128205102</v>
      </c>
      <c r="J780" s="2">
        <f>G780-I780</f>
        <v>2.1690948717948046</v>
      </c>
      <c r="K780" s="2">
        <f>90+J780</f>
        <v>92.169094871794812</v>
      </c>
      <c r="L780" s="2">
        <f>EXP(0.06*K780)</f>
        <v>252.18064912794401</v>
      </c>
      <c r="M780" s="2">
        <f>SUMIF(A:A,A780,L:L)</f>
        <v>3884.3106312051345</v>
      </c>
      <c r="N780" s="3">
        <f>L780/M780</f>
        <v>6.4922884154016078E-2</v>
      </c>
      <c r="O780" s="7">
        <f>1/N780</f>
        <v>15.402889336026838</v>
      </c>
      <c r="P780" s="3">
        <f>IF(O780&gt;21,"",N780)</f>
        <v>6.4922884154016078E-2</v>
      </c>
      <c r="Q780" s="3">
        <f>IF(ISNUMBER(P780),SUMIF(A:A,A780,P:P),"")</f>
        <v>0.86122336900195617</v>
      </c>
      <c r="R780" s="3">
        <f>IFERROR(P780*(1/Q780),"")</f>
        <v>7.538448965830212E-2</v>
      </c>
      <c r="S780" s="8">
        <f>IFERROR(1/R780,"")</f>
        <v>13.265328246337337</v>
      </c>
    </row>
    <row r="781" spans="1:19" x14ac:dyDescent="0.25">
      <c r="A781" s="1">
        <v>79</v>
      </c>
      <c r="B781" s="5">
        <v>0.78472222222222221</v>
      </c>
      <c r="C781" s="1" t="s">
        <v>428</v>
      </c>
      <c r="D781" s="1">
        <v>5</v>
      </c>
      <c r="E781" s="1">
        <v>1</v>
      </c>
      <c r="F781" s="1" t="s">
        <v>805</v>
      </c>
      <c r="G781" s="2">
        <v>50.059033333333304</v>
      </c>
      <c r="H781" s="6">
        <f>1+COUNTIFS(A:A,A781,O:O,"&lt;"&amp;O781)</f>
        <v>7</v>
      </c>
      <c r="I781" s="2">
        <f>AVERAGEIF(A:A,A781,G:G)</f>
        <v>48.116405128205102</v>
      </c>
      <c r="J781" s="2">
        <f>G781-I781</f>
        <v>1.9426282051282016</v>
      </c>
      <c r="K781" s="2">
        <f>90+J781</f>
        <v>91.942628205128202</v>
      </c>
      <c r="L781" s="2">
        <f>EXP(0.06*K781)</f>
        <v>248.77719390825237</v>
      </c>
      <c r="M781" s="2">
        <f>SUMIF(A:A,A781,L:L)</f>
        <v>3884.3106312051345</v>
      </c>
      <c r="N781" s="3">
        <f>L781/M781</f>
        <v>6.4046678427226486E-2</v>
      </c>
      <c r="O781" s="7">
        <f>1/N781</f>
        <v>15.613612205295821</v>
      </c>
      <c r="P781" s="3">
        <f>IF(O781&gt;21,"",N781)</f>
        <v>6.4046678427226486E-2</v>
      </c>
      <c r="Q781" s="3">
        <f>IF(ISNUMBER(P781),SUMIF(A:A,A781,P:P),"")</f>
        <v>0.86122336900195617</v>
      </c>
      <c r="R781" s="3">
        <f>IFERROR(P781*(1/Q781),"")</f>
        <v>7.4367093059084191E-2</v>
      </c>
      <c r="S781" s="8">
        <f>IFERROR(1/R781,"")</f>
        <v>13.446807705734932</v>
      </c>
    </row>
    <row r="782" spans="1:19" x14ac:dyDescent="0.25">
      <c r="A782" s="1">
        <v>79</v>
      </c>
      <c r="B782" s="5">
        <v>0.78472222222222221</v>
      </c>
      <c r="C782" s="1" t="s">
        <v>428</v>
      </c>
      <c r="D782" s="1">
        <v>5</v>
      </c>
      <c r="E782" s="1">
        <v>11</v>
      </c>
      <c r="F782" s="1" t="s">
        <v>815</v>
      </c>
      <c r="G782" s="2">
        <v>46.912966666666698</v>
      </c>
      <c r="H782" s="6">
        <f>1+COUNTIFS(A:A,A782,O:O,"&lt;"&amp;O782)</f>
        <v>8</v>
      </c>
      <c r="I782" s="2">
        <f>AVERAGEIF(A:A,A782,G:G)</f>
        <v>48.116405128205102</v>
      </c>
      <c r="J782" s="2">
        <f>G782-I782</f>
        <v>-1.2034384615384042</v>
      </c>
      <c r="K782" s="2">
        <f>90+J782</f>
        <v>88.796561538461589</v>
      </c>
      <c r="L782" s="2">
        <f>EXP(0.06*K782)</f>
        <v>205.98301054535639</v>
      </c>
      <c r="M782" s="2">
        <f>SUMIF(A:A,A782,L:L)</f>
        <v>3884.3106312051345</v>
      </c>
      <c r="N782" s="3">
        <f>L782/M782</f>
        <v>5.3029489683591224E-2</v>
      </c>
      <c r="O782" s="7">
        <f>1/N782</f>
        <v>18.857432081029952</v>
      </c>
      <c r="P782" s="3">
        <f>IF(O782&gt;21,"",N782)</f>
        <v>5.3029489683591224E-2</v>
      </c>
      <c r="Q782" s="3">
        <f>IF(ISNUMBER(P782),SUMIF(A:A,A782,P:P),"")</f>
        <v>0.86122336900195617</v>
      </c>
      <c r="R782" s="3">
        <f>IFERROR(P782*(1/Q782),"")</f>
        <v>6.15746060688592E-2</v>
      </c>
      <c r="S782" s="8">
        <f>IFERROR(1/R782,"")</f>
        <v>16.240461187550185</v>
      </c>
    </row>
    <row r="783" spans="1:19" x14ac:dyDescent="0.25">
      <c r="A783" s="1">
        <v>79</v>
      </c>
      <c r="B783" s="5">
        <v>0.78472222222222221</v>
      </c>
      <c r="C783" s="1" t="s">
        <v>428</v>
      </c>
      <c r="D783" s="1">
        <v>5</v>
      </c>
      <c r="E783" s="1">
        <v>2</v>
      </c>
      <c r="F783" s="1" t="s">
        <v>806</v>
      </c>
      <c r="G783" s="2">
        <v>43.398299999999999</v>
      </c>
      <c r="H783" s="6">
        <f>1+COUNTIFS(A:A,A783,O:O,"&lt;"&amp;O783)</f>
        <v>9</v>
      </c>
      <c r="I783" s="2">
        <f>AVERAGEIF(A:A,A783,G:G)</f>
        <v>48.116405128205102</v>
      </c>
      <c r="J783" s="2">
        <f>G783-I783</f>
        <v>-4.718105128205103</v>
      </c>
      <c r="K783" s="2">
        <f>90+J783</f>
        <v>85.28189487179489</v>
      </c>
      <c r="L783" s="2">
        <f>EXP(0.06*K783)</f>
        <v>166.81971732278652</v>
      </c>
      <c r="M783" s="2">
        <f>SUMIF(A:A,A783,L:L)</f>
        <v>3884.3106312051345</v>
      </c>
      <c r="N783" s="3">
        <f>L783/M783</f>
        <v>4.2947058863577428E-2</v>
      </c>
      <c r="O783" s="7">
        <f>1/N783</f>
        <v>23.284481556153331</v>
      </c>
      <c r="P783" s="3" t="str">
        <f>IF(O783&gt;21,"",N783)</f>
        <v/>
      </c>
      <c r="Q783" s="3" t="str">
        <f>IF(ISNUMBER(P783),SUMIF(A:A,A783,P:P),"")</f>
        <v/>
      </c>
      <c r="R783" s="3" t="str">
        <f>IFERROR(P783*(1/Q783),"")</f>
        <v/>
      </c>
      <c r="S783" s="8" t="str">
        <f>IFERROR(1/R783,"")</f>
        <v/>
      </c>
    </row>
    <row r="784" spans="1:19" x14ac:dyDescent="0.25">
      <c r="A784" s="1">
        <v>79</v>
      </c>
      <c r="B784" s="5">
        <v>0.78472222222222221</v>
      </c>
      <c r="C784" s="1" t="s">
        <v>428</v>
      </c>
      <c r="D784" s="1">
        <v>5</v>
      </c>
      <c r="E784" s="1">
        <v>8</v>
      </c>
      <c r="F784" s="1" t="s">
        <v>812</v>
      </c>
      <c r="G784" s="2">
        <v>43.151733333333297</v>
      </c>
      <c r="H784" s="6">
        <f>1+COUNTIFS(A:A,A784,O:O,"&lt;"&amp;O784)</f>
        <v>10</v>
      </c>
      <c r="I784" s="2">
        <f>AVERAGEIF(A:A,A784,G:G)</f>
        <v>48.116405128205102</v>
      </c>
      <c r="J784" s="2">
        <f>G784-I784</f>
        <v>-4.9646717948718049</v>
      </c>
      <c r="K784" s="2">
        <f>90+J784</f>
        <v>85.035328205128195</v>
      </c>
      <c r="L784" s="2">
        <f>EXP(0.06*K784)</f>
        <v>164.3699520186382</v>
      </c>
      <c r="M784" s="2">
        <f>SUMIF(A:A,A784,L:L)</f>
        <v>3884.3106312051345</v>
      </c>
      <c r="N784" s="3">
        <f>L784/M784</f>
        <v>4.2316376733145381E-2</v>
      </c>
      <c r="O784" s="7">
        <f>1/N784</f>
        <v>23.631512837362667</v>
      </c>
      <c r="P784" s="3" t="str">
        <f>IF(O784&gt;21,"",N784)</f>
        <v/>
      </c>
      <c r="Q784" s="3" t="str">
        <f>IF(ISNUMBER(P784),SUMIF(A:A,A784,P:P),"")</f>
        <v/>
      </c>
      <c r="R784" s="3" t="str">
        <f>IFERROR(P784*(1/Q784),"")</f>
        <v/>
      </c>
      <c r="S784" s="8" t="str">
        <f>IFERROR(1/R784,"")</f>
        <v/>
      </c>
    </row>
    <row r="785" spans="1:19" x14ac:dyDescent="0.25">
      <c r="A785" s="1">
        <v>79</v>
      </c>
      <c r="B785" s="5">
        <v>0.78472222222222221</v>
      </c>
      <c r="C785" s="1" t="s">
        <v>428</v>
      </c>
      <c r="D785" s="1">
        <v>5</v>
      </c>
      <c r="E785" s="1">
        <v>3</v>
      </c>
      <c r="F785" s="1" t="s">
        <v>807</v>
      </c>
      <c r="G785" s="2">
        <v>34.009399999999999</v>
      </c>
      <c r="H785" s="6">
        <f>1+COUNTIFS(A:A,A785,O:O,"&lt;"&amp;O785)</f>
        <v>11</v>
      </c>
      <c r="I785" s="2">
        <f>AVERAGEIF(A:A,A785,G:G)</f>
        <v>48.116405128205102</v>
      </c>
      <c r="J785" s="2">
        <f>G785-I785</f>
        <v>-14.107005128205103</v>
      </c>
      <c r="K785" s="2">
        <f>90+J785</f>
        <v>75.892994871794897</v>
      </c>
      <c r="L785" s="2">
        <f>EXP(0.06*K785)</f>
        <v>94.971770262316369</v>
      </c>
      <c r="M785" s="2">
        <f>SUMIF(A:A,A785,L:L)</f>
        <v>3884.3106312051345</v>
      </c>
      <c r="N785" s="3">
        <f>L785/M785</f>
        <v>2.445009662701737E-2</v>
      </c>
      <c r="O785" s="7">
        <f>1/N785</f>
        <v>40.899633864636733</v>
      </c>
      <c r="P785" s="3" t="str">
        <f>IF(O785&gt;21,"",N785)</f>
        <v/>
      </c>
      <c r="Q785" s="3" t="str">
        <f>IF(ISNUMBER(P785),SUMIF(A:A,A785,P:P),"")</f>
        <v/>
      </c>
      <c r="R785" s="3" t="str">
        <f>IFERROR(P785*(1/Q785),"")</f>
        <v/>
      </c>
      <c r="S785" s="8" t="str">
        <f>IFERROR(1/R785,"")</f>
        <v/>
      </c>
    </row>
    <row r="786" spans="1:19" x14ac:dyDescent="0.25">
      <c r="A786" s="1">
        <v>79</v>
      </c>
      <c r="B786" s="5">
        <v>0.78472222222222221</v>
      </c>
      <c r="C786" s="1" t="s">
        <v>428</v>
      </c>
      <c r="D786" s="1">
        <v>5</v>
      </c>
      <c r="E786" s="1">
        <v>12</v>
      </c>
      <c r="F786" s="1" t="s">
        <v>816</v>
      </c>
      <c r="G786" s="2">
        <v>27.770633333333301</v>
      </c>
      <c r="H786" s="6">
        <f>1+COUNTIFS(A:A,A786,O:O,"&lt;"&amp;O786)</f>
        <v>12</v>
      </c>
      <c r="I786" s="2">
        <f>AVERAGEIF(A:A,A786,G:G)</f>
        <v>48.116405128205102</v>
      </c>
      <c r="J786" s="2">
        <f>G786-I786</f>
        <v>-20.345771794871801</v>
      </c>
      <c r="K786" s="2">
        <f>90+J786</f>
        <v>69.654228205128192</v>
      </c>
      <c r="L786" s="2">
        <f>EXP(0.06*K786)</f>
        <v>65.317088373992988</v>
      </c>
      <c r="M786" s="2">
        <f>SUMIF(A:A,A786,L:L)</f>
        <v>3884.3106312051345</v>
      </c>
      <c r="N786" s="3">
        <f>L786/M786</f>
        <v>1.6815619185875437E-2</v>
      </c>
      <c r="O786" s="7">
        <f>1/N786</f>
        <v>59.468520840431907</v>
      </c>
      <c r="P786" s="3" t="str">
        <f>IF(O786&gt;21,"",N786)</f>
        <v/>
      </c>
      <c r="Q786" s="3" t="str">
        <f>IF(ISNUMBER(P786),SUMIF(A:A,A786,P:P),"")</f>
        <v/>
      </c>
      <c r="R786" s="3" t="str">
        <f>IFERROR(P786*(1/Q786),"")</f>
        <v/>
      </c>
      <c r="S786" s="8" t="str">
        <f>IFERROR(1/R786,"")</f>
        <v/>
      </c>
    </row>
    <row r="787" spans="1:19" x14ac:dyDescent="0.25">
      <c r="A787" s="1">
        <v>79</v>
      </c>
      <c r="B787" s="5">
        <v>0.78472222222222221</v>
      </c>
      <c r="C787" s="1" t="s">
        <v>428</v>
      </c>
      <c r="D787" s="1">
        <v>5</v>
      </c>
      <c r="E787" s="1">
        <v>10</v>
      </c>
      <c r="F787" s="1" t="s">
        <v>814</v>
      </c>
      <c r="G787" s="2">
        <v>22.487500000000001</v>
      </c>
      <c r="H787" s="6">
        <f>1+COUNTIFS(A:A,A787,O:O,"&lt;"&amp;O787)</f>
        <v>13</v>
      </c>
      <c r="I787" s="2">
        <f>AVERAGEIF(A:A,A787,G:G)</f>
        <v>48.116405128205102</v>
      </c>
      <c r="J787" s="2">
        <f>G787-I787</f>
        <v>-25.628905128205101</v>
      </c>
      <c r="K787" s="2">
        <f>90+J787</f>
        <v>64.371094871794895</v>
      </c>
      <c r="L787" s="2">
        <f>EXP(0.06*K787)</f>
        <v>47.57301517079943</v>
      </c>
      <c r="M787" s="2">
        <f>SUMIF(A:A,A787,L:L)</f>
        <v>3884.3106312051345</v>
      </c>
      <c r="N787" s="3">
        <f>L787/M787</f>
        <v>1.2247479588428171E-2</v>
      </c>
      <c r="O787" s="7">
        <f>1/N787</f>
        <v>81.649452263209611</v>
      </c>
      <c r="P787" s="3" t="str">
        <f>IF(O787&gt;21,"",N787)</f>
        <v/>
      </c>
      <c r="Q787" s="3" t="str">
        <f>IF(ISNUMBER(P787),SUMIF(A:A,A787,P:P),"")</f>
        <v/>
      </c>
      <c r="R787" s="3" t="str">
        <f>IFERROR(P787*(1/Q787),"")</f>
        <v/>
      </c>
      <c r="S787" s="8" t="str">
        <f>IFERROR(1/R787,"")</f>
        <v/>
      </c>
    </row>
    <row r="788" spans="1:19" x14ac:dyDescent="0.25">
      <c r="A788" s="1">
        <v>80</v>
      </c>
      <c r="B788" s="5">
        <v>0.79861111111111116</v>
      </c>
      <c r="C788" s="1" t="s">
        <v>754</v>
      </c>
      <c r="D788" s="1">
        <v>3</v>
      </c>
      <c r="E788" s="1">
        <v>1</v>
      </c>
      <c r="F788" s="1" t="s">
        <v>818</v>
      </c>
      <c r="G788" s="2">
        <v>60.038733333333305</v>
      </c>
      <c r="H788" s="6">
        <f>1+COUNTIFS(A:A,A788,O:O,"&lt;"&amp;O788)</f>
        <v>1</v>
      </c>
      <c r="I788" s="2">
        <f>AVERAGEIF(A:A,A788,G:G)</f>
        <v>46.483962962962941</v>
      </c>
      <c r="J788" s="2">
        <f>G788-I788</f>
        <v>13.554770370370363</v>
      </c>
      <c r="K788" s="2">
        <f>90+J788</f>
        <v>103.55477037037036</v>
      </c>
      <c r="L788" s="2">
        <f>EXP(0.06*K788)</f>
        <v>499.33949854676786</v>
      </c>
      <c r="M788" s="2">
        <f>SUMIF(A:A,A788,L:L)</f>
        <v>2369.2963446881172</v>
      </c>
      <c r="N788" s="3">
        <f>L788/M788</f>
        <v>0.210754344709251</v>
      </c>
      <c r="O788" s="7">
        <f>1/N788</f>
        <v>4.7448606641042845</v>
      </c>
      <c r="P788" s="3">
        <f>IF(O788&gt;21,"",N788)</f>
        <v>0.210754344709251</v>
      </c>
      <c r="Q788" s="3">
        <f>IF(ISNUMBER(P788),SUMIF(A:A,A788,P:P),"")</f>
        <v>0.92868963599997389</v>
      </c>
      <c r="R788" s="3">
        <f>IFERROR(P788*(1/Q788),"")</f>
        <v>0.22693732818749465</v>
      </c>
      <c r="S788" s="8">
        <f>IFERROR(1/R788,"")</f>
        <v>4.4065029230176016</v>
      </c>
    </row>
    <row r="789" spans="1:19" x14ac:dyDescent="0.25">
      <c r="A789" s="1">
        <v>80</v>
      </c>
      <c r="B789" s="5">
        <v>0.79861111111111116</v>
      </c>
      <c r="C789" s="1" t="s">
        <v>754</v>
      </c>
      <c r="D789" s="1">
        <v>3</v>
      </c>
      <c r="E789" s="1">
        <v>6</v>
      </c>
      <c r="F789" s="1" t="s">
        <v>823</v>
      </c>
      <c r="G789" s="2">
        <v>56.400500000000001</v>
      </c>
      <c r="H789" s="6">
        <f>1+COUNTIFS(A:A,A789,O:O,"&lt;"&amp;O789)</f>
        <v>2</v>
      </c>
      <c r="I789" s="2">
        <f>AVERAGEIF(A:A,A789,G:G)</f>
        <v>46.483962962962941</v>
      </c>
      <c r="J789" s="2">
        <f>G789-I789</f>
        <v>9.9165370370370596</v>
      </c>
      <c r="K789" s="2">
        <f>90+J789</f>
        <v>99.91653703703706</v>
      </c>
      <c r="L789" s="2">
        <f>EXP(0.06*K789)</f>
        <v>401.41356187329683</v>
      </c>
      <c r="M789" s="2">
        <f>SUMIF(A:A,A789,L:L)</f>
        <v>2369.2963446881172</v>
      </c>
      <c r="N789" s="3">
        <f>L789/M789</f>
        <v>0.16942311280446304</v>
      </c>
      <c r="O789" s="7">
        <f>1/N789</f>
        <v>5.9023824048973408</v>
      </c>
      <c r="P789" s="3">
        <f>IF(O789&gt;21,"",N789)</f>
        <v>0.16942311280446304</v>
      </c>
      <c r="Q789" s="3">
        <f>IF(ISNUMBER(P789),SUMIF(A:A,A789,P:P),"")</f>
        <v>0.92868963599997389</v>
      </c>
      <c r="R789" s="3">
        <f>IFERROR(P789*(1/Q789),"")</f>
        <v>0.18243243623800687</v>
      </c>
      <c r="S789" s="8">
        <f>IFERROR(1/R789,"")</f>
        <v>5.4814813671367615</v>
      </c>
    </row>
    <row r="790" spans="1:19" x14ac:dyDescent="0.25">
      <c r="A790" s="1">
        <v>80</v>
      </c>
      <c r="B790" s="5">
        <v>0.79861111111111116</v>
      </c>
      <c r="C790" s="1" t="s">
        <v>754</v>
      </c>
      <c r="D790" s="1">
        <v>3</v>
      </c>
      <c r="E790" s="1">
        <v>3</v>
      </c>
      <c r="F790" s="1" t="s">
        <v>820</v>
      </c>
      <c r="G790" s="2">
        <v>56.393833333333298</v>
      </c>
      <c r="H790" s="6">
        <f>1+COUNTIFS(A:A,A790,O:O,"&lt;"&amp;O790)</f>
        <v>3</v>
      </c>
      <c r="I790" s="2">
        <f>AVERAGEIF(A:A,A790,G:G)</f>
        <v>46.483962962962941</v>
      </c>
      <c r="J790" s="2">
        <f>G790-I790</f>
        <v>9.9098703703703563</v>
      </c>
      <c r="K790" s="2">
        <f>90+J790</f>
        <v>99.909870370370356</v>
      </c>
      <c r="L790" s="2">
        <f>EXP(0.06*K790)</f>
        <v>401.25302855735009</v>
      </c>
      <c r="M790" s="2">
        <f>SUMIF(A:A,A790,L:L)</f>
        <v>2369.2963446881172</v>
      </c>
      <c r="N790" s="3">
        <f>L790/M790</f>
        <v>0.16935535711138283</v>
      </c>
      <c r="O790" s="7">
        <f>1/N790</f>
        <v>5.9047438301128725</v>
      </c>
      <c r="P790" s="3">
        <f>IF(O790&gt;21,"",N790)</f>
        <v>0.16935535711138283</v>
      </c>
      <c r="Q790" s="3">
        <f>IF(ISNUMBER(P790),SUMIF(A:A,A790,P:P),"")</f>
        <v>0.92868963599997389</v>
      </c>
      <c r="R790" s="3">
        <f>IFERROR(P790*(1/Q790),"")</f>
        <v>0.18235947785616033</v>
      </c>
      <c r="S790" s="8">
        <f>IFERROR(1/R790,"")</f>
        <v>5.4836743982606153</v>
      </c>
    </row>
    <row r="791" spans="1:19" x14ac:dyDescent="0.25">
      <c r="A791" s="1">
        <v>80</v>
      </c>
      <c r="B791" s="5">
        <v>0.79861111111111116</v>
      </c>
      <c r="C791" s="1" t="s">
        <v>754</v>
      </c>
      <c r="D791" s="1">
        <v>3</v>
      </c>
      <c r="E791" s="1">
        <v>4</v>
      </c>
      <c r="F791" s="1" t="s">
        <v>821</v>
      </c>
      <c r="G791" s="2">
        <v>51.292066666666699</v>
      </c>
      <c r="H791" s="6">
        <f>1+COUNTIFS(A:A,A791,O:O,"&lt;"&amp;O791)</f>
        <v>4</v>
      </c>
      <c r="I791" s="2">
        <f>AVERAGEIF(A:A,A791,G:G)</f>
        <v>46.483962962962941</v>
      </c>
      <c r="J791" s="2">
        <f>G791-I791</f>
        <v>4.8081037037037575</v>
      </c>
      <c r="K791" s="2">
        <f>90+J791</f>
        <v>94.80810370370375</v>
      </c>
      <c r="L791" s="2">
        <f>EXP(0.06*K791)</f>
        <v>295.44604230551124</v>
      </c>
      <c r="M791" s="2">
        <f>SUMIF(A:A,A791,L:L)</f>
        <v>2369.2963446881172</v>
      </c>
      <c r="N791" s="3">
        <f>L791/M791</f>
        <v>0.12469780024262957</v>
      </c>
      <c r="O791" s="7">
        <f>1/N791</f>
        <v>8.0193876560312969</v>
      </c>
      <c r="P791" s="3">
        <f>IF(O791&gt;21,"",N791)</f>
        <v>0.12469780024262957</v>
      </c>
      <c r="Q791" s="3">
        <f>IF(ISNUMBER(P791),SUMIF(A:A,A791,P:P),"")</f>
        <v>0.92868963599997389</v>
      </c>
      <c r="R791" s="3">
        <f>IFERROR(P791*(1/Q791),"")</f>
        <v>0.13427284574825715</v>
      </c>
      <c r="S791" s="8">
        <f>IFERROR(1/R791,"")</f>
        <v>7.4475222032223884</v>
      </c>
    </row>
    <row r="792" spans="1:19" x14ac:dyDescent="0.25">
      <c r="A792" s="1">
        <v>80</v>
      </c>
      <c r="B792" s="5">
        <v>0.79861111111111116</v>
      </c>
      <c r="C792" s="1" t="s">
        <v>754</v>
      </c>
      <c r="D792" s="1">
        <v>3</v>
      </c>
      <c r="E792" s="1">
        <v>2</v>
      </c>
      <c r="F792" s="1" t="s">
        <v>819</v>
      </c>
      <c r="G792" s="2">
        <v>48.839399999999998</v>
      </c>
      <c r="H792" s="6">
        <f>1+COUNTIFS(A:A,A792,O:O,"&lt;"&amp;O792)</f>
        <v>5</v>
      </c>
      <c r="I792" s="2">
        <f>AVERAGEIF(A:A,A792,G:G)</f>
        <v>46.483962962962941</v>
      </c>
      <c r="J792" s="2">
        <f>G792-I792</f>
        <v>2.3554370370370563</v>
      </c>
      <c r="K792" s="2">
        <f>90+J792</f>
        <v>92.355437037037063</v>
      </c>
      <c r="L792" s="2">
        <f>EXP(0.06*K792)</f>
        <v>255.01598315215162</v>
      </c>
      <c r="M792" s="2">
        <f>SUMIF(A:A,A792,L:L)</f>
        <v>2369.2963446881172</v>
      </c>
      <c r="N792" s="3">
        <f>L792/M792</f>
        <v>0.10763363718679129</v>
      </c>
      <c r="O792" s="7">
        <f>1/N792</f>
        <v>9.2907758776614031</v>
      </c>
      <c r="P792" s="3">
        <f>IF(O792&gt;21,"",N792)</f>
        <v>0.10763363718679129</v>
      </c>
      <c r="Q792" s="3">
        <f>IF(ISNUMBER(P792),SUMIF(A:A,A792,P:P),"")</f>
        <v>0.92868963599997389</v>
      </c>
      <c r="R792" s="3">
        <f>IFERROR(P792*(1/Q792),"")</f>
        <v>0.11589839383842798</v>
      </c>
      <c r="S792" s="8">
        <f>IFERROR(1/R792,"")</f>
        <v>8.6282472679827062</v>
      </c>
    </row>
    <row r="793" spans="1:19" x14ac:dyDescent="0.25">
      <c r="A793" s="1">
        <v>80</v>
      </c>
      <c r="B793" s="5">
        <v>0.79861111111111116</v>
      </c>
      <c r="C793" s="1" t="s">
        <v>754</v>
      </c>
      <c r="D793" s="1">
        <v>3</v>
      </c>
      <c r="E793" s="1">
        <v>5</v>
      </c>
      <c r="F793" s="1" t="s">
        <v>822</v>
      </c>
      <c r="G793" s="2">
        <v>42.925533333333298</v>
      </c>
      <c r="H793" s="6">
        <f>1+COUNTIFS(A:A,A793,O:O,"&lt;"&amp;O793)</f>
        <v>6</v>
      </c>
      <c r="I793" s="2">
        <f>AVERAGEIF(A:A,A793,G:G)</f>
        <v>46.483962962962941</v>
      </c>
      <c r="J793" s="2">
        <f>G793-I793</f>
        <v>-3.5584296296296429</v>
      </c>
      <c r="K793" s="2">
        <f>90+J793</f>
        <v>86.441570370370357</v>
      </c>
      <c r="L793" s="2">
        <f>EXP(0.06*K793)</f>
        <v>178.84047765660392</v>
      </c>
      <c r="M793" s="2">
        <f>SUMIF(A:A,A793,L:L)</f>
        <v>2369.2963446881172</v>
      </c>
      <c r="N793" s="3">
        <f>L793/M793</f>
        <v>7.5482527990877235E-2</v>
      </c>
      <c r="O793" s="7">
        <f>1/N793</f>
        <v>13.248098952394113</v>
      </c>
      <c r="P793" s="3">
        <f>IF(O793&gt;21,"",N793)</f>
        <v>7.5482527990877235E-2</v>
      </c>
      <c r="Q793" s="3">
        <f>IF(ISNUMBER(P793),SUMIF(A:A,A793,P:P),"")</f>
        <v>0.92868963599997389</v>
      </c>
      <c r="R793" s="3">
        <f>IFERROR(P793*(1/Q793),"")</f>
        <v>8.127852951605391E-2</v>
      </c>
      <c r="S793" s="8">
        <f>IFERROR(1/R793,"")</f>
        <v>12.303372193790523</v>
      </c>
    </row>
    <row r="794" spans="1:19" x14ac:dyDescent="0.25">
      <c r="A794" s="1">
        <v>80</v>
      </c>
      <c r="B794" s="5">
        <v>0.79861111111111116</v>
      </c>
      <c r="C794" s="1" t="s">
        <v>754</v>
      </c>
      <c r="D794" s="1">
        <v>3</v>
      </c>
      <c r="E794" s="1">
        <v>9</v>
      </c>
      <c r="F794" s="1" t="s">
        <v>826</v>
      </c>
      <c r="G794" s="2">
        <v>41.985466666666596</v>
      </c>
      <c r="H794" s="6">
        <f>1+COUNTIFS(A:A,A794,O:O,"&lt;"&amp;O794)</f>
        <v>7</v>
      </c>
      <c r="I794" s="2">
        <f>AVERAGEIF(A:A,A794,G:G)</f>
        <v>46.483962962962941</v>
      </c>
      <c r="J794" s="2">
        <f>G794-I794</f>
        <v>-4.4984962962963451</v>
      </c>
      <c r="K794" s="2">
        <f>90+J794</f>
        <v>85.501503703703662</v>
      </c>
      <c r="L794" s="2">
        <f>EXP(0.06*K794)</f>
        <v>169.03236783279485</v>
      </c>
      <c r="M794" s="2">
        <f>SUMIF(A:A,A794,L:L)</f>
        <v>2369.2963446881172</v>
      </c>
      <c r="N794" s="3">
        <f>L794/M794</f>
        <v>7.1342855954578982E-2</v>
      </c>
      <c r="O794" s="7">
        <f>1/N794</f>
        <v>14.016820417683563</v>
      </c>
      <c r="P794" s="3">
        <f>IF(O794&gt;21,"",N794)</f>
        <v>7.1342855954578982E-2</v>
      </c>
      <c r="Q794" s="3">
        <f>IF(ISNUMBER(P794),SUMIF(A:A,A794,P:P),"")</f>
        <v>0.92868963599997389</v>
      </c>
      <c r="R794" s="3">
        <f>IFERROR(P794*(1/Q794),"")</f>
        <v>7.6820988615599231E-2</v>
      </c>
      <c r="S794" s="8">
        <f>IFERROR(1/R794,"")</f>
        <v>13.017275851575549</v>
      </c>
    </row>
    <row r="795" spans="1:19" x14ac:dyDescent="0.25">
      <c r="A795" s="1">
        <v>80</v>
      </c>
      <c r="B795" s="5">
        <v>0.79861111111111116</v>
      </c>
      <c r="C795" s="1" t="s">
        <v>754</v>
      </c>
      <c r="D795" s="1">
        <v>3</v>
      </c>
      <c r="E795" s="1">
        <v>8</v>
      </c>
      <c r="F795" s="1" t="s">
        <v>825</v>
      </c>
      <c r="G795" s="2">
        <v>32.730333333333299</v>
      </c>
      <c r="H795" s="6">
        <f>1+COUNTIFS(A:A,A795,O:O,"&lt;"&amp;O795)</f>
        <v>8</v>
      </c>
      <c r="I795" s="2">
        <f>AVERAGEIF(A:A,A795,G:G)</f>
        <v>46.483962962962941</v>
      </c>
      <c r="J795" s="2">
        <f>G795-I795</f>
        <v>-13.753629629629643</v>
      </c>
      <c r="K795" s="2">
        <f>90+J795</f>
        <v>76.246370370370357</v>
      </c>
      <c r="L795" s="2">
        <f>EXP(0.06*K795)</f>
        <v>97.006910886903015</v>
      </c>
      <c r="M795" s="2">
        <f>SUMIF(A:A,A795,L:L)</f>
        <v>2369.2963446881172</v>
      </c>
      <c r="N795" s="3">
        <f>L795/M795</f>
        <v>4.0943342146451733E-2</v>
      </c>
      <c r="O795" s="7">
        <f>1/N795</f>
        <v>24.423995394002365</v>
      </c>
      <c r="P795" s="3" t="str">
        <f>IF(O795&gt;21,"",N795)</f>
        <v/>
      </c>
      <c r="Q795" s="3" t="str">
        <f>IF(ISNUMBER(P795),SUMIF(A:A,A795,P:P),"")</f>
        <v/>
      </c>
      <c r="R795" s="3" t="str">
        <f>IFERROR(P795*(1/Q795),"")</f>
        <v/>
      </c>
      <c r="S795" s="8" t="str">
        <f>IFERROR(1/R795,"")</f>
        <v/>
      </c>
    </row>
    <row r="796" spans="1:19" x14ac:dyDescent="0.25">
      <c r="A796" s="1">
        <v>80</v>
      </c>
      <c r="B796" s="5">
        <v>0.79861111111111116</v>
      </c>
      <c r="C796" s="1" t="s">
        <v>754</v>
      </c>
      <c r="D796" s="1">
        <v>3</v>
      </c>
      <c r="E796" s="1">
        <v>7</v>
      </c>
      <c r="F796" s="1" t="s">
        <v>824</v>
      </c>
      <c r="G796" s="2">
        <v>27.7498</v>
      </c>
      <c r="H796" s="6">
        <f>1+COUNTIFS(A:A,A796,O:O,"&lt;"&amp;O796)</f>
        <v>9</v>
      </c>
      <c r="I796" s="2">
        <f>AVERAGEIF(A:A,A796,G:G)</f>
        <v>46.483962962962941</v>
      </c>
      <c r="J796" s="2">
        <f>G796-I796</f>
        <v>-18.734162962962941</v>
      </c>
      <c r="K796" s="2">
        <f>90+J796</f>
        <v>71.265837037037059</v>
      </c>
      <c r="L796" s="2">
        <f>EXP(0.06*K796)</f>
        <v>71.948473876737978</v>
      </c>
      <c r="M796" s="2">
        <f>SUMIF(A:A,A796,L:L)</f>
        <v>2369.2963446881172</v>
      </c>
      <c r="N796" s="3">
        <f>L796/M796</f>
        <v>3.0367021853574393E-2</v>
      </c>
      <c r="O796" s="7">
        <f>1/N796</f>
        <v>32.930460050440992</v>
      </c>
      <c r="P796" s="3" t="str">
        <f>IF(O796&gt;21,"",N796)</f>
        <v/>
      </c>
      <c r="Q796" s="3" t="str">
        <f>IF(ISNUMBER(P796),SUMIF(A:A,A796,P:P),"")</f>
        <v/>
      </c>
      <c r="R796" s="3" t="str">
        <f>IFERROR(P796*(1/Q796),"")</f>
        <v/>
      </c>
      <c r="S796" s="8" t="str">
        <f>IFERROR(1/R796,"")</f>
        <v/>
      </c>
    </row>
    <row r="797" spans="1:19" x14ac:dyDescent="0.25">
      <c r="A797" s="1">
        <v>81</v>
      </c>
      <c r="B797" s="5">
        <v>0.80555555555555547</v>
      </c>
      <c r="C797" s="1" t="s">
        <v>377</v>
      </c>
      <c r="D797" s="1">
        <v>6</v>
      </c>
      <c r="E797" s="1">
        <v>3</v>
      </c>
      <c r="F797" s="1" t="s">
        <v>829</v>
      </c>
      <c r="G797" s="2">
        <v>65.181299999999993</v>
      </c>
      <c r="H797" s="6">
        <f>1+COUNTIFS(A:A,A797,O:O,"&lt;"&amp;O797)</f>
        <v>1</v>
      </c>
      <c r="I797" s="2">
        <f>AVERAGEIF(A:A,A797,G:G)</f>
        <v>50.501533333333299</v>
      </c>
      <c r="J797" s="2">
        <f>G797-I797</f>
        <v>14.679766666666694</v>
      </c>
      <c r="K797" s="2">
        <f>90+J797</f>
        <v>104.67976666666669</v>
      </c>
      <c r="L797" s="2">
        <f>EXP(0.06*K797)</f>
        <v>534.20838664478845</v>
      </c>
      <c r="M797" s="2">
        <f>SUMIF(A:A,A797,L:L)</f>
        <v>2063.1327494845459</v>
      </c>
      <c r="N797" s="3">
        <f>L797/M797</f>
        <v>0.25893069012561376</v>
      </c>
      <c r="O797" s="7">
        <f>1/N797</f>
        <v>3.8620373641875938</v>
      </c>
      <c r="P797" s="3">
        <f>IF(O797&gt;21,"",N797)</f>
        <v>0.25893069012561376</v>
      </c>
      <c r="Q797" s="3">
        <f>IF(ISNUMBER(P797),SUMIF(A:A,A797,P:P),"")</f>
        <v>0.99999999999999989</v>
      </c>
      <c r="R797" s="3">
        <f>IFERROR(P797*(1/Q797),"")</f>
        <v>0.25893069012561382</v>
      </c>
      <c r="S797" s="8">
        <f>IFERROR(1/R797,"")</f>
        <v>3.8620373641875929</v>
      </c>
    </row>
    <row r="798" spans="1:19" x14ac:dyDescent="0.25">
      <c r="A798" s="1">
        <v>81</v>
      </c>
      <c r="B798" s="5">
        <v>0.80555555555555547</v>
      </c>
      <c r="C798" s="1" t="s">
        <v>377</v>
      </c>
      <c r="D798" s="1">
        <v>6</v>
      </c>
      <c r="E798" s="1">
        <v>1</v>
      </c>
      <c r="F798" s="1" t="s">
        <v>827</v>
      </c>
      <c r="G798" s="2">
        <v>62.315033333333304</v>
      </c>
      <c r="H798" s="6">
        <f>1+COUNTIFS(A:A,A798,O:O,"&lt;"&amp;O798)</f>
        <v>2</v>
      </c>
      <c r="I798" s="2">
        <f>AVERAGEIF(A:A,A798,G:G)</f>
        <v>50.501533333333299</v>
      </c>
      <c r="J798" s="2">
        <f>G798-I798</f>
        <v>11.813500000000005</v>
      </c>
      <c r="K798" s="2">
        <f>90+J798</f>
        <v>101.8135</v>
      </c>
      <c r="L798" s="2">
        <f>EXP(0.06*K798)</f>
        <v>449.8031308324542</v>
      </c>
      <c r="M798" s="2">
        <f>SUMIF(A:A,A798,L:L)</f>
        <v>2063.1327494845459</v>
      </c>
      <c r="N798" s="3">
        <f>L798/M798</f>
        <v>0.21801948078466266</v>
      </c>
      <c r="O798" s="7">
        <f>1/N798</f>
        <v>4.5867460852624342</v>
      </c>
      <c r="P798" s="3">
        <f>IF(O798&gt;21,"",N798)</f>
        <v>0.21801948078466266</v>
      </c>
      <c r="Q798" s="3">
        <f>IF(ISNUMBER(P798),SUMIF(A:A,A798,P:P),"")</f>
        <v>0.99999999999999989</v>
      </c>
      <c r="R798" s="3">
        <f>IFERROR(P798*(1/Q798),"")</f>
        <v>0.21801948078466271</v>
      </c>
      <c r="S798" s="8">
        <f>IFERROR(1/R798,"")</f>
        <v>4.5867460852624333</v>
      </c>
    </row>
    <row r="799" spans="1:19" x14ac:dyDescent="0.25">
      <c r="A799" s="1">
        <v>81</v>
      </c>
      <c r="B799" s="5">
        <v>0.80555555555555547</v>
      </c>
      <c r="C799" s="1" t="s">
        <v>377</v>
      </c>
      <c r="D799" s="1">
        <v>6</v>
      </c>
      <c r="E799" s="1">
        <v>6</v>
      </c>
      <c r="F799" s="1" t="s">
        <v>832</v>
      </c>
      <c r="G799" s="2">
        <v>56.009500000000003</v>
      </c>
      <c r="H799" s="6">
        <f>1+COUNTIFS(A:A,A799,O:O,"&lt;"&amp;O799)</f>
        <v>3</v>
      </c>
      <c r="I799" s="2">
        <f>AVERAGEIF(A:A,A799,G:G)</f>
        <v>50.501533333333299</v>
      </c>
      <c r="J799" s="2">
        <f>G799-I799</f>
        <v>5.5079666666667038</v>
      </c>
      <c r="K799" s="2">
        <f>90+J799</f>
        <v>95.507966666666704</v>
      </c>
      <c r="L799" s="2">
        <f>EXP(0.06*K799)</f>
        <v>308.1165128763277</v>
      </c>
      <c r="M799" s="2">
        <f>SUMIF(A:A,A799,L:L)</f>
        <v>2063.1327494845459</v>
      </c>
      <c r="N799" s="3">
        <f>L799/M799</f>
        <v>0.14934400753092969</v>
      </c>
      <c r="O799" s="7">
        <f>1/N799</f>
        <v>6.6959499516101868</v>
      </c>
      <c r="P799" s="3">
        <f>IF(O799&gt;21,"",N799)</f>
        <v>0.14934400753092969</v>
      </c>
      <c r="Q799" s="3">
        <f>IF(ISNUMBER(P799),SUMIF(A:A,A799,P:P),"")</f>
        <v>0.99999999999999989</v>
      </c>
      <c r="R799" s="3">
        <f>IFERROR(P799*(1/Q799),"")</f>
        <v>0.14934400753092972</v>
      </c>
      <c r="S799" s="8">
        <f>IFERROR(1/R799,"")</f>
        <v>6.695949951610185</v>
      </c>
    </row>
    <row r="800" spans="1:19" x14ac:dyDescent="0.25">
      <c r="A800" s="1">
        <v>81</v>
      </c>
      <c r="B800" s="5">
        <v>0.80555555555555547</v>
      </c>
      <c r="C800" s="1" t="s">
        <v>377</v>
      </c>
      <c r="D800" s="1">
        <v>6</v>
      </c>
      <c r="E800" s="1">
        <v>5</v>
      </c>
      <c r="F800" s="1" t="s">
        <v>831</v>
      </c>
      <c r="G800" s="2">
        <v>48.605233333333295</v>
      </c>
      <c r="H800" s="6">
        <f>1+COUNTIFS(A:A,A800,O:O,"&lt;"&amp;O800)</f>
        <v>4</v>
      </c>
      <c r="I800" s="2">
        <f>AVERAGEIF(A:A,A800,G:G)</f>
        <v>50.501533333333299</v>
      </c>
      <c r="J800" s="2">
        <f>G800-I800</f>
        <v>-1.8963000000000036</v>
      </c>
      <c r="K800" s="2">
        <f>90+J800</f>
        <v>88.103700000000003</v>
      </c>
      <c r="L800" s="2">
        <f>EXP(0.06*K800)</f>
        <v>197.59549767329329</v>
      </c>
      <c r="M800" s="2">
        <f>SUMIF(A:A,A800,L:L)</f>
        <v>2063.1327494845459</v>
      </c>
      <c r="N800" s="3">
        <f>L800/M800</f>
        <v>9.5774495229480824E-2</v>
      </c>
      <c r="O800" s="7">
        <f>1/N800</f>
        <v>10.441193113092858</v>
      </c>
      <c r="P800" s="3">
        <f>IF(O800&gt;21,"",N800)</f>
        <v>9.5774495229480824E-2</v>
      </c>
      <c r="Q800" s="3">
        <f>IF(ISNUMBER(P800),SUMIF(A:A,A800,P:P),"")</f>
        <v>0.99999999999999989</v>
      </c>
      <c r="R800" s="3">
        <f>IFERROR(P800*(1/Q800),"")</f>
        <v>9.5774495229480852E-2</v>
      </c>
      <c r="S800" s="8">
        <f>IFERROR(1/R800,"")</f>
        <v>10.441193113092856</v>
      </c>
    </row>
    <row r="801" spans="1:19" x14ac:dyDescent="0.25">
      <c r="A801" s="1">
        <v>81</v>
      </c>
      <c r="B801" s="5">
        <v>0.80555555555555547</v>
      </c>
      <c r="C801" s="1" t="s">
        <v>377</v>
      </c>
      <c r="D801" s="1">
        <v>6</v>
      </c>
      <c r="E801" s="1">
        <v>4</v>
      </c>
      <c r="F801" s="1" t="s">
        <v>830</v>
      </c>
      <c r="G801" s="2">
        <v>47.897800000000004</v>
      </c>
      <c r="H801" s="6">
        <f>1+COUNTIFS(A:A,A801,O:O,"&lt;"&amp;O801)</f>
        <v>5</v>
      </c>
      <c r="I801" s="2">
        <f>AVERAGEIF(A:A,A801,G:G)</f>
        <v>50.501533333333299</v>
      </c>
      <c r="J801" s="2">
        <f>G801-I801</f>
        <v>-2.6037333333332953</v>
      </c>
      <c r="K801" s="2">
        <f>90+J801</f>
        <v>87.396266666666705</v>
      </c>
      <c r="L801" s="2">
        <f>EXP(0.06*K801)</f>
        <v>189.38386745267681</v>
      </c>
      <c r="M801" s="2">
        <f>SUMIF(A:A,A801,L:L)</f>
        <v>2063.1327494845459</v>
      </c>
      <c r="N801" s="3">
        <f>L801/M801</f>
        <v>9.1794319827452966E-2</v>
      </c>
      <c r="O801" s="7">
        <f>1/N801</f>
        <v>10.893920254321985</v>
      </c>
      <c r="P801" s="3">
        <f>IF(O801&gt;21,"",N801)</f>
        <v>9.1794319827452966E-2</v>
      </c>
      <c r="Q801" s="3">
        <f>IF(ISNUMBER(P801),SUMIF(A:A,A801,P:P),"")</f>
        <v>0.99999999999999989</v>
      </c>
      <c r="R801" s="3">
        <f>IFERROR(P801*(1/Q801),"")</f>
        <v>9.179431982745298E-2</v>
      </c>
      <c r="S801" s="8">
        <f>IFERROR(1/R801,"")</f>
        <v>10.893920254321984</v>
      </c>
    </row>
    <row r="802" spans="1:19" x14ac:dyDescent="0.25">
      <c r="A802" s="1">
        <v>81</v>
      </c>
      <c r="B802" s="5">
        <v>0.80555555555555547</v>
      </c>
      <c r="C802" s="1" t="s">
        <v>377</v>
      </c>
      <c r="D802" s="1">
        <v>6</v>
      </c>
      <c r="E802" s="1">
        <v>2</v>
      </c>
      <c r="F802" s="1" t="s">
        <v>828</v>
      </c>
      <c r="G802" s="2">
        <v>42.809033333333304</v>
      </c>
      <c r="H802" s="6">
        <f>1+COUNTIFS(A:A,A802,O:O,"&lt;"&amp;O802)</f>
        <v>6</v>
      </c>
      <c r="I802" s="2">
        <f>AVERAGEIF(A:A,A802,G:G)</f>
        <v>50.501533333333299</v>
      </c>
      <c r="J802" s="2">
        <f>G802-I802</f>
        <v>-7.6924999999999955</v>
      </c>
      <c r="K802" s="2">
        <f>90+J802</f>
        <v>82.307500000000005</v>
      </c>
      <c r="L802" s="2">
        <f>EXP(0.06*K802)</f>
        <v>139.55377348548308</v>
      </c>
      <c r="M802" s="2">
        <f>SUMIF(A:A,A802,L:L)</f>
        <v>2063.1327494845459</v>
      </c>
      <c r="N802" s="3">
        <f>L802/M802</f>
        <v>6.7641683997478719E-2</v>
      </c>
      <c r="O802" s="7">
        <f>1/N802</f>
        <v>14.783783325637991</v>
      </c>
      <c r="P802" s="3">
        <f>IF(O802&gt;21,"",N802)</f>
        <v>6.7641683997478719E-2</v>
      </c>
      <c r="Q802" s="3">
        <f>IF(ISNUMBER(P802),SUMIF(A:A,A802,P:P),"")</f>
        <v>0.99999999999999989</v>
      </c>
      <c r="R802" s="3">
        <f>IFERROR(P802*(1/Q802),"")</f>
        <v>6.7641683997478733E-2</v>
      </c>
      <c r="S802" s="8">
        <f>IFERROR(1/R802,"")</f>
        <v>14.783783325637987</v>
      </c>
    </row>
    <row r="803" spans="1:19" x14ac:dyDescent="0.25">
      <c r="A803" s="1">
        <v>81</v>
      </c>
      <c r="B803" s="5">
        <v>0.80555555555555547</v>
      </c>
      <c r="C803" s="1" t="s">
        <v>377</v>
      </c>
      <c r="D803" s="1">
        <v>6</v>
      </c>
      <c r="E803" s="1">
        <v>7</v>
      </c>
      <c r="F803" s="1" t="s">
        <v>833</v>
      </c>
      <c r="G803" s="2">
        <v>40.941099999999899</v>
      </c>
      <c r="H803" s="6">
        <f>1+COUNTIFS(A:A,A803,O:O,"&lt;"&amp;O803)</f>
        <v>7</v>
      </c>
      <c r="I803" s="2">
        <f>AVERAGEIF(A:A,A803,G:G)</f>
        <v>50.501533333333299</v>
      </c>
      <c r="J803" s="2">
        <f>G803-I803</f>
        <v>-9.5604333333333997</v>
      </c>
      <c r="K803" s="2">
        <f>90+J803</f>
        <v>80.439566666666593</v>
      </c>
      <c r="L803" s="2">
        <f>EXP(0.06*K803)</f>
        <v>124.75776784653519</v>
      </c>
      <c r="M803" s="2">
        <f>SUMIF(A:A,A803,L:L)</f>
        <v>2063.1327494845459</v>
      </c>
      <c r="N803" s="3">
        <f>L803/M803</f>
        <v>6.0470063246150653E-2</v>
      </c>
      <c r="O803" s="7">
        <f>1/N803</f>
        <v>16.53710855120789</v>
      </c>
      <c r="P803" s="3">
        <f>IF(O803&gt;21,"",N803)</f>
        <v>6.0470063246150653E-2</v>
      </c>
      <c r="Q803" s="3">
        <f>IF(ISNUMBER(P803),SUMIF(A:A,A803,P:P),"")</f>
        <v>0.99999999999999989</v>
      </c>
      <c r="R803" s="3">
        <f>IFERROR(P803*(1/Q803),"")</f>
        <v>6.0470063246150667E-2</v>
      </c>
      <c r="S803" s="8">
        <f>IFERROR(1/R803,"")</f>
        <v>16.537108551207886</v>
      </c>
    </row>
    <row r="804" spans="1:19" x14ac:dyDescent="0.25">
      <c r="A804" s="1">
        <v>81</v>
      </c>
      <c r="B804" s="5">
        <v>0.80555555555555547</v>
      </c>
      <c r="C804" s="1" t="s">
        <v>377</v>
      </c>
      <c r="D804" s="1">
        <v>6</v>
      </c>
      <c r="E804" s="1">
        <v>8</v>
      </c>
      <c r="F804" s="1" t="s">
        <v>834</v>
      </c>
      <c r="G804" s="2">
        <v>40.253266666666597</v>
      </c>
      <c r="H804" s="6">
        <f>1+COUNTIFS(A:A,A804,O:O,"&lt;"&amp;O804)</f>
        <v>8</v>
      </c>
      <c r="I804" s="2">
        <f>AVERAGEIF(A:A,A804,G:G)</f>
        <v>50.501533333333299</v>
      </c>
      <c r="J804" s="2">
        <f>G804-I804</f>
        <v>-10.248266666666701</v>
      </c>
      <c r="K804" s="2">
        <f>90+J804</f>
        <v>79.751733333333306</v>
      </c>
      <c r="L804" s="2">
        <f>EXP(0.06*K804)</f>
        <v>119.71381267298675</v>
      </c>
      <c r="M804" s="2">
        <f>SUMIF(A:A,A804,L:L)</f>
        <v>2063.1327494845459</v>
      </c>
      <c r="N804" s="3">
        <f>L804/M804</f>
        <v>5.8025259258230523E-2</v>
      </c>
      <c r="O804" s="7">
        <f>1/N804</f>
        <v>17.233873881539896</v>
      </c>
      <c r="P804" s="3">
        <f>IF(O804&gt;21,"",N804)</f>
        <v>5.8025259258230523E-2</v>
      </c>
      <c r="Q804" s="3">
        <f>IF(ISNUMBER(P804),SUMIF(A:A,A804,P:P),"")</f>
        <v>0.99999999999999989</v>
      </c>
      <c r="R804" s="3">
        <f>IFERROR(P804*(1/Q804),"")</f>
        <v>5.8025259258230537E-2</v>
      </c>
      <c r="S804" s="8">
        <f>IFERROR(1/R804,"")</f>
        <v>17.233873881539893</v>
      </c>
    </row>
    <row r="805" spans="1:19" x14ac:dyDescent="0.25">
      <c r="A805" s="1">
        <v>82</v>
      </c>
      <c r="B805" s="5">
        <v>0.8125</v>
      </c>
      <c r="C805" s="1" t="s">
        <v>428</v>
      </c>
      <c r="D805" s="1">
        <v>6</v>
      </c>
      <c r="E805" s="1">
        <v>1</v>
      </c>
      <c r="F805" s="1" t="s">
        <v>835</v>
      </c>
      <c r="G805" s="2">
        <v>70.787566666666706</v>
      </c>
      <c r="H805" s="6">
        <f>1+COUNTIFS(A:A,A805,O:O,"&lt;"&amp;O805)</f>
        <v>1</v>
      </c>
      <c r="I805" s="2">
        <f>AVERAGEIF(A:A,A805,G:G)</f>
        <v>49.085888888888881</v>
      </c>
      <c r="J805" s="2">
        <f>G805-I805</f>
        <v>21.701677777777824</v>
      </c>
      <c r="K805" s="2">
        <f>90+J805</f>
        <v>111.70167777777783</v>
      </c>
      <c r="L805" s="2">
        <f>EXP(0.06*K805)</f>
        <v>814.11421275247676</v>
      </c>
      <c r="M805" s="2">
        <f>SUMIF(A:A,A805,L:L)</f>
        <v>4384.1563752227703</v>
      </c>
      <c r="N805" s="3">
        <f>L805/M805</f>
        <v>0.18569461102105636</v>
      </c>
      <c r="O805" s="7">
        <f>1/N805</f>
        <v>5.3851858947409497</v>
      </c>
      <c r="P805" s="3">
        <f>IF(O805&gt;21,"",N805)</f>
        <v>0.18569461102105636</v>
      </c>
      <c r="Q805" s="3">
        <f>IF(ISNUMBER(P805),SUMIF(A:A,A805,P:P),"")</f>
        <v>0.80800418911663285</v>
      </c>
      <c r="R805" s="3">
        <f>IFERROR(P805*(1/Q805),"")</f>
        <v>0.22981887163737458</v>
      </c>
      <c r="S805" s="8">
        <f>IFERROR(1/R805,"")</f>
        <v>4.3512527621224892</v>
      </c>
    </row>
    <row r="806" spans="1:19" x14ac:dyDescent="0.25">
      <c r="A806" s="1">
        <v>82</v>
      </c>
      <c r="B806" s="5">
        <v>0.8125</v>
      </c>
      <c r="C806" s="1" t="s">
        <v>428</v>
      </c>
      <c r="D806" s="1">
        <v>6</v>
      </c>
      <c r="E806" s="1">
        <v>4</v>
      </c>
      <c r="F806" s="1" t="s">
        <v>838</v>
      </c>
      <c r="G806" s="2">
        <v>64.750466666666597</v>
      </c>
      <c r="H806" s="6">
        <f>1+COUNTIFS(A:A,A806,O:O,"&lt;"&amp;O806)</f>
        <v>2</v>
      </c>
      <c r="I806" s="2">
        <f>AVERAGEIF(A:A,A806,G:G)</f>
        <v>49.085888888888881</v>
      </c>
      <c r="J806" s="2">
        <f>G806-I806</f>
        <v>15.664577777777716</v>
      </c>
      <c r="K806" s="2">
        <f>90+J806</f>
        <v>105.66457777777771</v>
      </c>
      <c r="L806" s="2">
        <f>EXP(0.06*K806)</f>
        <v>566.7252773621251</v>
      </c>
      <c r="M806" s="2">
        <f>SUMIF(A:A,A806,L:L)</f>
        <v>4384.1563752227703</v>
      </c>
      <c r="N806" s="3">
        <f>L806/M806</f>
        <v>0.12926666588924496</v>
      </c>
      <c r="O806" s="7">
        <f>1/N806</f>
        <v>7.7359464106299072</v>
      </c>
      <c r="P806" s="3">
        <f>IF(O806&gt;21,"",N806)</f>
        <v>0.12926666588924496</v>
      </c>
      <c r="Q806" s="3">
        <f>IF(ISNUMBER(P806),SUMIF(A:A,A806,P:P),"")</f>
        <v>0.80800418911663285</v>
      </c>
      <c r="R806" s="3">
        <f>IFERROR(P806*(1/Q806),"")</f>
        <v>0.1599826679494922</v>
      </c>
      <c r="S806" s="8">
        <f>IFERROR(1/R806,"")</f>
        <v>6.2506771065707438</v>
      </c>
    </row>
    <row r="807" spans="1:19" x14ac:dyDescent="0.25">
      <c r="A807" s="1">
        <v>82</v>
      </c>
      <c r="B807" s="5">
        <v>0.8125</v>
      </c>
      <c r="C807" s="1" t="s">
        <v>428</v>
      </c>
      <c r="D807" s="1">
        <v>6</v>
      </c>
      <c r="E807" s="1">
        <v>9</v>
      </c>
      <c r="F807" s="1" t="s">
        <v>843</v>
      </c>
      <c r="G807" s="2">
        <v>62.976133333333294</v>
      </c>
      <c r="H807" s="6">
        <f>1+COUNTIFS(A:A,A807,O:O,"&lt;"&amp;O807)</f>
        <v>3</v>
      </c>
      <c r="I807" s="2">
        <f>AVERAGEIF(A:A,A807,G:G)</f>
        <v>49.085888888888881</v>
      </c>
      <c r="J807" s="2">
        <f>G807-I807</f>
        <v>13.890244444444413</v>
      </c>
      <c r="K807" s="2">
        <f>90+J807</f>
        <v>103.89024444444442</v>
      </c>
      <c r="L807" s="2">
        <f>EXP(0.06*K807)</f>
        <v>509.49226279372829</v>
      </c>
      <c r="M807" s="2">
        <f>SUMIF(A:A,A807,L:L)</f>
        <v>4384.1563752227703</v>
      </c>
      <c r="N807" s="3">
        <f>L807/M807</f>
        <v>0.11621215558668106</v>
      </c>
      <c r="O807" s="7">
        <f>1/N807</f>
        <v>8.6049518223944617</v>
      </c>
      <c r="P807" s="3">
        <f>IF(O807&gt;21,"",N807)</f>
        <v>0.11621215558668106</v>
      </c>
      <c r="Q807" s="3">
        <f>IF(ISNUMBER(P807),SUMIF(A:A,A807,P:P),"")</f>
        <v>0.80800418911663285</v>
      </c>
      <c r="R807" s="3">
        <f>IFERROR(P807*(1/Q807),"")</f>
        <v>0.14382617955698027</v>
      </c>
      <c r="S807" s="8">
        <f>IFERROR(1/R807,"")</f>
        <v>6.9528371196415284</v>
      </c>
    </row>
    <row r="808" spans="1:19" x14ac:dyDescent="0.25">
      <c r="A808" s="1">
        <v>82</v>
      </c>
      <c r="B808" s="5">
        <v>0.8125</v>
      </c>
      <c r="C808" s="1" t="s">
        <v>428</v>
      </c>
      <c r="D808" s="1">
        <v>6</v>
      </c>
      <c r="E808" s="1">
        <v>2</v>
      </c>
      <c r="F808" s="1" t="s">
        <v>836</v>
      </c>
      <c r="G808" s="2">
        <v>60.300466666666694</v>
      </c>
      <c r="H808" s="6">
        <f>1+COUNTIFS(A:A,A808,O:O,"&lt;"&amp;O808)</f>
        <v>4</v>
      </c>
      <c r="I808" s="2">
        <f>AVERAGEIF(A:A,A808,G:G)</f>
        <v>49.085888888888881</v>
      </c>
      <c r="J808" s="2">
        <f>G808-I808</f>
        <v>11.214577777777812</v>
      </c>
      <c r="K808" s="2">
        <f>90+J808</f>
        <v>101.21457777777781</v>
      </c>
      <c r="L808" s="2">
        <f>EXP(0.06*K808)</f>
        <v>433.92628379492686</v>
      </c>
      <c r="M808" s="2">
        <f>SUMIF(A:A,A808,L:L)</f>
        <v>4384.1563752227703</v>
      </c>
      <c r="N808" s="3">
        <f>L808/M808</f>
        <v>9.8976005109507062E-2</v>
      </c>
      <c r="O808" s="7">
        <f>1/N808</f>
        <v>10.103458902929047</v>
      </c>
      <c r="P808" s="3">
        <f>IF(O808&gt;21,"",N808)</f>
        <v>9.8976005109507062E-2</v>
      </c>
      <c r="Q808" s="3">
        <f>IF(ISNUMBER(P808),SUMIF(A:A,A808,P:P),"")</f>
        <v>0.80800418911663285</v>
      </c>
      <c r="R808" s="3">
        <f>IFERROR(P808*(1/Q808),"")</f>
        <v>0.12249442075011346</v>
      </c>
      <c r="S808" s="8">
        <f>IFERROR(1/R808,"")</f>
        <v>8.1636371181344085</v>
      </c>
    </row>
    <row r="809" spans="1:19" x14ac:dyDescent="0.25">
      <c r="A809" s="1">
        <v>82</v>
      </c>
      <c r="B809" s="5">
        <v>0.8125</v>
      </c>
      <c r="C809" s="1" t="s">
        <v>428</v>
      </c>
      <c r="D809" s="1">
        <v>6</v>
      </c>
      <c r="E809" s="1">
        <v>3</v>
      </c>
      <c r="F809" s="1" t="s">
        <v>837</v>
      </c>
      <c r="G809" s="2">
        <v>58.101633333333304</v>
      </c>
      <c r="H809" s="6">
        <f>1+COUNTIFS(A:A,A809,O:O,"&lt;"&amp;O809)</f>
        <v>5</v>
      </c>
      <c r="I809" s="2">
        <f>AVERAGEIF(A:A,A809,G:G)</f>
        <v>49.085888888888881</v>
      </c>
      <c r="J809" s="2">
        <f>G809-I809</f>
        <v>9.0157444444444224</v>
      </c>
      <c r="K809" s="2">
        <f>90+J809</f>
        <v>99.015744444444422</v>
      </c>
      <c r="L809" s="2">
        <f>EXP(0.06*K809)</f>
        <v>380.29401098100959</v>
      </c>
      <c r="M809" s="2">
        <f>SUMIF(A:A,A809,L:L)</f>
        <v>4384.1563752227703</v>
      </c>
      <c r="N809" s="3">
        <f>L809/M809</f>
        <v>8.6742802590312681E-2</v>
      </c>
      <c r="O809" s="7">
        <f>1/N809</f>
        <v>11.528333995882198</v>
      </c>
      <c r="P809" s="3">
        <f>IF(O809&gt;21,"",N809)</f>
        <v>8.6742802590312681E-2</v>
      </c>
      <c r="Q809" s="3">
        <f>IF(ISNUMBER(P809),SUMIF(A:A,A809,P:P),"")</f>
        <v>0.80800418911663285</v>
      </c>
      <c r="R809" s="3">
        <f>IFERROR(P809*(1/Q809),"")</f>
        <v>0.10735439711661153</v>
      </c>
      <c r="S809" s="8">
        <f>IFERROR(1/R809,"")</f>
        <v>9.3149421622085065</v>
      </c>
    </row>
    <row r="810" spans="1:19" x14ac:dyDescent="0.25">
      <c r="A810" s="1">
        <v>82</v>
      </c>
      <c r="B810" s="5">
        <v>0.8125</v>
      </c>
      <c r="C810" s="1" t="s">
        <v>428</v>
      </c>
      <c r="D810" s="1">
        <v>6</v>
      </c>
      <c r="E810" s="1">
        <v>7</v>
      </c>
      <c r="F810" s="1" t="s">
        <v>841</v>
      </c>
      <c r="G810" s="2">
        <v>57.073733333333301</v>
      </c>
      <c r="H810" s="6">
        <f>1+COUNTIFS(A:A,A810,O:O,"&lt;"&amp;O810)</f>
        <v>6</v>
      </c>
      <c r="I810" s="2">
        <f>AVERAGEIF(A:A,A810,G:G)</f>
        <v>49.085888888888881</v>
      </c>
      <c r="J810" s="2">
        <f>G810-I810</f>
        <v>7.9878444444444199</v>
      </c>
      <c r="K810" s="2">
        <f>90+J810</f>
        <v>97.98784444444442</v>
      </c>
      <c r="L810" s="2">
        <f>EXP(0.06*K810)</f>
        <v>357.54837464298589</v>
      </c>
      <c r="M810" s="2">
        <f>SUMIF(A:A,A810,L:L)</f>
        <v>4384.1563752227703</v>
      </c>
      <c r="N810" s="3">
        <f>L810/M810</f>
        <v>8.1554658192322785E-2</v>
      </c>
      <c r="O810" s="7">
        <f>1/N810</f>
        <v>12.26171529824566</v>
      </c>
      <c r="P810" s="3">
        <f>IF(O810&gt;21,"",N810)</f>
        <v>8.1554658192322785E-2</v>
      </c>
      <c r="Q810" s="3">
        <f>IF(ISNUMBER(P810),SUMIF(A:A,A810,P:P),"")</f>
        <v>0.80800418911663285</v>
      </c>
      <c r="R810" s="3">
        <f>IFERROR(P810*(1/Q810),"")</f>
        <v>0.10093345961669344</v>
      </c>
      <c r="S810" s="8">
        <f>IFERROR(1/R810,"")</f>
        <v>9.9075173267379952</v>
      </c>
    </row>
    <row r="811" spans="1:19" x14ac:dyDescent="0.25">
      <c r="A811" s="1">
        <v>82</v>
      </c>
      <c r="B811" s="5">
        <v>0.8125</v>
      </c>
      <c r="C811" s="1" t="s">
        <v>428</v>
      </c>
      <c r="D811" s="1">
        <v>6</v>
      </c>
      <c r="E811" s="1">
        <v>8</v>
      </c>
      <c r="F811" s="1" t="s">
        <v>842</v>
      </c>
      <c r="G811" s="2">
        <v>51.521799999999999</v>
      </c>
      <c r="H811" s="6">
        <f>1+COUNTIFS(A:A,A811,O:O,"&lt;"&amp;O811)</f>
        <v>7</v>
      </c>
      <c r="I811" s="2">
        <f>AVERAGEIF(A:A,A811,G:G)</f>
        <v>49.085888888888881</v>
      </c>
      <c r="J811" s="2">
        <f>G811-I811</f>
        <v>2.4359111111111176</v>
      </c>
      <c r="K811" s="2">
        <f>90+J811</f>
        <v>92.435911111111125</v>
      </c>
      <c r="L811" s="2">
        <f>EXP(0.06*K811)</f>
        <v>256.25029115501553</v>
      </c>
      <c r="M811" s="2">
        <f>SUMIF(A:A,A811,L:L)</f>
        <v>4384.1563752227703</v>
      </c>
      <c r="N811" s="3">
        <f>L811/M811</f>
        <v>5.8449167690099738E-2</v>
      </c>
      <c r="O811" s="7">
        <f>1/N811</f>
        <v>17.108883488333785</v>
      </c>
      <c r="P811" s="3">
        <f>IF(O811&gt;21,"",N811)</f>
        <v>5.8449167690099738E-2</v>
      </c>
      <c r="Q811" s="3">
        <f>IF(ISNUMBER(P811),SUMIF(A:A,A811,P:P),"")</f>
        <v>0.80800418911663285</v>
      </c>
      <c r="R811" s="3">
        <f>IFERROR(P811*(1/Q811),"")</f>
        <v>7.2337703785917862E-2</v>
      </c>
      <c r="S811" s="8">
        <f>IFERROR(1/R811,"")</f>
        <v>13.824049529682087</v>
      </c>
    </row>
    <row r="812" spans="1:19" x14ac:dyDescent="0.25">
      <c r="A812" s="1">
        <v>82</v>
      </c>
      <c r="B812" s="5">
        <v>0.8125</v>
      </c>
      <c r="C812" s="1" t="s">
        <v>428</v>
      </c>
      <c r="D812" s="1">
        <v>6</v>
      </c>
      <c r="E812" s="1">
        <v>6</v>
      </c>
      <c r="F812" s="1" t="s">
        <v>840</v>
      </c>
      <c r="G812" s="2">
        <v>49.2849</v>
      </c>
      <c r="H812" s="6">
        <f>1+COUNTIFS(A:A,A812,O:O,"&lt;"&amp;O812)</f>
        <v>8</v>
      </c>
      <c r="I812" s="2">
        <f>AVERAGEIF(A:A,A812,G:G)</f>
        <v>49.085888888888881</v>
      </c>
      <c r="J812" s="2">
        <f>G812-I812</f>
        <v>0.19901111111111902</v>
      </c>
      <c r="K812" s="2">
        <f>90+J812</f>
        <v>90.199011111111119</v>
      </c>
      <c r="L812" s="2">
        <f>EXP(0.06*K812)</f>
        <v>224.06600344012264</v>
      </c>
      <c r="M812" s="2">
        <f>SUMIF(A:A,A812,L:L)</f>
        <v>4384.1563752227703</v>
      </c>
      <c r="N812" s="3">
        <f>L812/M812</f>
        <v>5.1108123037408144E-2</v>
      </c>
      <c r="O812" s="7">
        <f>1/N812</f>
        <v>19.566361286014335</v>
      </c>
      <c r="P812" s="3">
        <f>IF(O812&gt;21,"",N812)</f>
        <v>5.1108123037408144E-2</v>
      </c>
      <c r="Q812" s="3">
        <f>IF(ISNUMBER(P812),SUMIF(A:A,A812,P:P),"")</f>
        <v>0.80800418911663285</v>
      </c>
      <c r="R812" s="3">
        <f>IFERROR(P812*(1/Q812),"")</f>
        <v>6.325229958681669E-2</v>
      </c>
      <c r="S812" s="8">
        <f>IFERROR(1/R812,"")</f>
        <v>15.809701884869087</v>
      </c>
    </row>
    <row r="813" spans="1:19" x14ac:dyDescent="0.25">
      <c r="A813" s="1">
        <v>82</v>
      </c>
      <c r="B813" s="5">
        <v>0.8125</v>
      </c>
      <c r="C813" s="1" t="s">
        <v>428</v>
      </c>
      <c r="D813" s="1">
        <v>6</v>
      </c>
      <c r="E813" s="1">
        <v>5</v>
      </c>
      <c r="F813" s="1" t="s">
        <v>839</v>
      </c>
      <c r="G813" s="2">
        <v>46.475566666666602</v>
      </c>
      <c r="H813" s="6">
        <f>1+COUNTIFS(A:A,A813,O:O,"&lt;"&amp;O813)</f>
        <v>9</v>
      </c>
      <c r="I813" s="2">
        <f>AVERAGEIF(A:A,A813,G:G)</f>
        <v>49.085888888888881</v>
      </c>
      <c r="J813" s="2">
        <f>G813-I813</f>
        <v>-2.6103222222222797</v>
      </c>
      <c r="K813" s="2">
        <f>90+J813</f>
        <v>87.38967777777772</v>
      </c>
      <c r="L813" s="2">
        <f>EXP(0.06*K813)</f>
        <v>189.30901249438116</v>
      </c>
      <c r="M813" s="2">
        <f>SUMIF(A:A,A813,L:L)</f>
        <v>4384.1563752227703</v>
      </c>
      <c r="N813" s="3">
        <f>L813/M813</f>
        <v>4.3180260075636988E-2</v>
      </c>
      <c r="O813" s="7">
        <f>1/N813</f>
        <v>23.158730360779288</v>
      </c>
      <c r="P813" s="3" t="str">
        <f>IF(O813&gt;21,"",N813)</f>
        <v/>
      </c>
      <c r="Q813" s="3" t="str">
        <f>IF(ISNUMBER(P813),SUMIF(A:A,A813,P:P),"")</f>
        <v/>
      </c>
      <c r="R813" s="3" t="str">
        <f>IFERROR(P813*(1/Q813),"")</f>
        <v/>
      </c>
      <c r="S813" s="8" t="str">
        <f>IFERROR(1/R813,"")</f>
        <v/>
      </c>
    </row>
    <row r="814" spans="1:19" x14ac:dyDescent="0.25">
      <c r="A814" s="1">
        <v>82</v>
      </c>
      <c r="B814" s="5">
        <v>0.8125</v>
      </c>
      <c r="C814" s="1" t="s">
        <v>428</v>
      </c>
      <c r="D814" s="1">
        <v>6</v>
      </c>
      <c r="E814" s="1">
        <v>13</v>
      </c>
      <c r="F814" s="1" t="s">
        <v>847</v>
      </c>
      <c r="G814" s="2">
        <v>43.954700000000003</v>
      </c>
      <c r="H814" s="6">
        <f>1+COUNTIFS(A:A,A814,O:O,"&lt;"&amp;O814)</f>
        <v>10</v>
      </c>
      <c r="I814" s="2">
        <f>AVERAGEIF(A:A,A814,G:G)</f>
        <v>49.085888888888881</v>
      </c>
      <c r="J814" s="2">
        <f>G814-I814</f>
        <v>-5.1311888888888788</v>
      </c>
      <c r="K814" s="2">
        <f>90+J814</f>
        <v>84.868811111111114</v>
      </c>
      <c r="L814" s="2">
        <f>EXP(0.06*K814)</f>
        <v>162.73590411327987</v>
      </c>
      <c r="M814" s="2">
        <f>SUMIF(A:A,A814,L:L)</f>
        <v>4384.1563752227703</v>
      </c>
      <c r="N814" s="3">
        <f>L814/M814</f>
        <v>3.7119092063638094E-2</v>
      </c>
      <c r="O814" s="7">
        <f>1/N814</f>
        <v>26.940314118825153</v>
      </c>
      <c r="P814" s="3" t="str">
        <f>IF(O814&gt;21,"",N814)</f>
        <v/>
      </c>
      <c r="Q814" s="3" t="str">
        <f>IF(ISNUMBER(P814),SUMIF(A:A,A814,P:P),"")</f>
        <v/>
      </c>
      <c r="R814" s="3" t="str">
        <f>IFERROR(P814*(1/Q814),"")</f>
        <v/>
      </c>
      <c r="S814" s="8" t="str">
        <f>IFERROR(1/R814,"")</f>
        <v/>
      </c>
    </row>
    <row r="815" spans="1:19" x14ac:dyDescent="0.25">
      <c r="A815" s="1">
        <v>82</v>
      </c>
      <c r="B815" s="5">
        <v>0.8125</v>
      </c>
      <c r="C815" s="1" t="s">
        <v>428</v>
      </c>
      <c r="D815" s="1">
        <v>6</v>
      </c>
      <c r="E815" s="1">
        <v>10</v>
      </c>
      <c r="F815" s="1" t="s">
        <v>844</v>
      </c>
      <c r="G815" s="2">
        <v>42.764033333333302</v>
      </c>
      <c r="H815" s="6">
        <f>1+COUNTIFS(A:A,A815,O:O,"&lt;"&amp;O815)</f>
        <v>11</v>
      </c>
      <c r="I815" s="2">
        <f>AVERAGEIF(A:A,A815,G:G)</f>
        <v>49.085888888888881</v>
      </c>
      <c r="J815" s="2">
        <f>G815-I815</f>
        <v>-6.3218555555555795</v>
      </c>
      <c r="K815" s="2">
        <f>90+J815</f>
        <v>83.678144444444428</v>
      </c>
      <c r="L815" s="2">
        <f>EXP(0.06*K815)</f>
        <v>151.51561162447263</v>
      </c>
      <c r="M815" s="2">
        <f>SUMIF(A:A,A815,L:L)</f>
        <v>4384.1563752227703</v>
      </c>
      <c r="N815" s="3">
        <f>L815/M815</f>
        <v>3.4559810065345517E-2</v>
      </c>
      <c r="O815" s="7">
        <f>1/N815</f>
        <v>28.935344207887862</v>
      </c>
      <c r="P815" s="3" t="str">
        <f>IF(O815&gt;21,"",N815)</f>
        <v/>
      </c>
      <c r="Q815" s="3" t="str">
        <f>IF(ISNUMBER(P815),SUMIF(A:A,A815,P:P),"")</f>
        <v/>
      </c>
      <c r="R815" s="3" t="str">
        <f>IFERROR(P815*(1/Q815),"")</f>
        <v/>
      </c>
      <c r="S815" s="8" t="str">
        <f>IFERROR(1/R815,"")</f>
        <v/>
      </c>
    </row>
    <row r="816" spans="1:19" x14ac:dyDescent="0.25">
      <c r="A816" s="1">
        <v>82</v>
      </c>
      <c r="B816" s="5">
        <v>0.8125</v>
      </c>
      <c r="C816" s="1" t="s">
        <v>428</v>
      </c>
      <c r="D816" s="1">
        <v>6</v>
      </c>
      <c r="E816" s="1">
        <v>14</v>
      </c>
      <c r="F816" s="1" t="s">
        <v>848</v>
      </c>
      <c r="G816" s="2">
        <v>39.264233333333401</v>
      </c>
      <c r="H816" s="6">
        <f>1+COUNTIFS(A:A,A816,O:O,"&lt;"&amp;O816)</f>
        <v>12</v>
      </c>
      <c r="I816" s="2">
        <f>AVERAGEIF(A:A,A816,G:G)</f>
        <v>49.085888888888881</v>
      </c>
      <c r="J816" s="2">
        <f>G816-I816</f>
        <v>-9.8216555555554805</v>
      </c>
      <c r="K816" s="2">
        <f>90+J816</f>
        <v>80.178344444444519</v>
      </c>
      <c r="L816" s="2">
        <f>EXP(0.06*K816)</f>
        <v>122.81764160419192</v>
      </c>
      <c r="M816" s="2">
        <f>SUMIF(A:A,A816,L:L)</f>
        <v>4384.1563752227703</v>
      </c>
      <c r="N816" s="3">
        <f>L816/M816</f>
        <v>2.8013973748359112E-2</v>
      </c>
      <c r="O816" s="7">
        <f>1/N816</f>
        <v>35.696470946345983</v>
      </c>
      <c r="P816" s="3" t="str">
        <f>IF(O816&gt;21,"",N816)</f>
        <v/>
      </c>
      <c r="Q816" s="3" t="str">
        <f>IF(ISNUMBER(P816),SUMIF(A:A,A816,P:P),"")</f>
        <v/>
      </c>
      <c r="R816" s="3" t="str">
        <f>IFERROR(P816*(1/Q816),"")</f>
        <v/>
      </c>
      <c r="S816" s="8" t="str">
        <f>IFERROR(1/R816,"")</f>
        <v/>
      </c>
    </row>
    <row r="817" spans="1:19" x14ac:dyDescent="0.25">
      <c r="A817" s="1">
        <v>82</v>
      </c>
      <c r="B817" s="5">
        <v>0.8125</v>
      </c>
      <c r="C817" s="1" t="s">
        <v>428</v>
      </c>
      <c r="D817" s="1">
        <v>6</v>
      </c>
      <c r="E817" s="1">
        <v>11</v>
      </c>
      <c r="F817" s="1" t="s">
        <v>845</v>
      </c>
      <c r="G817" s="2">
        <v>34.487066666666699</v>
      </c>
      <c r="H817" s="6">
        <f>1+COUNTIFS(A:A,A817,O:O,"&lt;"&amp;O817)</f>
        <v>13</v>
      </c>
      <c r="I817" s="2">
        <f>AVERAGEIF(A:A,A817,G:G)</f>
        <v>49.085888888888881</v>
      </c>
      <c r="J817" s="2">
        <f>G817-I817</f>
        <v>-14.598822222222182</v>
      </c>
      <c r="K817" s="2">
        <f>90+J817</f>
        <v>75.401177777777818</v>
      </c>
      <c r="L817" s="2">
        <f>EXP(0.06*K817)</f>
        <v>92.210191992081079</v>
      </c>
      <c r="M817" s="2">
        <f>SUMIF(A:A,A817,L:L)</f>
        <v>4384.1563752227703</v>
      </c>
      <c r="N817" s="3">
        <f>L817/M817</f>
        <v>2.103259649067505E-2</v>
      </c>
      <c r="O817" s="7">
        <f>1/N817</f>
        <v>47.545247228194441</v>
      </c>
      <c r="P817" s="3" t="str">
        <f>IF(O817&gt;21,"",N817)</f>
        <v/>
      </c>
      <c r="Q817" s="3" t="str">
        <f>IF(ISNUMBER(P817),SUMIF(A:A,A817,P:P),"")</f>
        <v/>
      </c>
      <c r="R817" s="3" t="str">
        <f>IFERROR(P817*(1/Q817),"")</f>
        <v/>
      </c>
      <c r="S817" s="8" t="str">
        <f>IFERROR(1/R817,"")</f>
        <v/>
      </c>
    </row>
    <row r="818" spans="1:19" x14ac:dyDescent="0.25">
      <c r="A818" s="1">
        <v>82</v>
      </c>
      <c r="B818" s="5">
        <v>0.8125</v>
      </c>
      <c r="C818" s="1" t="s">
        <v>428</v>
      </c>
      <c r="D818" s="1">
        <v>6</v>
      </c>
      <c r="E818" s="1">
        <v>12</v>
      </c>
      <c r="F818" s="1" t="s">
        <v>846</v>
      </c>
      <c r="G818" s="2">
        <v>31.309033333333304</v>
      </c>
      <c r="H818" s="6">
        <f>1+COUNTIFS(A:A,A818,O:O,"&lt;"&amp;O818)</f>
        <v>14</v>
      </c>
      <c r="I818" s="2">
        <f>AVERAGEIF(A:A,A818,G:G)</f>
        <v>49.085888888888881</v>
      </c>
      <c r="J818" s="2">
        <f>G818-I818</f>
        <v>-17.776855555555578</v>
      </c>
      <c r="K818" s="2">
        <f>90+J818</f>
        <v>72.223144444444415</v>
      </c>
      <c r="L818" s="2">
        <f>EXP(0.06*K818)</f>
        <v>76.202072971020058</v>
      </c>
      <c r="M818" s="2">
        <f>SUMIF(A:A,A818,L:L)</f>
        <v>4384.1563752227703</v>
      </c>
      <c r="N818" s="3">
        <f>L818/M818</f>
        <v>1.7381239729878029E-2</v>
      </c>
      <c r="O818" s="7">
        <f>1/N818</f>
        <v>57.533295411662642</v>
      </c>
      <c r="P818" s="3" t="str">
        <f>IF(O818&gt;21,"",N818)</f>
        <v/>
      </c>
      <c r="Q818" s="3" t="str">
        <f>IF(ISNUMBER(P818),SUMIF(A:A,A818,P:P),"")</f>
        <v/>
      </c>
      <c r="R818" s="3" t="str">
        <f>IFERROR(P818*(1/Q818),"")</f>
        <v/>
      </c>
      <c r="S818" s="8" t="str">
        <f>IFERROR(1/R818,"")</f>
        <v/>
      </c>
    </row>
    <row r="819" spans="1:19" x14ac:dyDescent="0.25">
      <c r="A819" s="1">
        <v>82</v>
      </c>
      <c r="B819" s="5">
        <v>0.8125</v>
      </c>
      <c r="C819" s="1" t="s">
        <v>428</v>
      </c>
      <c r="D819" s="1">
        <v>6</v>
      </c>
      <c r="E819" s="1">
        <v>15</v>
      </c>
      <c r="F819" s="1" t="s">
        <v>849</v>
      </c>
      <c r="G819" s="2">
        <v>23.236999999999998</v>
      </c>
      <c r="H819" s="6">
        <f>1+COUNTIFS(A:A,A819,O:O,"&lt;"&amp;O819)</f>
        <v>15</v>
      </c>
      <c r="I819" s="2">
        <f>AVERAGEIF(A:A,A819,G:G)</f>
        <v>49.085888888888881</v>
      </c>
      <c r="J819" s="2">
        <f>G819-I819</f>
        <v>-25.848888888888883</v>
      </c>
      <c r="K819" s="2">
        <f>90+J819</f>
        <v>64.151111111111121</v>
      </c>
      <c r="L819" s="2">
        <f>EXP(0.06*K819)</f>
        <v>46.949223500953238</v>
      </c>
      <c r="M819" s="2">
        <f>SUMIF(A:A,A819,L:L)</f>
        <v>4384.1563752227703</v>
      </c>
      <c r="N819" s="3">
        <f>L819/M819</f>
        <v>1.0708838709834483E-2</v>
      </c>
      <c r="O819" s="7">
        <f>1/N819</f>
        <v>93.380806929293655</v>
      </c>
      <c r="P819" s="3" t="str">
        <f>IF(O819&gt;21,"",N819)</f>
        <v/>
      </c>
      <c r="Q819" s="3" t="str">
        <f>IF(ISNUMBER(P819),SUMIF(A:A,A819,P:P),"")</f>
        <v/>
      </c>
      <c r="R819" s="3" t="str">
        <f>IFERROR(P819*(1/Q819),"")</f>
        <v/>
      </c>
      <c r="S819" s="8" t="str">
        <f>IFERROR(1/R819,"")</f>
        <v/>
      </c>
    </row>
    <row r="820" spans="1:19" x14ac:dyDescent="0.25">
      <c r="A820" s="1">
        <v>83</v>
      </c>
      <c r="B820" s="5">
        <v>0.83680555555555547</v>
      </c>
      <c r="C820" s="1" t="s">
        <v>428</v>
      </c>
      <c r="D820" s="1">
        <v>7</v>
      </c>
      <c r="E820" s="1">
        <v>1</v>
      </c>
      <c r="F820" s="1" t="s">
        <v>850</v>
      </c>
      <c r="G820" s="2">
        <v>78.694299999999998</v>
      </c>
      <c r="H820" s="6">
        <f>1+COUNTIFS(A:A,A820,O:O,"&lt;"&amp;O820)</f>
        <v>1</v>
      </c>
      <c r="I820" s="2">
        <f>AVERAGEIF(A:A,A820,G:G)</f>
        <v>47.06725098039216</v>
      </c>
      <c r="J820" s="2">
        <f>G820-I820</f>
        <v>31.627049019607838</v>
      </c>
      <c r="K820" s="2">
        <f>90+J820</f>
        <v>121.62704901960784</v>
      </c>
      <c r="L820" s="2">
        <f>EXP(0.06*K820)</f>
        <v>1476.7853464181969</v>
      </c>
      <c r="M820" s="2">
        <f>SUMIF(A:A,A820,L:L)</f>
        <v>5543.5683056567686</v>
      </c>
      <c r="N820" s="3">
        <f>L820/M820</f>
        <v>0.26639616669127275</v>
      </c>
      <c r="O820" s="7">
        <f>1/N820</f>
        <v>3.7538077684087052</v>
      </c>
      <c r="P820" s="3">
        <f>IF(O820&gt;21,"",N820)</f>
        <v>0.26639616669127275</v>
      </c>
      <c r="Q820" s="3">
        <f>IF(ISNUMBER(P820),SUMIF(A:A,A820,P:P),"")</f>
        <v>0.6531736266547199</v>
      </c>
      <c r="R820" s="3">
        <f>IFERROR(P820*(1/Q820),"")</f>
        <v>0.40784893299449593</v>
      </c>
      <c r="S820" s="8">
        <f>IFERROR(1/R820,"")</f>
        <v>2.4518882338561747</v>
      </c>
    </row>
    <row r="821" spans="1:19" x14ac:dyDescent="0.25">
      <c r="A821" s="1">
        <v>83</v>
      </c>
      <c r="B821" s="5">
        <v>0.83680555555555547</v>
      </c>
      <c r="C821" s="1" t="s">
        <v>428</v>
      </c>
      <c r="D821" s="1">
        <v>7</v>
      </c>
      <c r="E821" s="1">
        <v>2</v>
      </c>
      <c r="F821" s="1" t="s">
        <v>851</v>
      </c>
      <c r="G821" s="2">
        <v>73.147300000000001</v>
      </c>
      <c r="H821" s="6">
        <f>1+COUNTIFS(A:A,A821,O:O,"&lt;"&amp;O821)</f>
        <v>2</v>
      </c>
      <c r="I821" s="2">
        <f>AVERAGEIF(A:A,A821,G:G)</f>
        <v>47.06725098039216</v>
      </c>
      <c r="J821" s="2">
        <f>G821-I821</f>
        <v>26.080049019607841</v>
      </c>
      <c r="K821" s="2">
        <f>90+J821</f>
        <v>116.08004901960784</v>
      </c>
      <c r="L821" s="2">
        <f>EXP(0.06*K821)</f>
        <v>1058.706269456952</v>
      </c>
      <c r="M821" s="2">
        <f>SUMIF(A:A,A821,L:L)</f>
        <v>5543.5683056567686</v>
      </c>
      <c r="N821" s="3">
        <f>L821/M821</f>
        <v>0.1909792052849113</v>
      </c>
      <c r="O821" s="7">
        <f>1/N821</f>
        <v>5.2361721712484632</v>
      </c>
      <c r="P821" s="3">
        <f>IF(O821&gt;21,"",N821)</f>
        <v>0.1909792052849113</v>
      </c>
      <c r="Q821" s="3">
        <f>IF(ISNUMBER(P821),SUMIF(A:A,A821,P:P),"")</f>
        <v>0.6531736266547199</v>
      </c>
      <c r="R821" s="3">
        <f>IFERROR(P821*(1/Q821),"")</f>
        <v>0.29238658373735377</v>
      </c>
      <c r="S821" s="8">
        <f>IFERROR(1/R821,"")</f>
        <v>3.4201295668828777</v>
      </c>
    </row>
    <row r="822" spans="1:19" x14ac:dyDescent="0.25">
      <c r="A822" s="1">
        <v>83</v>
      </c>
      <c r="B822" s="5">
        <v>0.83680555555555547</v>
      </c>
      <c r="C822" s="1" t="s">
        <v>428</v>
      </c>
      <c r="D822" s="1">
        <v>7</v>
      </c>
      <c r="E822" s="1">
        <v>3</v>
      </c>
      <c r="F822" s="1" t="s">
        <v>852</v>
      </c>
      <c r="G822" s="2">
        <v>60.354933333333307</v>
      </c>
      <c r="H822" s="6">
        <f>1+COUNTIFS(A:A,A822,O:O,"&lt;"&amp;O822)</f>
        <v>3</v>
      </c>
      <c r="I822" s="2">
        <f>AVERAGEIF(A:A,A822,G:G)</f>
        <v>47.06725098039216</v>
      </c>
      <c r="J822" s="2">
        <f>G822-I822</f>
        <v>13.287682352941147</v>
      </c>
      <c r="K822" s="2">
        <f>90+J822</f>
        <v>103.28768235294115</v>
      </c>
      <c r="L822" s="2">
        <f>EXP(0.06*K822)</f>
        <v>491.40121920883854</v>
      </c>
      <c r="M822" s="2">
        <f>SUMIF(A:A,A822,L:L)</f>
        <v>5543.5683056567686</v>
      </c>
      <c r="N822" s="3">
        <f>L822/M822</f>
        <v>8.8643485948825207E-2</v>
      </c>
      <c r="O822" s="7">
        <f>1/N822</f>
        <v>11.281144793620935</v>
      </c>
      <c r="P822" s="3">
        <f>IF(O822&gt;21,"",N822)</f>
        <v>8.8643485948825207E-2</v>
      </c>
      <c r="Q822" s="3">
        <f>IF(ISNUMBER(P822),SUMIF(A:A,A822,P:P),"")</f>
        <v>0.6531736266547199</v>
      </c>
      <c r="R822" s="3">
        <f>IFERROR(P822*(1/Q822),"")</f>
        <v>0.13571197968114512</v>
      </c>
      <c r="S822" s="8">
        <f>IFERROR(1/R822,"")</f>
        <v>7.3685462576663969</v>
      </c>
    </row>
    <row r="823" spans="1:19" x14ac:dyDescent="0.25">
      <c r="A823" s="1">
        <v>83</v>
      </c>
      <c r="B823" s="5">
        <v>0.83680555555555547</v>
      </c>
      <c r="C823" s="1" t="s">
        <v>428</v>
      </c>
      <c r="D823" s="1">
        <v>7</v>
      </c>
      <c r="E823" s="1">
        <v>6</v>
      </c>
      <c r="F823" s="1" t="s">
        <v>855</v>
      </c>
      <c r="G823" s="2">
        <v>53.199099999999902</v>
      </c>
      <c r="H823" s="6">
        <f>1+COUNTIFS(A:A,A823,O:O,"&lt;"&amp;O823)</f>
        <v>4</v>
      </c>
      <c r="I823" s="2">
        <f>AVERAGEIF(A:A,A823,G:G)</f>
        <v>47.06725098039216</v>
      </c>
      <c r="J823" s="2">
        <f>G823-I823</f>
        <v>6.131849019607742</v>
      </c>
      <c r="K823" s="2">
        <f>90+J823</f>
        <v>96.131849019607742</v>
      </c>
      <c r="L823" s="2">
        <f>EXP(0.06*K823)</f>
        <v>319.86880942195091</v>
      </c>
      <c r="M823" s="2">
        <f>SUMIF(A:A,A823,L:L)</f>
        <v>5543.5683056567686</v>
      </c>
      <c r="N823" s="3">
        <f>L823/M823</f>
        <v>5.7700887187689259E-2</v>
      </c>
      <c r="O823" s="7">
        <f>1/N823</f>
        <v>17.330756054880112</v>
      </c>
      <c r="P823" s="3">
        <f>IF(O823&gt;21,"",N823)</f>
        <v>5.7700887187689259E-2</v>
      </c>
      <c r="Q823" s="3">
        <f>IF(ISNUMBER(P823),SUMIF(A:A,A823,P:P),"")</f>
        <v>0.6531736266547199</v>
      </c>
      <c r="R823" s="3">
        <f>IFERROR(P823*(1/Q823),"")</f>
        <v>8.8339278919157979E-2</v>
      </c>
      <c r="S823" s="8">
        <f>IFERROR(1/R823,"")</f>
        <v>11.319992785034289</v>
      </c>
    </row>
    <row r="824" spans="1:19" x14ac:dyDescent="0.25">
      <c r="A824" s="1">
        <v>83</v>
      </c>
      <c r="B824" s="5">
        <v>0.83680555555555547</v>
      </c>
      <c r="C824" s="1" t="s">
        <v>428</v>
      </c>
      <c r="D824" s="1">
        <v>7</v>
      </c>
      <c r="E824" s="1">
        <v>5</v>
      </c>
      <c r="F824" s="1" t="s">
        <v>854</v>
      </c>
      <c r="G824" s="2">
        <v>50.6285666666667</v>
      </c>
      <c r="H824" s="6">
        <f>1+COUNTIFS(A:A,A824,O:O,"&lt;"&amp;O824)</f>
        <v>5</v>
      </c>
      <c r="I824" s="2">
        <f>AVERAGEIF(A:A,A824,G:G)</f>
        <v>47.06725098039216</v>
      </c>
      <c r="J824" s="2">
        <f>G824-I824</f>
        <v>3.5613156862745399</v>
      </c>
      <c r="K824" s="2">
        <f>90+J824</f>
        <v>93.56131568627454</v>
      </c>
      <c r="L824" s="2">
        <f>EXP(0.06*K824)</f>
        <v>274.15097030805367</v>
      </c>
      <c r="M824" s="2">
        <f>SUMIF(A:A,A824,L:L)</f>
        <v>5543.5683056567686</v>
      </c>
      <c r="N824" s="3">
        <f>L824/M824</f>
        <v>4.9453881542021322E-2</v>
      </c>
      <c r="O824" s="7">
        <f>1/N824</f>
        <v>20.220859694305144</v>
      </c>
      <c r="P824" s="3">
        <f>IF(O824&gt;21,"",N824)</f>
        <v>4.9453881542021322E-2</v>
      </c>
      <c r="Q824" s="3">
        <f>IF(ISNUMBER(P824),SUMIF(A:A,A824,P:P),"")</f>
        <v>0.6531736266547199</v>
      </c>
      <c r="R824" s="3">
        <f>IFERROR(P824*(1/Q824),"")</f>
        <v>7.5713224667847148E-2</v>
      </c>
      <c r="S824" s="8">
        <f>IFERROR(1/R824,"")</f>
        <v>13.207732260605541</v>
      </c>
    </row>
    <row r="825" spans="1:19" x14ac:dyDescent="0.25">
      <c r="A825" s="1">
        <v>83</v>
      </c>
      <c r="B825" s="5">
        <v>0.83680555555555547</v>
      </c>
      <c r="C825" s="1" t="s">
        <v>428</v>
      </c>
      <c r="D825" s="1">
        <v>7</v>
      </c>
      <c r="E825" s="1">
        <v>8</v>
      </c>
      <c r="F825" s="1" t="s">
        <v>857</v>
      </c>
      <c r="G825" s="2">
        <v>47.755166666666696</v>
      </c>
      <c r="H825" s="6">
        <f>1+COUNTIFS(A:A,A825,O:O,"&lt;"&amp;O825)</f>
        <v>6</v>
      </c>
      <c r="I825" s="2">
        <f>AVERAGEIF(A:A,A825,G:G)</f>
        <v>47.06725098039216</v>
      </c>
      <c r="J825" s="2">
        <f>G825-I825</f>
        <v>0.68791568627453614</v>
      </c>
      <c r="K825" s="2">
        <f>90+J825</f>
        <v>90.687915686274536</v>
      </c>
      <c r="L825" s="2">
        <f>EXP(0.06*K825)</f>
        <v>230.73617105775614</v>
      </c>
      <c r="M825" s="2">
        <f>SUMIF(A:A,A825,L:L)</f>
        <v>5543.5683056567686</v>
      </c>
      <c r="N825" s="3">
        <f>L825/M825</f>
        <v>4.1622319476483823E-2</v>
      </c>
      <c r="O825" s="7">
        <f>1/N825</f>
        <v>24.025571197803853</v>
      </c>
      <c r="P825" s="3" t="str">
        <f>IF(O825&gt;21,"",N825)</f>
        <v/>
      </c>
      <c r="Q825" s="3" t="str">
        <f>IF(ISNUMBER(P825),SUMIF(A:A,A825,P:P),"")</f>
        <v/>
      </c>
      <c r="R825" s="3" t="str">
        <f>IFERROR(P825*(1/Q825),"")</f>
        <v/>
      </c>
      <c r="S825" s="8" t="str">
        <f>IFERROR(1/R825,"")</f>
        <v/>
      </c>
    </row>
    <row r="826" spans="1:19" x14ac:dyDescent="0.25">
      <c r="A826" s="1">
        <v>83</v>
      </c>
      <c r="B826" s="5">
        <v>0.83680555555555547</v>
      </c>
      <c r="C826" s="1" t="s">
        <v>428</v>
      </c>
      <c r="D826" s="1">
        <v>7</v>
      </c>
      <c r="E826" s="1">
        <v>7</v>
      </c>
      <c r="F826" s="1" t="s">
        <v>856</v>
      </c>
      <c r="G826" s="2">
        <v>47.651366666666597</v>
      </c>
      <c r="H826" s="6">
        <f>1+COUNTIFS(A:A,A826,O:O,"&lt;"&amp;O826)</f>
        <v>7</v>
      </c>
      <c r="I826" s="2">
        <f>AVERAGEIF(A:A,A826,G:G)</f>
        <v>47.06725098039216</v>
      </c>
      <c r="J826" s="2">
        <f>G826-I826</f>
        <v>0.584115686274437</v>
      </c>
      <c r="K826" s="2">
        <f>90+J826</f>
        <v>90.58411568627443</v>
      </c>
      <c r="L826" s="2">
        <f>EXP(0.06*K826)</f>
        <v>229.30361180442597</v>
      </c>
      <c r="M826" s="2">
        <f>SUMIF(A:A,A826,L:L)</f>
        <v>5543.5683056567686</v>
      </c>
      <c r="N826" s="3">
        <f>L826/M826</f>
        <v>4.1363901220526127E-2</v>
      </c>
      <c r="O826" s="7">
        <f>1/N826</f>
        <v>24.175669375783325</v>
      </c>
      <c r="P826" s="3" t="str">
        <f>IF(O826&gt;21,"",N826)</f>
        <v/>
      </c>
      <c r="Q826" s="3" t="str">
        <f>IF(ISNUMBER(P826),SUMIF(A:A,A826,P:P),"")</f>
        <v/>
      </c>
      <c r="R826" s="3" t="str">
        <f>IFERROR(P826*(1/Q826),"")</f>
        <v/>
      </c>
      <c r="S826" s="8" t="str">
        <f>IFERROR(1/R826,"")</f>
        <v/>
      </c>
    </row>
    <row r="827" spans="1:19" x14ac:dyDescent="0.25">
      <c r="A827" s="1">
        <v>83</v>
      </c>
      <c r="B827" s="5">
        <v>0.83680555555555547</v>
      </c>
      <c r="C827" s="1" t="s">
        <v>428</v>
      </c>
      <c r="D827" s="1">
        <v>7</v>
      </c>
      <c r="E827" s="1">
        <v>14</v>
      </c>
      <c r="F827" s="1" t="s">
        <v>863</v>
      </c>
      <c r="G827" s="2">
        <v>47.588633333333405</v>
      </c>
      <c r="H827" s="6">
        <f>1+COUNTIFS(A:A,A827,O:O,"&lt;"&amp;O827)</f>
        <v>8</v>
      </c>
      <c r="I827" s="2">
        <f>AVERAGEIF(A:A,A827,G:G)</f>
        <v>47.06725098039216</v>
      </c>
      <c r="J827" s="2">
        <f>G827-I827</f>
        <v>0.52138235294124513</v>
      </c>
      <c r="K827" s="2">
        <f>90+J827</f>
        <v>90.521382352941245</v>
      </c>
      <c r="L827" s="2">
        <f>EXP(0.06*K827)</f>
        <v>228.44213532542426</v>
      </c>
      <c r="M827" s="2">
        <f>SUMIF(A:A,A827,L:L)</f>
        <v>5543.5683056567686</v>
      </c>
      <c r="N827" s="3">
        <f>L827/M827</f>
        <v>4.1208500144630185E-2</v>
      </c>
      <c r="O827" s="7">
        <f>1/N827</f>
        <v>24.266838067153202</v>
      </c>
      <c r="P827" s="3" t="str">
        <f>IF(O827&gt;21,"",N827)</f>
        <v/>
      </c>
      <c r="Q827" s="3" t="str">
        <f>IF(ISNUMBER(P827),SUMIF(A:A,A827,P:P),"")</f>
        <v/>
      </c>
      <c r="R827" s="3" t="str">
        <f>IFERROR(P827*(1/Q827),"")</f>
        <v/>
      </c>
      <c r="S827" s="8" t="str">
        <f>IFERROR(1/R827,"")</f>
        <v/>
      </c>
    </row>
    <row r="828" spans="1:19" x14ac:dyDescent="0.25">
      <c r="A828" s="1">
        <v>83</v>
      </c>
      <c r="B828" s="5">
        <v>0.83680555555555547</v>
      </c>
      <c r="C828" s="1" t="s">
        <v>428</v>
      </c>
      <c r="D828" s="1">
        <v>7</v>
      </c>
      <c r="E828" s="1">
        <v>10</v>
      </c>
      <c r="F828" s="1" t="s">
        <v>859</v>
      </c>
      <c r="G828" s="2">
        <v>45.794400000000003</v>
      </c>
      <c r="H828" s="6">
        <f>1+COUNTIFS(A:A,A828,O:O,"&lt;"&amp;O828)</f>
        <v>9</v>
      </c>
      <c r="I828" s="2">
        <f>AVERAGEIF(A:A,A828,G:G)</f>
        <v>47.06725098039216</v>
      </c>
      <c r="J828" s="2">
        <f>G828-I828</f>
        <v>-1.2728509803921568</v>
      </c>
      <c r="K828" s="2">
        <f>90+J828</f>
        <v>88.72714901960785</v>
      </c>
      <c r="L828" s="2">
        <f>EXP(0.06*K828)</f>
        <v>205.12692649509168</v>
      </c>
      <c r="M828" s="2">
        <f>SUMIF(A:A,A828,L:L)</f>
        <v>5543.5683056567686</v>
      </c>
      <c r="N828" s="3">
        <f>L828/M828</f>
        <v>3.7002687652603838E-2</v>
      </c>
      <c r="O828" s="7">
        <f>1/N828</f>
        <v>27.025063946392311</v>
      </c>
      <c r="P828" s="3" t="str">
        <f>IF(O828&gt;21,"",N828)</f>
        <v/>
      </c>
      <c r="Q828" s="3" t="str">
        <f>IF(ISNUMBER(P828),SUMIF(A:A,A828,P:P),"")</f>
        <v/>
      </c>
      <c r="R828" s="3" t="str">
        <f>IFERROR(P828*(1/Q828),"")</f>
        <v/>
      </c>
      <c r="S828" s="8" t="str">
        <f>IFERROR(1/R828,"")</f>
        <v/>
      </c>
    </row>
    <row r="829" spans="1:19" x14ac:dyDescent="0.25">
      <c r="A829" s="1">
        <v>83</v>
      </c>
      <c r="B829" s="5">
        <v>0.83680555555555547</v>
      </c>
      <c r="C829" s="1" t="s">
        <v>428</v>
      </c>
      <c r="D829" s="1">
        <v>7</v>
      </c>
      <c r="E829" s="1">
        <v>11</v>
      </c>
      <c r="F829" s="1" t="s">
        <v>860</v>
      </c>
      <c r="G829" s="2">
        <v>44.028300000000002</v>
      </c>
      <c r="H829" s="6">
        <f>1+COUNTIFS(A:A,A829,O:O,"&lt;"&amp;O829)</f>
        <v>10</v>
      </c>
      <c r="I829" s="2">
        <f>AVERAGEIF(A:A,A829,G:G)</f>
        <v>47.06725098039216</v>
      </c>
      <c r="J829" s="2">
        <f>G829-I829</f>
        <v>-3.0389509803921584</v>
      </c>
      <c r="K829" s="2">
        <f>90+J829</f>
        <v>86.961049019607842</v>
      </c>
      <c r="L829" s="2">
        <f>EXP(0.06*K829)</f>
        <v>184.50248665164847</v>
      </c>
      <c r="M829" s="2">
        <f>SUMIF(A:A,A829,L:L)</f>
        <v>5543.5683056567686</v>
      </c>
      <c r="N829" s="3">
        <f>L829/M829</f>
        <v>3.3282260897440089E-2</v>
      </c>
      <c r="O829" s="7">
        <f>1/N829</f>
        <v>30.04603572700541</v>
      </c>
      <c r="P829" s="3" t="str">
        <f>IF(O829&gt;21,"",N829)</f>
        <v/>
      </c>
      <c r="Q829" s="3" t="str">
        <f>IF(ISNUMBER(P829),SUMIF(A:A,A829,P:P),"")</f>
        <v/>
      </c>
      <c r="R829" s="3" t="str">
        <f>IFERROR(P829*(1/Q829),"")</f>
        <v/>
      </c>
      <c r="S829" s="8" t="str">
        <f>IFERROR(1/R829,"")</f>
        <v/>
      </c>
    </row>
    <row r="830" spans="1:19" x14ac:dyDescent="0.25">
      <c r="A830" s="1">
        <v>83</v>
      </c>
      <c r="B830" s="5">
        <v>0.83680555555555547</v>
      </c>
      <c r="C830" s="1" t="s">
        <v>428</v>
      </c>
      <c r="D830" s="1">
        <v>7</v>
      </c>
      <c r="E830" s="1">
        <v>4</v>
      </c>
      <c r="F830" s="1" t="s">
        <v>853</v>
      </c>
      <c r="G830" s="2">
        <v>43.575699999999998</v>
      </c>
      <c r="H830" s="6">
        <f>1+COUNTIFS(A:A,A830,O:O,"&lt;"&amp;O830)</f>
        <v>11</v>
      </c>
      <c r="I830" s="2">
        <f>AVERAGEIF(A:A,A830,G:G)</f>
        <v>47.06725098039216</v>
      </c>
      <c r="J830" s="2">
        <f>G830-I830</f>
        <v>-3.4915509803921623</v>
      </c>
      <c r="K830" s="2">
        <f>90+J830</f>
        <v>86.508449019607838</v>
      </c>
      <c r="L830" s="2">
        <f>EXP(0.06*K830)</f>
        <v>179.55955599584632</v>
      </c>
      <c r="M830" s="2">
        <f>SUMIF(A:A,A830,L:L)</f>
        <v>5543.5683056567686</v>
      </c>
      <c r="N830" s="3">
        <f>L830/M830</f>
        <v>3.23906094586442E-2</v>
      </c>
      <c r="O830" s="7">
        <f>1/N830</f>
        <v>30.873145541666439</v>
      </c>
      <c r="P830" s="3" t="str">
        <f>IF(O830&gt;21,"",N830)</f>
        <v/>
      </c>
      <c r="Q830" s="3" t="str">
        <f>IF(ISNUMBER(P830),SUMIF(A:A,A830,P:P),"")</f>
        <v/>
      </c>
      <c r="R830" s="3" t="str">
        <f>IFERROR(P830*(1/Q830),"")</f>
        <v/>
      </c>
      <c r="S830" s="8" t="str">
        <f>IFERROR(1/R830,"")</f>
        <v/>
      </c>
    </row>
    <row r="831" spans="1:19" x14ac:dyDescent="0.25">
      <c r="A831" s="1">
        <v>83</v>
      </c>
      <c r="B831" s="5">
        <v>0.83680555555555547</v>
      </c>
      <c r="C831" s="1" t="s">
        <v>428</v>
      </c>
      <c r="D831" s="1">
        <v>7</v>
      </c>
      <c r="E831" s="1">
        <v>15</v>
      </c>
      <c r="F831" s="1" t="s">
        <v>864</v>
      </c>
      <c r="G831" s="2">
        <v>39.784133333333301</v>
      </c>
      <c r="H831" s="6">
        <f>1+COUNTIFS(A:A,A831,O:O,"&lt;"&amp;O831)</f>
        <v>12</v>
      </c>
      <c r="I831" s="2">
        <f>AVERAGEIF(A:A,A831,G:G)</f>
        <v>47.06725098039216</v>
      </c>
      <c r="J831" s="2">
        <f>G831-I831</f>
        <v>-7.2831176470588588</v>
      </c>
      <c r="K831" s="2">
        <f>90+J831</f>
        <v>82.716882352941141</v>
      </c>
      <c r="L831" s="2">
        <f>EXP(0.06*K831)</f>
        <v>143.02407048667425</v>
      </c>
      <c r="M831" s="2">
        <f>SUMIF(A:A,A831,L:L)</f>
        <v>5543.5683056567686</v>
      </c>
      <c r="N831" s="3">
        <f>L831/M831</f>
        <v>2.5800001479323275E-2</v>
      </c>
      <c r="O831" s="7">
        <f>1/N831</f>
        <v>38.759687700073329</v>
      </c>
      <c r="P831" s="3" t="str">
        <f>IF(O831&gt;21,"",N831)</f>
        <v/>
      </c>
      <c r="Q831" s="3" t="str">
        <f>IF(ISNUMBER(P831),SUMIF(A:A,A831,P:P),"")</f>
        <v/>
      </c>
      <c r="R831" s="3" t="str">
        <f>IFERROR(P831*(1/Q831),"")</f>
        <v/>
      </c>
      <c r="S831" s="8" t="str">
        <f>IFERROR(1/R831,"")</f>
        <v/>
      </c>
    </row>
    <row r="832" spans="1:19" x14ac:dyDescent="0.25">
      <c r="A832" s="1">
        <v>83</v>
      </c>
      <c r="B832" s="5">
        <v>0.83680555555555547</v>
      </c>
      <c r="C832" s="1" t="s">
        <v>428</v>
      </c>
      <c r="D832" s="1">
        <v>7</v>
      </c>
      <c r="E832" s="1">
        <v>16</v>
      </c>
      <c r="F832" s="1" t="s">
        <v>865</v>
      </c>
      <c r="G832" s="2">
        <v>38.5959</v>
      </c>
      <c r="H832" s="6">
        <f>1+COUNTIFS(A:A,A832,O:O,"&lt;"&amp;O832)</f>
        <v>13</v>
      </c>
      <c r="I832" s="2">
        <f>AVERAGEIF(A:A,A832,G:G)</f>
        <v>47.06725098039216</v>
      </c>
      <c r="J832" s="2">
        <f>G832-I832</f>
        <v>-8.4713509803921596</v>
      </c>
      <c r="K832" s="2">
        <f>90+J832</f>
        <v>81.52864901960784</v>
      </c>
      <c r="L832" s="2">
        <f>EXP(0.06*K832)</f>
        <v>133.18230995974258</v>
      </c>
      <c r="M832" s="2">
        <f>SUMIF(A:A,A832,L:L)</f>
        <v>5543.5683056567686</v>
      </c>
      <c r="N832" s="3">
        <f>L832/M832</f>
        <v>2.4024653908176919E-2</v>
      </c>
      <c r="O832" s="7">
        <f>1/N832</f>
        <v>41.623908665741261</v>
      </c>
      <c r="P832" s="3" t="str">
        <f>IF(O832&gt;21,"",N832)</f>
        <v/>
      </c>
      <c r="Q832" s="3" t="str">
        <f>IF(ISNUMBER(P832),SUMIF(A:A,A832,P:P),"")</f>
        <v/>
      </c>
      <c r="R832" s="3" t="str">
        <f>IFERROR(P832*(1/Q832),"")</f>
        <v/>
      </c>
      <c r="S832" s="8" t="str">
        <f>IFERROR(1/R832,"")</f>
        <v/>
      </c>
    </row>
    <row r="833" spans="1:19" x14ac:dyDescent="0.25">
      <c r="A833" s="1">
        <v>83</v>
      </c>
      <c r="B833" s="5">
        <v>0.83680555555555547</v>
      </c>
      <c r="C833" s="1" t="s">
        <v>428</v>
      </c>
      <c r="D833" s="1">
        <v>7</v>
      </c>
      <c r="E833" s="1">
        <v>13</v>
      </c>
      <c r="F833" s="1" t="s">
        <v>862</v>
      </c>
      <c r="G833" s="2">
        <v>37.7845333333333</v>
      </c>
      <c r="H833" s="6">
        <f>1+COUNTIFS(A:A,A833,O:O,"&lt;"&amp;O833)</f>
        <v>14</v>
      </c>
      <c r="I833" s="2">
        <f>AVERAGEIF(A:A,A833,G:G)</f>
        <v>47.06725098039216</v>
      </c>
      <c r="J833" s="2">
        <f>G833-I833</f>
        <v>-9.2827176470588597</v>
      </c>
      <c r="K833" s="2">
        <f>90+J833</f>
        <v>80.71728235294114</v>
      </c>
      <c r="L833" s="2">
        <f>EXP(0.06*K833)</f>
        <v>126.85401551694534</v>
      </c>
      <c r="M833" s="2">
        <f>SUMIF(A:A,A833,L:L)</f>
        <v>5543.5683056567686</v>
      </c>
      <c r="N833" s="3">
        <f>L833/M833</f>
        <v>2.2883097767100832E-2</v>
      </c>
      <c r="O833" s="7">
        <f>1/N833</f>
        <v>43.700377028398051</v>
      </c>
      <c r="P833" s="3" t="str">
        <f>IF(O833&gt;21,"",N833)</f>
        <v/>
      </c>
      <c r="Q833" s="3" t="str">
        <f>IF(ISNUMBER(P833),SUMIF(A:A,A833,P:P),"")</f>
        <v/>
      </c>
      <c r="R833" s="3" t="str">
        <f>IFERROR(P833*(1/Q833),"")</f>
        <v/>
      </c>
      <c r="S833" s="8" t="str">
        <f>IFERROR(1/R833,"")</f>
        <v/>
      </c>
    </row>
    <row r="834" spans="1:19" x14ac:dyDescent="0.25">
      <c r="A834" s="1">
        <v>83</v>
      </c>
      <c r="B834" s="5">
        <v>0.83680555555555547</v>
      </c>
      <c r="C834" s="1" t="s">
        <v>428</v>
      </c>
      <c r="D834" s="1">
        <v>7</v>
      </c>
      <c r="E834" s="1">
        <v>12</v>
      </c>
      <c r="F834" s="1" t="s">
        <v>861</v>
      </c>
      <c r="G834" s="2">
        <v>35.1816666666667</v>
      </c>
      <c r="H834" s="6">
        <f>1+COUNTIFS(A:A,A834,O:O,"&lt;"&amp;O834)</f>
        <v>15</v>
      </c>
      <c r="I834" s="2">
        <f>AVERAGEIF(A:A,A834,G:G)</f>
        <v>47.06725098039216</v>
      </c>
      <c r="J834" s="2">
        <f>G834-I834</f>
        <v>-11.88558431372546</v>
      </c>
      <c r="K834" s="2">
        <f>90+J834</f>
        <v>78.11441568627454</v>
      </c>
      <c r="L834" s="2">
        <f>EXP(0.06*K834)</f>
        <v>108.51245306385566</v>
      </c>
      <c r="M834" s="2">
        <f>SUMIF(A:A,A834,L:L)</f>
        <v>5543.5683056567686</v>
      </c>
      <c r="N834" s="3">
        <f>L834/M834</f>
        <v>1.9574477499109622E-2</v>
      </c>
      <c r="O834" s="7">
        <f>1/N834</f>
        <v>51.086931952359222</v>
      </c>
      <c r="P834" s="3" t="str">
        <f>IF(O834&gt;21,"",N834)</f>
        <v/>
      </c>
      <c r="Q834" s="3" t="str">
        <f>IF(ISNUMBER(P834),SUMIF(A:A,A834,P:P),"")</f>
        <v/>
      </c>
      <c r="R834" s="3" t="str">
        <f>IFERROR(P834*(1/Q834),"")</f>
        <v/>
      </c>
      <c r="S834" s="8" t="str">
        <f>IFERROR(1/R834,"")</f>
        <v/>
      </c>
    </row>
    <row r="835" spans="1:19" x14ac:dyDescent="0.25">
      <c r="A835" s="1">
        <v>83</v>
      </c>
      <c r="B835" s="5">
        <v>0.83680555555555547</v>
      </c>
      <c r="C835" s="1" t="s">
        <v>428</v>
      </c>
      <c r="D835" s="1">
        <v>7</v>
      </c>
      <c r="E835" s="1">
        <v>9</v>
      </c>
      <c r="F835" s="1" t="s">
        <v>858</v>
      </c>
      <c r="G835" s="2">
        <v>34.619266666666697</v>
      </c>
      <c r="H835" s="6">
        <f>1+COUNTIFS(A:A,A835,O:O,"&lt;"&amp;O835)</f>
        <v>16</v>
      </c>
      <c r="I835" s="2">
        <f>AVERAGEIF(A:A,A835,G:G)</f>
        <v>47.06725098039216</v>
      </c>
      <c r="J835" s="2">
        <f>G835-I835</f>
        <v>-12.447984313725463</v>
      </c>
      <c r="K835" s="2">
        <f>90+J835</f>
        <v>77.55201568627453</v>
      </c>
      <c r="L835" s="2">
        <f>EXP(0.06*K835)</f>
        <v>104.91189903853173</v>
      </c>
      <c r="M835" s="2">
        <f>SUMIF(A:A,A835,L:L)</f>
        <v>5543.5683056567686</v>
      </c>
      <c r="N835" s="3">
        <f>L835/M835</f>
        <v>1.8924976342670392E-2</v>
      </c>
      <c r="O835" s="7">
        <f>1/N835</f>
        <v>52.840224573770641</v>
      </c>
      <c r="P835" s="3" t="str">
        <f>IF(O835&gt;21,"",N835)</f>
        <v/>
      </c>
      <c r="Q835" s="3" t="str">
        <f>IF(ISNUMBER(P835),SUMIF(A:A,A835,P:P),"")</f>
        <v/>
      </c>
      <c r="R835" s="3" t="str">
        <f>IFERROR(P835*(1/Q835),"")</f>
        <v/>
      </c>
      <c r="S835" s="8" t="str">
        <f>IFERROR(1/R835,"")</f>
        <v/>
      </c>
    </row>
    <row r="836" spans="1:19" x14ac:dyDescent="0.25">
      <c r="A836" s="1">
        <v>83</v>
      </c>
      <c r="B836" s="5">
        <v>0.83680555555555547</v>
      </c>
      <c r="C836" s="1" t="s">
        <v>428</v>
      </c>
      <c r="D836" s="1">
        <v>7</v>
      </c>
      <c r="E836" s="1">
        <v>17</v>
      </c>
      <c r="F836" s="1" t="s">
        <v>866</v>
      </c>
      <c r="G836" s="2">
        <v>21.759999999999998</v>
      </c>
      <c r="H836" s="6">
        <f>1+COUNTIFS(A:A,A836,O:O,"&lt;"&amp;O836)</f>
        <v>17</v>
      </c>
      <c r="I836" s="2">
        <f>AVERAGEIF(A:A,A836,G:G)</f>
        <v>47.06725098039216</v>
      </c>
      <c r="J836" s="2">
        <f>G836-I836</f>
        <v>-25.307250980392162</v>
      </c>
      <c r="K836" s="2">
        <f>90+J836</f>
        <v>64.692749019607845</v>
      </c>
      <c r="L836" s="2">
        <f>EXP(0.06*K836)</f>
        <v>48.500055446833798</v>
      </c>
      <c r="M836" s="2">
        <f>SUMIF(A:A,A836,L:L)</f>
        <v>5543.5683056567686</v>
      </c>
      <c r="N836" s="3">
        <f>L836/M836</f>
        <v>8.7488874985707978E-3</v>
      </c>
      <c r="O836" s="7">
        <f>1/N836</f>
        <v>114.30024676432954</v>
      </c>
      <c r="P836" s="3" t="str">
        <f>IF(O836&gt;21,"",N836)</f>
        <v/>
      </c>
      <c r="Q836" s="3" t="str">
        <f>IF(ISNUMBER(P836),SUMIF(A:A,A836,P:P),"")</f>
        <v/>
      </c>
      <c r="R836" s="3" t="str">
        <f>IFERROR(P836*(1/Q836),"")</f>
        <v/>
      </c>
      <c r="S836" s="8" t="str">
        <f>IFERROR(1/R836,"")</f>
        <v/>
      </c>
    </row>
    <row r="837" spans="1:19" x14ac:dyDescent="0.25">
      <c r="A837" s="1">
        <v>84</v>
      </c>
      <c r="B837" s="5">
        <v>0.84861111111111109</v>
      </c>
      <c r="C837" s="1" t="s">
        <v>754</v>
      </c>
      <c r="D837" s="1">
        <v>5</v>
      </c>
      <c r="E837" s="1">
        <v>1</v>
      </c>
      <c r="F837" s="1" t="s">
        <v>867</v>
      </c>
      <c r="G837" s="2">
        <v>70.079333333333309</v>
      </c>
      <c r="H837" s="6">
        <f>1+COUNTIFS(A:A,A837,O:O,"&lt;"&amp;O837)</f>
        <v>1</v>
      </c>
      <c r="I837" s="2">
        <f>AVERAGEIF(A:A,A837,G:G)</f>
        <v>50.461547619047622</v>
      </c>
      <c r="J837" s="2">
        <f>G837-I837</f>
        <v>19.617785714285688</v>
      </c>
      <c r="K837" s="2">
        <f>90+J837</f>
        <v>109.61778571428569</v>
      </c>
      <c r="L837" s="2">
        <f>EXP(0.06*K837)</f>
        <v>718.42918621725175</v>
      </c>
      <c r="M837" s="2">
        <f>SUMIF(A:A,A837,L:L)</f>
        <v>1896.8417417632222</v>
      </c>
      <c r="N837" s="3">
        <f>L837/M837</f>
        <v>0.3787501985007094</v>
      </c>
      <c r="O837" s="7">
        <f>1/N837</f>
        <v>2.6402626426560856</v>
      </c>
      <c r="P837" s="3">
        <f>IF(O837&gt;21,"",N837)</f>
        <v>0.3787501985007094</v>
      </c>
      <c r="Q837" s="3">
        <f>IF(ISNUMBER(P837),SUMIF(A:A,A837,P:P),"")</f>
        <v>1</v>
      </c>
      <c r="R837" s="3">
        <f>IFERROR(P837*(1/Q837),"")</f>
        <v>0.3787501985007094</v>
      </c>
      <c r="S837" s="8">
        <f>IFERROR(1/R837,"")</f>
        <v>2.6402626426560856</v>
      </c>
    </row>
    <row r="838" spans="1:19" x14ac:dyDescent="0.25">
      <c r="A838" s="1">
        <v>84</v>
      </c>
      <c r="B838" s="5">
        <v>0.84861111111111109</v>
      </c>
      <c r="C838" s="1" t="s">
        <v>754</v>
      </c>
      <c r="D838" s="1">
        <v>5</v>
      </c>
      <c r="E838" s="1">
        <v>5</v>
      </c>
      <c r="F838" s="1" t="s">
        <v>871</v>
      </c>
      <c r="G838" s="2">
        <v>58.952533333333299</v>
      </c>
      <c r="H838" s="6">
        <f>1+COUNTIFS(A:A,A838,O:O,"&lt;"&amp;O838)</f>
        <v>2</v>
      </c>
      <c r="I838" s="2">
        <f>AVERAGEIF(A:A,A838,G:G)</f>
        <v>50.461547619047622</v>
      </c>
      <c r="J838" s="2">
        <f>G838-I838</f>
        <v>8.4909857142856779</v>
      </c>
      <c r="K838" s="2">
        <f>90+J838</f>
        <v>98.490985714285671</v>
      </c>
      <c r="L838" s="2">
        <f>EXP(0.06*K838)</f>
        <v>368.5067919700175</v>
      </c>
      <c r="M838" s="2">
        <f>SUMIF(A:A,A838,L:L)</f>
        <v>1896.8417417632222</v>
      </c>
      <c r="N838" s="3">
        <f>L838/M838</f>
        <v>0.19427387317376804</v>
      </c>
      <c r="O838" s="7">
        <f>1/N838</f>
        <v>5.1473725399274413</v>
      </c>
      <c r="P838" s="3">
        <f>IF(O838&gt;21,"",N838)</f>
        <v>0.19427387317376804</v>
      </c>
      <c r="Q838" s="3">
        <f>IF(ISNUMBER(P838),SUMIF(A:A,A838,P:P),"")</f>
        <v>1</v>
      </c>
      <c r="R838" s="3">
        <f>IFERROR(P838*(1/Q838),"")</f>
        <v>0.19427387317376804</v>
      </c>
      <c r="S838" s="8">
        <f>IFERROR(1/R838,"")</f>
        <v>5.1473725399274413</v>
      </c>
    </row>
    <row r="839" spans="1:19" x14ac:dyDescent="0.25">
      <c r="A839" s="1">
        <v>84</v>
      </c>
      <c r="B839" s="5">
        <v>0.84861111111111109</v>
      </c>
      <c r="C839" s="1" t="s">
        <v>754</v>
      </c>
      <c r="D839" s="1">
        <v>5</v>
      </c>
      <c r="E839" s="1">
        <v>3</v>
      </c>
      <c r="F839" s="1" t="s">
        <v>869</v>
      </c>
      <c r="G839" s="2">
        <v>50.073799999999999</v>
      </c>
      <c r="H839" s="6">
        <f>1+COUNTIFS(A:A,A839,O:O,"&lt;"&amp;O839)</f>
        <v>3</v>
      </c>
      <c r="I839" s="2">
        <f>AVERAGEIF(A:A,A839,G:G)</f>
        <v>50.461547619047622</v>
      </c>
      <c r="J839" s="2">
        <f>G839-I839</f>
        <v>-0.387747619047623</v>
      </c>
      <c r="K839" s="2">
        <f>90+J839</f>
        <v>89.612252380952384</v>
      </c>
      <c r="L839" s="2">
        <f>EXP(0.06*K839)</f>
        <v>216.31488409304609</v>
      </c>
      <c r="M839" s="2">
        <f>SUMIF(A:A,A839,L:L)</f>
        <v>1896.8417417632222</v>
      </c>
      <c r="N839" s="3">
        <f>L839/M839</f>
        <v>0.11403950014932142</v>
      </c>
      <c r="O839" s="7">
        <f>1/N839</f>
        <v>8.7688914691016411</v>
      </c>
      <c r="P839" s="3">
        <f>IF(O839&gt;21,"",N839)</f>
        <v>0.11403950014932142</v>
      </c>
      <c r="Q839" s="3">
        <f>IF(ISNUMBER(P839),SUMIF(A:A,A839,P:P),"")</f>
        <v>1</v>
      </c>
      <c r="R839" s="3">
        <f>IFERROR(P839*(1/Q839),"")</f>
        <v>0.11403950014932142</v>
      </c>
      <c r="S839" s="8">
        <f>IFERROR(1/R839,"")</f>
        <v>8.7688914691016411</v>
      </c>
    </row>
    <row r="840" spans="1:19" x14ac:dyDescent="0.25">
      <c r="A840" s="1">
        <v>84</v>
      </c>
      <c r="B840" s="5">
        <v>0.84861111111111109</v>
      </c>
      <c r="C840" s="1" t="s">
        <v>754</v>
      </c>
      <c r="D840" s="1">
        <v>5</v>
      </c>
      <c r="E840" s="1">
        <v>2</v>
      </c>
      <c r="F840" s="1" t="s">
        <v>868</v>
      </c>
      <c r="G840" s="2">
        <v>46.4690333333333</v>
      </c>
      <c r="H840" s="6">
        <f>1+COUNTIFS(A:A,A840,O:O,"&lt;"&amp;O840)</f>
        <v>4</v>
      </c>
      <c r="I840" s="2">
        <f>AVERAGEIF(A:A,A840,G:G)</f>
        <v>50.461547619047622</v>
      </c>
      <c r="J840" s="2">
        <f>G840-I840</f>
        <v>-3.9925142857143214</v>
      </c>
      <c r="K840" s="2">
        <f>90+J840</f>
        <v>86.007485714285679</v>
      </c>
      <c r="L840" s="2">
        <f>EXP(0.06*K840)</f>
        <v>174.24269789598125</v>
      </c>
      <c r="M840" s="2">
        <f>SUMIF(A:A,A840,L:L)</f>
        <v>1896.8417417632222</v>
      </c>
      <c r="N840" s="3">
        <f>L840/M840</f>
        <v>9.1859375539686705E-2</v>
      </c>
      <c r="O840" s="7">
        <f>1/N840</f>
        <v>10.886205072970068</v>
      </c>
      <c r="P840" s="3">
        <f>IF(O840&gt;21,"",N840)</f>
        <v>9.1859375539686705E-2</v>
      </c>
      <c r="Q840" s="3">
        <f>IF(ISNUMBER(P840),SUMIF(A:A,A840,P:P),"")</f>
        <v>1</v>
      </c>
      <c r="R840" s="3">
        <f>IFERROR(P840*(1/Q840),"")</f>
        <v>9.1859375539686705E-2</v>
      </c>
      <c r="S840" s="8">
        <f>IFERROR(1/R840,"")</f>
        <v>10.886205072970068</v>
      </c>
    </row>
    <row r="841" spans="1:19" x14ac:dyDescent="0.25">
      <c r="A841" s="1">
        <v>84</v>
      </c>
      <c r="B841" s="5">
        <v>0.84861111111111109</v>
      </c>
      <c r="C841" s="1" t="s">
        <v>754</v>
      </c>
      <c r="D841" s="1">
        <v>5</v>
      </c>
      <c r="E841" s="1">
        <v>4</v>
      </c>
      <c r="F841" s="1" t="s">
        <v>870</v>
      </c>
      <c r="G841" s="2">
        <v>46.150000000000006</v>
      </c>
      <c r="H841" s="6">
        <f>1+COUNTIFS(A:A,A841,O:O,"&lt;"&amp;O841)</f>
        <v>5</v>
      </c>
      <c r="I841" s="2">
        <f>AVERAGEIF(A:A,A841,G:G)</f>
        <v>50.461547619047622</v>
      </c>
      <c r="J841" s="2">
        <f>G841-I841</f>
        <v>-4.3115476190476159</v>
      </c>
      <c r="K841" s="2">
        <f>90+J841</f>
        <v>85.688452380952384</v>
      </c>
      <c r="L841" s="2">
        <f>EXP(0.06*K841)</f>
        <v>170.93906412645015</v>
      </c>
      <c r="M841" s="2">
        <f>SUMIF(A:A,A841,L:L)</f>
        <v>1896.8417417632222</v>
      </c>
      <c r="N841" s="3">
        <f>L841/M841</f>
        <v>9.0117725882367272E-2</v>
      </c>
      <c r="O841" s="7">
        <f>1/N841</f>
        <v>11.096596038223632</v>
      </c>
      <c r="P841" s="3">
        <f>IF(O841&gt;21,"",N841)</f>
        <v>9.0117725882367272E-2</v>
      </c>
      <c r="Q841" s="3">
        <f>IF(ISNUMBER(P841),SUMIF(A:A,A841,P:P),"")</f>
        <v>1</v>
      </c>
      <c r="R841" s="3">
        <f>IFERROR(P841*(1/Q841),"")</f>
        <v>9.0117725882367272E-2</v>
      </c>
      <c r="S841" s="8">
        <f>IFERROR(1/R841,"")</f>
        <v>11.096596038223632</v>
      </c>
    </row>
    <row r="842" spans="1:19" x14ac:dyDescent="0.25">
      <c r="A842" s="1">
        <v>84</v>
      </c>
      <c r="B842" s="5">
        <v>0.84861111111111109</v>
      </c>
      <c r="C842" s="1" t="s">
        <v>754</v>
      </c>
      <c r="D842" s="1">
        <v>5</v>
      </c>
      <c r="E842" s="1">
        <v>6</v>
      </c>
      <c r="F842" s="1" t="s">
        <v>872</v>
      </c>
      <c r="G842" s="2">
        <v>42.324566666666705</v>
      </c>
      <c r="H842" s="6">
        <f>1+COUNTIFS(A:A,A842,O:O,"&lt;"&amp;O842)</f>
        <v>6</v>
      </c>
      <c r="I842" s="2">
        <f>AVERAGEIF(A:A,A842,G:G)</f>
        <v>50.461547619047622</v>
      </c>
      <c r="J842" s="2">
        <f>G842-I842</f>
        <v>-8.1369809523809167</v>
      </c>
      <c r="K842" s="2">
        <f>90+J842</f>
        <v>81.863019047619076</v>
      </c>
      <c r="L842" s="2">
        <f>EXP(0.06*K842)</f>
        <v>135.88122286636238</v>
      </c>
      <c r="M842" s="2">
        <f>SUMIF(A:A,A842,L:L)</f>
        <v>1896.8417417632222</v>
      </c>
      <c r="N842" s="3">
        <f>L842/M842</f>
        <v>7.1635508579673629E-2</v>
      </c>
      <c r="O842" s="7">
        <f>1/N842</f>
        <v>13.959557485207094</v>
      </c>
      <c r="P842" s="3">
        <f>IF(O842&gt;21,"",N842)</f>
        <v>7.1635508579673629E-2</v>
      </c>
      <c r="Q842" s="3">
        <f>IF(ISNUMBER(P842),SUMIF(A:A,A842,P:P),"")</f>
        <v>1</v>
      </c>
      <c r="R842" s="3">
        <f>IFERROR(P842*(1/Q842),"")</f>
        <v>7.1635508579673629E-2</v>
      </c>
      <c r="S842" s="8">
        <f>IFERROR(1/R842,"")</f>
        <v>13.959557485207094</v>
      </c>
    </row>
    <row r="843" spans="1:19" x14ac:dyDescent="0.25">
      <c r="A843" s="1">
        <v>84</v>
      </c>
      <c r="B843" s="5">
        <v>0.84861111111111109</v>
      </c>
      <c r="C843" s="1" t="s">
        <v>754</v>
      </c>
      <c r="D843" s="1">
        <v>5</v>
      </c>
      <c r="E843" s="1">
        <v>7</v>
      </c>
      <c r="F843" s="1" t="s">
        <v>873</v>
      </c>
      <c r="G843" s="2">
        <v>39.181566666666697</v>
      </c>
      <c r="H843" s="6">
        <f>1+COUNTIFS(A:A,A843,O:O,"&lt;"&amp;O843)</f>
        <v>7</v>
      </c>
      <c r="I843" s="2">
        <f>AVERAGEIF(A:A,A843,G:G)</f>
        <v>50.461547619047622</v>
      </c>
      <c r="J843" s="2">
        <f>G843-I843</f>
        <v>-11.279980952380924</v>
      </c>
      <c r="K843" s="2">
        <f>90+J843</f>
        <v>78.720019047619076</v>
      </c>
      <c r="L843" s="2">
        <f>EXP(0.06*K843)</f>
        <v>112.52789459411323</v>
      </c>
      <c r="M843" s="2">
        <f>SUMIF(A:A,A843,L:L)</f>
        <v>1896.8417417632222</v>
      </c>
      <c r="N843" s="3">
        <f>L843/M843</f>
        <v>5.9323818174473616E-2</v>
      </c>
      <c r="O843" s="7">
        <f>1/N843</f>
        <v>16.856635846650359</v>
      </c>
      <c r="P843" s="3">
        <f>IF(O843&gt;21,"",N843)</f>
        <v>5.9323818174473616E-2</v>
      </c>
      <c r="Q843" s="3">
        <f>IF(ISNUMBER(P843),SUMIF(A:A,A843,P:P),"")</f>
        <v>1</v>
      </c>
      <c r="R843" s="3">
        <f>IFERROR(P843*(1/Q843),"")</f>
        <v>5.9323818174473616E-2</v>
      </c>
      <c r="S843" s="8">
        <f>IFERROR(1/R843,"")</f>
        <v>16.856635846650359</v>
      </c>
    </row>
    <row r="844" spans="1:19" x14ac:dyDescent="0.25">
      <c r="A844" s="1">
        <v>85</v>
      </c>
      <c r="B844" s="5">
        <v>0.86111111111111116</v>
      </c>
      <c r="C844" s="1" t="s">
        <v>428</v>
      </c>
      <c r="D844" s="1">
        <v>8</v>
      </c>
      <c r="E844" s="1">
        <v>1</v>
      </c>
      <c r="F844" s="1" t="s">
        <v>874</v>
      </c>
      <c r="G844" s="2">
        <v>75.362766666666602</v>
      </c>
      <c r="H844" s="6">
        <f>1+COUNTIFS(A:A,A844,O:O,"&lt;"&amp;O844)</f>
        <v>1</v>
      </c>
      <c r="I844" s="2">
        <f>AVERAGEIF(A:A,A844,G:G)</f>
        <v>49.990528205128165</v>
      </c>
      <c r="J844" s="2">
        <f>G844-I844</f>
        <v>25.372238461538437</v>
      </c>
      <c r="K844" s="2">
        <f>90+J844</f>
        <v>115.37223846153844</v>
      </c>
      <c r="L844" s="2">
        <f>EXP(0.06*K844)</f>
        <v>1014.6858210945215</v>
      </c>
      <c r="M844" s="2">
        <f>SUMIF(A:A,A844,L:L)</f>
        <v>3541.7214641535797</v>
      </c>
      <c r="N844" s="3">
        <f>L844/M844</f>
        <v>0.28649509323766564</v>
      </c>
      <c r="O844" s="7">
        <f>1/N844</f>
        <v>3.4904611757885755</v>
      </c>
      <c r="P844" s="3">
        <f>IF(O844&gt;21,"",N844)</f>
        <v>0.28649509323766564</v>
      </c>
      <c r="Q844" s="3">
        <f>IF(ISNUMBER(P844),SUMIF(A:A,A844,P:P),"")</f>
        <v>0.85195330316817319</v>
      </c>
      <c r="R844" s="3">
        <f>IFERROR(P844*(1/Q844),"")</f>
        <v>0.33628027753665779</v>
      </c>
      <c r="S844" s="8">
        <f>IFERROR(1/R844,"")</f>
        <v>2.9737099282933426</v>
      </c>
    </row>
    <row r="845" spans="1:19" x14ac:dyDescent="0.25">
      <c r="A845" s="1">
        <v>85</v>
      </c>
      <c r="B845" s="5">
        <v>0.86111111111111116</v>
      </c>
      <c r="C845" s="1" t="s">
        <v>428</v>
      </c>
      <c r="D845" s="1">
        <v>8</v>
      </c>
      <c r="E845" s="1">
        <v>6</v>
      </c>
      <c r="F845" s="1" t="s">
        <v>879</v>
      </c>
      <c r="G845" s="2">
        <v>58.630033333333301</v>
      </c>
      <c r="H845" s="6">
        <f>1+COUNTIFS(A:A,A845,O:O,"&lt;"&amp;O845)</f>
        <v>2</v>
      </c>
      <c r="I845" s="2">
        <f>AVERAGEIF(A:A,A845,G:G)</f>
        <v>49.990528205128165</v>
      </c>
      <c r="J845" s="2">
        <f>G845-I845</f>
        <v>8.6395051282051369</v>
      </c>
      <c r="K845" s="2">
        <f>90+J845</f>
        <v>98.639505128205144</v>
      </c>
      <c r="L845" s="2">
        <f>EXP(0.06*K845)</f>
        <v>371.80529164582225</v>
      </c>
      <c r="M845" s="2">
        <f>SUMIF(A:A,A845,L:L)</f>
        <v>3541.7214641535797</v>
      </c>
      <c r="N845" s="3">
        <f>L845/M845</f>
        <v>0.1049786933865163</v>
      </c>
      <c r="O845" s="7">
        <f>1/N845</f>
        <v>9.5257424886985902</v>
      </c>
      <c r="P845" s="3">
        <f>IF(O845&gt;21,"",N845)</f>
        <v>0.1049786933865163</v>
      </c>
      <c r="Q845" s="3">
        <f>IF(ISNUMBER(P845),SUMIF(A:A,A845,P:P),"")</f>
        <v>0.85195330316817319</v>
      </c>
      <c r="R845" s="3">
        <f>IFERROR(P845*(1/Q845),"")</f>
        <v>0.12322118242411909</v>
      </c>
      <c r="S845" s="8">
        <f>IFERROR(1/R845,"")</f>
        <v>8.1154877783761776</v>
      </c>
    </row>
    <row r="846" spans="1:19" x14ac:dyDescent="0.25">
      <c r="A846" s="1">
        <v>85</v>
      </c>
      <c r="B846" s="5">
        <v>0.86111111111111116</v>
      </c>
      <c r="C846" s="1" t="s">
        <v>428</v>
      </c>
      <c r="D846" s="1">
        <v>8</v>
      </c>
      <c r="E846" s="1">
        <v>10</v>
      </c>
      <c r="F846" s="1" t="s">
        <v>883</v>
      </c>
      <c r="G846" s="2">
        <v>58.398200000000003</v>
      </c>
      <c r="H846" s="6">
        <f>1+COUNTIFS(A:A,A846,O:O,"&lt;"&amp;O846)</f>
        <v>3</v>
      </c>
      <c r="I846" s="2">
        <f>AVERAGEIF(A:A,A846,G:G)</f>
        <v>49.990528205128165</v>
      </c>
      <c r="J846" s="2">
        <f>G846-I846</f>
        <v>8.4076717948718382</v>
      </c>
      <c r="K846" s="2">
        <f>90+J846</f>
        <v>98.407671794871845</v>
      </c>
      <c r="L846" s="2">
        <f>EXP(0.06*K846)</f>
        <v>366.66928378645781</v>
      </c>
      <c r="M846" s="2">
        <f>SUMIF(A:A,A846,L:L)</f>
        <v>3541.7214641535797</v>
      </c>
      <c r="N846" s="3">
        <f>L846/M846</f>
        <v>0.10352854889849065</v>
      </c>
      <c r="O846" s="7">
        <f>1/N846</f>
        <v>9.6591714134861117</v>
      </c>
      <c r="P846" s="3">
        <f>IF(O846&gt;21,"",N846)</f>
        <v>0.10352854889849065</v>
      </c>
      <c r="Q846" s="3">
        <f>IF(ISNUMBER(P846),SUMIF(A:A,A846,P:P),"")</f>
        <v>0.85195330316817319</v>
      </c>
      <c r="R846" s="3">
        <f>IFERROR(P846*(1/Q846),"")</f>
        <v>0.1215190416111978</v>
      </c>
      <c r="S846" s="8">
        <f>IFERROR(1/R846,"")</f>
        <v>8.229162991587085</v>
      </c>
    </row>
    <row r="847" spans="1:19" x14ac:dyDescent="0.25">
      <c r="A847" s="1">
        <v>85</v>
      </c>
      <c r="B847" s="5">
        <v>0.86111111111111116</v>
      </c>
      <c r="C847" s="1" t="s">
        <v>428</v>
      </c>
      <c r="D847" s="1">
        <v>8</v>
      </c>
      <c r="E847" s="1">
        <v>11</v>
      </c>
      <c r="F847" s="1" t="s">
        <v>884</v>
      </c>
      <c r="G847" s="2">
        <v>53.990133333333304</v>
      </c>
      <c r="H847" s="6">
        <f>1+COUNTIFS(A:A,A847,O:O,"&lt;"&amp;O847)</f>
        <v>4</v>
      </c>
      <c r="I847" s="2">
        <f>AVERAGEIF(A:A,A847,G:G)</f>
        <v>49.990528205128165</v>
      </c>
      <c r="J847" s="2">
        <f>G847-I847</f>
        <v>3.9996051282051397</v>
      </c>
      <c r="K847" s="2">
        <f>90+J847</f>
        <v>93.999605128205133</v>
      </c>
      <c r="L847" s="2">
        <f>EXP(0.06*K847)</f>
        <v>281.45605005294561</v>
      </c>
      <c r="M847" s="2">
        <f>SUMIF(A:A,A847,L:L)</f>
        <v>3541.7214641535797</v>
      </c>
      <c r="N847" s="3">
        <f>L847/M847</f>
        <v>7.9468713986013448E-2</v>
      </c>
      <c r="O847" s="7">
        <f>1/N847</f>
        <v>12.583568423870565</v>
      </c>
      <c r="P847" s="3">
        <f>IF(O847&gt;21,"",N847)</f>
        <v>7.9468713986013448E-2</v>
      </c>
      <c r="Q847" s="3">
        <f>IF(ISNUMBER(P847),SUMIF(A:A,A847,P:P),"")</f>
        <v>0.85195330316817319</v>
      </c>
      <c r="R847" s="3">
        <f>IFERROR(P847*(1/Q847),"")</f>
        <v>9.327825092113827E-2</v>
      </c>
      <c r="S847" s="8">
        <f>IFERROR(1/R847,"")</f>
        <v>10.720612684359251</v>
      </c>
    </row>
    <row r="848" spans="1:19" x14ac:dyDescent="0.25">
      <c r="A848" s="1">
        <v>85</v>
      </c>
      <c r="B848" s="5">
        <v>0.86111111111111116</v>
      </c>
      <c r="C848" s="1" t="s">
        <v>428</v>
      </c>
      <c r="D848" s="1">
        <v>8</v>
      </c>
      <c r="E848" s="1">
        <v>7</v>
      </c>
      <c r="F848" s="1" t="s">
        <v>880</v>
      </c>
      <c r="G848" s="2">
        <v>50.685533333333296</v>
      </c>
      <c r="H848" s="6">
        <f>1+COUNTIFS(A:A,A848,O:O,"&lt;"&amp;O848)</f>
        <v>5</v>
      </c>
      <c r="I848" s="2">
        <f>AVERAGEIF(A:A,A848,G:G)</f>
        <v>49.990528205128165</v>
      </c>
      <c r="J848" s="2">
        <f>G848-I848</f>
        <v>0.69500512820513194</v>
      </c>
      <c r="K848" s="2">
        <f>90+J848</f>
        <v>90.695005128205139</v>
      </c>
      <c r="L848" s="2">
        <f>EXP(0.06*K848)</f>
        <v>230.83433937619398</v>
      </c>
      <c r="M848" s="2">
        <f>SUMIF(A:A,A848,L:L)</f>
        <v>3541.7214641535797</v>
      </c>
      <c r="N848" s="3">
        <f>L848/M848</f>
        <v>6.5175746233155585E-2</v>
      </c>
      <c r="O848" s="7">
        <f>1/N848</f>
        <v>15.343130808547452</v>
      </c>
      <c r="P848" s="3">
        <f>IF(O848&gt;21,"",N848)</f>
        <v>6.5175746233155585E-2</v>
      </c>
      <c r="Q848" s="3">
        <f>IF(ISNUMBER(P848),SUMIF(A:A,A848,P:P),"")</f>
        <v>0.85195330316817319</v>
      </c>
      <c r="R848" s="3">
        <f>IFERROR(P848*(1/Q848),"")</f>
        <v>7.6501547667912589E-2</v>
      </c>
      <c r="S848" s="8">
        <f>IFERROR(1/R848,"")</f>
        <v>13.071630973283366</v>
      </c>
    </row>
    <row r="849" spans="1:19" x14ac:dyDescent="0.25">
      <c r="A849" s="1">
        <v>85</v>
      </c>
      <c r="B849" s="5">
        <v>0.86111111111111116</v>
      </c>
      <c r="C849" s="1" t="s">
        <v>428</v>
      </c>
      <c r="D849" s="1">
        <v>8</v>
      </c>
      <c r="E849" s="1">
        <v>3</v>
      </c>
      <c r="F849" s="1" t="s">
        <v>876</v>
      </c>
      <c r="G849" s="2">
        <v>49.820333333333402</v>
      </c>
      <c r="H849" s="6">
        <f>1+COUNTIFS(A:A,A849,O:O,"&lt;"&amp;O849)</f>
        <v>6</v>
      </c>
      <c r="I849" s="2">
        <f>AVERAGEIF(A:A,A849,G:G)</f>
        <v>49.990528205128165</v>
      </c>
      <c r="J849" s="2">
        <f>G849-I849</f>
        <v>-0.170194871794763</v>
      </c>
      <c r="K849" s="2">
        <f>90+J849</f>
        <v>89.829805128205237</v>
      </c>
      <c r="L849" s="2">
        <f>EXP(0.06*K849)</f>
        <v>219.15698679471743</v>
      </c>
      <c r="M849" s="2">
        <f>SUMIF(A:A,A849,L:L)</f>
        <v>3541.7214641535797</v>
      </c>
      <c r="N849" s="3">
        <f>L849/M849</f>
        <v>6.1878662399865704E-2</v>
      </c>
      <c r="O849" s="7">
        <f>1/N849</f>
        <v>16.16065960731191</v>
      </c>
      <c r="P849" s="3">
        <f>IF(O849&gt;21,"",N849)</f>
        <v>6.1878662399865704E-2</v>
      </c>
      <c r="Q849" s="3">
        <f>IF(ISNUMBER(P849),SUMIF(A:A,A849,P:P),"")</f>
        <v>0.85195330316817319</v>
      </c>
      <c r="R849" s="3">
        <f>IFERROR(P849*(1/Q849),"")</f>
        <v>7.2631518851745125E-2</v>
      </c>
      <c r="S849" s="8">
        <f>IFERROR(1/R849,"")</f>
        <v>13.768127333825856</v>
      </c>
    </row>
    <row r="850" spans="1:19" x14ac:dyDescent="0.25">
      <c r="A850" s="1">
        <v>85</v>
      </c>
      <c r="B850" s="5">
        <v>0.86111111111111116</v>
      </c>
      <c r="C850" s="1" t="s">
        <v>428</v>
      </c>
      <c r="D850" s="1">
        <v>8</v>
      </c>
      <c r="E850" s="1">
        <v>12</v>
      </c>
      <c r="F850" s="1" t="s">
        <v>885</v>
      </c>
      <c r="G850" s="2">
        <v>46.492066666666595</v>
      </c>
      <c r="H850" s="6">
        <f>1+COUNTIFS(A:A,A850,O:O,"&lt;"&amp;O850)</f>
        <v>7</v>
      </c>
      <c r="I850" s="2">
        <f>AVERAGEIF(A:A,A850,G:G)</f>
        <v>49.990528205128165</v>
      </c>
      <c r="J850" s="2">
        <f>G850-I850</f>
        <v>-3.4984615384615694</v>
      </c>
      <c r="K850" s="2">
        <f>90+J850</f>
        <v>86.501538461538431</v>
      </c>
      <c r="L850" s="2">
        <f>EXP(0.06*K850)</f>
        <v>179.48512002441819</v>
      </c>
      <c r="M850" s="2">
        <f>SUMIF(A:A,A850,L:L)</f>
        <v>3541.7214641535797</v>
      </c>
      <c r="N850" s="3">
        <f>L850/M850</f>
        <v>5.0677367444340385E-2</v>
      </c>
      <c r="O850" s="7">
        <f>1/N850</f>
        <v>19.732674573088531</v>
      </c>
      <c r="P850" s="3">
        <f>IF(O850&gt;21,"",N850)</f>
        <v>5.0677367444340385E-2</v>
      </c>
      <c r="Q850" s="3">
        <f>IF(ISNUMBER(P850),SUMIF(A:A,A850,P:P),"")</f>
        <v>0.85195330316817319</v>
      </c>
      <c r="R850" s="3">
        <f>IFERROR(P850*(1/Q850),"")</f>
        <v>5.9483738434824532E-2</v>
      </c>
      <c r="S850" s="8">
        <f>IFERROR(1/R850,"")</f>
        <v>16.811317282885398</v>
      </c>
    </row>
    <row r="851" spans="1:19" x14ac:dyDescent="0.25">
      <c r="A851" s="1">
        <v>85</v>
      </c>
      <c r="B851" s="5">
        <v>0.86111111111111116</v>
      </c>
      <c r="C851" s="1" t="s">
        <v>428</v>
      </c>
      <c r="D851" s="1">
        <v>8</v>
      </c>
      <c r="E851" s="1">
        <v>9</v>
      </c>
      <c r="F851" s="1" t="s">
        <v>882</v>
      </c>
      <c r="G851" s="2">
        <v>46.437266666666702</v>
      </c>
      <c r="H851" s="6">
        <f>1+COUNTIFS(A:A,A851,O:O,"&lt;"&amp;O851)</f>
        <v>8</v>
      </c>
      <c r="I851" s="2">
        <f>AVERAGEIF(A:A,A851,G:G)</f>
        <v>49.990528205128165</v>
      </c>
      <c r="J851" s="2">
        <f>G851-I851</f>
        <v>-3.553261538461463</v>
      </c>
      <c r="K851" s="2">
        <f>90+J851</f>
        <v>86.44673846153853</v>
      </c>
      <c r="L851" s="2">
        <f>EXP(0.06*K851)</f>
        <v>178.89594208910216</v>
      </c>
      <c r="M851" s="2">
        <f>SUMIF(A:A,A851,L:L)</f>
        <v>3541.7214641535797</v>
      </c>
      <c r="N851" s="3">
        <f>L851/M851</f>
        <v>5.0511013895288268E-2</v>
      </c>
      <c r="O851" s="7">
        <f>1/N851</f>
        <v>19.797662388504961</v>
      </c>
      <c r="P851" s="3">
        <f>IF(O851&gt;21,"",N851)</f>
        <v>5.0511013895288268E-2</v>
      </c>
      <c r="Q851" s="3">
        <f>IF(ISNUMBER(P851),SUMIF(A:A,A851,P:P),"")</f>
        <v>0.85195330316817319</v>
      </c>
      <c r="R851" s="3">
        <f>IFERROR(P851*(1/Q851),"")</f>
        <v>5.9288477088417994E-2</v>
      </c>
      <c r="S851" s="8">
        <f>IFERROR(1/R851,"")</f>
        <v>16.866683866895109</v>
      </c>
    </row>
    <row r="852" spans="1:19" x14ac:dyDescent="0.25">
      <c r="A852" s="1">
        <v>85</v>
      </c>
      <c r="B852" s="5">
        <v>0.86111111111111116</v>
      </c>
      <c r="C852" s="1" t="s">
        <v>428</v>
      </c>
      <c r="D852" s="1">
        <v>8</v>
      </c>
      <c r="E852" s="1">
        <v>13</v>
      </c>
      <c r="F852" s="1" t="s">
        <v>886</v>
      </c>
      <c r="G852" s="2">
        <v>46.012333333333302</v>
      </c>
      <c r="H852" s="6">
        <f>1+COUNTIFS(A:A,A852,O:O,"&lt;"&amp;O852)</f>
        <v>9</v>
      </c>
      <c r="I852" s="2">
        <f>AVERAGEIF(A:A,A852,G:G)</f>
        <v>49.990528205128165</v>
      </c>
      <c r="J852" s="2">
        <f>G852-I852</f>
        <v>-3.9781948717948623</v>
      </c>
      <c r="K852" s="2">
        <f>90+J852</f>
        <v>86.021805128205131</v>
      </c>
      <c r="L852" s="2">
        <f>EXP(0.06*K852)</f>
        <v>174.39246542308186</v>
      </c>
      <c r="M852" s="2">
        <f>SUMIF(A:A,A852,L:L)</f>
        <v>3541.7214641535797</v>
      </c>
      <c r="N852" s="3">
        <f>L852/M852</f>
        <v>4.923946368683714E-2</v>
      </c>
      <c r="O852" s="7">
        <f>1/N852</f>
        <v>20.308913321233501</v>
      </c>
      <c r="P852" s="3">
        <f>IF(O852&gt;21,"",N852)</f>
        <v>4.923946368683714E-2</v>
      </c>
      <c r="Q852" s="3">
        <f>IF(ISNUMBER(P852),SUMIF(A:A,A852,P:P),"")</f>
        <v>0.85195330316817319</v>
      </c>
      <c r="R852" s="3">
        <f>IFERROR(P852*(1/Q852),"")</f>
        <v>5.7795965463986708E-2</v>
      </c>
      <c r="S852" s="8">
        <f>IFERROR(1/R852,"")</f>
        <v>17.302245787780997</v>
      </c>
    </row>
    <row r="853" spans="1:19" x14ac:dyDescent="0.25">
      <c r="A853" s="1">
        <v>85</v>
      </c>
      <c r="B853" s="5">
        <v>0.86111111111111116</v>
      </c>
      <c r="C853" s="1" t="s">
        <v>428</v>
      </c>
      <c r="D853" s="1">
        <v>8</v>
      </c>
      <c r="E853" s="1">
        <v>4</v>
      </c>
      <c r="F853" s="1" t="s">
        <v>877</v>
      </c>
      <c r="G853" s="2">
        <v>45.335466666666605</v>
      </c>
      <c r="H853" s="6">
        <f>1+COUNTIFS(A:A,A853,O:O,"&lt;"&amp;O853)</f>
        <v>10</v>
      </c>
      <c r="I853" s="2">
        <f>AVERAGEIF(A:A,A853,G:G)</f>
        <v>49.990528205128165</v>
      </c>
      <c r="J853" s="2">
        <f>G853-I853</f>
        <v>-4.6550615384615597</v>
      </c>
      <c r="K853" s="2">
        <f>90+J853</f>
        <v>85.344938461538447</v>
      </c>
      <c r="L853" s="2">
        <f>EXP(0.06*K853)</f>
        <v>167.45192710139199</v>
      </c>
      <c r="M853" s="2">
        <f>SUMIF(A:A,A853,L:L)</f>
        <v>3541.7214641535797</v>
      </c>
      <c r="N853" s="3">
        <f>L853/M853</f>
        <v>4.7279812598535489E-2</v>
      </c>
      <c r="O853" s="7">
        <f>1/N853</f>
        <v>21.150676050500575</v>
      </c>
      <c r="P853" s="3" t="str">
        <f>IF(O853&gt;21,"",N853)</f>
        <v/>
      </c>
      <c r="Q853" s="3" t="str">
        <f>IF(ISNUMBER(P853),SUMIF(A:A,A853,P:P),"")</f>
        <v/>
      </c>
      <c r="R853" s="3" t="str">
        <f>IFERROR(P853*(1/Q853),"")</f>
        <v/>
      </c>
      <c r="S853" s="8" t="str">
        <f>IFERROR(1/R853,"")</f>
        <v/>
      </c>
    </row>
    <row r="854" spans="1:19" x14ac:dyDescent="0.25">
      <c r="A854" s="1">
        <v>85</v>
      </c>
      <c r="B854" s="5">
        <v>0.86111111111111116</v>
      </c>
      <c r="C854" s="1" t="s">
        <v>428</v>
      </c>
      <c r="D854" s="1">
        <v>8</v>
      </c>
      <c r="E854" s="1">
        <v>8</v>
      </c>
      <c r="F854" s="1" t="s">
        <v>881</v>
      </c>
      <c r="G854" s="2">
        <v>41.352233333333302</v>
      </c>
      <c r="H854" s="6">
        <f>1+COUNTIFS(A:A,A854,O:O,"&lt;"&amp;O854)</f>
        <v>11</v>
      </c>
      <c r="I854" s="2">
        <f>AVERAGEIF(A:A,A854,G:G)</f>
        <v>49.990528205128165</v>
      </c>
      <c r="J854" s="2">
        <f>G854-I854</f>
        <v>-8.6382948717948622</v>
      </c>
      <c r="K854" s="2">
        <f>90+J854</f>
        <v>81.361705128205131</v>
      </c>
      <c r="L854" s="2">
        <f>EXP(0.06*K854)</f>
        <v>131.85493060883286</v>
      </c>
      <c r="M854" s="2">
        <f>SUMIF(A:A,A854,L:L)</f>
        <v>3541.7214641535797</v>
      </c>
      <c r="N854" s="3">
        <f>L854/M854</f>
        <v>3.7229051449517159E-2</v>
      </c>
      <c r="O854" s="7">
        <f>1/N854</f>
        <v>26.860743453429283</v>
      </c>
      <c r="P854" s="3" t="str">
        <f>IF(O854&gt;21,"",N854)</f>
        <v/>
      </c>
      <c r="Q854" s="3" t="str">
        <f>IF(ISNUMBER(P854),SUMIF(A:A,A854,P:P),"")</f>
        <v/>
      </c>
      <c r="R854" s="3" t="str">
        <f>IFERROR(P854*(1/Q854),"")</f>
        <v/>
      </c>
      <c r="S854" s="8" t="str">
        <f>IFERROR(1/R854,"")</f>
        <v/>
      </c>
    </row>
    <row r="855" spans="1:19" x14ac:dyDescent="0.25">
      <c r="A855" s="1">
        <v>85</v>
      </c>
      <c r="B855" s="5">
        <v>0.86111111111111116</v>
      </c>
      <c r="C855" s="1" t="s">
        <v>428</v>
      </c>
      <c r="D855" s="1">
        <v>8</v>
      </c>
      <c r="E855" s="1">
        <v>2</v>
      </c>
      <c r="F855" s="1" t="s">
        <v>875</v>
      </c>
      <c r="G855" s="2">
        <v>39.6574666666666</v>
      </c>
      <c r="H855" s="6">
        <f>1+COUNTIFS(A:A,A855,O:O,"&lt;"&amp;O855)</f>
        <v>12</v>
      </c>
      <c r="I855" s="2">
        <f>AVERAGEIF(A:A,A855,G:G)</f>
        <v>49.990528205128165</v>
      </c>
      <c r="J855" s="2">
        <f>G855-I855</f>
        <v>-10.333061538461564</v>
      </c>
      <c r="K855" s="2">
        <f>90+J855</f>
        <v>79.666938461538436</v>
      </c>
      <c r="L855" s="2">
        <f>EXP(0.06*K855)</f>
        <v>119.10629237774414</v>
      </c>
      <c r="M855" s="2">
        <f>SUMIF(A:A,A855,L:L)</f>
        <v>3541.7214641535797</v>
      </c>
      <c r="N855" s="3">
        <f>L855/M855</f>
        <v>3.3629491642197452E-2</v>
      </c>
      <c r="O855" s="7">
        <f>1/N855</f>
        <v>29.735804829866201</v>
      </c>
      <c r="P855" s="3" t="str">
        <f>IF(O855&gt;21,"",N855)</f>
        <v/>
      </c>
      <c r="Q855" s="3" t="str">
        <f>IF(ISNUMBER(P855),SUMIF(A:A,A855,P:P),"")</f>
        <v/>
      </c>
      <c r="R855" s="3" t="str">
        <f>IFERROR(P855*(1/Q855),"")</f>
        <v/>
      </c>
      <c r="S855" s="8" t="str">
        <f>IFERROR(1/R855,"")</f>
        <v/>
      </c>
    </row>
    <row r="856" spans="1:19" x14ac:dyDescent="0.25">
      <c r="A856" s="1">
        <v>85</v>
      </c>
      <c r="B856" s="5">
        <v>0.86111111111111116</v>
      </c>
      <c r="C856" s="1" t="s">
        <v>428</v>
      </c>
      <c r="D856" s="1">
        <v>8</v>
      </c>
      <c r="E856" s="1">
        <v>5</v>
      </c>
      <c r="F856" s="1" t="s">
        <v>878</v>
      </c>
      <c r="G856" s="2">
        <v>37.703033333333302</v>
      </c>
      <c r="H856" s="6">
        <f>1+COUNTIFS(A:A,A856,O:O,"&lt;"&amp;O856)</f>
        <v>13</v>
      </c>
      <c r="I856" s="2">
        <f>AVERAGEIF(A:A,A856,G:G)</f>
        <v>49.990528205128165</v>
      </c>
      <c r="J856" s="2">
        <f>G856-I856</f>
        <v>-12.287494871794863</v>
      </c>
      <c r="K856" s="2">
        <f>90+J856</f>
        <v>77.712505128205137</v>
      </c>
      <c r="L856" s="2">
        <f>EXP(0.06*K856)</f>
        <v>105.92701377835023</v>
      </c>
      <c r="M856" s="2">
        <f>SUMIF(A:A,A856,L:L)</f>
        <v>3541.7214641535797</v>
      </c>
      <c r="N856" s="3">
        <f>L856/M856</f>
        <v>2.9908341141576828E-2</v>
      </c>
      <c r="O856" s="7">
        <f>1/N856</f>
        <v>33.435488623936365</v>
      </c>
      <c r="P856" s="3" t="str">
        <f>IF(O856&gt;21,"",N856)</f>
        <v/>
      </c>
      <c r="Q856" s="3" t="str">
        <f>IF(ISNUMBER(P856),SUMIF(A:A,A856,P:P),"")</f>
        <v/>
      </c>
      <c r="R856" s="3" t="str">
        <f>IFERROR(P856*(1/Q856),"")</f>
        <v/>
      </c>
      <c r="S856" s="8" t="str">
        <f>IFERROR(1/R856,"")</f>
        <v/>
      </c>
    </row>
    <row r="857" spans="1:19" x14ac:dyDescent="0.25">
      <c r="A857" s="1">
        <v>86</v>
      </c>
      <c r="B857" s="5">
        <v>0.91666666666666663</v>
      </c>
      <c r="C857" s="1" t="s">
        <v>754</v>
      </c>
      <c r="D857" s="1">
        <v>8</v>
      </c>
      <c r="E857" s="1">
        <v>3</v>
      </c>
      <c r="F857" s="1" t="s">
        <v>889</v>
      </c>
      <c r="G857" s="2">
        <v>67.874366666666702</v>
      </c>
      <c r="H857" s="6">
        <f>1+COUNTIFS(A:A,A857,O:O,"&lt;"&amp;O857)</f>
        <v>1</v>
      </c>
      <c r="I857" s="2">
        <f>AVERAGEIF(A:A,A857,G:G)</f>
        <v>51.445047619047614</v>
      </c>
      <c r="J857" s="2">
        <f>G857-I857</f>
        <v>16.429319047619089</v>
      </c>
      <c r="K857" s="2">
        <f>90+J857</f>
        <v>106.42931904761909</v>
      </c>
      <c r="L857" s="2">
        <f>EXP(0.06*K857)</f>
        <v>593.33498769085315</v>
      </c>
      <c r="M857" s="2">
        <f>SUMIF(A:A,A857,L:L)</f>
        <v>1855.5270442825345</v>
      </c>
      <c r="N857" s="3">
        <f>L857/M857</f>
        <v>0.31976628393485607</v>
      </c>
      <c r="O857" s="7">
        <f>1/N857</f>
        <v>3.1272840516347982</v>
      </c>
      <c r="P857" s="3">
        <f>IF(O857&gt;21,"",N857)</f>
        <v>0.31976628393485607</v>
      </c>
      <c r="Q857" s="3">
        <f>IF(ISNUMBER(P857),SUMIF(A:A,A857,P:P),"")</f>
        <v>0.95378370847934613</v>
      </c>
      <c r="R857" s="3">
        <f>IFERROR(P857*(1/Q857),"")</f>
        <v>0.33526079455128427</v>
      </c>
      <c r="S857" s="8">
        <f>IFERROR(1/R857,"")</f>
        <v>2.9827525802365527</v>
      </c>
    </row>
    <row r="858" spans="1:19" x14ac:dyDescent="0.25">
      <c r="A858" s="1">
        <v>86</v>
      </c>
      <c r="B858" s="5">
        <v>0.91666666666666663</v>
      </c>
      <c r="C858" s="1" t="s">
        <v>754</v>
      </c>
      <c r="D858" s="1">
        <v>8</v>
      </c>
      <c r="E858" s="1">
        <v>7</v>
      </c>
      <c r="F858" s="1" t="s">
        <v>892</v>
      </c>
      <c r="G858" s="2">
        <v>61.632633333333395</v>
      </c>
      <c r="H858" s="6">
        <f>1+COUNTIFS(A:A,A858,O:O,"&lt;"&amp;O858)</f>
        <v>2</v>
      </c>
      <c r="I858" s="2">
        <f>AVERAGEIF(A:A,A858,G:G)</f>
        <v>51.445047619047614</v>
      </c>
      <c r="J858" s="2">
        <f>G858-I858</f>
        <v>10.187585714285781</v>
      </c>
      <c r="K858" s="2">
        <f>90+J858</f>
        <v>100.18758571428577</v>
      </c>
      <c r="L858" s="2">
        <f>EXP(0.06*K858)</f>
        <v>407.99509115834809</v>
      </c>
      <c r="M858" s="2">
        <f>SUMIF(A:A,A858,L:L)</f>
        <v>1855.5270442825345</v>
      </c>
      <c r="N858" s="3">
        <f>L858/M858</f>
        <v>0.21988097258701239</v>
      </c>
      <c r="O858" s="7">
        <f>1/N858</f>
        <v>4.5479151207786979</v>
      </c>
      <c r="P858" s="3">
        <f>IF(O858&gt;21,"",N858)</f>
        <v>0.21988097258701239</v>
      </c>
      <c r="Q858" s="3">
        <f>IF(ISNUMBER(P858),SUMIF(A:A,A858,P:P),"")</f>
        <v>0.95378370847934613</v>
      </c>
      <c r="R858" s="3">
        <f>IFERROR(P858*(1/Q858),"")</f>
        <v>0.23053546693262042</v>
      </c>
      <c r="S858" s="8">
        <f>IFERROR(1/R858,"")</f>
        <v>4.3377273497455997</v>
      </c>
    </row>
    <row r="859" spans="1:19" x14ac:dyDescent="0.25">
      <c r="A859" s="1">
        <v>86</v>
      </c>
      <c r="B859" s="5">
        <v>0.91666666666666663</v>
      </c>
      <c r="C859" s="1" t="s">
        <v>754</v>
      </c>
      <c r="D859" s="1">
        <v>8</v>
      </c>
      <c r="E859" s="1">
        <v>5</v>
      </c>
      <c r="F859" s="1" t="s">
        <v>890</v>
      </c>
      <c r="G859" s="2">
        <v>52.732900000000008</v>
      </c>
      <c r="H859" s="6">
        <f>1+COUNTIFS(A:A,A859,O:O,"&lt;"&amp;O859)</f>
        <v>3</v>
      </c>
      <c r="I859" s="2">
        <f>AVERAGEIF(A:A,A859,G:G)</f>
        <v>51.445047619047614</v>
      </c>
      <c r="J859" s="2">
        <f>G859-I859</f>
        <v>1.2878523809523941</v>
      </c>
      <c r="K859" s="2">
        <f>90+J859</f>
        <v>91.287852380952387</v>
      </c>
      <c r="L859" s="2">
        <f>EXP(0.06*K859)</f>
        <v>239.19309219048193</v>
      </c>
      <c r="M859" s="2">
        <f>SUMIF(A:A,A859,L:L)</f>
        <v>1855.5270442825345</v>
      </c>
      <c r="N859" s="3">
        <f>L859/M859</f>
        <v>0.12890843759324958</v>
      </c>
      <c r="O859" s="7">
        <f>1/N859</f>
        <v>7.7574441104882803</v>
      </c>
      <c r="P859" s="3">
        <f>IF(O859&gt;21,"",N859)</f>
        <v>0.12890843759324958</v>
      </c>
      <c r="Q859" s="3">
        <f>IF(ISNUMBER(P859),SUMIF(A:A,A859,P:P),"")</f>
        <v>0.95378370847934613</v>
      </c>
      <c r="R859" s="3">
        <f>IFERROR(P859*(1/Q859),"")</f>
        <v>0.13515479080553097</v>
      </c>
      <c r="S859" s="8">
        <f>IFERROR(1/R859,"")</f>
        <v>7.3989238120227752</v>
      </c>
    </row>
    <row r="860" spans="1:19" x14ac:dyDescent="0.25">
      <c r="A860" s="1">
        <v>86</v>
      </c>
      <c r="B860" s="5">
        <v>0.91666666666666663</v>
      </c>
      <c r="C860" s="1" t="s">
        <v>754</v>
      </c>
      <c r="D860" s="1">
        <v>8</v>
      </c>
      <c r="E860" s="1">
        <v>1</v>
      </c>
      <c r="F860" s="1" t="s">
        <v>887</v>
      </c>
      <c r="G860" s="2">
        <v>49.999133333333305</v>
      </c>
      <c r="H860" s="6">
        <f>1+COUNTIFS(A:A,A860,O:O,"&lt;"&amp;O860)</f>
        <v>4</v>
      </c>
      <c r="I860" s="2">
        <f>AVERAGEIF(A:A,A860,G:G)</f>
        <v>51.445047619047614</v>
      </c>
      <c r="J860" s="2">
        <f>G860-I860</f>
        <v>-1.4459142857143092</v>
      </c>
      <c r="K860" s="2">
        <f>90+J860</f>
        <v>88.554085714285691</v>
      </c>
      <c r="L860" s="2">
        <f>EXP(0.06*K860)</f>
        <v>203.00795041020007</v>
      </c>
      <c r="M860" s="2">
        <f>SUMIF(A:A,A860,L:L)</f>
        <v>1855.5270442825345</v>
      </c>
      <c r="N860" s="3">
        <f>L860/M860</f>
        <v>0.10940716333708622</v>
      </c>
      <c r="O860" s="7">
        <f>1/N860</f>
        <v>9.1401693408225455</v>
      </c>
      <c r="P860" s="3">
        <f>IF(O860&gt;21,"",N860)</f>
        <v>0.10940716333708622</v>
      </c>
      <c r="Q860" s="3">
        <f>IF(ISNUMBER(P860),SUMIF(A:A,A860,P:P),"")</f>
        <v>0.95378370847934613</v>
      </c>
      <c r="R860" s="3">
        <f>IFERROR(P860*(1/Q860),"")</f>
        <v>0.11470856795354394</v>
      </c>
      <c r="S860" s="8">
        <f>IFERROR(1/R860,"")</f>
        <v>8.7177446100189488</v>
      </c>
    </row>
    <row r="861" spans="1:19" x14ac:dyDescent="0.25">
      <c r="A861" s="1">
        <v>86</v>
      </c>
      <c r="B861" s="5">
        <v>0.91666666666666663</v>
      </c>
      <c r="C861" s="1" t="s">
        <v>754</v>
      </c>
      <c r="D861" s="1">
        <v>8</v>
      </c>
      <c r="E861" s="1">
        <v>2</v>
      </c>
      <c r="F861" s="1" t="s">
        <v>888</v>
      </c>
      <c r="G861" s="2">
        <v>48.915466666666603</v>
      </c>
      <c r="H861" s="6">
        <f>1+COUNTIFS(A:A,A861,O:O,"&lt;"&amp;O861)</f>
        <v>5</v>
      </c>
      <c r="I861" s="2">
        <f>AVERAGEIF(A:A,A861,G:G)</f>
        <v>51.445047619047614</v>
      </c>
      <c r="J861" s="2">
        <f>G861-I861</f>
        <v>-2.5295809523810107</v>
      </c>
      <c r="K861" s="2">
        <f>90+J861</f>
        <v>87.470419047618989</v>
      </c>
      <c r="L861" s="2">
        <f>EXP(0.06*K861)</f>
        <v>190.22834053147488</v>
      </c>
      <c r="M861" s="2">
        <f>SUMIF(A:A,A861,L:L)</f>
        <v>1855.5270442825345</v>
      </c>
      <c r="N861" s="3">
        <f>L861/M861</f>
        <v>0.10251984260624417</v>
      </c>
      <c r="O861" s="7">
        <f>1/N861</f>
        <v>9.7542092786932653</v>
      </c>
      <c r="P861" s="3">
        <f>IF(O861&gt;21,"",N861)</f>
        <v>0.10251984260624417</v>
      </c>
      <c r="Q861" s="3">
        <f>IF(ISNUMBER(P861),SUMIF(A:A,A861,P:P),"")</f>
        <v>0.95378370847934613</v>
      </c>
      <c r="R861" s="3">
        <f>IFERROR(P861*(1/Q861),"")</f>
        <v>0.10748751702804346</v>
      </c>
      <c r="S861" s="8">
        <f>IFERROR(1/R861,"")</f>
        <v>9.3034058991157114</v>
      </c>
    </row>
    <row r="862" spans="1:19" x14ac:dyDescent="0.25">
      <c r="A862" s="1">
        <v>86</v>
      </c>
      <c r="B862" s="5">
        <v>0.91666666666666663</v>
      </c>
      <c r="C862" s="1" t="s">
        <v>754</v>
      </c>
      <c r="D862" s="1">
        <v>8</v>
      </c>
      <c r="E862" s="1">
        <v>6</v>
      </c>
      <c r="F862" s="1" t="s">
        <v>891</v>
      </c>
      <c r="G862" s="2">
        <v>43.324100000000001</v>
      </c>
      <c r="H862" s="6">
        <f>1+COUNTIFS(A:A,A862,O:O,"&lt;"&amp;O862)</f>
        <v>6</v>
      </c>
      <c r="I862" s="2">
        <f>AVERAGEIF(A:A,A862,G:G)</f>
        <v>51.445047619047614</v>
      </c>
      <c r="J862" s="2">
        <f>G862-I862</f>
        <v>-8.1209476190476124</v>
      </c>
      <c r="K862" s="2">
        <f>90+J862</f>
        <v>81.879052380952388</v>
      </c>
      <c r="L862" s="2">
        <f>EXP(0.06*K862)</f>
        <v>136.01200349815767</v>
      </c>
      <c r="M862" s="2">
        <f>SUMIF(A:A,A862,L:L)</f>
        <v>1855.5270442825345</v>
      </c>
      <c r="N862" s="3">
        <f>L862/M862</f>
        <v>7.3301008420897804E-2</v>
      </c>
      <c r="O862" s="7">
        <f>1/N862</f>
        <v>13.64237711789657</v>
      </c>
      <c r="P862" s="3">
        <f>IF(O862&gt;21,"",N862)</f>
        <v>7.3301008420897804E-2</v>
      </c>
      <c r="Q862" s="3">
        <f>IF(ISNUMBER(P862),SUMIF(A:A,A862,P:P),"")</f>
        <v>0.95378370847934613</v>
      </c>
      <c r="R862" s="3">
        <f>IFERROR(P862*(1/Q862),"")</f>
        <v>7.6852862728976998E-2</v>
      </c>
      <c r="S862" s="8">
        <f>IFERROR(1/R862,"")</f>
        <v>13.011877039981165</v>
      </c>
    </row>
    <row r="863" spans="1:19" x14ac:dyDescent="0.25">
      <c r="A863" s="1">
        <v>86</v>
      </c>
      <c r="B863" s="5">
        <v>0.91666666666666663</v>
      </c>
      <c r="C863" s="1" t="s">
        <v>754</v>
      </c>
      <c r="D863" s="1">
        <v>8</v>
      </c>
      <c r="E863" s="1">
        <v>8</v>
      </c>
      <c r="F863" s="1" t="s">
        <v>893</v>
      </c>
      <c r="G863" s="2">
        <v>35.636733333333297</v>
      </c>
      <c r="H863" s="6">
        <f>1+COUNTIFS(A:A,A863,O:O,"&lt;"&amp;O863)</f>
        <v>7</v>
      </c>
      <c r="I863" s="2">
        <f>AVERAGEIF(A:A,A863,G:G)</f>
        <v>51.445047619047614</v>
      </c>
      <c r="J863" s="2">
        <f>G863-I863</f>
        <v>-15.808314285714317</v>
      </c>
      <c r="K863" s="2">
        <f>90+J863</f>
        <v>74.191685714285683</v>
      </c>
      <c r="L863" s="2">
        <f>EXP(0.06*K863)</f>
        <v>85.755578803018693</v>
      </c>
      <c r="M863" s="2">
        <f>SUMIF(A:A,A863,L:L)</f>
        <v>1855.5270442825345</v>
      </c>
      <c r="N863" s="3">
        <f>L863/M863</f>
        <v>4.6216291520653791E-2</v>
      </c>
      <c r="O863" s="7">
        <f>1/N863</f>
        <v>21.637391644742976</v>
      </c>
      <c r="P863" s="3" t="str">
        <f>IF(O863&gt;21,"",N863)</f>
        <v/>
      </c>
      <c r="Q863" s="3" t="str">
        <f>IF(ISNUMBER(P863),SUMIF(A:A,A863,P:P),"")</f>
        <v/>
      </c>
      <c r="R863" s="3" t="str">
        <f>IFERROR(P863*(1/Q863),"")</f>
        <v/>
      </c>
      <c r="S863" s="8" t="str">
        <f>IFERROR(1/R863,"")</f>
        <v/>
      </c>
    </row>
  </sheetData>
  <autoFilter ref="A1:S68"/>
  <sortState ref="A2:T945">
    <sortCondition ref="B2:B945"/>
    <sortCondition ref="H2:H94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7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2018-03-16T21:30:51Z</cp:lastPrinted>
  <dcterms:created xsi:type="dcterms:W3CDTF">2016-03-11T05:58:01Z</dcterms:created>
  <dcterms:modified xsi:type="dcterms:W3CDTF">2018-03-16T22:38:42Z</dcterms:modified>
</cp:coreProperties>
</file>